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xr:revisionPtr revIDLastSave="0" documentId="13_ncr:1_{4C7B79EF-3A24-426A-8E4A-056D9DF503A0}" xr6:coauthVersionLast="36" xr6:coauthVersionMax="36" xr10:uidLastSave="{00000000-0000-0000-0000-000000000000}"/>
  <bookViews>
    <workbookView xWindow="0" yWindow="0" windowWidth="20490" windowHeight="7755" activeTab="1" xr2:uid="{00000000-000D-0000-FFFF-FFFF00000000}"/>
  </bookViews>
  <sheets>
    <sheet name="คีย์ข้อมูล" sheetId="1" r:id="rId1"/>
    <sheet name="บทสรุป" sheetId="9" r:id="rId2"/>
    <sheet name="ประเมินเว็บไซต์" sheetId="20" r:id="rId3"/>
    <sheet name="ตาราง 1-2" sheetId="14" r:id="rId4"/>
    <sheet name="ตาราง 3" sheetId="21" r:id="rId5"/>
    <sheet name="ประเมินระบบฐานข้อมูล บว." sheetId="19" r:id="rId6"/>
    <sheet name="ตาราง 4" sheetId="18" r:id="rId7"/>
    <sheet name="เสนอแนะ" sheetId="22" r:id="rId8"/>
  </sheets>
  <definedNames>
    <definedName name="_xlnm._FilterDatabase" localSheetId="0" hidden="1">คีย์ข้อมูล!$A$1:$O$48</definedName>
  </definedNames>
  <calcPr calcId="191029"/>
</workbook>
</file>

<file path=xl/calcChain.xml><?xml version="1.0" encoding="utf-8"?>
<calcChain xmlns="http://schemas.openxmlformats.org/spreadsheetml/2006/main">
  <c r="E10" i="22" l="1"/>
  <c r="M45" i="1" l="1"/>
  <c r="M44" i="1"/>
  <c r="H45" i="1"/>
  <c r="F12" i="21" s="1"/>
  <c r="H12" i="21" s="1"/>
  <c r="H44" i="1"/>
  <c r="G12" i="21" s="1"/>
  <c r="D42" i="1" l="1"/>
  <c r="D43" i="1" l="1"/>
  <c r="F7" i="21"/>
  <c r="H7" i="21" s="1"/>
  <c r="E23" i="14"/>
  <c r="F22" i="14" s="1"/>
  <c r="G7" i="21" l="1"/>
  <c r="F20" i="14"/>
  <c r="F21" i="14"/>
  <c r="F23" i="14"/>
  <c r="C52" i="1" l="1"/>
  <c r="C51" i="1"/>
  <c r="C54" i="1" s="1"/>
  <c r="C47" i="1"/>
  <c r="C46" i="1"/>
  <c r="I42" i="1" l="1"/>
  <c r="I43" i="1" s="1"/>
  <c r="E42" i="1"/>
  <c r="F42" i="1"/>
  <c r="G42" i="1"/>
  <c r="H42" i="1"/>
  <c r="J42" i="1"/>
  <c r="J43" i="1" s="1"/>
  <c r="K42" i="1"/>
  <c r="K43" i="1" s="1"/>
  <c r="L42" i="1"/>
  <c r="L43" i="1" s="1"/>
  <c r="M42" i="1"/>
  <c r="M43" i="1" s="1"/>
  <c r="F9" i="21" l="1"/>
  <c r="H9" i="21" s="1"/>
  <c r="F43" i="1"/>
  <c r="G9" i="21" s="1"/>
  <c r="F10" i="21"/>
  <c r="H10" i="21" s="1"/>
  <c r="G43" i="1"/>
  <c r="G10" i="21" s="1"/>
  <c r="F8" i="21"/>
  <c r="H8" i="21" s="1"/>
  <c r="E43" i="1"/>
  <c r="O42" i="1"/>
  <c r="N42" i="1"/>
  <c r="F11" i="21"/>
  <c r="H11" i="21" s="1"/>
  <c r="H43" i="1"/>
  <c r="G11" i="21" s="1"/>
  <c r="F13" i="18"/>
  <c r="G8" i="18"/>
  <c r="G9" i="18"/>
  <c r="F8" i="18"/>
  <c r="F9" i="18"/>
  <c r="F10" i="18"/>
  <c r="F11" i="18"/>
  <c r="F12" i="18"/>
  <c r="G8" i="21" l="1"/>
  <c r="N43" i="1"/>
  <c r="G10" i="18"/>
  <c r="G11" i="18"/>
  <c r="G12" i="18"/>
  <c r="H10" i="18"/>
  <c r="H11" i="18"/>
  <c r="H8" i="18"/>
  <c r="H12" i="18" l="1"/>
  <c r="H9" i="18"/>
  <c r="H13" i="18" l="1"/>
  <c r="G13" i="18"/>
  <c r="E11" i="14" l="1"/>
  <c r="E10" i="14"/>
  <c r="C48" i="1"/>
  <c r="E12" i="14" l="1"/>
  <c r="F12" i="14" l="1"/>
  <c r="F11" i="14"/>
  <c r="F10" i="14"/>
</calcChain>
</file>

<file path=xl/sharedStrings.xml><?xml version="1.0" encoding="utf-8"?>
<sst xmlns="http://schemas.openxmlformats.org/spreadsheetml/2006/main" count="182" uniqueCount="71">
  <si>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</si>
  <si>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</si>
  <si>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</si>
  <si>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</si>
  <si>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</si>
  <si>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</si>
  <si>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</si>
  <si>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</t>
  </si>
  <si>
    <t>บทสรุปสำหรับผู้บริหาร</t>
  </si>
  <si>
    <t xml:space="preserve"> </t>
  </si>
  <si>
    <t>- 1 -</t>
  </si>
  <si>
    <t>- 2 -</t>
  </si>
  <si>
    <t>เพศ</t>
  </si>
  <si>
    <t>ชาย</t>
  </si>
  <si>
    <t>หญิง</t>
  </si>
  <si>
    <t>ผลการประเมินเว็บไซต์บัณฑิตวิทยาลัย มหาวิทยาลัยนเรศวร</t>
  </si>
  <si>
    <t>ผลการประเมินระบบฐานข้อมูลบัณฑิตวิทยาลัย มหาวิทยาลัยนเรศวร</t>
  </si>
  <si>
    <t>ที่</t>
  </si>
  <si>
    <t>ความถี่</t>
  </si>
  <si>
    <t>- 4 -</t>
  </si>
  <si>
    <t>X</t>
  </si>
  <si>
    <t>อาจารย์</t>
  </si>
  <si>
    <t>นิสิตระดับปริญญาเอก</t>
  </si>
  <si>
    <t>นิสิตระดับปริญญาโท</t>
  </si>
  <si>
    <t>Facebook สำหรับเรื่องประชาสัมพันธ์ให้กับนิสิต</t>
  </si>
  <si>
    <t>Application ควรมีข้อมูลข่าวสารการแจ้งเตือนก่อนวันอบรม</t>
  </si>
  <si>
    <t>Application ทำงานช้า ข้อมูลไม่มีการอัพเดท</t>
  </si>
  <si>
    <t>ความสวยงาม ความทันสมัยน่าสนใจ</t>
  </si>
  <si>
    <t>แบบตัวอักษรเหมาะสมและง่ายต่อการอ่าน</t>
  </si>
  <si>
    <t>มีความง่ายและสะดวกในการเข้าถึงข้อมูล</t>
  </si>
  <si>
    <t>เนื้อหาตรงตามความต้องการ</t>
  </si>
  <si>
    <t>โดยภาพรวมมีความพึงพอใจในระดับใด</t>
  </si>
  <si>
    <t>นิสิตระดับปริญญเอก</t>
  </si>
  <si>
    <t>ในภาพรวม อยู่ในระดับมาก ค่าเฉลี่ย 3.80 เมื่อพิจารณารายละเอียด พบว่า แบบตัวอักษรเหมาะสมและ</t>
  </si>
  <si>
    <t>ง่ายต่อการอ่าน สูงที่สุด ค่าเฉลี่ย 3.90 รองลงมาได้แก่ ความสวยงาม ความทันสมัยน่าสนใจ ค่าเฉลี่ย 3.85</t>
  </si>
  <si>
    <t>และภาพรวมมีความพึงพอใจ ค่าเฉลี่ย 3.80</t>
  </si>
  <si>
    <t>ในภาพรวม อยู่ในระดับมาก ค่าเฉลี่ย 3.96 เมื่อพิจารณารายละเอียด พบว่า แบบตัวอักษรเหมาะสมและ</t>
  </si>
  <si>
    <t>ง่ายต่อการอ่าน และภาพรวมมีความพึงพอใจสูงที่สุด ค่าเฉลี่ย 4.03 รองลงมาได้แก่ เนื้อหาตรงตามความต้องการ</t>
  </si>
  <si>
    <t>ค่าเฉลี่ย 3.93 และความสวยงาม ความทันสมัยน่าสนใจ ค่าเฉลี่ย 3.90</t>
  </si>
  <si>
    <r>
      <rPr>
        <b/>
        <sz val="16"/>
        <rFont val="TH SarabunPSK"/>
        <family val="2"/>
      </rPr>
      <t xml:space="preserve">          </t>
    </r>
    <r>
      <rPr>
        <b/>
        <u/>
        <sz val="16"/>
        <rFont val="TH SarabunPSK"/>
        <family val="2"/>
      </rP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</si>
  <si>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 xml:space="preserve">          จากตาราง 1 พบว่า ผู้ตอบแบบสอบถามส่วนใหญ่เป็นเพศหญิง  คิดเป็นร้อยละ 65.00</t>
  </si>
  <si>
    <t xml:space="preserve">           และเพศชาย คิดเป็นร้อยละ 35.00</t>
  </si>
  <si>
    <r>
      <t xml:space="preserve">          </t>
    </r>
    <r>
      <rPr>
        <b/>
        <i/>
        <sz val="16"/>
        <rFont val="TH SarabunPSK"/>
        <family val="2"/>
      </rPr>
      <t xml:space="preserve">ตาราง 2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แสดงจำนวนและร้อยละของผู้ตอบแบบประเมิน จำแนกตามสถานภาพ</t>
    </r>
  </si>
  <si>
    <r>
      <t xml:space="preserve">          </t>
    </r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แสดงจำนวนและร้อยละของผู้ตอบแบบประเมิน จำแนกตามเพศ</t>
    </r>
  </si>
  <si>
    <t xml:space="preserve">          จากตาราง 2  แสดงจำนวนผู้ตอบแบบประเมินส่วนใหญ่เป็นนิสิตระดับปริญญาโท </t>
  </si>
  <si>
    <t xml:space="preserve">             คิดเป็นร้อยละ 52.50 รองลงมาได้แก่ นิสิตระดับปริญญาเอก คิดเป็นร้อยละ 45.00</t>
  </si>
  <si>
    <t xml:space="preserve">          ข้อเสนอแนะ</t>
  </si>
  <si>
    <r>
      <rPr>
        <b/>
        <sz val="16"/>
        <rFont val="TH SarabunPSK"/>
        <family val="2"/>
      </rPr>
      <t xml:space="preserve">    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ข้อเสนอแนะความพึงพอใจในการใช้งานเว็บไซต์บัณฑิตวิทยาลัย</t>
    </r>
  </si>
  <si>
    <t xml:space="preserve">Application ควรจะมีความสัมพันธ์กับข้อมูลในเว็บไซต์ </t>
  </si>
  <si>
    <t>- 5 -</t>
  </si>
  <si>
    <t xml:space="preserve">                     จากการสอบถามความพึงพอใจของผู้รับบริการที่มีต่อการให้บริการเว็บไซต์บัณฑิตวิทยาลัย พบว่า ผู้ตอบ</t>
  </si>
  <si>
    <t xml:space="preserve">         แบบสอบถามมีความคิดเห็นในภาพรวม อยู่ในระดับมาก ค่าเฉลี่ย 3.80 เมื่อพิจารณารายละเอียด พบว่า             </t>
  </si>
  <si>
    <t xml:space="preserve">         แบบตัวอักษรเหมาะสมและง่ายต่อการอ่าน สูงที่สุด ค่าเฉลี่ย 3.90 รองลงมาได้แก่ ความสวยงาม ความทันสมัยน่าสนใจ </t>
  </si>
  <si>
    <t xml:space="preserve">         ค่าเฉลี่ย 3.85 และภาพรวมมีความพึงพอใจ ค่าเฉลี่ย 3.80</t>
  </si>
  <si>
    <t xml:space="preserve">     ในภาพรวม อยู่ในระดับมาก ค่าเฉลี่ย 3.96 เมื่อพิจารณารายละเอียด พบว่า แบบตัวอักษรเหมาะสมและง่ายต่อการอ่าน </t>
  </si>
  <si>
    <t xml:space="preserve">     และความสวยงาม ความทันสมัยน่าสนใจ ค่าเฉลี่ย 3.90</t>
  </si>
  <si>
    <t xml:space="preserve">     และภาพรวมมีความพึงพอใจสูงที่สุด ค่าเฉลี่ย 4.03 รองลงมาได้แก่ เนื้อหาตรงตามความต้องการค่าเฉลี่ย 3.93 </t>
  </si>
  <si>
    <t xml:space="preserve">ผลการประเมินเว็บไซต์บัณฑิตวิทยาลัย และระบบฐานข้อมูลบัณฑิตวิทยาลัย </t>
  </si>
  <si>
    <t>มหาวิทยาลัยนเรศวร ประจำปีการศึกษา 2565</t>
  </si>
  <si>
    <t xml:space="preserve">                    จากการสำรวจความพึงพอใจของผู้รับบริการที่มีต่อการให้บริการเว็บไซต์ และระบบฐานข้อมูลบัณฑิตวิทยาลัย </t>
  </si>
  <si>
    <t xml:space="preserve">         บัณฑิตวิทยาลัย มหาวิทยาลัยนเรศวร พบว่า มีผู้ตอบแบบสำรวจเป็นนิสิตบัณฑิตศึกษา จำนวนทั้งสิ้น 40 คน ส่วนใหญ่</t>
  </si>
  <si>
    <t xml:space="preserve">         เป็นเพศหญิง คิดเป็นร้อยละ 65.00 และเพศชาย คิดเป็นร้อยละ 35.00 ผู้ตอบแบบประเมินส่วนใหญ่เป็นนิสิตระดับปริญญาโท </t>
  </si>
  <si>
    <t xml:space="preserve">    คิดเป็นร้อยละ 52.50 รองลงมาได้แก่ นิสิตระดับปริญญาเอก คิดเป็นร้อยละ 45.00</t>
  </si>
  <si>
    <t xml:space="preserve">จากการสอบถามความพึงพอใจของผู้ตอบแบบสอบถามที่มีต่อการใช้บริการระบบฐานข้อมูลบัณฑิตวิทยาลัย </t>
  </si>
  <si>
    <r>
      <t>ตอนที่ 2</t>
    </r>
    <r>
      <rPr>
        <b/>
        <sz val="16"/>
        <rFont val="TH SarabunPSK"/>
        <family val="2"/>
      </rPr>
      <t xml:space="preserve">   ความพึงพอใจในการใช้บริการระบบฐานข้อมูลบัณฑิตวิทยาลัย </t>
    </r>
  </si>
  <si>
    <r>
      <rPr>
        <b/>
        <i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ค่าเบี่ยงเบนมาตรฐานและระดับความคิดเห็นเกี่ยวกับการใช้บริการระบบฐานข้อมูลบัณฑิตวิทยาลัย </t>
    </r>
  </si>
  <si>
    <t xml:space="preserve">จากตาราง 4 แสดงความคิดเห็นของผู้ตอบแบบสอบถามที่มีต่อการใช้ระบบฐานข้อมูลบัณฑิตวิทยาลัย </t>
  </si>
  <si>
    <r>
      <t>ตอนที่ 2</t>
    </r>
    <r>
      <rPr>
        <b/>
        <sz val="16"/>
        <rFont val="TH SarabunPSK"/>
        <family val="2"/>
      </rPr>
      <t xml:space="preserve">   ความพึงพอใจในการใช้งานเว็บไซต์บัณฑิตวิทยาลัย</t>
    </r>
  </si>
  <si>
    <r>
      <rPr>
        <b/>
        <i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แสดงค่าเฉลี่ย ค่าเบี่ยงเบนมาตรฐานและระดับความคิดเห็นเกี่ยวกับการใช้งานเว็บไซต์บัณฑิตวิทยาลัย</t>
    </r>
  </si>
  <si>
    <t>จากตาราง 3 แสดงความคิดเห็นของผู้ตอบแบบสอบถามที่มีต่อการใช้งานเว็บไซต์บัณฑิตวิทยาลัย</t>
  </si>
  <si>
    <t>มหาวิทยาลัยนเรศวร ประจำปีงบประมาณ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</si>
</sst>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sz val="14"/>
      <name val="Cordia New"/>
      <family val="2"/>
    </font>
    <font>
      <sz val="20"/>
      <name val="TH SarabunPSK"/>
      <family val="2"/>
    </font>
    <font>
      <b/>
      <sz val="2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EDADE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8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11" fillId="0" borderId="0" xfId="0" applyFont="1"/>
    <xf numFmtId="0" fontId="12" fillId="0" borderId="0" xfId="0" applyFont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2" borderId="0" xfId="0" applyFont="1" applyFill="1" applyAlignment="1">
      <alignment wrapText="1"/>
    </xf>
    <xf numFmtId="2" fontId="7" fillId="0" borderId="7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10" fillId="3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0" fontId="9" fillId="4" borderId="0" xfId="0" applyFont="1" applyFill="1" applyAlignment="1">
      <alignment horizontal="center" wrapText="1"/>
    </xf>
    <xf numFmtId="0" fontId="19" fillId="0" borderId="0" xfId="0" applyFont="1"/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/>
    <xf numFmtId="0" fontId="4" fillId="0" borderId="11" xfId="0" applyFont="1" applyBorder="1" applyAlignment="1">
      <alignment horizont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2" fontId="9" fillId="5" borderId="11" xfId="0" applyNumberFormat="1" applyFont="1" applyFill="1" applyBorder="1" applyAlignment="1">
      <alignment horizontal="center" wrapText="1"/>
    </xf>
    <xf numFmtId="0" fontId="9" fillId="5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0" fontId="10" fillId="5" borderId="0" xfId="0" applyFont="1" applyFill="1" applyBorder="1" applyAlignment="1">
      <alignment wrapText="1"/>
    </xf>
    <xf numFmtId="2" fontId="7" fillId="5" borderId="11" xfId="0" applyNumberFormat="1" applyFont="1" applyFill="1" applyBorder="1" applyAlignment="1">
      <alignment horizontal="right"/>
    </xf>
    <xf numFmtId="2" fontId="9" fillId="5" borderId="11" xfId="0" applyNumberFormat="1" applyFont="1" applyFill="1" applyBorder="1" applyAlignment="1">
      <alignment wrapText="1"/>
    </xf>
    <xf numFmtId="2" fontId="7" fillId="5" borderId="11" xfId="0" applyNumberFormat="1" applyFont="1" applyFill="1" applyBorder="1" applyAlignment="1">
      <alignment wrapText="1"/>
    </xf>
    <xf numFmtId="0" fontId="10" fillId="6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7" fillId="7" borderId="11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 wrapText="1"/>
    </xf>
    <xf numFmtId="0" fontId="17" fillId="8" borderId="11" xfId="0" applyFont="1" applyFill="1" applyBorder="1" applyAlignment="1">
      <alignment horizontal="center" wrapText="1"/>
    </xf>
    <xf numFmtId="0" fontId="10" fillId="8" borderId="11" xfId="0" applyFont="1" applyFill="1" applyBorder="1" applyAlignment="1">
      <alignment wrapText="1"/>
    </xf>
    <xf numFmtId="0" fontId="17" fillId="9" borderId="11" xfId="0" applyFont="1" applyFill="1" applyBorder="1" applyAlignment="1">
      <alignment horizontal="center" wrapText="1"/>
    </xf>
    <xf numFmtId="0" fontId="10" fillId="9" borderId="11" xfId="0" applyFont="1" applyFill="1" applyBorder="1" applyAlignment="1">
      <alignment wrapText="1"/>
    </xf>
    <xf numFmtId="0" fontId="17" fillId="10" borderId="11" xfId="0" applyFont="1" applyFill="1" applyBorder="1" applyAlignment="1">
      <alignment horizontal="center" wrapText="1"/>
    </xf>
    <xf numFmtId="0" fontId="10" fillId="10" borderId="11" xfId="0" applyFont="1" applyFill="1" applyBorder="1" applyAlignment="1">
      <alignment wrapText="1"/>
    </xf>
    <xf numFmtId="0" fontId="17" fillId="11" borderId="11" xfId="0" applyFont="1" applyFill="1" applyBorder="1" applyAlignment="1">
      <alignment horizontal="center" wrapText="1"/>
    </xf>
    <xf numFmtId="0" fontId="10" fillId="11" borderId="11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21" xfId="0" applyFont="1" applyFill="1" applyBorder="1" applyAlignment="1"/>
    <xf numFmtId="0" fontId="1" fillId="0" borderId="22" xfId="0" applyFont="1" applyFill="1" applyBorder="1" applyAlignment="1"/>
    <xf numFmtId="0" fontId="1" fillId="0" borderId="23" xfId="0" applyFont="1" applyFill="1" applyBorder="1" applyAlignment="1"/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7" xfId="0" applyFont="1" applyFill="1" applyBorder="1" applyAlignment="1"/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DADE4"/>
      <color rgb="FF00FF99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136280</xdr:colOff>
      <xdr:row>6</xdr:row>
      <xdr:rowOff>88656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466492" y="225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565405" y="193650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42"/>
  <sheetViews>
    <sheetView topLeftCell="A43" zoomScale="120" zoomScaleNormal="120" workbookViewId="0">
      <selection activeCell="B45" sqref="B45"/>
    </sheetView>
  </sheetViews>
  <sheetFormatPr defaultColWidth="15" defaultRowHeight="24" x14ac:dyDescent="0.55000000000000004"/>
  <cols>
    <col min="1" max="1" width="5.75" style="53" customWidth="1"/>
    <col min="2" max="2" width="25.375" style="11" bestFit="1" customWidth="1"/>
    <col min="3" max="3" width="24.75" style="11" bestFit="1" customWidth="1"/>
    <col min="4" max="4" width="9" style="44" bestFit="1" customWidth="1"/>
    <col min="5" max="8" width="5.125" style="44" bestFit="1" customWidth="1"/>
    <col min="9" max="9" width="6.75" style="26" bestFit="1" customWidth="1"/>
    <col min="10" max="10" width="6.375" style="26" bestFit="1" customWidth="1"/>
    <col min="11" max="12" width="5.125" style="26" bestFit="1" customWidth="1"/>
    <col min="13" max="13" width="6.375" style="26" bestFit="1" customWidth="1"/>
    <col min="14" max="15" width="5.125" style="11" bestFit="1" customWidth="1"/>
    <col min="16" max="16384" width="15" style="11"/>
  </cols>
  <sheetData>
    <row r="1" spans="1:13" s="52" customFormat="1" ht="27.75" x14ac:dyDescent="0.65">
      <c r="A1" s="76" t="s">
        <v>17</v>
      </c>
      <c r="B1" s="78" t="s">
        <v>12</v>
      </c>
      <c r="C1" s="80" t="s">
        <v>0</v>
      </c>
      <c r="D1" s="82">
        <v>1</v>
      </c>
      <c r="E1" s="82">
        <v>2</v>
      </c>
      <c r="F1" s="82">
        <v>3</v>
      </c>
      <c r="G1" s="82">
        <v>4</v>
      </c>
      <c r="H1" s="82">
        <v>5</v>
      </c>
      <c r="I1" s="84">
        <v>1</v>
      </c>
      <c r="J1" s="84">
        <v>2</v>
      </c>
      <c r="K1" s="84">
        <v>3</v>
      </c>
      <c r="L1" s="84">
        <v>4</v>
      </c>
      <c r="M1" s="84">
        <v>5</v>
      </c>
    </row>
    <row r="2" spans="1:13" x14ac:dyDescent="0.55000000000000004">
      <c r="A2" s="77">
        <v>1</v>
      </c>
      <c r="B2" s="79" t="s">
        <v>14</v>
      </c>
      <c r="C2" s="81" t="s">
        <v>22</v>
      </c>
      <c r="D2" s="83">
        <v>5</v>
      </c>
      <c r="E2" s="83">
        <v>5</v>
      </c>
      <c r="F2" s="83">
        <v>5</v>
      </c>
      <c r="G2" s="83">
        <v>5</v>
      </c>
      <c r="H2" s="83">
        <v>5</v>
      </c>
      <c r="I2" s="85">
        <v>4</v>
      </c>
      <c r="J2" s="85">
        <v>4</v>
      </c>
      <c r="K2" s="85">
        <v>4</v>
      </c>
      <c r="L2" s="85">
        <v>4</v>
      </c>
      <c r="M2" s="85">
        <v>4</v>
      </c>
    </row>
    <row r="3" spans="1:13" x14ac:dyDescent="0.55000000000000004">
      <c r="A3" s="77">
        <v>2</v>
      </c>
      <c r="B3" s="79" t="s">
        <v>13</v>
      </c>
      <c r="C3" s="81" t="s">
        <v>21</v>
      </c>
      <c r="D3" s="83">
        <v>4</v>
      </c>
      <c r="E3" s="83">
        <v>4</v>
      </c>
      <c r="F3" s="83">
        <v>5</v>
      </c>
      <c r="G3" s="83">
        <v>5</v>
      </c>
      <c r="H3" s="83">
        <v>5</v>
      </c>
      <c r="I3" s="85">
        <v>5</v>
      </c>
      <c r="J3" s="85">
        <v>5</v>
      </c>
      <c r="K3" s="85">
        <v>5</v>
      </c>
      <c r="L3" s="85">
        <v>5</v>
      </c>
      <c r="M3" s="85">
        <v>5</v>
      </c>
    </row>
    <row r="4" spans="1:13" x14ac:dyDescent="0.55000000000000004">
      <c r="A4" s="77">
        <v>3</v>
      </c>
      <c r="B4" s="79" t="s">
        <v>13</v>
      </c>
      <c r="C4" s="81" t="s">
        <v>22</v>
      </c>
      <c r="D4" s="83">
        <v>3</v>
      </c>
      <c r="E4" s="83">
        <v>3</v>
      </c>
      <c r="F4" s="83">
        <v>3</v>
      </c>
      <c r="G4" s="83">
        <v>3</v>
      </c>
      <c r="H4" s="83">
        <v>2</v>
      </c>
      <c r="I4" s="85">
        <v>3</v>
      </c>
      <c r="J4" s="85">
        <v>4</v>
      </c>
      <c r="K4" s="85">
        <v>4</v>
      </c>
      <c r="L4" s="85">
        <v>4</v>
      </c>
      <c r="M4" s="85">
        <v>4</v>
      </c>
    </row>
    <row r="5" spans="1:13" x14ac:dyDescent="0.55000000000000004">
      <c r="A5" s="77">
        <v>4</v>
      </c>
      <c r="B5" s="79" t="s">
        <v>14</v>
      </c>
      <c r="C5" s="81" t="s">
        <v>22</v>
      </c>
      <c r="D5" s="83">
        <v>3</v>
      </c>
      <c r="E5" s="83">
        <v>4</v>
      </c>
      <c r="F5" s="83">
        <v>4</v>
      </c>
      <c r="G5" s="83">
        <v>4</v>
      </c>
      <c r="H5" s="83">
        <v>4</v>
      </c>
      <c r="I5" s="85">
        <v>4</v>
      </c>
      <c r="J5" s="85">
        <v>4</v>
      </c>
      <c r="K5" s="85">
        <v>4</v>
      </c>
      <c r="L5" s="85">
        <v>4</v>
      </c>
      <c r="M5" s="85">
        <v>4</v>
      </c>
    </row>
    <row r="6" spans="1:13" x14ac:dyDescent="0.55000000000000004">
      <c r="A6" s="77">
        <v>5</v>
      </c>
      <c r="B6" s="79" t="s">
        <v>14</v>
      </c>
      <c r="C6" s="81" t="s">
        <v>23</v>
      </c>
      <c r="D6" s="83">
        <v>4</v>
      </c>
      <c r="E6" s="83">
        <v>4</v>
      </c>
      <c r="F6" s="83">
        <v>4</v>
      </c>
      <c r="G6" s="83">
        <v>4</v>
      </c>
      <c r="H6" s="83">
        <v>4</v>
      </c>
      <c r="I6" s="85">
        <v>4</v>
      </c>
      <c r="J6" s="85">
        <v>4</v>
      </c>
      <c r="K6" s="85">
        <v>4</v>
      </c>
      <c r="L6" s="85">
        <v>4</v>
      </c>
      <c r="M6" s="85">
        <v>4</v>
      </c>
    </row>
    <row r="7" spans="1:13" x14ac:dyDescent="0.55000000000000004">
      <c r="A7" s="77">
        <v>6</v>
      </c>
      <c r="B7" s="79" t="s">
        <v>14</v>
      </c>
      <c r="C7" s="81" t="s">
        <v>23</v>
      </c>
      <c r="D7" s="83">
        <v>4</v>
      </c>
      <c r="E7" s="83">
        <v>4</v>
      </c>
      <c r="F7" s="83">
        <v>4</v>
      </c>
      <c r="G7" s="83">
        <v>4</v>
      </c>
      <c r="H7" s="83">
        <v>4</v>
      </c>
      <c r="I7" s="85">
        <v>4</v>
      </c>
      <c r="J7" s="85">
        <v>4</v>
      </c>
      <c r="K7" s="85">
        <v>4</v>
      </c>
      <c r="L7" s="85">
        <v>4</v>
      </c>
      <c r="M7" s="85">
        <v>4</v>
      </c>
    </row>
    <row r="8" spans="1:13" x14ac:dyDescent="0.55000000000000004">
      <c r="A8" s="77">
        <v>7</v>
      </c>
      <c r="B8" s="79" t="s">
        <v>13</v>
      </c>
      <c r="C8" s="81" t="s">
        <v>22</v>
      </c>
      <c r="D8" s="83">
        <v>4</v>
      </c>
      <c r="E8" s="83">
        <v>4</v>
      </c>
      <c r="F8" s="83">
        <v>4</v>
      </c>
      <c r="G8" s="83">
        <v>4</v>
      </c>
      <c r="H8" s="83">
        <v>4</v>
      </c>
      <c r="I8" s="85">
        <v>4</v>
      </c>
      <c r="J8" s="85">
        <v>4</v>
      </c>
      <c r="K8" s="85">
        <v>4</v>
      </c>
      <c r="L8" s="85">
        <v>3</v>
      </c>
      <c r="M8" s="85">
        <v>4</v>
      </c>
    </row>
    <row r="9" spans="1:13" x14ac:dyDescent="0.55000000000000004">
      <c r="A9" s="77">
        <v>8</v>
      </c>
      <c r="B9" s="79" t="s">
        <v>14</v>
      </c>
      <c r="C9" s="81" t="s">
        <v>23</v>
      </c>
      <c r="D9" s="83">
        <v>4</v>
      </c>
      <c r="E9" s="83">
        <v>4</v>
      </c>
      <c r="F9" s="83">
        <v>4</v>
      </c>
      <c r="G9" s="83">
        <v>4</v>
      </c>
      <c r="H9" s="83">
        <v>4</v>
      </c>
      <c r="I9" s="85">
        <v>4</v>
      </c>
      <c r="J9" s="85">
        <v>4</v>
      </c>
      <c r="K9" s="85">
        <v>4</v>
      </c>
      <c r="L9" s="85">
        <v>4</v>
      </c>
      <c r="M9" s="85">
        <v>4</v>
      </c>
    </row>
    <row r="10" spans="1:13" x14ac:dyDescent="0.55000000000000004">
      <c r="A10" s="77">
        <v>9</v>
      </c>
      <c r="B10" s="79" t="s">
        <v>14</v>
      </c>
      <c r="C10" s="81" t="s">
        <v>23</v>
      </c>
      <c r="D10" s="83">
        <v>5</v>
      </c>
      <c r="E10" s="83">
        <v>5</v>
      </c>
      <c r="F10" s="83">
        <v>5</v>
      </c>
      <c r="G10" s="83">
        <v>5</v>
      </c>
      <c r="H10" s="83">
        <v>5</v>
      </c>
      <c r="I10" s="85">
        <v>5</v>
      </c>
      <c r="J10" s="85">
        <v>5</v>
      </c>
      <c r="K10" s="85">
        <v>5</v>
      </c>
      <c r="L10" s="85">
        <v>5</v>
      </c>
      <c r="M10" s="85">
        <v>5</v>
      </c>
    </row>
    <row r="11" spans="1:13" x14ac:dyDescent="0.55000000000000004">
      <c r="A11" s="77">
        <v>10</v>
      </c>
      <c r="B11" s="79" t="s">
        <v>14</v>
      </c>
      <c r="C11" s="81" t="s">
        <v>23</v>
      </c>
      <c r="D11" s="83">
        <v>5</v>
      </c>
      <c r="E11" s="83">
        <v>5</v>
      </c>
      <c r="F11" s="83">
        <v>4</v>
      </c>
      <c r="G11" s="83">
        <v>5</v>
      </c>
      <c r="H11" s="83">
        <v>4</v>
      </c>
      <c r="I11" s="85">
        <v>5</v>
      </c>
      <c r="J11" s="85">
        <v>5</v>
      </c>
      <c r="K11" s="85">
        <v>5</v>
      </c>
      <c r="L11" s="85">
        <v>4</v>
      </c>
      <c r="M11" s="85">
        <v>5</v>
      </c>
    </row>
    <row r="12" spans="1:13" x14ac:dyDescent="0.55000000000000004">
      <c r="A12" s="77">
        <v>11</v>
      </c>
      <c r="B12" s="79" t="s">
        <v>14</v>
      </c>
      <c r="C12" s="81" t="s">
        <v>23</v>
      </c>
      <c r="D12" s="83">
        <v>5</v>
      </c>
      <c r="E12" s="83">
        <v>5</v>
      </c>
      <c r="F12" s="83">
        <v>4</v>
      </c>
      <c r="G12" s="83">
        <v>4</v>
      </c>
      <c r="H12" s="83">
        <v>5</v>
      </c>
      <c r="I12" s="85">
        <v>5</v>
      </c>
      <c r="J12" s="85">
        <v>5</v>
      </c>
      <c r="K12" s="85">
        <v>4</v>
      </c>
      <c r="L12" s="85">
        <v>4</v>
      </c>
      <c r="M12" s="85">
        <v>5</v>
      </c>
    </row>
    <row r="13" spans="1:13" x14ac:dyDescent="0.55000000000000004">
      <c r="A13" s="77">
        <v>12</v>
      </c>
      <c r="B13" s="79" t="s">
        <v>14</v>
      </c>
      <c r="C13" s="81" t="s">
        <v>22</v>
      </c>
      <c r="D13" s="83">
        <v>3</v>
      </c>
      <c r="E13" s="83">
        <v>3</v>
      </c>
      <c r="F13" s="83">
        <v>3</v>
      </c>
      <c r="G13" s="83">
        <v>3</v>
      </c>
      <c r="H13" s="83">
        <v>3</v>
      </c>
      <c r="I13" s="85">
        <v>3</v>
      </c>
      <c r="J13" s="85">
        <v>3</v>
      </c>
      <c r="K13" s="85">
        <v>3</v>
      </c>
      <c r="L13" s="85">
        <v>3</v>
      </c>
      <c r="M13" s="85">
        <v>3</v>
      </c>
    </row>
    <row r="14" spans="1:13" x14ac:dyDescent="0.55000000000000004">
      <c r="A14" s="77">
        <v>13</v>
      </c>
      <c r="B14" s="79" t="s">
        <v>13</v>
      </c>
      <c r="C14" s="81" t="s">
        <v>22</v>
      </c>
      <c r="D14" s="83">
        <v>4</v>
      </c>
      <c r="E14" s="83">
        <v>3</v>
      </c>
      <c r="F14" s="83">
        <v>3</v>
      </c>
      <c r="G14" s="83">
        <v>3</v>
      </c>
      <c r="H14" s="83">
        <v>4</v>
      </c>
      <c r="I14" s="85">
        <v>3</v>
      </c>
      <c r="J14" s="85">
        <v>4</v>
      </c>
      <c r="K14" s="85">
        <v>4</v>
      </c>
      <c r="L14" s="85">
        <v>4</v>
      </c>
      <c r="M14" s="85">
        <v>4</v>
      </c>
    </row>
    <row r="15" spans="1:13" x14ac:dyDescent="0.55000000000000004">
      <c r="A15" s="77">
        <v>14</v>
      </c>
      <c r="B15" s="79" t="s">
        <v>14</v>
      </c>
      <c r="C15" s="81" t="s">
        <v>22</v>
      </c>
      <c r="D15" s="83">
        <v>3</v>
      </c>
      <c r="E15" s="83">
        <v>3</v>
      </c>
      <c r="F15" s="83">
        <v>3</v>
      </c>
      <c r="G15" s="83">
        <v>3</v>
      </c>
      <c r="H15" s="83">
        <v>3</v>
      </c>
      <c r="I15" s="85">
        <v>4</v>
      </c>
      <c r="J15" s="85">
        <v>4</v>
      </c>
      <c r="K15" s="85">
        <v>4</v>
      </c>
      <c r="L15" s="85">
        <v>4</v>
      </c>
      <c r="M15" s="85">
        <v>4</v>
      </c>
    </row>
    <row r="16" spans="1:13" x14ac:dyDescent="0.55000000000000004">
      <c r="A16" s="77">
        <v>15</v>
      </c>
      <c r="B16" s="79" t="s">
        <v>14</v>
      </c>
      <c r="C16" s="81" t="s">
        <v>23</v>
      </c>
      <c r="D16" s="83">
        <v>4</v>
      </c>
      <c r="E16" s="83">
        <v>4</v>
      </c>
      <c r="F16" s="83">
        <v>4</v>
      </c>
      <c r="G16" s="83">
        <v>4</v>
      </c>
      <c r="H16" s="83">
        <v>4</v>
      </c>
      <c r="I16" s="85">
        <v>4</v>
      </c>
      <c r="J16" s="85">
        <v>4</v>
      </c>
      <c r="K16" s="85">
        <v>4</v>
      </c>
      <c r="L16" s="85">
        <v>4</v>
      </c>
      <c r="M16" s="85">
        <v>4</v>
      </c>
    </row>
    <row r="17" spans="1:13" x14ac:dyDescent="0.55000000000000004">
      <c r="A17" s="77">
        <v>16</v>
      </c>
      <c r="B17" s="79" t="s">
        <v>14</v>
      </c>
      <c r="C17" s="81" t="s">
        <v>22</v>
      </c>
      <c r="D17" s="83">
        <v>5</v>
      </c>
      <c r="E17" s="83">
        <v>5</v>
      </c>
      <c r="F17" s="83">
        <v>2</v>
      </c>
      <c r="G17" s="83">
        <v>2</v>
      </c>
      <c r="H17" s="83">
        <v>3</v>
      </c>
      <c r="I17" s="85">
        <v>4</v>
      </c>
      <c r="J17" s="85">
        <v>4</v>
      </c>
      <c r="K17" s="85">
        <v>4</v>
      </c>
      <c r="L17" s="85">
        <v>3</v>
      </c>
      <c r="M17" s="85">
        <v>4</v>
      </c>
    </row>
    <row r="18" spans="1:13" x14ac:dyDescent="0.55000000000000004">
      <c r="A18" s="77">
        <v>17</v>
      </c>
      <c r="B18" s="79" t="s">
        <v>14</v>
      </c>
      <c r="C18" s="81" t="s">
        <v>23</v>
      </c>
      <c r="D18" s="83">
        <v>5</v>
      </c>
      <c r="E18" s="83">
        <v>5</v>
      </c>
      <c r="F18" s="83">
        <v>4</v>
      </c>
      <c r="G18" s="83">
        <v>3</v>
      </c>
      <c r="H18" s="83">
        <v>4</v>
      </c>
      <c r="I18" s="85">
        <v>4</v>
      </c>
      <c r="J18" s="85">
        <v>4</v>
      </c>
      <c r="K18" s="85">
        <v>5</v>
      </c>
      <c r="L18" s="85">
        <v>5</v>
      </c>
      <c r="M18" s="85">
        <v>5</v>
      </c>
    </row>
    <row r="19" spans="1:13" x14ac:dyDescent="0.55000000000000004">
      <c r="A19" s="77">
        <v>18</v>
      </c>
      <c r="B19" s="79" t="s">
        <v>14</v>
      </c>
      <c r="C19" s="81" t="s">
        <v>23</v>
      </c>
      <c r="D19" s="83">
        <v>4</v>
      </c>
      <c r="E19" s="83">
        <v>5</v>
      </c>
      <c r="F19" s="83">
        <v>5</v>
      </c>
      <c r="G19" s="83">
        <v>4</v>
      </c>
      <c r="H19" s="83">
        <v>5</v>
      </c>
      <c r="I19" s="85">
        <v>4</v>
      </c>
      <c r="J19" s="85">
        <v>5</v>
      </c>
      <c r="K19" s="85">
        <v>3</v>
      </c>
      <c r="L19" s="85">
        <v>4</v>
      </c>
      <c r="M19" s="85">
        <v>4</v>
      </c>
    </row>
    <row r="20" spans="1:13" x14ac:dyDescent="0.55000000000000004">
      <c r="A20" s="77">
        <v>19</v>
      </c>
      <c r="B20" s="79" t="s">
        <v>14</v>
      </c>
      <c r="C20" s="81" t="s">
        <v>23</v>
      </c>
      <c r="D20" s="83">
        <v>3</v>
      </c>
      <c r="E20" s="83">
        <v>3</v>
      </c>
      <c r="F20" s="83">
        <v>3</v>
      </c>
      <c r="G20" s="83">
        <v>3</v>
      </c>
      <c r="H20" s="83">
        <v>3</v>
      </c>
      <c r="I20" s="85">
        <v>4</v>
      </c>
      <c r="J20" s="85">
        <v>4</v>
      </c>
      <c r="K20" s="85">
        <v>3</v>
      </c>
      <c r="L20" s="85">
        <v>3</v>
      </c>
      <c r="M20" s="85">
        <v>3</v>
      </c>
    </row>
    <row r="21" spans="1:13" x14ac:dyDescent="0.55000000000000004">
      <c r="A21" s="77">
        <v>20</v>
      </c>
      <c r="B21" s="79" t="s">
        <v>14</v>
      </c>
      <c r="C21" s="81" t="s">
        <v>22</v>
      </c>
      <c r="D21" s="83">
        <v>1</v>
      </c>
      <c r="E21" s="83">
        <v>1</v>
      </c>
      <c r="F21" s="83">
        <v>1</v>
      </c>
      <c r="G21" s="83">
        <v>1</v>
      </c>
      <c r="H21" s="83">
        <v>1</v>
      </c>
      <c r="I21" s="85">
        <v>1</v>
      </c>
      <c r="J21" s="85">
        <v>1</v>
      </c>
      <c r="K21" s="85">
        <v>1</v>
      </c>
      <c r="L21" s="85">
        <v>1</v>
      </c>
      <c r="M21" s="85">
        <v>1</v>
      </c>
    </row>
    <row r="22" spans="1:13" x14ac:dyDescent="0.55000000000000004">
      <c r="A22" s="77">
        <v>21</v>
      </c>
      <c r="B22" s="79" t="s">
        <v>14</v>
      </c>
      <c r="C22" s="81" t="s">
        <v>23</v>
      </c>
      <c r="D22" s="83">
        <v>3</v>
      </c>
      <c r="E22" s="83">
        <v>4</v>
      </c>
      <c r="F22" s="83">
        <v>4</v>
      </c>
      <c r="G22" s="83">
        <v>4</v>
      </c>
      <c r="H22" s="83">
        <v>4</v>
      </c>
      <c r="I22" s="85">
        <v>4</v>
      </c>
      <c r="J22" s="85">
        <v>4</v>
      </c>
      <c r="K22" s="85">
        <v>4</v>
      </c>
      <c r="L22" s="85">
        <v>4</v>
      </c>
      <c r="M22" s="85">
        <v>4</v>
      </c>
    </row>
    <row r="23" spans="1:13" x14ac:dyDescent="0.55000000000000004">
      <c r="A23" s="77">
        <v>22</v>
      </c>
      <c r="B23" s="79" t="s">
        <v>14</v>
      </c>
      <c r="C23" s="81" t="s">
        <v>23</v>
      </c>
      <c r="D23" s="83">
        <v>5</v>
      </c>
      <c r="E23" s="83">
        <v>5</v>
      </c>
      <c r="F23" s="83">
        <v>5</v>
      </c>
      <c r="G23" s="83">
        <v>5</v>
      </c>
      <c r="H23" s="83">
        <v>5</v>
      </c>
      <c r="I23" s="85">
        <v>5</v>
      </c>
      <c r="J23" s="85">
        <v>5</v>
      </c>
      <c r="K23" s="85">
        <v>5</v>
      </c>
      <c r="L23" s="85">
        <v>5</v>
      </c>
      <c r="M23" s="85">
        <v>5</v>
      </c>
    </row>
    <row r="24" spans="1:13" x14ac:dyDescent="0.55000000000000004">
      <c r="A24" s="77">
        <v>23</v>
      </c>
      <c r="B24" s="79" t="s">
        <v>13</v>
      </c>
      <c r="C24" s="81" t="s">
        <v>22</v>
      </c>
      <c r="D24" s="83">
        <v>4</v>
      </c>
      <c r="E24" s="83">
        <v>4</v>
      </c>
      <c r="F24" s="83">
        <v>3</v>
      </c>
      <c r="G24" s="83">
        <v>4</v>
      </c>
      <c r="H24" s="83">
        <v>4</v>
      </c>
      <c r="I24" s="85">
        <v>4</v>
      </c>
      <c r="J24" s="85">
        <v>4</v>
      </c>
      <c r="K24" s="85">
        <v>3</v>
      </c>
      <c r="L24" s="85">
        <v>4</v>
      </c>
      <c r="M24" s="85">
        <v>4</v>
      </c>
    </row>
    <row r="25" spans="1:13" x14ac:dyDescent="0.55000000000000004">
      <c r="A25" s="77">
        <v>24</v>
      </c>
      <c r="B25" s="79" t="s">
        <v>14</v>
      </c>
      <c r="C25" s="81" t="s">
        <v>22</v>
      </c>
      <c r="D25" s="83">
        <v>4</v>
      </c>
      <c r="E25" s="83">
        <v>4</v>
      </c>
      <c r="F25" s="83">
        <v>4</v>
      </c>
      <c r="G25" s="83">
        <v>4</v>
      </c>
      <c r="H25" s="83">
        <v>4</v>
      </c>
      <c r="I25" s="85">
        <v>4</v>
      </c>
      <c r="J25" s="85">
        <v>4</v>
      </c>
      <c r="K25" s="85">
        <v>4</v>
      </c>
      <c r="L25" s="85">
        <v>4</v>
      </c>
      <c r="M25" s="85">
        <v>4</v>
      </c>
    </row>
    <row r="26" spans="1:13" x14ac:dyDescent="0.55000000000000004">
      <c r="A26" s="77">
        <v>25</v>
      </c>
      <c r="B26" s="79" t="s">
        <v>13</v>
      </c>
      <c r="C26" s="81" t="s">
        <v>22</v>
      </c>
      <c r="D26" s="83">
        <v>3</v>
      </c>
      <c r="E26" s="83">
        <v>3</v>
      </c>
      <c r="F26" s="83">
        <v>3</v>
      </c>
      <c r="G26" s="83">
        <v>4</v>
      </c>
      <c r="H26" s="83">
        <v>4</v>
      </c>
      <c r="I26" s="85">
        <v>3</v>
      </c>
      <c r="J26" s="85">
        <v>3</v>
      </c>
      <c r="K26" s="85">
        <v>4</v>
      </c>
      <c r="L26" s="85">
        <v>4</v>
      </c>
      <c r="M26" s="85">
        <v>4</v>
      </c>
    </row>
    <row r="27" spans="1:13" x14ac:dyDescent="0.55000000000000004">
      <c r="A27" s="77">
        <v>26</v>
      </c>
      <c r="B27" s="79" t="s">
        <v>14</v>
      </c>
      <c r="C27" s="81" t="s">
        <v>22</v>
      </c>
      <c r="D27" s="83">
        <v>4</v>
      </c>
      <c r="E27" s="83">
        <v>4</v>
      </c>
      <c r="F27" s="83">
        <v>5</v>
      </c>
      <c r="G27" s="83">
        <v>4</v>
      </c>
      <c r="H27" s="83">
        <v>4</v>
      </c>
      <c r="I27" s="85">
        <v>4</v>
      </c>
      <c r="J27" s="85">
        <v>4</v>
      </c>
      <c r="K27" s="85">
        <v>3</v>
      </c>
      <c r="L27" s="85">
        <v>4</v>
      </c>
      <c r="M27" s="85">
        <v>4</v>
      </c>
    </row>
    <row r="28" spans="1:13" x14ac:dyDescent="0.55000000000000004">
      <c r="A28" s="77">
        <v>27</v>
      </c>
      <c r="B28" s="79" t="s">
        <v>13</v>
      </c>
      <c r="C28" s="81" t="s">
        <v>23</v>
      </c>
      <c r="D28" s="83">
        <v>4</v>
      </c>
      <c r="E28" s="83">
        <v>4</v>
      </c>
      <c r="F28" s="83">
        <v>4</v>
      </c>
      <c r="G28" s="83">
        <v>4</v>
      </c>
      <c r="H28" s="83">
        <v>4</v>
      </c>
      <c r="I28" s="85">
        <v>4</v>
      </c>
      <c r="J28" s="85">
        <v>4</v>
      </c>
      <c r="K28" s="85">
        <v>4</v>
      </c>
      <c r="L28" s="85">
        <v>4</v>
      </c>
      <c r="M28" s="85">
        <v>4</v>
      </c>
    </row>
    <row r="29" spans="1:13" x14ac:dyDescent="0.55000000000000004">
      <c r="A29" s="77">
        <v>28</v>
      </c>
      <c r="B29" s="79" t="s">
        <v>14</v>
      </c>
      <c r="C29" s="81" t="s">
        <v>22</v>
      </c>
      <c r="D29" s="83">
        <v>4</v>
      </c>
      <c r="E29" s="83">
        <v>4</v>
      </c>
      <c r="F29" s="83">
        <v>4</v>
      </c>
      <c r="G29" s="83">
        <v>4</v>
      </c>
      <c r="H29" s="83">
        <v>4</v>
      </c>
      <c r="I29" s="85">
        <v>4</v>
      </c>
      <c r="J29" s="85">
        <v>4</v>
      </c>
      <c r="K29" s="85">
        <v>4</v>
      </c>
      <c r="L29" s="85">
        <v>4</v>
      </c>
      <c r="M29" s="85">
        <v>4</v>
      </c>
    </row>
    <row r="30" spans="1:13" x14ac:dyDescent="0.55000000000000004">
      <c r="A30" s="77">
        <v>29</v>
      </c>
      <c r="B30" s="79" t="s">
        <v>13</v>
      </c>
      <c r="C30" s="81" t="s">
        <v>23</v>
      </c>
      <c r="D30" s="83">
        <v>4</v>
      </c>
      <c r="E30" s="83">
        <v>4</v>
      </c>
      <c r="F30" s="83">
        <v>2</v>
      </c>
      <c r="G30" s="83">
        <v>3</v>
      </c>
      <c r="H30" s="83">
        <v>3</v>
      </c>
      <c r="I30" s="85">
        <v>4</v>
      </c>
      <c r="J30" s="85">
        <v>4</v>
      </c>
      <c r="K30" s="85">
        <v>4</v>
      </c>
      <c r="L30" s="85">
        <v>4</v>
      </c>
      <c r="M30" s="85">
        <v>4</v>
      </c>
    </row>
    <row r="31" spans="1:13" x14ac:dyDescent="0.55000000000000004">
      <c r="A31" s="77">
        <v>30</v>
      </c>
      <c r="B31" s="79" t="s">
        <v>13</v>
      </c>
      <c r="C31" s="81" t="s">
        <v>22</v>
      </c>
      <c r="D31" s="83">
        <v>4</v>
      </c>
      <c r="E31" s="83">
        <v>4</v>
      </c>
      <c r="F31" s="83">
        <v>3</v>
      </c>
      <c r="G31" s="83">
        <v>4</v>
      </c>
      <c r="H31" s="83">
        <v>3</v>
      </c>
      <c r="I31" s="85">
        <v>5</v>
      </c>
      <c r="J31" s="85">
        <v>5</v>
      </c>
      <c r="K31" s="85">
        <v>5</v>
      </c>
      <c r="L31" s="85">
        <v>5</v>
      </c>
      <c r="M31" s="85">
        <v>5</v>
      </c>
    </row>
    <row r="32" spans="1:13" x14ac:dyDescent="0.55000000000000004">
      <c r="A32" s="77">
        <v>31</v>
      </c>
      <c r="B32" s="79" t="s">
        <v>13</v>
      </c>
      <c r="C32" s="81" t="s">
        <v>23</v>
      </c>
      <c r="D32" s="83">
        <v>2</v>
      </c>
      <c r="E32" s="83">
        <v>3</v>
      </c>
      <c r="F32" s="83">
        <v>1</v>
      </c>
      <c r="G32" s="83">
        <v>1</v>
      </c>
      <c r="H32" s="83">
        <v>1</v>
      </c>
      <c r="I32" s="85">
        <v>3</v>
      </c>
      <c r="J32" s="85">
        <v>3</v>
      </c>
      <c r="K32" s="85">
        <v>4</v>
      </c>
      <c r="L32" s="85">
        <v>3</v>
      </c>
      <c r="M32" s="85">
        <v>3</v>
      </c>
    </row>
    <row r="33" spans="1:46" x14ac:dyDescent="0.55000000000000004">
      <c r="A33" s="77">
        <v>32</v>
      </c>
      <c r="B33" s="79" t="s">
        <v>13</v>
      </c>
      <c r="C33" s="81" t="s">
        <v>23</v>
      </c>
      <c r="D33" s="83">
        <v>3</v>
      </c>
      <c r="E33" s="83">
        <v>3</v>
      </c>
      <c r="F33" s="83">
        <v>3</v>
      </c>
      <c r="G33" s="83">
        <v>3</v>
      </c>
      <c r="H33" s="83">
        <v>3</v>
      </c>
      <c r="I33" s="85">
        <v>3</v>
      </c>
      <c r="J33" s="85">
        <v>3</v>
      </c>
      <c r="K33" s="85">
        <v>3</v>
      </c>
      <c r="L33" s="85">
        <v>3</v>
      </c>
      <c r="M33" s="85">
        <v>3</v>
      </c>
    </row>
    <row r="34" spans="1:46" x14ac:dyDescent="0.55000000000000004">
      <c r="A34" s="77">
        <v>33</v>
      </c>
      <c r="B34" s="79" t="s">
        <v>14</v>
      </c>
      <c r="C34" s="81" t="s">
        <v>23</v>
      </c>
      <c r="D34" s="83">
        <v>4</v>
      </c>
      <c r="E34" s="83">
        <v>4</v>
      </c>
      <c r="F34" s="83">
        <v>3</v>
      </c>
      <c r="G34" s="83">
        <v>4</v>
      </c>
      <c r="H34" s="83">
        <v>4</v>
      </c>
      <c r="I34" s="85">
        <v>3</v>
      </c>
      <c r="J34" s="85">
        <v>4</v>
      </c>
      <c r="K34" s="85">
        <v>3</v>
      </c>
      <c r="L34" s="85">
        <v>4</v>
      </c>
      <c r="M34" s="85">
        <v>4</v>
      </c>
    </row>
    <row r="35" spans="1:46" x14ac:dyDescent="0.55000000000000004">
      <c r="A35" s="77">
        <v>34</v>
      </c>
      <c r="B35" s="79" t="s">
        <v>13</v>
      </c>
      <c r="C35" s="81" t="s">
        <v>23</v>
      </c>
      <c r="D35" s="83">
        <v>4</v>
      </c>
      <c r="E35" s="83">
        <v>4</v>
      </c>
      <c r="F35" s="83">
        <v>5</v>
      </c>
      <c r="G35" s="83">
        <v>5</v>
      </c>
      <c r="H35" s="83">
        <v>4</v>
      </c>
      <c r="I35" s="85">
        <v>4</v>
      </c>
      <c r="J35" s="85">
        <v>5</v>
      </c>
      <c r="K35" s="85">
        <v>4</v>
      </c>
      <c r="L35" s="85">
        <v>5</v>
      </c>
      <c r="M35" s="85">
        <v>5</v>
      </c>
    </row>
    <row r="36" spans="1:46" x14ac:dyDescent="0.55000000000000004">
      <c r="A36" s="77">
        <v>35</v>
      </c>
      <c r="B36" s="79" t="s">
        <v>14</v>
      </c>
      <c r="C36" s="81" t="s">
        <v>22</v>
      </c>
      <c r="D36" s="83">
        <v>4</v>
      </c>
      <c r="E36" s="83">
        <v>4</v>
      </c>
      <c r="F36" s="83">
        <v>5</v>
      </c>
      <c r="G36" s="83">
        <v>4</v>
      </c>
      <c r="H36" s="83">
        <v>4</v>
      </c>
      <c r="I36" s="85">
        <v>4</v>
      </c>
      <c r="J36" s="85">
        <v>4</v>
      </c>
      <c r="K36" s="85">
        <v>4</v>
      </c>
      <c r="L36" s="85">
        <v>4</v>
      </c>
      <c r="M36" s="85">
        <v>4</v>
      </c>
    </row>
    <row r="37" spans="1:46" x14ac:dyDescent="0.55000000000000004">
      <c r="A37" s="77">
        <v>36</v>
      </c>
      <c r="B37" s="79" t="s">
        <v>14</v>
      </c>
      <c r="C37" s="81" t="s">
        <v>22</v>
      </c>
      <c r="D37" s="83">
        <v>4</v>
      </c>
      <c r="E37" s="83">
        <v>4</v>
      </c>
      <c r="F37" s="83">
        <v>4</v>
      </c>
      <c r="G37" s="83">
        <v>4</v>
      </c>
      <c r="H37" s="83">
        <v>4</v>
      </c>
      <c r="I37" s="85">
        <v>4</v>
      </c>
      <c r="J37" s="85">
        <v>4</v>
      </c>
      <c r="K37" s="85">
        <v>4</v>
      </c>
      <c r="L37" s="85">
        <v>4</v>
      </c>
      <c r="M37" s="85">
        <v>4</v>
      </c>
    </row>
    <row r="38" spans="1:46" x14ac:dyDescent="0.55000000000000004">
      <c r="A38" s="77">
        <v>37</v>
      </c>
      <c r="B38" s="79" t="s">
        <v>14</v>
      </c>
      <c r="C38" s="81" t="s">
        <v>23</v>
      </c>
      <c r="D38" s="83">
        <v>4</v>
      </c>
      <c r="E38" s="83">
        <v>3</v>
      </c>
      <c r="F38" s="83">
        <v>3</v>
      </c>
      <c r="G38" s="83">
        <v>3</v>
      </c>
      <c r="H38" s="83">
        <v>4</v>
      </c>
      <c r="I38" s="85">
        <v>4</v>
      </c>
      <c r="J38" s="85">
        <v>4</v>
      </c>
      <c r="K38" s="85">
        <v>3</v>
      </c>
      <c r="L38" s="85">
        <v>3</v>
      </c>
      <c r="M38" s="85">
        <v>3</v>
      </c>
    </row>
    <row r="39" spans="1:46" x14ac:dyDescent="0.55000000000000004">
      <c r="A39" s="77">
        <v>38</v>
      </c>
      <c r="B39" s="79" t="s">
        <v>13</v>
      </c>
      <c r="C39" s="81" t="s">
        <v>22</v>
      </c>
      <c r="D39" s="83">
        <v>5</v>
      </c>
      <c r="E39" s="83">
        <v>5</v>
      </c>
      <c r="F39" s="83">
        <v>5</v>
      </c>
      <c r="G39" s="83">
        <v>5</v>
      </c>
      <c r="H39" s="83">
        <v>5</v>
      </c>
      <c r="I39" s="85">
        <v>5</v>
      </c>
      <c r="J39" s="85">
        <v>5</v>
      </c>
      <c r="K39" s="85">
        <v>5</v>
      </c>
      <c r="L39" s="85">
        <v>5</v>
      </c>
      <c r="M39" s="85">
        <v>5</v>
      </c>
    </row>
    <row r="40" spans="1:46" x14ac:dyDescent="0.55000000000000004">
      <c r="A40" s="77">
        <v>39</v>
      </c>
      <c r="B40" s="79" t="s">
        <v>13</v>
      </c>
      <c r="C40" s="81" t="s">
        <v>23</v>
      </c>
      <c r="D40" s="83">
        <v>2</v>
      </c>
      <c r="E40" s="83">
        <v>2</v>
      </c>
      <c r="F40" s="83">
        <v>3</v>
      </c>
      <c r="G40" s="83">
        <v>3</v>
      </c>
      <c r="H40" s="83">
        <v>3</v>
      </c>
      <c r="I40" s="85">
        <v>2</v>
      </c>
      <c r="J40" s="85">
        <v>2</v>
      </c>
      <c r="K40" s="85">
        <v>3</v>
      </c>
      <c r="L40" s="85">
        <v>3</v>
      </c>
      <c r="M40" s="85">
        <v>3</v>
      </c>
    </row>
    <row r="41" spans="1:46" x14ac:dyDescent="0.55000000000000004">
      <c r="A41" s="77">
        <v>40</v>
      </c>
      <c r="B41" s="79" t="s">
        <v>14</v>
      </c>
      <c r="C41" s="81" t="s">
        <v>23</v>
      </c>
      <c r="D41" s="83">
        <v>5</v>
      </c>
      <c r="E41" s="83">
        <v>5</v>
      </c>
      <c r="F41" s="83">
        <v>5</v>
      </c>
      <c r="G41" s="83">
        <v>5</v>
      </c>
      <c r="H41" s="83">
        <v>5</v>
      </c>
      <c r="I41" s="85">
        <v>5</v>
      </c>
      <c r="J41" s="85">
        <v>5</v>
      </c>
      <c r="K41" s="85">
        <v>5</v>
      </c>
      <c r="L41" s="85">
        <v>5</v>
      </c>
      <c r="M41" s="85">
        <v>5</v>
      </c>
    </row>
    <row r="42" spans="1:46" s="49" customFormat="1" x14ac:dyDescent="0.55000000000000004">
      <c r="A42" s="53"/>
      <c r="B42" s="11"/>
      <c r="C42" s="11"/>
      <c r="D42" s="66">
        <f>AVERAGE(D2:D41)</f>
        <v>3.85</v>
      </c>
      <c r="E42" s="66">
        <f t="shared" ref="E42:M42" si="0">AVERAGE(E2:E41)</f>
        <v>3.9</v>
      </c>
      <c r="F42" s="66">
        <f t="shared" si="0"/>
        <v>3.7</v>
      </c>
      <c r="G42" s="66">
        <f t="shared" si="0"/>
        <v>3.75</v>
      </c>
      <c r="H42" s="66">
        <f t="shared" si="0"/>
        <v>3.8</v>
      </c>
      <c r="I42" s="66">
        <f>AVERAGE(I2:I41)</f>
        <v>3.9</v>
      </c>
      <c r="J42" s="66">
        <f t="shared" si="0"/>
        <v>4.0250000000000004</v>
      </c>
      <c r="K42" s="66">
        <f t="shared" si="0"/>
        <v>3.9</v>
      </c>
      <c r="L42" s="66">
        <f t="shared" si="0"/>
        <v>3.9249999999999998</v>
      </c>
      <c r="M42" s="66">
        <f t="shared" si="0"/>
        <v>4.0250000000000004</v>
      </c>
      <c r="N42" s="62">
        <f>AVERAGE(D42:H42,I42:M42)</f>
        <v>3.8774999999999991</v>
      </c>
      <c r="O42" s="62">
        <f>AVERAGE(D42:H42,I42:M42)</f>
        <v>3.8774999999999991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T42" s="11"/>
    </row>
    <row r="43" spans="1:46" s="49" customFormat="1" x14ac:dyDescent="0.55000000000000004">
      <c r="A43" s="53"/>
      <c r="B43" s="11"/>
      <c r="C43" s="11"/>
      <c r="D43" s="67">
        <f>D42*100/40</f>
        <v>9.625</v>
      </c>
      <c r="E43" s="67">
        <f t="shared" ref="E43:M43" si="1">E42*100/40</f>
        <v>9.75</v>
      </c>
      <c r="F43" s="67">
        <f t="shared" si="1"/>
        <v>9.25</v>
      </c>
      <c r="G43" s="67">
        <f t="shared" si="1"/>
        <v>9.375</v>
      </c>
      <c r="H43" s="67">
        <f t="shared" si="1"/>
        <v>9.5</v>
      </c>
      <c r="I43" s="67">
        <f t="shared" si="1"/>
        <v>9.75</v>
      </c>
      <c r="J43" s="67">
        <f t="shared" si="1"/>
        <v>10.062500000000002</v>
      </c>
      <c r="K43" s="67">
        <f t="shared" si="1"/>
        <v>9.75</v>
      </c>
      <c r="L43" s="67">
        <f t="shared" si="1"/>
        <v>9.8125</v>
      </c>
      <c r="M43" s="67">
        <f t="shared" si="1"/>
        <v>10.062500000000002</v>
      </c>
      <c r="N43" s="62">
        <f>AVERAGE(D43:H43,I43:M43)</f>
        <v>9.6937499999999996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T43" s="11"/>
    </row>
    <row r="44" spans="1:46" x14ac:dyDescent="0.55000000000000004">
      <c r="D44" s="11"/>
      <c r="E44" s="11"/>
      <c r="F44" s="11"/>
      <c r="G44" s="11"/>
      <c r="H44" s="67">
        <f>STDEVA(D2:H41)</f>
        <v>0.9615732502404013</v>
      </c>
      <c r="I44" s="11"/>
      <c r="J44" s="11"/>
      <c r="K44" s="11"/>
      <c r="L44" s="11"/>
      <c r="M44" s="67">
        <f>STDEVA(I2:M41)</f>
        <v>0.81009646426029669</v>
      </c>
      <c r="N44" s="31"/>
    </row>
    <row r="45" spans="1:46" x14ac:dyDescent="0.55000000000000004">
      <c r="B45" s="63" t="s">
        <v>12</v>
      </c>
      <c r="D45" s="11"/>
      <c r="E45" s="11"/>
      <c r="F45" s="11"/>
      <c r="G45" s="11"/>
      <c r="H45" s="68">
        <f>AVERAGE(D2:H41)</f>
        <v>3.8</v>
      </c>
      <c r="I45" s="11"/>
      <c r="J45" s="11"/>
      <c r="K45" s="11"/>
      <c r="L45" s="11"/>
      <c r="M45" s="68">
        <f>AVERAGE(I2:M41)</f>
        <v>3.9550000000000001</v>
      </c>
    </row>
    <row r="46" spans="1:46" x14ac:dyDescent="0.55000000000000004">
      <c r="B46" s="64" t="s">
        <v>13</v>
      </c>
      <c r="C46" s="69">
        <f>COUNTIF(B2:B41,"ชาย")</f>
        <v>14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46" x14ac:dyDescent="0.55000000000000004">
      <c r="B47" s="64" t="s">
        <v>14</v>
      </c>
      <c r="C47" s="69">
        <f>COUNTIF(B2:B41,"หญิง")</f>
        <v>26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46" x14ac:dyDescent="0.55000000000000004">
      <c r="C48" s="70">
        <f>SUM(C46:C47)</f>
        <v>40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2:13" x14ac:dyDescent="0.55000000000000004"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 x14ac:dyDescent="0.55000000000000004">
      <c r="B50" s="63" t="s">
        <v>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x14ac:dyDescent="0.55000000000000004">
      <c r="B51" s="65" t="s">
        <v>22</v>
      </c>
      <c r="C51" s="69">
        <f>COUNTIF(C2:C41,"นิสิตระดับปริญญาเอก")</f>
        <v>18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x14ac:dyDescent="0.55000000000000004">
      <c r="B52" s="65" t="s">
        <v>23</v>
      </c>
      <c r="C52" s="69">
        <f>COUNTIF(C2:C41,"นิสิตระดับปริญญาโท")</f>
        <v>21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x14ac:dyDescent="0.55000000000000004">
      <c r="B53" s="65" t="s">
        <v>21</v>
      </c>
      <c r="C53" s="69">
        <v>1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x14ac:dyDescent="0.55000000000000004">
      <c r="C54" s="70">
        <f>SUM(C51:C53)</f>
        <v>40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2:13" x14ac:dyDescent="0.55000000000000004"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x14ac:dyDescent="0.55000000000000004"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2:13" x14ac:dyDescent="0.55000000000000004"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2:13" x14ac:dyDescent="0.55000000000000004"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2:13" x14ac:dyDescent="0.55000000000000004"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2:13" x14ac:dyDescent="0.55000000000000004"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2:13" x14ac:dyDescent="0.55000000000000004"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2:13" x14ac:dyDescent="0.55000000000000004"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2:13" x14ac:dyDescent="0.55000000000000004"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2:13" x14ac:dyDescent="0.55000000000000004"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4:13" x14ac:dyDescent="0.55000000000000004"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4:13" x14ac:dyDescent="0.55000000000000004"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4:13" x14ac:dyDescent="0.55000000000000004"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4:13" x14ac:dyDescent="0.55000000000000004"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4:13" x14ac:dyDescent="0.55000000000000004"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4:13" x14ac:dyDescent="0.55000000000000004"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4:13" x14ac:dyDescent="0.55000000000000004"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4:13" x14ac:dyDescent="0.55000000000000004"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4:13" x14ac:dyDescent="0.55000000000000004"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4:13" x14ac:dyDescent="0.55000000000000004"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4:13" x14ac:dyDescent="0.55000000000000004"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4:13" x14ac:dyDescent="0.55000000000000004"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4:13" x14ac:dyDescent="0.55000000000000004"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4:13" x14ac:dyDescent="0.55000000000000004"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4:13" x14ac:dyDescent="0.55000000000000004"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4:13" x14ac:dyDescent="0.55000000000000004"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4:13" x14ac:dyDescent="0.55000000000000004"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4:13" x14ac:dyDescent="0.55000000000000004"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4:13" x14ac:dyDescent="0.55000000000000004"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4:13" x14ac:dyDescent="0.55000000000000004"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4:13" x14ac:dyDescent="0.55000000000000004"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4:13" x14ac:dyDescent="0.55000000000000004"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4:13" x14ac:dyDescent="0.55000000000000004"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4:13" x14ac:dyDescent="0.55000000000000004"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4:13" x14ac:dyDescent="0.55000000000000004"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4:13" x14ac:dyDescent="0.55000000000000004"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4:13" x14ac:dyDescent="0.55000000000000004"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4:13" x14ac:dyDescent="0.55000000000000004"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4:13" x14ac:dyDescent="0.55000000000000004"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4:13" x14ac:dyDescent="0.55000000000000004"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4:13" x14ac:dyDescent="0.55000000000000004"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4:13" x14ac:dyDescent="0.55000000000000004"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4:13" x14ac:dyDescent="0.55000000000000004"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4:13" x14ac:dyDescent="0.55000000000000004"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4:13" x14ac:dyDescent="0.55000000000000004"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4:13" x14ac:dyDescent="0.55000000000000004"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4:13" x14ac:dyDescent="0.55000000000000004"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4:13" x14ac:dyDescent="0.55000000000000004"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4:13" x14ac:dyDescent="0.55000000000000004"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4:13" x14ac:dyDescent="0.55000000000000004"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4:13" x14ac:dyDescent="0.55000000000000004"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4:13" x14ac:dyDescent="0.55000000000000004"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4:13" x14ac:dyDescent="0.55000000000000004"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4:13" x14ac:dyDescent="0.55000000000000004"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4:13" x14ac:dyDescent="0.55000000000000004"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4:13" x14ac:dyDescent="0.55000000000000004"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4:13" x14ac:dyDescent="0.55000000000000004"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4:13" x14ac:dyDescent="0.55000000000000004"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4:13" x14ac:dyDescent="0.55000000000000004"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4:13" x14ac:dyDescent="0.55000000000000004"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4:13" x14ac:dyDescent="0.55000000000000004"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4:13" x14ac:dyDescent="0.55000000000000004"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4:13" x14ac:dyDescent="0.55000000000000004"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4:13" x14ac:dyDescent="0.55000000000000004"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4:13" x14ac:dyDescent="0.55000000000000004"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4:13" x14ac:dyDescent="0.55000000000000004"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4:13" x14ac:dyDescent="0.55000000000000004"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4:13" x14ac:dyDescent="0.55000000000000004"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4:13" x14ac:dyDescent="0.55000000000000004"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4:13" x14ac:dyDescent="0.55000000000000004"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4:13" x14ac:dyDescent="0.55000000000000004"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4:13" x14ac:dyDescent="0.55000000000000004"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4:13" x14ac:dyDescent="0.55000000000000004"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4:13" x14ac:dyDescent="0.55000000000000004"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4:13" x14ac:dyDescent="0.55000000000000004"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4:13" x14ac:dyDescent="0.55000000000000004"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4:13" x14ac:dyDescent="0.55000000000000004"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4:13" x14ac:dyDescent="0.55000000000000004"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4:13" x14ac:dyDescent="0.55000000000000004"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4:13" x14ac:dyDescent="0.55000000000000004"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4:13" x14ac:dyDescent="0.55000000000000004"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4:13" x14ac:dyDescent="0.55000000000000004"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4:13" x14ac:dyDescent="0.55000000000000004"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4:13" x14ac:dyDescent="0.55000000000000004"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4:13" x14ac:dyDescent="0.55000000000000004"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4:13" x14ac:dyDescent="0.55000000000000004"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4:13" x14ac:dyDescent="0.55000000000000004"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4:13" x14ac:dyDescent="0.55000000000000004"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zoomScale="150" zoomScaleNormal="150" workbookViewId="0">
      <selection activeCell="A2" sqref="A2:F2"/>
    </sheetView>
  </sheetViews>
  <sheetFormatPr defaultColWidth="9.125" defaultRowHeight="14.25" x14ac:dyDescent="0.2"/>
  <cols>
    <col min="1" max="1" width="2.875" style="29" customWidth="1"/>
    <col min="2" max="5" width="9.125" style="29"/>
    <col min="6" max="6" width="57.875" style="29" customWidth="1"/>
    <col min="7" max="16384" width="9.125" style="29"/>
  </cols>
  <sheetData>
    <row r="1" spans="1:10" s="28" customFormat="1" ht="27.75" x14ac:dyDescent="0.65">
      <c r="A1" s="89" t="s">
        <v>8</v>
      </c>
      <c r="B1" s="89"/>
      <c r="C1" s="89"/>
      <c r="D1" s="89"/>
      <c r="E1" s="89"/>
      <c r="F1" s="89"/>
    </row>
    <row r="2" spans="1:10" s="28" customFormat="1" ht="27.75" x14ac:dyDescent="0.65">
      <c r="A2" s="89" t="s">
        <v>57</v>
      </c>
      <c r="B2" s="89"/>
      <c r="C2" s="89"/>
      <c r="D2" s="89"/>
      <c r="E2" s="89"/>
      <c r="F2" s="89"/>
    </row>
    <row r="3" spans="1:10" ht="27.75" x14ac:dyDescent="0.65">
      <c r="A3" s="89" t="s">
        <v>58</v>
      </c>
      <c r="B3" s="89"/>
      <c r="C3" s="89"/>
      <c r="D3" s="89"/>
      <c r="E3" s="89"/>
      <c r="F3" s="89"/>
    </row>
    <row r="4" spans="1:10" ht="24" x14ac:dyDescent="0.55000000000000004">
      <c r="A4" s="86"/>
      <c r="B4" s="86"/>
      <c r="C4" s="86"/>
      <c r="D4" s="86"/>
      <c r="E4" s="86"/>
      <c r="F4" s="86"/>
    </row>
    <row r="5" spans="1:10" ht="24" x14ac:dyDescent="0.55000000000000004">
      <c r="A5" s="87" t="s">
        <v>59</v>
      </c>
      <c r="B5" s="87"/>
      <c r="C5" s="87"/>
      <c r="D5" s="87"/>
      <c r="E5" s="87"/>
      <c r="F5" s="87"/>
    </row>
    <row r="6" spans="1:10" s="30" customFormat="1" ht="24" x14ac:dyDescent="0.55000000000000004">
      <c r="A6" s="12" t="s">
        <v>60</v>
      </c>
      <c r="B6" s="12"/>
      <c r="C6" s="12"/>
      <c r="D6" s="12"/>
      <c r="E6" s="12"/>
      <c r="F6" s="12"/>
    </row>
    <row r="7" spans="1:10" s="30" customFormat="1" ht="24" x14ac:dyDescent="0.55000000000000004">
      <c r="A7" s="87" t="s">
        <v>61</v>
      </c>
      <c r="B7" s="87"/>
      <c r="C7" s="87"/>
      <c r="D7" s="87"/>
      <c r="E7" s="87"/>
      <c r="F7" s="87"/>
    </row>
    <row r="8" spans="1:10" s="30" customFormat="1" ht="24" x14ac:dyDescent="0.55000000000000004">
      <c r="A8" s="74"/>
      <c r="B8" s="74" t="s">
        <v>62</v>
      </c>
      <c r="C8" s="74"/>
      <c r="D8" s="74"/>
      <c r="E8" s="74"/>
      <c r="F8" s="74"/>
    </row>
    <row r="9" spans="1:10" s="30" customFormat="1" ht="24" x14ac:dyDescent="0.55000000000000004">
      <c r="A9" s="88" t="s">
        <v>50</v>
      </c>
      <c r="B9" s="87"/>
      <c r="C9" s="87"/>
      <c r="D9" s="87"/>
      <c r="E9" s="87"/>
      <c r="F9" s="87"/>
    </row>
    <row r="10" spans="1:10" s="30" customFormat="1" ht="24" x14ac:dyDescent="0.55000000000000004">
      <c r="A10" s="87" t="s">
        <v>51</v>
      </c>
      <c r="B10" s="87"/>
      <c r="C10" s="87"/>
      <c r="D10" s="87"/>
      <c r="E10" s="87"/>
      <c r="F10" s="87"/>
    </row>
    <row r="11" spans="1:10" s="30" customFormat="1" ht="24" x14ac:dyDescent="0.55000000000000004">
      <c r="A11" s="88" t="s">
        <v>52</v>
      </c>
      <c r="B11" s="87"/>
      <c r="C11" s="87"/>
      <c r="D11" s="87"/>
      <c r="E11" s="87"/>
      <c r="F11" s="87"/>
    </row>
    <row r="12" spans="1:10" s="7" customFormat="1" ht="24" x14ac:dyDescent="0.55000000000000004">
      <c r="A12" s="87" t="s">
        <v>53</v>
      </c>
      <c r="B12" s="87"/>
      <c r="C12" s="87"/>
      <c r="D12" s="87"/>
      <c r="E12" s="87"/>
      <c r="F12" s="87"/>
      <c r="G12" s="12"/>
      <c r="H12" s="12"/>
      <c r="I12" s="12"/>
    </row>
    <row r="13" spans="1:10" s="7" customFormat="1" ht="24" x14ac:dyDescent="0.55000000000000004">
      <c r="B13" s="12"/>
      <c r="C13" s="12" t="s">
        <v>63</v>
      </c>
      <c r="D13" s="12"/>
      <c r="E13" s="12"/>
      <c r="F13" s="12"/>
      <c r="G13" s="12"/>
      <c r="H13" s="12"/>
      <c r="I13" s="12"/>
      <c r="J13" s="12"/>
    </row>
    <row r="14" spans="1:10" s="7" customFormat="1" ht="24" x14ac:dyDescent="0.55000000000000004">
      <c r="B14" s="12" t="s">
        <v>54</v>
      </c>
      <c r="C14" s="12"/>
      <c r="D14" s="12"/>
      <c r="E14" s="12"/>
      <c r="F14" s="12"/>
      <c r="G14" s="12"/>
      <c r="H14" s="12"/>
      <c r="I14" s="12"/>
      <c r="J14" s="12"/>
    </row>
    <row r="15" spans="1:10" s="7" customFormat="1" ht="24" x14ac:dyDescent="0.55000000000000004">
      <c r="B15" s="12" t="s">
        <v>56</v>
      </c>
      <c r="C15" s="12"/>
      <c r="D15" s="12"/>
      <c r="E15" s="12"/>
      <c r="F15" s="12"/>
      <c r="G15" s="12"/>
      <c r="H15" s="12"/>
      <c r="I15" s="12"/>
      <c r="J15" s="12"/>
    </row>
    <row r="16" spans="1:10" s="7" customFormat="1" ht="24" x14ac:dyDescent="0.55000000000000004">
      <c r="B16" s="12" t="s">
        <v>55</v>
      </c>
      <c r="C16" s="12"/>
      <c r="D16" s="12"/>
      <c r="E16" s="12"/>
      <c r="F16" s="12"/>
      <c r="G16" s="12"/>
      <c r="H16" s="12"/>
      <c r="I16" s="12"/>
      <c r="J16" s="12"/>
    </row>
    <row r="17" spans="1:6" ht="24" x14ac:dyDescent="0.55000000000000004">
      <c r="A17" s="7"/>
      <c r="B17" s="7"/>
      <c r="C17" s="7"/>
      <c r="D17" s="7"/>
      <c r="E17" s="7"/>
      <c r="F17" s="7"/>
    </row>
    <row r="18" spans="1:6" ht="24" x14ac:dyDescent="0.55000000000000004">
      <c r="A18" s="7"/>
      <c r="B18" s="7"/>
      <c r="C18" s="7"/>
      <c r="D18" s="7"/>
      <c r="E18" s="7"/>
      <c r="F18" s="7"/>
    </row>
    <row r="19" spans="1:6" ht="24" x14ac:dyDescent="0.55000000000000004">
      <c r="A19" s="7"/>
      <c r="B19" s="7"/>
      <c r="C19" s="7"/>
      <c r="D19" s="7"/>
      <c r="E19" s="7"/>
      <c r="F19" s="7"/>
    </row>
  </sheetData>
  <mergeCells count="9">
    <mergeCell ref="A10:F10"/>
    <mergeCell ref="A12:F12"/>
    <mergeCell ref="A11:F11"/>
    <mergeCell ref="A5:F5"/>
    <mergeCell ref="A1:F1"/>
    <mergeCell ref="A2:F2"/>
    <mergeCell ref="A3:F3"/>
    <mergeCell ref="A9:F9"/>
    <mergeCell ref="A7:F7"/>
  </mergeCells>
  <pageMargins left="0.5" right="0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0:J20"/>
  <sheetViews>
    <sheetView workbookViewId="0">
      <selection activeCell="B20" sqref="B20:J20"/>
    </sheetView>
  </sheetViews>
  <sheetFormatPr defaultRowHeight="14.25" x14ac:dyDescent="0.2"/>
  <cols>
    <col min="1" max="1" width="3.125" customWidth="1"/>
  </cols>
  <sheetData>
    <row r="20" spans="2:10" s="50" customFormat="1" ht="30.75" x14ac:dyDescent="0.7">
      <c r="B20" s="90" t="s">
        <v>15</v>
      </c>
      <c r="C20" s="90"/>
      <c r="D20" s="90"/>
      <c r="E20" s="90"/>
      <c r="F20" s="90"/>
      <c r="G20" s="90"/>
      <c r="H20" s="90"/>
      <c r="I20" s="90"/>
      <c r="J20" s="90"/>
    </row>
  </sheetData>
  <mergeCells count="1">
    <mergeCell ref="B20:J2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9"/>
  <sheetViews>
    <sheetView zoomScale="120" zoomScaleNormal="120" workbookViewId="0">
      <selection activeCell="A3" sqref="A3:F3"/>
    </sheetView>
  </sheetViews>
  <sheetFormatPr defaultRowHeight="23.25" x14ac:dyDescent="0.55000000000000004"/>
  <cols>
    <col min="1" max="1" width="7.75" style="1" customWidth="1"/>
    <col min="2" max="2" width="9.125" style="1"/>
    <col min="3" max="3" width="15.375" style="1" customWidth="1"/>
    <col min="4" max="4" width="25.75" style="1" customWidth="1"/>
    <col min="5" max="5" width="8.75" style="2" customWidth="1"/>
    <col min="6" max="6" width="7.625" style="2" customWidth="1"/>
    <col min="7" max="7" width="16.875" style="2" customWidth="1"/>
    <col min="8" max="256" width="9.125" style="1"/>
    <col min="257" max="257" width="10.875" style="1" customWidth="1"/>
    <col min="258" max="258" width="9.125" style="1"/>
    <col min="259" max="259" width="15.375" style="1" customWidth="1"/>
    <col min="260" max="260" width="30.875" style="1" customWidth="1"/>
    <col min="261" max="261" width="6.875" style="1" customWidth="1"/>
    <col min="262" max="262" width="7" style="1" customWidth="1"/>
    <col min="263" max="263" width="13.75" style="1" customWidth="1"/>
    <col min="264" max="512" width="9.125" style="1"/>
    <col min="513" max="513" width="10.875" style="1" customWidth="1"/>
    <col min="514" max="514" width="9.125" style="1"/>
    <col min="515" max="515" width="15.375" style="1" customWidth="1"/>
    <col min="516" max="516" width="30.875" style="1" customWidth="1"/>
    <col min="517" max="517" width="6.875" style="1" customWidth="1"/>
    <col min="518" max="518" width="7" style="1" customWidth="1"/>
    <col min="519" max="519" width="13.75" style="1" customWidth="1"/>
    <col min="520" max="768" width="9.125" style="1"/>
    <col min="769" max="769" width="10.875" style="1" customWidth="1"/>
    <col min="770" max="770" width="9.125" style="1"/>
    <col min="771" max="771" width="15.375" style="1" customWidth="1"/>
    <col min="772" max="772" width="30.875" style="1" customWidth="1"/>
    <col min="773" max="773" width="6.875" style="1" customWidth="1"/>
    <col min="774" max="774" width="7" style="1" customWidth="1"/>
    <col min="775" max="775" width="13.75" style="1" customWidth="1"/>
    <col min="776" max="1024" width="9.125" style="1"/>
    <col min="1025" max="1025" width="10.875" style="1" customWidth="1"/>
    <col min="1026" max="1026" width="9.125" style="1"/>
    <col min="1027" max="1027" width="15.375" style="1" customWidth="1"/>
    <col min="1028" max="1028" width="30.875" style="1" customWidth="1"/>
    <col min="1029" max="1029" width="6.875" style="1" customWidth="1"/>
    <col min="1030" max="1030" width="7" style="1" customWidth="1"/>
    <col min="1031" max="1031" width="13.75" style="1" customWidth="1"/>
    <col min="1032" max="1280" width="9.125" style="1"/>
    <col min="1281" max="1281" width="10.875" style="1" customWidth="1"/>
    <col min="1282" max="1282" width="9.125" style="1"/>
    <col min="1283" max="1283" width="15.375" style="1" customWidth="1"/>
    <col min="1284" max="1284" width="30.875" style="1" customWidth="1"/>
    <col min="1285" max="1285" width="6.875" style="1" customWidth="1"/>
    <col min="1286" max="1286" width="7" style="1" customWidth="1"/>
    <col min="1287" max="1287" width="13.75" style="1" customWidth="1"/>
    <col min="1288" max="1536" width="9.125" style="1"/>
    <col min="1537" max="1537" width="10.875" style="1" customWidth="1"/>
    <col min="1538" max="1538" width="9.125" style="1"/>
    <col min="1539" max="1539" width="15.375" style="1" customWidth="1"/>
    <col min="1540" max="1540" width="30.875" style="1" customWidth="1"/>
    <col min="1541" max="1541" width="6.875" style="1" customWidth="1"/>
    <col min="1542" max="1542" width="7" style="1" customWidth="1"/>
    <col min="1543" max="1543" width="13.75" style="1" customWidth="1"/>
    <col min="1544" max="1792" width="9.125" style="1"/>
    <col min="1793" max="1793" width="10.875" style="1" customWidth="1"/>
    <col min="1794" max="1794" width="9.125" style="1"/>
    <col min="1795" max="1795" width="15.375" style="1" customWidth="1"/>
    <col min="1796" max="1796" width="30.875" style="1" customWidth="1"/>
    <col min="1797" max="1797" width="6.875" style="1" customWidth="1"/>
    <col min="1798" max="1798" width="7" style="1" customWidth="1"/>
    <col min="1799" max="1799" width="13.75" style="1" customWidth="1"/>
    <col min="1800" max="2048" width="9.125" style="1"/>
    <col min="2049" max="2049" width="10.875" style="1" customWidth="1"/>
    <col min="2050" max="2050" width="9.125" style="1"/>
    <col min="2051" max="2051" width="15.375" style="1" customWidth="1"/>
    <col min="2052" max="2052" width="30.875" style="1" customWidth="1"/>
    <col min="2053" max="2053" width="6.875" style="1" customWidth="1"/>
    <col min="2054" max="2054" width="7" style="1" customWidth="1"/>
    <col min="2055" max="2055" width="13.75" style="1" customWidth="1"/>
    <col min="2056" max="2304" width="9.125" style="1"/>
    <col min="2305" max="2305" width="10.875" style="1" customWidth="1"/>
    <col min="2306" max="2306" width="9.125" style="1"/>
    <col min="2307" max="2307" width="15.375" style="1" customWidth="1"/>
    <col min="2308" max="2308" width="30.875" style="1" customWidth="1"/>
    <col min="2309" max="2309" width="6.875" style="1" customWidth="1"/>
    <col min="2310" max="2310" width="7" style="1" customWidth="1"/>
    <col min="2311" max="2311" width="13.75" style="1" customWidth="1"/>
    <col min="2312" max="2560" width="9.125" style="1"/>
    <col min="2561" max="2561" width="10.875" style="1" customWidth="1"/>
    <col min="2562" max="2562" width="9.125" style="1"/>
    <col min="2563" max="2563" width="15.375" style="1" customWidth="1"/>
    <col min="2564" max="2564" width="30.875" style="1" customWidth="1"/>
    <col min="2565" max="2565" width="6.875" style="1" customWidth="1"/>
    <col min="2566" max="2566" width="7" style="1" customWidth="1"/>
    <col min="2567" max="2567" width="13.75" style="1" customWidth="1"/>
    <col min="2568" max="2816" width="9.125" style="1"/>
    <col min="2817" max="2817" width="10.875" style="1" customWidth="1"/>
    <col min="2818" max="2818" width="9.125" style="1"/>
    <col min="2819" max="2819" width="15.375" style="1" customWidth="1"/>
    <col min="2820" max="2820" width="30.875" style="1" customWidth="1"/>
    <col min="2821" max="2821" width="6.875" style="1" customWidth="1"/>
    <col min="2822" max="2822" width="7" style="1" customWidth="1"/>
    <col min="2823" max="2823" width="13.75" style="1" customWidth="1"/>
    <col min="2824" max="3072" width="9.125" style="1"/>
    <col min="3073" max="3073" width="10.875" style="1" customWidth="1"/>
    <col min="3074" max="3074" width="9.125" style="1"/>
    <col min="3075" max="3075" width="15.375" style="1" customWidth="1"/>
    <col min="3076" max="3076" width="30.875" style="1" customWidth="1"/>
    <col min="3077" max="3077" width="6.875" style="1" customWidth="1"/>
    <col min="3078" max="3078" width="7" style="1" customWidth="1"/>
    <col min="3079" max="3079" width="13.75" style="1" customWidth="1"/>
    <col min="3080" max="3328" width="9.125" style="1"/>
    <col min="3329" max="3329" width="10.875" style="1" customWidth="1"/>
    <col min="3330" max="3330" width="9.125" style="1"/>
    <col min="3331" max="3331" width="15.375" style="1" customWidth="1"/>
    <col min="3332" max="3332" width="30.875" style="1" customWidth="1"/>
    <col min="3333" max="3333" width="6.875" style="1" customWidth="1"/>
    <col min="3334" max="3334" width="7" style="1" customWidth="1"/>
    <col min="3335" max="3335" width="13.75" style="1" customWidth="1"/>
    <col min="3336" max="3584" width="9.125" style="1"/>
    <col min="3585" max="3585" width="10.875" style="1" customWidth="1"/>
    <col min="3586" max="3586" width="9.125" style="1"/>
    <col min="3587" max="3587" width="15.375" style="1" customWidth="1"/>
    <col min="3588" max="3588" width="30.875" style="1" customWidth="1"/>
    <col min="3589" max="3589" width="6.875" style="1" customWidth="1"/>
    <col min="3590" max="3590" width="7" style="1" customWidth="1"/>
    <col min="3591" max="3591" width="13.75" style="1" customWidth="1"/>
    <col min="3592" max="3840" width="9.125" style="1"/>
    <col min="3841" max="3841" width="10.875" style="1" customWidth="1"/>
    <col min="3842" max="3842" width="9.125" style="1"/>
    <col min="3843" max="3843" width="15.375" style="1" customWidth="1"/>
    <col min="3844" max="3844" width="30.875" style="1" customWidth="1"/>
    <col min="3845" max="3845" width="6.875" style="1" customWidth="1"/>
    <col min="3846" max="3846" width="7" style="1" customWidth="1"/>
    <col min="3847" max="3847" width="13.75" style="1" customWidth="1"/>
    <col min="3848" max="4096" width="9.125" style="1"/>
    <col min="4097" max="4097" width="10.875" style="1" customWidth="1"/>
    <col min="4098" max="4098" width="9.125" style="1"/>
    <col min="4099" max="4099" width="15.375" style="1" customWidth="1"/>
    <col min="4100" max="4100" width="30.875" style="1" customWidth="1"/>
    <col min="4101" max="4101" width="6.875" style="1" customWidth="1"/>
    <col min="4102" max="4102" width="7" style="1" customWidth="1"/>
    <col min="4103" max="4103" width="13.75" style="1" customWidth="1"/>
    <col min="4104" max="4352" width="9.125" style="1"/>
    <col min="4353" max="4353" width="10.875" style="1" customWidth="1"/>
    <col min="4354" max="4354" width="9.125" style="1"/>
    <col min="4355" max="4355" width="15.375" style="1" customWidth="1"/>
    <col min="4356" max="4356" width="30.875" style="1" customWidth="1"/>
    <col min="4357" max="4357" width="6.875" style="1" customWidth="1"/>
    <col min="4358" max="4358" width="7" style="1" customWidth="1"/>
    <col min="4359" max="4359" width="13.75" style="1" customWidth="1"/>
    <col min="4360" max="4608" width="9.125" style="1"/>
    <col min="4609" max="4609" width="10.875" style="1" customWidth="1"/>
    <col min="4610" max="4610" width="9.125" style="1"/>
    <col min="4611" max="4611" width="15.375" style="1" customWidth="1"/>
    <col min="4612" max="4612" width="30.875" style="1" customWidth="1"/>
    <col min="4613" max="4613" width="6.875" style="1" customWidth="1"/>
    <col min="4614" max="4614" width="7" style="1" customWidth="1"/>
    <col min="4615" max="4615" width="13.75" style="1" customWidth="1"/>
    <col min="4616" max="4864" width="9.125" style="1"/>
    <col min="4865" max="4865" width="10.875" style="1" customWidth="1"/>
    <col min="4866" max="4866" width="9.125" style="1"/>
    <col min="4867" max="4867" width="15.375" style="1" customWidth="1"/>
    <col min="4868" max="4868" width="30.875" style="1" customWidth="1"/>
    <col min="4869" max="4869" width="6.875" style="1" customWidth="1"/>
    <col min="4870" max="4870" width="7" style="1" customWidth="1"/>
    <col min="4871" max="4871" width="13.75" style="1" customWidth="1"/>
    <col min="4872" max="5120" width="9.125" style="1"/>
    <col min="5121" max="5121" width="10.875" style="1" customWidth="1"/>
    <col min="5122" max="5122" width="9.125" style="1"/>
    <col min="5123" max="5123" width="15.375" style="1" customWidth="1"/>
    <col min="5124" max="5124" width="30.875" style="1" customWidth="1"/>
    <col min="5125" max="5125" width="6.875" style="1" customWidth="1"/>
    <col min="5126" max="5126" width="7" style="1" customWidth="1"/>
    <col min="5127" max="5127" width="13.75" style="1" customWidth="1"/>
    <col min="5128" max="5376" width="9.125" style="1"/>
    <col min="5377" max="5377" width="10.875" style="1" customWidth="1"/>
    <col min="5378" max="5378" width="9.125" style="1"/>
    <col min="5379" max="5379" width="15.375" style="1" customWidth="1"/>
    <col min="5380" max="5380" width="30.875" style="1" customWidth="1"/>
    <col min="5381" max="5381" width="6.875" style="1" customWidth="1"/>
    <col min="5382" max="5382" width="7" style="1" customWidth="1"/>
    <col min="5383" max="5383" width="13.75" style="1" customWidth="1"/>
    <col min="5384" max="5632" width="9.125" style="1"/>
    <col min="5633" max="5633" width="10.875" style="1" customWidth="1"/>
    <col min="5634" max="5634" width="9.125" style="1"/>
    <col min="5635" max="5635" width="15.375" style="1" customWidth="1"/>
    <col min="5636" max="5636" width="30.875" style="1" customWidth="1"/>
    <col min="5637" max="5637" width="6.875" style="1" customWidth="1"/>
    <col min="5638" max="5638" width="7" style="1" customWidth="1"/>
    <col min="5639" max="5639" width="13.75" style="1" customWidth="1"/>
    <col min="5640" max="5888" width="9.125" style="1"/>
    <col min="5889" max="5889" width="10.875" style="1" customWidth="1"/>
    <col min="5890" max="5890" width="9.125" style="1"/>
    <col min="5891" max="5891" width="15.375" style="1" customWidth="1"/>
    <col min="5892" max="5892" width="30.875" style="1" customWidth="1"/>
    <col min="5893" max="5893" width="6.875" style="1" customWidth="1"/>
    <col min="5894" max="5894" width="7" style="1" customWidth="1"/>
    <col min="5895" max="5895" width="13.75" style="1" customWidth="1"/>
    <col min="5896" max="6144" width="9.125" style="1"/>
    <col min="6145" max="6145" width="10.875" style="1" customWidth="1"/>
    <col min="6146" max="6146" width="9.125" style="1"/>
    <col min="6147" max="6147" width="15.375" style="1" customWidth="1"/>
    <col min="6148" max="6148" width="30.875" style="1" customWidth="1"/>
    <col min="6149" max="6149" width="6.875" style="1" customWidth="1"/>
    <col min="6150" max="6150" width="7" style="1" customWidth="1"/>
    <col min="6151" max="6151" width="13.75" style="1" customWidth="1"/>
    <col min="6152" max="6400" width="9.125" style="1"/>
    <col min="6401" max="6401" width="10.875" style="1" customWidth="1"/>
    <col min="6402" max="6402" width="9.125" style="1"/>
    <col min="6403" max="6403" width="15.375" style="1" customWidth="1"/>
    <col min="6404" max="6404" width="30.875" style="1" customWidth="1"/>
    <col min="6405" max="6405" width="6.875" style="1" customWidth="1"/>
    <col min="6406" max="6406" width="7" style="1" customWidth="1"/>
    <col min="6407" max="6407" width="13.75" style="1" customWidth="1"/>
    <col min="6408" max="6656" width="9.125" style="1"/>
    <col min="6657" max="6657" width="10.875" style="1" customWidth="1"/>
    <col min="6658" max="6658" width="9.125" style="1"/>
    <col min="6659" max="6659" width="15.375" style="1" customWidth="1"/>
    <col min="6660" max="6660" width="30.875" style="1" customWidth="1"/>
    <col min="6661" max="6661" width="6.875" style="1" customWidth="1"/>
    <col min="6662" max="6662" width="7" style="1" customWidth="1"/>
    <col min="6663" max="6663" width="13.75" style="1" customWidth="1"/>
    <col min="6664" max="6912" width="9.125" style="1"/>
    <col min="6913" max="6913" width="10.875" style="1" customWidth="1"/>
    <col min="6914" max="6914" width="9.125" style="1"/>
    <col min="6915" max="6915" width="15.375" style="1" customWidth="1"/>
    <col min="6916" max="6916" width="30.875" style="1" customWidth="1"/>
    <col min="6917" max="6917" width="6.875" style="1" customWidth="1"/>
    <col min="6918" max="6918" width="7" style="1" customWidth="1"/>
    <col min="6919" max="6919" width="13.75" style="1" customWidth="1"/>
    <col min="6920" max="7168" width="9.125" style="1"/>
    <col min="7169" max="7169" width="10.875" style="1" customWidth="1"/>
    <col min="7170" max="7170" width="9.125" style="1"/>
    <col min="7171" max="7171" width="15.375" style="1" customWidth="1"/>
    <col min="7172" max="7172" width="30.875" style="1" customWidth="1"/>
    <col min="7173" max="7173" width="6.875" style="1" customWidth="1"/>
    <col min="7174" max="7174" width="7" style="1" customWidth="1"/>
    <col min="7175" max="7175" width="13.75" style="1" customWidth="1"/>
    <col min="7176" max="7424" width="9.125" style="1"/>
    <col min="7425" max="7425" width="10.875" style="1" customWidth="1"/>
    <col min="7426" max="7426" width="9.125" style="1"/>
    <col min="7427" max="7427" width="15.375" style="1" customWidth="1"/>
    <col min="7428" max="7428" width="30.875" style="1" customWidth="1"/>
    <col min="7429" max="7429" width="6.875" style="1" customWidth="1"/>
    <col min="7430" max="7430" width="7" style="1" customWidth="1"/>
    <col min="7431" max="7431" width="13.75" style="1" customWidth="1"/>
    <col min="7432" max="7680" width="9.125" style="1"/>
    <col min="7681" max="7681" width="10.875" style="1" customWidth="1"/>
    <col min="7682" max="7682" width="9.125" style="1"/>
    <col min="7683" max="7683" width="15.375" style="1" customWidth="1"/>
    <col min="7684" max="7684" width="30.875" style="1" customWidth="1"/>
    <col min="7685" max="7685" width="6.875" style="1" customWidth="1"/>
    <col min="7686" max="7686" width="7" style="1" customWidth="1"/>
    <col min="7687" max="7687" width="13.75" style="1" customWidth="1"/>
    <col min="7688" max="7936" width="9.125" style="1"/>
    <col min="7937" max="7937" width="10.875" style="1" customWidth="1"/>
    <col min="7938" max="7938" width="9.125" style="1"/>
    <col min="7939" max="7939" width="15.375" style="1" customWidth="1"/>
    <col min="7940" max="7940" width="30.875" style="1" customWidth="1"/>
    <col min="7941" max="7941" width="6.875" style="1" customWidth="1"/>
    <col min="7942" max="7942" width="7" style="1" customWidth="1"/>
    <col min="7943" max="7943" width="13.75" style="1" customWidth="1"/>
    <col min="7944" max="8192" width="9.125" style="1"/>
    <col min="8193" max="8193" width="10.875" style="1" customWidth="1"/>
    <col min="8194" max="8194" width="9.125" style="1"/>
    <col min="8195" max="8195" width="15.375" style="1" customWidth="1"/>
    <col min="8196" max="8196" width="30.875" style="1" customWidth="1"/>
    <col min="8197" max="8197" width="6.875" style="1" customWidth="1"/>
    <col min="8198" max="8198" width="7" style="1" customWidth="1"/>
    <col min="8199" max="8199" width="13.75" style="1" customWidth="1"/>
    <col min="8200" max="8448" width="9.125" style="1"/>
    <col min="8449" max="8449" width="10.875" style="1" customWidth="1"/>
    <col min="8450" max="8450" width="9.125" style="1"/>
    <col min="8451" max="8451" width="15.375" style="1" customWidth="1"/>
    <col min="8452" max="8452" width="30.875" style="1" customWidth="1"/>
    <col min="8453" max="8453" width="6.875" style="1" customWidth="1"/>
    <col min="8454" max="8454" width="7" style="1" customWidth="1"/>
    <col min="8455" max="8455" width="13.75" style="1" customWidth="1"/>
    <col min="8456" max="8704" width="9.125" style="1"/>
    <col min="8705" max="8705" width="10.875" style="1" customWidth="1"/>
    <col min="8706" max="8706" width="9.125" style="1"/>
    <col min="8707" max="8707" width="15.375" style="1" customWidth="1"/>
    <col min="8708" max="8708" width="30.875" style="1" customWidth="1"/>
    <col min="8709" max="8709" width="6.875" style="1" customWidth="1"/>
    <col min="8710" max="8710" width="7" style="1" customWidth="1"/>
    <col min="8711" max="8711" width="13.75" style="1" customWidth="1"/>
    <col min="8712" max="8960" width="9.125" style="1"/>
    <col min="8961" max="8961" width="10.875" style="1" customWidth="1"/>
    <col min="8962" max="8962" width="9.125" style="1"/>
    <col min="8963" max="8963" width="15.375" style="1" customWidth="1"/>
    <col min="8964" max="8964" width="30.875" style="1" customWidth="1"/>
    <col min="8965" max="8965" width="6.875" style="1" customWidth="1"/>
    <col min="8966" max="8966" width="7" style="1" customWidth="1"/>
    <col min="8967" max="8967" width="13.75" style="1" customWidth="1"/>
    <col min="8968" max="9216" width="9.125" style="1"/>
    <col min="9217" max="9217" width="10.875" style="1" customWidth="1"/>
    <col min="9218" max="9218" width="9.125" style="1"/>
    <col min="9219" max="9219" width="15.375" style="1" customWidth="1"/>
    <col min="9220" max="9220" width="30.875" style="1" customWidth="1"/>
    <col min="9221" max="9221" width="6.875" style="1" customWidth="1"/>
    <col min="9222" max="9222" width="7" style="1" customWidth="1"/>
    <col min="9223" max="9223" width="13.75" style="1" customWidth="1"/>
    <col min="9224" max="9472" width="9.125" style="1"/>
    <col min="9473" max="9473" width="10.875" style="1" customWidth="1"/>
    <col min="9474" max="9474" width="9.125" style="1"/>
    <col min="9475" max="9475" width="15.375" style="1" customWidth="1"/>
    <col min="9476" max="9476" width="30.875" style="1" customWidth="1"/>
    <col min="9477" max="9477" width="6.875" style="1" customWidth="1"/>
    <col min="9478" max="9478" width="7" style="1" customWidth="1"/>
    <col min="9479" max="9479" width="13.75" style="1" customWidth="1"/>
    <col min="9480" max="9728" width="9.125" style="1"/>
    <col min="9729" max="9729" width="10.875" style="1" customWidth="1"/>
    <col min="9730" max="9730" width="9.125" style="1"/>
    <col min="9731" max="9731" width="15.375" style="1" customWidth="1"/>
    <col min="9732" max="9732" width="30.875" style="1" customWidth="1"/>
    <col min="9733" max="9733" width="6.875" style="1" customWidth="1"/>
    <col min="9734" max="9734" width="7" style="1" customWidth="1"/>
    <col min="9735" max="9735" width="13.75" style="1" customWidth="1"/>
    <col min="9736" max="9984" width="9.125" style="1"/>
    <col min="9985" max="9985" width="10.875" style="1" customWidth="1"/>
    <col min="9986" max="9986" width="9.125" style="1"/>
    <col min="9987" max="9987" width="15.375" style="1" customWidth="1"/>
    <col min="9988" max="9988" width="30.875" style="1" customWidth="1"/>
    <col min="9989" max="9989" width="6.875" style="1" customWidth="1"/>
    <col min="9990" max="9990" width="7" style="1" customWidth="1"/>
    <col min="9991" max="9991" width="13.75" style="1" customWidth="1"/>
    <col min="9992" max="10240" width="9.125" style="1"/>
    <col min="10241" max="10241" width="10.875" style="1" customWidth="1"/>
    <col min="10242" max="10242" width="9.125" style="1"/>
    <col min="10243" max="10243" width="15.375" style="1" customWidth="1"/>
    <col min="10244" max="10244" width="30.875" style="1" customWidth="1"/>
    <col min="10245" max="10245" width="6.875" style="1" customWidth="1"/>
    <col min="10246" max="10246" width="7" style="1" customWidth="1"/>
    <col min="10247" max="10247" width="13.75" style="1" customWidth="1"/>
    <col min="10248" max="10496" width="9.125" style="1"/>
    <col min="10497" max="10497" width="10.875" style="1" customWidth="1"/>
    <col min="10498" max="10498" width="9.125" style="1"/>
    <col min="10499" max="10499" width="15.375" style="1" customWidth="1"/>
    <col min="10500" max="10500" width="30.875" style="1" customWidth="1"/>
    <col min="10501" max="10501" width="6.875" style="1" customWidth="1"/>
    <col min="10502" max="10502" width="7" style="1" customWidth="1"/>
    <col min="10503" max="10503" width="13.75" style="1" customWidth="1"/>
    <col min="10504" max="10752" width="9.125" style="1"/>
    <col min="10753" max="10753" width="10.875" style="1" customWidth="1"/>
    <col min="10754" max="10754" width="9.125" style="1"/>
    <col min="10755" max="10755" width="15.375" style="1" customWidth="1"/>
    <col min="10756" max="10756" width="30.875" style="1" customWidth="1"/>
    <col min="10757" max="10757" width="6.875" style="1" customWidth="1"/>
    <col min="10758" max="10758" width="7" style="1" customWidth="1"/>
    <col min="10759" max="10759" width="13.75" style="1" customWidth="1"/>
    <col min="10760" max="11008" width="9.125" style="1"/>
    <col min="11009" max="11009" width="10.875" style="1" customWidth="1"/>
    <col min="11010" max="11010" width="9.125" style="1"/>
    <col min="11011" max="11011" width="15.375" style="1" customWidth="1"/>
    <col min="11012" max="11012" width="30.875" style="1" customWidth="1"/>
    <col min="11013" max="11013" width="6.875" style="1" customWidth="1"/>
    <col min="11014" max="11014" width="7" style="1" customWidth="1"/>
    <col min="11015" max="11015" width="13.75" style="1" customWidth="1"/>
    <col min="11016" max="11264" width="9.125" style="1"/>
    <col min="11265" max="11265" width="10.875" style="1" customWidth="1"/>
    <col min="11266" max="11266" width="9.125" style="1"/>
    <col min="11267" max="11267" width="15.375" style="1" customWidth="1"/>
    <col min="11268" max="11268" width="30.875" style="1" customWidth="1"/>
    <col min="11269" max="11269" width="6.875" style="1" customWidth="1"/>
    <col min="11270" max="11270" width="7" style="1" customWidth="1"/>
    <col min="11271" max="11271" width="13.75" style="1" customWidth="1"/>
    <col min="11272" max="11520" width="9.125" style="1"/>
    <col min="11521" max="11521" width="10.875" style="1" customWidth="1"/>
    <col min="11522" max="11522" width="9.125" style="1"/>
    <col min="11523" max="11523" width="15.375" style="1" customWidth="1"/>
    <col min="11524" max="11524" width="30.875" style="1" customWidth="1"/>
    <col min="11525" max="11525" width="6.875" style="1" customWidth="1"/>
    <col min="11526" max="11526" width="7" style="1" customWidth="1"/>
    <col min="11527" max="11527" width="13.75" style="1" customWidth="1"/>
    <col min="11528" max="11776" width="9.125" style="1"/>
    <col min="11777" max="11777" width="10.875" style="1" customWidth="1"/>
    <col min="11778" max="11778" width="9.125" style="1"/>
    <col min="11779" max="11779" width="15.375" style="1" customWidth="1"/>
    <col min="11780" max="11780" width="30.875" style="1" customWidth="1"/>
    <col min="11781" max="11781" width="6.875" style="1" customWidth="1"/>
    <col min="11782" max="11782" width="7" style="1" customWidth="1"/>
    <col min="11783" max="11783" width="13.75" style="1" customWidth="1"/>
    <col min="11784" max="12032" width="9.125" style="1"/>
    <col min="12033" max="12033" width="10.875" style="1" customWidth="1"/>
    <col min="12034" max="12034" width="9.125" style="1"/>
    <col min="12035" max="12035" width="15.375" style="1" customWidth="1"/>
    <col min="12036" max="12036" width="30.875" style="1" customWidth="1"/>
    <col min="12037" max="12037" width="6.875" style="1" customWidth="1"/>
    <col min="12038" max="12038" width="7" style="1" customWidth="1"/>
    <col min="12039" max="12039" width="13.75" style="1" customWidth="1"/>
    <col min="12040" max="12288" width="9.125" style="1"/>
    <col min="12289" max="12289" width="10.875" style="1" customWidth="1"/>
    <col min="12290" max="12290" width="9.125" style="1"/>
    <col min="12291" max="12291" width="15.375" style="1" customWidth="1"/>
    <col min="12292" max="12292" width="30.875" style="1" customWidth="1"/>
    <col min="12293" max="12293" width="6.875" style="1" customWidth="1"/>
    <col min="12294" max="12294" width="7" style="1" customWidth="1"/>
    <col min="12295" max="12295" width="13.75" style="1" customWidth="1"/>
    <col min="12296" max="12544" width="9.125" style="1"/>
    <col min="12545" max="12545" width="10.875" style="1" customWidth="1"/>
    <col min="12546" max="12546" width="9.125" style="1"/>
    <col min="12547" max="12547" width="15.375" style="1" customWidth="1"/>
    <col min="12548" max="12548" width="30.875" style="1" customWidth="1"/>
    <col min="12549" max="12549" width="6.875" style="1" customWidth="1"/>
    <col min="12550" max="12550" width="7" style="1" customWidth="1"/>
    <col min="12551" max="12551" width="13.75" style="1" customWidth="1"/>
    <col min="12552" max="12800" width="9.125" style="1"/>
    <col min="12801" max="12801" width="10.875" style="1" customWidth="1"/>
    <col min="12802" max="12802" width="9.125" style="1"/>
    <col min="12803" max="12803" width="15.375" style="1" customWidth="1"/>
    <col min="12804" max="12804" width="30.875" style="1" customWidth="1"/>
    <col min="12805" max="12805" width="6.875" style="1" customWidth="1"/>
    <col min="12806" max="12806" width="7" style="1" customWidth="1"/>
    <col min="12807" max="12807" width="13.75" style="1" customWidth="1"/>
    <col min="12808" max="13056" width="9.125" style="1"/>
    <col min="13057" max="13057" width="10.875" style="1" customWidth="1"/>
    <col min="13058" max="13058" width="9.125" style="1"/>
    <col min="13059" max="13059" width="15.375" style="1" customWidth="1"/>
    <col min="13060" max="13060" width="30.875" style="1" customWidth="1"/>
    <col min="13061" max="13061" width="6.875" style="1" customWidth="1"/>
    <col min="13062" max="13062" width="7" style="1" customWidth="1"/>
    <col min="13063" max="13063" width="13.75" style="1" customWidth="1"/>
    <col min="13064" max="13312" width="9.125" style="1"/>
    <col min="13313" max="13313" width="10.875" style="1" customWidth="1"/>
    <col min="13314" max="13314" width="9.125" style="1"/>
    <col min="13315" max="13315" width="15.375" style="1" customWidth="1"/>
    <col min="13316" max="13316" width="30.875" style="1" customWidth="1"/>
    <col min="13317" max="13317" width="6.875" style="1" customWidth="1"/>
    <col min="13318" max="13318" width="7" style="1" customWidth="1"/>
    <col min="13319" max="13319" width="13.75" style="1" customWidth="1"/>
    <col min="13320" max="13568" width="9.125" style="1"/>
    <col min="13569" max="13569" width="10.875" style="1" customWidth="1"/>
    <col min="13570" max="13570" width="9.125" style="1"/>
    <col min="13571" max="13571" width="15.375" style="1" customWidth="1"/>
    <col min="13572" max="13572" width="30.875" style="1" customWidth="1"/>
    <col min="13573" max="13573" width="6.875" style="1" customWidth="1"/>
    <col min="13574" max="13574" width="7" style="1" customWidth="1"/>
    <col min="13575" max="13575" width="13.75" style="1" customWidth="1"/>
    <col min="13576" max="13824" width="9.125" style="1"/>
    <col min="13825" max="13825" width="10.875" style="1" customWidth="1"/>
    <col min="13826" max="13826" width="9.125" style="1"/>
    <col min="13827" max="13827" width="15.375" style="1" customWidth="1"/>
    <col min="13828" max="13828" width="30.875" style="1" customWidth="1"/>
    <col min="13829" max="13829" width="6.875" style="1" customWidth="1"/>
    <col min="13830" max="13830" width="7" style="1" customWidth="1"/>
    <col min="13831" max="13831" width="13.75" style="1" customWidth="1"/>
    <col min="13832" max="14080" width="9.125" style="1"/>
    <col min="14081" max="14081" width="10.875" style="1" customWidth="1"/>
    <col min="14082" max="14082" width="9.125" style="1"/>
    <col min="14083" max="14083" width="15.375" style="1" customWidth="1"/>
    <col min="14084" max="14084" width="30.875" style="1" customWidth="1"/>
    <col min="14085" max="14085" width="6.875" style="1" customWidth="1"/>
    <col min="14086" max="14086" width="7" style="1" customWidth="1"/>
    <col min="14087" max="14087" width="13.75" style="1" customWidth="1"/>
    <col min="14088" max="14336" width="9.125" style="1"/>
    <col min="14337" max="14337" width="10.875" style="1" customWidth="1"/>
    <col min="14338" max="14338" width="9.125" style="1"/>
    <col min="14339" max="14339" width="15.375" style="1" customWidth="1"/>
    <col min="14340" max="14340" width="30.875" style="1" customWidth="1"/>
    <col min="14341" max="14341" width="6.875" style="1" customWidth="1"/>
    <col min="14342" max="14342" width="7" style="1" customWidth="1"/>
    <col min="14343" max="14343" width="13.75" style="1" customWidth="1"/>
    <col min="14344" max="14592" width="9.125" style="1"/>
    <col min="14593" max="14593" width="10.875" style="1" customWidth="1"/>
    <col min="14594" max="14594" width="9.125" style="1"/>
    <col min="14595" max="14595" width="15.375" style="1" customWidth="1"/>
    <col min="14596" max="14596" width="30.875" style="1" customWidth="1"/>
    <col min="14597" max="14597" width="6.875" style="1" customWidth="1"/>
    <col min="14598" max="14598" width="7" style="1" customWidth="1"/>
    <col min="14599" max="14599" width="13.75" style="1" customWidth="1"/>
    <col min="14600" max="14848" width="9.125" style="1"/>
    <col min="14849" max="14849" width="10.875" style="1" customWidth="1"/>
    <col min="14850" max="14850" width="9.125" style="1"/>
    <col min="14851" max="14851" width="15.375" style="1" customWidth="1"/>
    <col min="14852" max="14852" width="30.875" style="1" customWidth="1"/>
    <col min="14853" max="14853" width="6.875" style="1" customWidth="1"/>
    <col min="14854" max="14854" width="7" style="1" customWidth="1"/>
    <col min="14855" max="14855" width="13.75" style="1" customWidth="1"/>
    <col min="14856" max="15104" width="9.125" style="1"/>
    <col min="15105" max="15105" width="10.875" style="1" customWidth="1"/>
    <col min="15106" max="15106" width="9.125" style="1"/>
    <col min="15107" max="15107" width="15.375" style="1" customWidth="1"/>
    <col min="15108" max="15108" width="30.875" style="1" customWidth="1"/>
    <col min="15109" max="15109" width="6.875" style="1" customWidth="1"/>
    <col min="15110" max="15110" width="7" style="1" customWidth="1"/>
    <col min="15111" max="15111" width="13.75" style="1" customWidth="1"/>
    <col min="15112" max="15360" width="9.125" style="1"/>
    <col min="15361" max="15361" width="10.875" style="1" customWidth="1"/>
    <col min="15362" max="15362" width="9.125" style="1"/>
    <col min="15363" max="15363" width="15.375" style="1" customWidth="1"/>
    <col min="15364" max="15364" width="30.875" style="1" customWidth="1"/>
    <col min="15365" max="15365" width="6.875" style="1" customWidth="1"/>
    <col min="15366" max="15366" width="7" style="1" customWidth="1"/>
    <col min="15367" max="15367" width="13.75" style="1" customWidth="1"/>
    <col min="15368" max="15616" width="9.125" style="1"/>
    <col min="15617" max="15617" width="10.875" style="1" customWidth="1"/>
    <col min="15618" max="15618" width="9.125" style="1"/>
    <col min="15619" max="15619" width="15.375" style="1" customWidth="1"/>
    <col min="15620" max="15620" width="30.875" style="1" customWidth="1"/>
    <col min="15621" max="15621" width="6.875" style="1" customWidth="1"/>
    <col min="15622" max="15622" width="7" style="1" customWidth="1"/>
    <col min="15623" max="15623" width="13.75" style="1" customWidth="1"/>
    <col min="15624" max="15872" width="9.125" style="1"/>
    <col min="15873" max="15873" width="10.875" style="1" customWidth="1"/>
    <col min="15874" max="15874" width="9.125" style="1"/>
    <col min="15875" max="15875" width="15.375" style="1" customWidth="1"/>
    <col min="15876" max="15876" width="30.875" style="1" customWidth="1"/>
    <col min="15877" max="15877" width="6.875" style="1" customWidth="1"/>
    <col min="15878" max="15878" width="7" style="1" customWidth="1"/>
    <col min="15879" max="15879" width="13.75" style="1" customWidth="1"/>
    <col min="15880" max="16128" width="9.125" style="1"/>
    <col min="16129" max="16129" width="10.875" style="1" customWidth="1"/>
    <col min="16130" max="16130" width="9.125" style="1"/>
    <col min="16131" max="16131" width="15.375" style="1" customWidth="1"/>
    <col min="16132" max="16132" width="30.875" style="1" customWidth="1"/>
    <col min="16133" max="16133" width="6.875" style="1" customWidth="1"/>
    <col min="16134" max="16134" width="7" style="1" customWidth="1"/>
    <col min="16135" max="16135" width="13.75" style="1" customWidth="1"/>
    <col min="16136" max="16382" width="9.125" style="1"/>
    <col min="16383" max="16384" width="9" style="1" customWidth="1"/>
  </cols>
  <sheetData>
    <row r="1" spans="1:8" s="10" customFormat="1" ht="24" x14ac:dyDescent="0.55000000000000004">
      <c r="A1" s="91" t="s">
        <v>10</v>
      </c>
      <c r="B1" s="91"/>
      <c r="C1" s="91"/>
      <c r="D1" s="91"/>
      <c r="E1" s="91"/>
      <c r="F1" s="91"/>
      <c r="G1" s="91"/>
      <c r="H1" s="43"/>
    </row>
    <row r="2" spans="1:8" s="10" customFormat="1" ht="24" x14ac:dyDescent="0.55000000000000004">
      <c r="A2" s="41"/>
      <c r="B2" s="41"/>
      <c r="C2" s="41"/>
      <c r="D2" s="41"/>
      <c r="E2" s="41"/>
      <c r="F2" s="41"/>
      <c r="G2" s="41"/>
      <c r="H2" s="43"/>
    </row>
    <row r="3" spans="1:8" s="14" customFormat="1" ht="27.75" x14ac:dyDescent="0.65">
      <c r="A3" s="89" t="s">
        <v>57</v>
      </c>
      <c r="B3" s="89"/>
      <c r="C3" s="89"/>
      <c r="D3" s="89"/>
      <c r="E3" s="89"/>
      <c r="F3" s="89"/>
      <c r="G3" s="75"/>
      <c r="H3" s="13"/>
    </row>
    <row r="4" spans="1:8" s="28" customFormat="1" ht="27.75" x14ac:dyDescent="0.65">
      <c r="A4" s="89" t="s">
        <v>70</v>
      </c>
      <c r="B4" s="89"/>
      <c r="C4" s="89"/>
      <c r="D4" s="89"/>
      <c r="E4" s="89"/>
      <c r="F4" s="89"/>
      <c r="G4" s="55"/>
    </row>
    <row r="5" spans="1:8" s="28" customFormat="1" ht="27.75" x14ac:dyDescent="0.65">
      <c r="A5" s="75"/>
      <c r="B5" s="75"/>
      <c r="C5" s="75"/>
      <c r="D5" s="75"/>
      <c r="E5" s="75"/>
      <c r="F5" s="75"/>
      <c r="G5" s="75"/>
    </row>
    <row r="6" spans="1:8" s="7" customFormat="1" ht="24" x14ac:dyDescent="0.55000000000000004">
      <c r="A6" s="8" t="s">
        <v>39</v>
      </c>
      <c r="E6" s="32"/>
      <c r="F6" s="32"/>
      <c r="G6" s="32"/>
    </row>
    <row r="7" spans="1:8" s="7" customFormat="1" ht="24" x14ac:dyDescent="0.55000000000000004">
      <c r="A7" s="15" t="s">
        <v>43</v>
      </c>
      <c r="E7" s="32"/>
      <c r="F7" s="32"/>
      <c r="G7" s="32"/>
    </row>
    <row r="8" spans="1:8" ht="24" thickBot="1" x14ac:dyDescent="0.6">
      <c r="A8" s="3"/>
      <c r="B8" s="38"/>
      <c r="C8" s="38"/>
      <c r="D8" s="38"/>
      <c r="E8" s="39"/>
      <c r="F8" s="39"/>
    </row>
    <row r="9" spans="1:8" s="7" customFormat="1" ht="25.5" thickTop="1" thickBot="1" x14ac:dyDescent="0.6">
      <c r="A9" s="15"/>
      <c r="B9" s="99" t="s">
        <v>12</v>
      </c>
      <c r="C9" s="99"/>
      <c r="D9" s="99"/>
      <c r="E9" s="37" t="s">
        <v>1</v>
      </c>
      <c r="F9" s="37" t="s">
        <v>2</v>
      </c>
      <c r="G9" s="32"/>
    </row>
    <row r="10" spans="1:8" s="7" customFormat="1" ht="24.75" thickTop="1" x14ac:dyDescent="0.55000000000000004">
      <c r="A10" s="15"/>
      <c r="B10" s="95" t="s">
        <v>14</v>
      </c>
      <c r="C10" s="96"/>
      <c r="D10" s="97"/>
      <c r="E10" s="35">
        <f>คีย์ข้อมูล!C47</f>
        <v>26</v>
      </c>
      <c r="F10" s="36">
        <f>E10*100/E$12</f>
        <v>65</v>
      </c>
      <c r="G10" s="32"/>
    </row>
    <row r="11" spans="1:8" s="7" customFormat="1" ht="24" x14ac:dyDescent="0.55000000000000004">
      <c r="A11" s="15"/>
      <c r="B11" s="95" t="s">
        <v>13</v>
      </c>
      <c r="C11" s="96"/>
      <c r="D11" s="97"/>
      <c r="E11" s="35">
        <f>คีย์ข้อมูล!C46</f>
        <v>14</v>
      </c>
      <c r="F11" s="36">
        <f>E11*100/E$12</f>
        <v>35</v>
      </c>
      <c r="G11" s="45"/>
    </row>
    <row r="12" spans="1:8" s="7" customFormat="1" ht="24.75" thickBot="1" x14ac:dyDescent="0.6">
      <c r="A12" s="15"/>
      <c r="B12" s="98" t="s">
        <v>3</v>
      </c>
      <c r="C12" s="98"/>
      <c r="D12" s="98"/>
      <c r="E12" s="20">
        <f>SUM(E10:E11)</f>
        <v>40</v>
      </c>
      <c r="F12" s="27">
        <f>E12*100/E$12</f>
        <v>100</v>
      </c>
    </row>
    <row r="13" spans="1:8" s="7" customFormat="1" ht="24.75" thickTop="1" x14ac:dyDescent="0.55000000000000004">
      <c r="A13" s="15"/>
      <c r="B13" s="16"/>
      <c r="C13" s="16"/>
      <c r="D13" s="16"/>
      <c r="E13" s="17"/>
      <c r="F13" s="18"/>
    </row>
    <row r="14" spans="1:8" s="7" customFormat="1" ht="24" x14ac:dyDescent="0.55000000000000004">
      <c r="A14" s="15"/>
      <c r="B14" s="7" t="s">
        <v>40</v>
      </c>
      <c r="E14" s="32"/>
      <c r="F14" s="32"/>
    </row>
    <row r="15" spans="1:8" s="7" customFormat="1" ht="24" x14ac:dyDescent="0.55000000000000004">
      <c r="A15" s="7" t="s">
        <v>41</v>
      </c>
      <c r="E15" s="45"/>
      <c r="F15" s="45"/>
      <c r="G15" s="45"/>
    </row>
    <row r="16" spans="1:8" s="10" customFormat="1" ht="24" x14ac:dyDescent="0.55000000000000004">
      <c r="A16" s="33"/>
      <c r="B16" s="33"/>
      <c r="C16" s="33"/>
      <c r="D16" s="33"/>
      <c r="E16" s="33"/>
      <c r="F16" s="33"/>
      <c r="G16" s="33"/>
    </row>
    <row r="17" spans="1:7" s="7" customFormat="1" ht="24" x14ac:dyDescent="0.55000000000000004">
      <c r="A17" s="15" t="s">
        <v>42</v>
      </c>
      <c r="B17" s="9"/>
      <c r="C17" s="9"/>
      <c r="D17" s="9"/>
      <c r="E17" s="25"/>
      <c r="F17" s="32"/>
      <c r="G17" s="32"/>
    </row>
    <row r="18" spans="1:7" ht="24" thickBot="1" x14ac:dyDescent="0.6">
      <c r="B18" s="38"/>
      <c r="C18" s="38"/>
      <c r="D18" s="38"/>
      <c r="E18" s="5"/>
      <c r="G18" s="1"/>
    </row>
    <row r="19" spans="1:7" ht="25.5" thickTop="1" thickBot="1" x14ac:dyDescent="0.6">
      <c r="B19" s="99" t="s">
        <v>0</v>
      </c>
      <c r="C19" s="99"/>
      <c r="D19" s="99"/>
      <c r="E19" s="40" t="s">
        <v>1</v>
      </c>
      <c r="F19" s="40" t="s">
        <v>2</v>
      </c>
      <c r="G19" s="1"/>
    </row>
    <row r="20" spans="1:7" ht="24.75" thickTop="1" x14ac:dyDescent="0.55000000000000004">
      <c r="B20" s="100" t="s">
        <v>23</v>
      </c>
      <c r="C20" s="101" t="s">
        <v>22</v>
      </c>
      <c r="D20" s="102" t="s">
        <v>22</v>
      </c>
      <c r="E20" s="19">
        <v>21</v>
      </c>
      <c r="F20" s="36">
        <f>E20*100/E$23</f>
        <v>52.5</v>
      </c>
      <c r="G20" s="1"/>
    </row>
    <row r="21" spans="1:7" ht="24" x14ac:dyDescent="0.55000000000000004">
      <c r="B21" s="103" t="s">
        <v>32</v>
      </c>
      <c r="C21" s="104" t="s">
        <v>23</v>
      </c>
      <c r="D21" s="105" t="s">
        <v>23</v>
      </c>
      <c r="E21" s="19">
        <v>18</v>
      </c>
      <c r="F21" s="36">
        <f>E21*100/E$23</f>
        <v>45</v>
      </c>
      <c r="G21" s="1"/>
    </row>
    <row r="22" spans="1:7" ht="24" x14ac:dyDescent="0.55000000000000004">
      <c r="B22" s="103" t="s">
        <v>21</v>
      </c>
      <c r="C22" s="104" t="s">
        <v>21</v>
      </c>
      <c r="D22" s="105" t="s">
        <v>21</v>
      </c>
      <c r="E22" s="19">
        <v>1</v>
      </c>
      <c r="F22" s="36">
        <f>E22*100/E$23</f>
        <v>2.5</v>
      </c>
      <c r="G22" s="1"/>
    </row>
    <row r="23" spans="1:7" ht="24.75" thickBot="1" x14ac:dyDescent="0.6">
      <c r="B23" s="92" t="s">
        <v>3</v>
      </c>
      <c r="C23" s="93"/>
      <c r="D23" s="94"/>
      <c r="E23" s="20">
        <f>SUM(E20:E22)</f>
        <v>40</v>
      </c>
      <c r="F23" s="27">
        <f>E23*100/E$23</f>
        <v>100</v>
      </c>
      <c r="G23" s="1"/>
    </row>
    <row r="24" spans="1:7" ht="24" thickTop="1" x14ac:dyDescent="0.55000000000000004">
      <c r="C24" s="4"/>
      <c r="D24" s="4"/>
      <c r="E24" s="5"/>
      <c r="G24" s="1"/>
    </row>
    <row r="25" spans="1:7" s="7" customFormat="1" ht="24" x14ac:dyDescent="0.55000000000000004">
      <c r="A25" s="12"/>
      <c r="B25" s="7" t="s">
        <v>44</v>
      </c>
      <c r="E25" s="34"/>
      <c r="F25" s="34"/>
      <c r="G25" s="34"/>
    </row>
    <row r="26" spans="1:7" x14ac:dyDescent="0.55000000000000004">
      <c r="A26" s="1" t="s">
        <v>45</v>
      </c>
      <c r="C26" s="4"/>
      <c r="D26" s="4"/>
      <c r="E26" s="5"/>
      <c r="G26" s="1"/>
    </row>
    <row r="27" spans="1:7" x14ac:dyDescent="0.55000000000000004">
      <c r="C27" s="4"/>
      <c r="D27" s="4"/>
      <c r="E27" s="5"/>
      <c r="G27" s="1"/>
    </row>
    <row r="28" spans="1:7" x14ac:dyDescent="0.55000000000000004">
      <c r="C28" s="4" t="s">
        <v>9</v>
      </c>
      <c r="D28" s="4"/>
      <c r="E28" s="5"/>
      <c r="G28" s="1"/>
    </row>
    <row r="29" spans="1:7" x14ac:dyDescent="0.55000000000000004">
      <c r="C29" s="4"/>
      <c r="D29" s="4"/>
      <c r="E29" s="5"/>
      <c r="G29" s="1"/>
    </row>
  </sheetData>
  <mergeCells count="12">
    <mergeCell ref="A1:G1"/>
    <mergeCell ref="B23:D23"/>
    <mergeCell ref="B10:D10"/>
    <mergeCell ref="B12:D12"/>
    <mergeCell ref="B19:D19"/>
    <mergeCell ref="B9:D9"/>
    <mergeCell ref="B11:D11"/>
    <mergeCell ref="B20:D20"/>
    <mergeCell ref="B21:D21"/>
    <mergeCell ref="B22:D22"/>
    <mergeCell ref="A4:F4"/>
    <mergeCell ref="A3:F3"/>
  </mergeCells>
  <pageMargins left="0.7" right="0.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7"/>
  <sheetViews>
    <sheetView workbookViewId="0">
      <selection activeCell="F17" sqref="F17"/>
    </sheetView>
  </sheetViews>
  <sheetFormatPr defaultRowHeight="23.25" x14ac:dyDescent="0.55000000000000004"/>
  <cols>
    <col min="1" max="1" width="9.125" style="1"/>
    <col min="2" max="2" width="7.75" style="1" customWidth="1"/>
    <col min="3" max="3" width="9.125" style="1"/>
    <col min="4" max="4" width="15.375" style="1" customWidth="1"/>
    <col min="5" max="5" width="18.125" style="1" customWidth="1"/>
    <col min="6" max="6" width="8.75" style="2" customWidth="1"/>
    <col min="7" max="7" width="7.625" style="2" customWidth="1"/>
    <col min="8" max="8" width="15.625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" style="1" customWidth="1"/>
  </cols>
  <sheetData>
    <row r="1" spans="2:10" ht="24" x14ac:dyDescent="0.55000000000000004">
      <c r="B1" s="91" t="s">
        <v>11</v>
      </c>
      <c r="C1" s="91"/>
      <c r="D1" s="91"/>
      <c r="E1" s="91"/>
      <c r="F1" s="91"/>
      <c r="G1" s="91"/>
      <c r="H1" s="91"/>
      <c r="I1" s="6"/>
    </row>
    <row r="2" spans="2:10" ht="24" x14ac:dyDescent="0.55000000000000004">
      <c r="B2" s="60"/>
      <c r="C2" s="60"/>
      <c r="D2" s="60"/>
      <c r="E2" s="60"/>
      <c r="F2" s="60"/>
      <c r="G2" s="60"/>
      <c r="H2" s="60"/>
      <c r="I2" s="6"/>
    </row>
    <row r="3" spans="2:10" s="7" customFormat="1" ht="24" x14ac:dyDescent="0.55000000000000004">
      <c r="B3" s="8" t="s">
        <v>67</v>
      </c>
      <c r="F3" s="59"/>
      <c r="G3" s="59"/>
      <c r="H3" s="59"/>
    </row>
    <row r="4" spans="2:10" s="7" customFormat="1" ht="24.75" thickBot="1" x14ac:dyDescent="0.6">
      <c r="B4" s="15" t="s">
        <v>68</v>
      </c>
      <c r="F4" s="59"/>
      <c r="G4" s="59"/>
    </row>
    <row r="5" spans="2:10" s="7" customFormat="1" ht="24.75" thickTop="1" x14ac:dyDescent="0.55000000000000004">
      <c r="B5" s="109" t="s">
        <v>4</v>
      </c>
      <c r="C5" s="110"/>
      <c r="D5" s="110"/>
      <c r="E5" s="111"/>
      <c r="F5" s="115" t="s">
        <v>20</v>
      </c>
      <c r="G5" s="117" t="s">
        <v>5</v>
      </c>
      <c r="H5" s="117" t="s">
        <v>6</v>
      </c>
    </row>
    <row r="6" spans="2:10" s="7" customFormat="1" ht="24.75" thickBot="1" x14ac:dyDescent="0.6">
      <c r="B6" s="112"/>
      <c r="C6" s="113"/>
      <c r="D6" s="113"/>
      <c r="E6" s="114"/>
      <c r="F6" s="116"/>
      <c r="G6" s="118"/>
      <c r="H6" s="118"/>
    </row>
    <row r="7" spans="2:10" s="7" customFormat="1" ht="24.75" thickTop="1" x14ac:dyDescent="0.55000000000000004">
      <c r="B7" s="119" t="s">
        <v>27</v>
      </c>
      <c r="C7" s="120"/>
      <c r="D7" s="120"/>
      <c r="E7" s="121"/>
      <c r="F7" s="46">
        <f>คีย์ข้อมูล!D42</f>
        <v>3.85</v>
      </c>
      <c r="G7" s="46">
        <f>คีย์ข้อมูล!D43</f>
        <v>9.625</v>
      </c>
      <c r="H7" s="61" t="str">
        <f>IF(F7&gt;4.5,"มากที่สุด",IF(F7&gt;3.5,"มาก",IF(F7&gt;2.5,"ปานกลาง",IF(F7&gt;1.5,"น้อย",IF(F7&lt;=1.5,"น้อยที่สุด")))))</f>
        <v>มาก</v>
      </c>
      <c r="I7" s="9"/>
    </row>
    <row r="8" spans="2:10" s="7" customFormat="1" ht="24" x14ac:dyDescent="0.55000000000000004">
      <c r="B8" s="122" t="s">
        <v>28</v>
      </c>
      <c r="C8" s="123"/>
      <c r="D8" s="123"/>
      <c r="E8" s="124"/>
      <c r="F8" s="46">
        <f>คีย์ข้อมูล!E42</f>
        <v>3.9</v>
      </c>
      <c r="G8" s="46">
        <f>คีย์ข้อมูล!E43</f>
        <v>9.75</v>
      </c>
      <c r="H8" s="61" t="str">
        <f t="shared" ref="H8:H12" si="0">IF(F8&gt;4.5,"มากที่สุด",IF(F8&gt;3.5,"มาก",IF(F8&gt;2.5,"ปานกลาง",IF(F8&gt;1.5,"น้อย",IF(F8&lt;=1.5,"น้อยที่สุด")))))</f>
        <v>มาก</v>
      </c>
      <c r="I8" s="9"/>
    </row>
    <row r="9" spans="2:10" s="7" customFormat="1" ht="24" x14ac:dyDescent="0.55000000000000004">
      <c r="B9" s="122" t="s">
        <v>29</v>
      </c>
      <c r="C9" s="123"/>
      <c r="D9" s="123"/>
      <c r="E9" s="124"/>
      <c r="F9" s="21">
        <f>คีย์ข้อมูล!F42</f>
        <v>3.7</v>
      </c>
      <c r="G9" s="21">
        <f>คีย์ข้อมูล!F43</f>
        <v>9.25</v>
      </c>
      <c r="H9" s="22" t="str">
        <f t="shared" si="0"/>
        <v>มาก</v>
      </c>
      <c r="I9" s="9"/>
    </row>
    <row r="10" spans="2:10" s="7" customFormat="1" ht="24" x14ac:dyDescent="0.55000000000000004">
      <c r="B10" s="122" t="s">
        <v>30</v>
      </c>
      <c r="C10" s="123"/>
      <c r="D10" s="123"/>
      <c r="E10" s="124"/>
      <c r="F10" s="21">
        <f>คีย์ข้อมูล!G42</f>
        <v>3.75</v>
      </c>
      <c r="G10" s="21">
        <f>คีย์ข้อมูล!G43</f>
        <v>9.375</v>
      </c>
      <c r="H10" s="22" t="str">
        <f t="shared" si="0"/>
        <v>มาก</v>
      </c>
      <c r="I10" s="9"/>
    </row>
    <row r="11" spans="2:10" s="7" customFormat="1" ht="21" customHeight="1" x14ac:dyDescent="0.55000000000000004">
      <c r="B11" s="125" t="s">
        <v>31</v>
      </c>
      <c r="C11" s="126"/>
      <c r="D11" s="126"/>
      <c r="E11" s="127"/>
      <c r="F11" s="21">
        <f>คีย์ข้อมูล!H42</f>
        <v>3.8</v>
      </c>
      <c r="G11" s="21">
        <f>คีย์ข้อมูล!H43</f>
        <v>9.5</v>
      </c>
      <c r="H11" s="22" t="str">
        <f t="shared" si="0"/>
        <v>มาก</v>
      </c>
    </row>
    <row r="12" spans="2:10" s="7" customFormat="1" ht="24.75" thickBot="1" x14ac:dyDescent="0.6">
      <c r="B12" s="106" t="s">
        <v>7</v>
      </c>
      <c r="C12" s="107"/>
      <c r="D12" s="107"/>
      <c r="E12" s="108"/>
      <c r="F12" s="23">
        <f>คีย์ข้อมูล!H45</f>
        <v>3.8</v>
      </c>
      <c r="G12" s="23">
        <f>คีย์ข้อมูล!H44</f>
        <v>0.9615732502404013</v>
      </c>
      <c r="H12" s="24" t="str">
        <f t="shared" si="0"/>
        <v>มาก</v>
      </c>
    </row>
    <row r="13" spans="2:10" s="7" customFormat="1" ht="24.75" thickTop="1" x14ac:dyDescent="0.55000000000000004">
      <c r="B13" s="9"/>
      <c r="C13" s="9"/>
      <c r="D13" s="9"/>
      <c r="E13" s="9"/>
      <c r="F13" s="42"/>
      <c r="G13" s="25"/>
      <c r="H13" s="25"/>
    </row>
    <row r="14" spans="2:10" s="7" customFormat="1" ht="24" x14ac:dyDescent="0.55000000000000004">
      <c r="B14" s="12"/>
      <c r="C14" s="12" t="s">
        <v>69</v>
      </c>
      <c r="D14" s="12"/>
      <c r="E14" s="12"/>
      <c r="F14" s="12"/>
      <c r="G14" s="12"/>
      <c r="H14" s="12"/>
      <c r="I14" s="12"/>
      <c r="J14" s="12"/>
    </row>
    <row r="15" spans="2:10" s="7" customFormat="1" ht="24" x14ac:dyDescent="0.55000000000000004">
      <c r="B15" s="12" t="s">
        <v>33</v>
      </c>
      <c r="C15" s="12"/>
      <c r="D15" s="12"/>
      <c r="E15" s="12"/>
      <c r="F15" s="12"/>
      <c r="G15" s="12"/>
      <c r="H15" s="12"/>
      <c r="I15" s="12"/>
      <c r="J15" s="12"/>
    </row>
    <row r="16" spans="2:10" s="7" customFormat="1" ht="24" x14ac:dyDescent="0.55000000000000004">
      <c r="B16" s="12" t="s">
        <v>34</v>
      </c>
      <c r="C16" s="12"/>
      <c r="D16" s="12"/>
      <c r="E16" s="12"/>
      <c r="F16" s="12"/>
      <c r="G16" s="12"/>
      <c r="H16" s="12"/>
      <c r="I16" s="12"/>
      <c r="J16" s="12"/>
    </row>
    <row r="17" spans="2:10" s="7" customFormat="1" ht="24" x14ac:dyDescent="0.55000000000000004">
      <c r="B17" s="12" t="s">
        <v>35</v>
      </c>
      <c r="C17" s="12"/>
      <c r="D17" s="12"/>
      <c r="E17" s="12"/>
      <c r="F17" s="12"/>
      <c r="G17" s="12"/>
      <c r="H17" s="12"/>
      <c r="I17" s="12"/>
      <c r="J17" s="12"/>
    </row>
  </sheetData>
  <mergeCells count="11">
    <mergeCell ref="B12:E12"/>
    <mergeCell ref="B1:H1"/>
    <mergeCell ref="B5:E6"/>
    <mergeCell ref="F5:F6"/>
    <mergeCell ref="G5:G6"/>
    <mergeCell ref="H5:H6"/>
    <mergeCell ref="B7:E7"/>
    <mergeCell ref="B8:E8"/>
    <mergeCell ref="B9:E9"/>
    <mergeCell ref="B10:E10"/>
    <mergeCell ref="B11:E11"/>
  </mergeCells>
  <pageMargins left="0.45" right="0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0:J20"/>
  <sheetViews>
    <sheetView zoomScale="120" zoomScaleNormal="120" workbookViewId="0">
      <selection activeCell="B20" sqref="B20:J20"/>
    </sheetView>
  </sheetViews>
  <sheetFormatPr defaultRowHeight="14.25" x14ac:dyDescent="0.2"/>
  <cols>
    <col min="1" max="1" width="3.125" customWidth="1"/>
  </cols>
  <sheetData>
    <row r="20" spans="2:10" s="50" customFormat="1" ht="30.75" x14ac:dyDescent="0.7">
      <c r="B20" s="90" t="s">
        <v>16</v>
      </c>
      <c r="C20" s="90"/>
      <c r="D20" s="90"/>
      <c r="E20" s="90"/>
      <c r="F20" s="90"/>
      <c r="G20" s="90"/>
      <c r="H20" s="90"/>
      <c r="I20" s="90"/>
      <c r="J20" s="90"/>
    </row>
  </sheetData>
  <mergeCells count="1">
    <mergeCell ref="B20:J20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21"/>
  <sheetViews>
    <sheetView topLeftCell="A4" zoomScale="130" zoomScaleNormal="130" workbookViewId="0">
      <selection activeCell="E18" sqref="E18"/>
    </sheetView>
  </sheetViews>
  <sheetFormatPr defaultRowHeight="23.25" x14ac:dyDescent="0.55000000000000004"/>
  <cols>
    <col min="1" max="1" width="6.625" style="1" customWidth="1"/>
    <col min="2" max="2" width="7.75" style="1" customWidth="1"/>
    <col min="3" max="3" width="3.375" style="1" customWidth="1"/>
    <col min="4" max="4" width="45.125" style="1" customWidth="1"/>
    <col min="5" max="5" width="3.625" style="1" customWidth="1"/>
    <col min="6" max="6" width="6.875" style="2" customWidth="1"/>
    <col min="7" max="7" width="6.375" style="2" customWidth="1"/>
    <col min="8" max="8" width="14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" style="1" customWidth="1"/>
  </cols>
  <sheetData>
    <row r="1" spans="2:10" s="10" customFormat="1" ht="24" x14ac:dyDescent="0.55000000000000004">
      <c r="B1" s="91" t="s">
        <v>19</v>
      </c>
      <c r="C1" s="91"/>
      <c r="D1" s="91"/>
      <c r="E1" s="91"/>
      <c r="F1" s="91"/>
      <c r="G1" s="91"/>
      <c r="H1" s="91"/>
      <c r="I1" s="43"/>
    </row>
    <row r="2" spans="2:10" s="10" customFormat="1" ht="24" x14ac:dyDescent="0.55000000000000004">
      <c r="B2" s="48"/>
      <c r="C2" s="48"/>
      <c r="D2" s="48"/>
      <c r="E2" s="48"/>
      <c r="F2" s="48"/>
      <c r="G2" s="48"/>
      <c r="H2" s="48"/>
      <c r="I2" s="43"/>
    </row>
    <row r="3" spans="2:10" s="7" customFormat="1" ht="24" x14ac:dyDescent="0.55000000000000004">
      <c r="B3" s="8" t="s">
        <v>64</v>
      </c>
      <c r="F3" s="59"/>
      <c r="G3" s="59"/>
      <c r="H3" s="59"/>
    </row>
    <row r="4" spans="2:10" s="7" customFormat="1" ht="24" x14ac:dyDescent="0.55000000000000004">
      <c r="B4" s="15" t="s">
        <v>65</v>
      </c>
      <c r="F4" s="59"/>
      <c r="G4" s="59"/>
    </row>
    <row r="5" spans="2:10" s="7" customFormat="1" ht="24.75" thickBot="1" x14ac:dyDescent="0.6">
      <c r="B5" s="15"/>
      <c r="F5" s="51"/>
      <c r="G5" s="51"/>
    </row>
    <row r="6" spans="2:10" s="7" customFormat="1" ht="24.75" thickTop="1" x14ac:dyDescent="0.55000000000000004">
      <c r="B6" s="109" t="s">
        <v>4</v>
      </c>
      <c r="C6" s="110"/>
      <c r="D6" s="110"/>
      <c r="E6" s="111"/>
      <c r="F6" s="115" t="s">
        <v>20</v>
      </c>
      <c r="G6" s="117" t="s">
        <v>5</v>
      </c>
      <c r="H6" s="117" t="s">
        <v>6</v>
      </c>
    </row>
    <row r="7" spans="2:10" s="7" customFormat="1" ht="24.75" thickBot="1" x14ac:dyDescent="0.6">
      <c r="B7" s="112"/>
      <c r="C7" s="113"/>
      <c r="D7" s="113"/>
      <c r="E7" s="114"/>
      <c r="F7" s="116"/>
      <c r="G7" s="118"/>
      <c r="H7" s="118"/>
    </row>
    <row r="8" spans="2:10" s="7" customFormat="1" ht="24.75" thickTop="1" x14ac:dyDescent="0.55000000000000004">
      <c r="B8" s="119" t="s">
        <v>27</v>
      </c>
      <c r="C8" s="120"/>
      <c r="D8" s="120"/>
      <c r="E8" s="121"/>
      <c r="F8" s="46">
        <f>คีย์ข้อมูล!I42</f>
        <v>3.9</v>
      </c>
      <c r="G8" s="46">
        <f>คีย์ข้อมูล!I43</f>
        <v>9.75</v>
      </c>
      <c r="H8" s="47" t="str">
        <f>IF(F8&gt;4.5,"มากที่สุด",IF(F8&gt;3.5,"มาก",IF(F8&gt;2.5,"ปานกลาง",IF(F8&gt;1.5,"น้อย",IF(F8&lt;=1.5,"น้อยที่สุด")))))</f>
        <v>มาก</v>
      </c>
      <c r="I8" s="9"/>
    </row>
    <row r="9" spans="2:10" s="7" customFormat="1" ht="24" x14ac:dyDescent="0.55000000000000004">
      <c r="B9" s="122" t="s">
        <v>28</v>
      </c>
      <c r="C9" s="123"/>
      <c r="D9" s="123"/>
      <c r="E9" s="124"/>
      <c r="F9" s="46">
        <f>คีย์ข้อมูล!J42</f>
        <v>4.0250000000000004</v>
      </c>
      <c r="G9" s="46">
        <f>คีย์ข้อมูล!J43</f>
        <v>10.062500000000002</v>
      </c>
      <c r="H9" s="47" t="str">
        <f t="shared" ref="H9:H11" si="0">IF(F9&gt;4.5,"มากที่สุด",IF(F9&gt;3.5,"มาก",IF(F9&gt;2.5,"ปานกลาง",IF(F9&gt;1.5,"น้อย",IF(F9&lt;=1.5,"น้อยที่สุด")))))</f>
        <v>มาก</v>
      </c>
      <c r="I9" s="9"/>
    </row>
    <row r="10" spans="2:10" s="7" customFormat="1" ht="24" x14ac:dyDescent="0.55000000000000004">
      <c r="B10" s="122" t="s">
        <v>29</v>
      </c>
      <c r="C10" s="123"/>
      <c r="D10" s="123"/>
      <c r="E10" s="124"/>
      <c r="F10" s="21">
        <f>คีย์ข้อมูล!K42</f>
        <v>3.9</v>
      </c>
      <c r="G10" s="21">
        <f>คีย์ข้อมูล!K43</f>
        <v>9.75</v>
      </c>
      <c r="H10" s="22" t="str">
        <f t="shared" si="0"/>
        <v>มาก</v>
      </c>
      <c r="I10" s="9"/>
    </row>
    <row r="11" spans="2:10" s="7" customFormat="1" ht="24" x14ac:dyDescent="0.55000000000000004">
      <c r="B11" s="122" t="s">
        <v>30</v>
      </c>
      <c r="C11" s="123"/>
      <c r="D11" s="123"/>
      <c r="E11" s="124"/>
      <c r="F11" s="21">
        <f>คีย์ข้อมูล!L42</f>
        <v>3.9249999999999998</v>
      </c>
      <c r="G11" s="21">
        <f>คีย์ข้อมูล!L43</f>
        <v>9.8125</v>
      </c>
      <c r="H11" s="22" t="str">
        <f t="shared" si="0"/>
        <v>มาก</v>
      </c>
      <c r="I11" s="9"/>
    </row>
    <row r="12" spans="2:10" s="7" customFormat="1" ht="24" x14ac:dyDescent="0.55000000000000004">
      <c r="B12" s="125" t="s">
        <v>31</v>
      </c>
      <c r="C12" s="126"/>
      <c r="D12" s="126"/>
      <c r="E12" s="127"/>
      <c r="F12" s="21">
        <f>คีย์ข้อมูล!M42</f>
        <v>4.0250000000000004</v>
      </c>
      <c r="G12" s="21">
        <f>คีย์ข้อมูล!M43</f>
        <v>10.062500000000002</v>
      </c>
      <c r="H12" s="22" t="str">
        <f t="shared" ref="H12:H13" si="1">IF(F12&gt;4.5,"มากที่สุด",IF(F12&gt;3.5,"มาก",IF(F12&gt;2.5,"ปานกลาง",IF(F12&gt;1.5,"น้อย",IF(F12&lt;=1.5,"น้อยที่สุด")))))</f>
        <v>มาก</v>
      </c>
    </row>
    <row r="13" spans="2:10" s="7" customFormat="1" ht="24.75" thickBot="1" x14ac:dyDescent="0.6">
      <c r="B13" s="106" t="s">
        <v>7</v>
      </c>
      <c r="C13" s="107"/>
      <c r="D13" s="107"/>
      <c r="E13" s="108"/>
      <c r="F13" s="23">
        <f>คีย์ข้อมูล!M45</f>
        <v>3.9550000000000001</v>
      </c>
      <c r="G13" s="23">
        <f>คีย์ข้อมูล!M44</f>
        <v>0.81009646426029669</v>
      </c>
      <c r="H13" s="24" t="str">
        <f t="shared" si="1"/>
        <v>มาก</v>
      </c>
    </row>
    <row r="14" spans="2:10" s="7" customFormat="1" ht="24.75" thickTop="1" x14ac:dyDescent="0.55000000000000004">
      <c r="B14" s="9"/>
      <c r="C14" s="9"/>
      <c r="D14" s="9"/>
      <c r="E14" s="9"/>
      <c r="F14" s="42"/>
      <c r="G14" s="25"/>
      <c r="H14" s="25"/>
    </row>
    <row r="15" spans="2:10" s="7" customFormat="1" ht="24" x14ac:dyDescent="0.55000000000000004">
      <c r="B15" s="12"/>
      <c r="C15" s="12" t="s">
        <v>66</v>
      </c>
      <c r="D15" s="12"/>
      <c r="E15" s="12"/>
      <c r="F15" s="12"/>
      <c r="G15" s="12"/>
      <c r="H15" s="12"/>
      <c r="I15" s="12"/>
      <c r="J15" s="12"/>
    </row>
    <row r="16" spans="2:10" s="7" customFormat="1" ht="24" x14ac:dyDescent="0.55000000000000004">
      <c r="B16" s="12" t="s">
        <v>36</v>
      </c>
      <c r="C16" s="12"/>
      <c r="D16" s="12"/>
      <c r="E16" s="12"/>
      <c r="F16" s="12"/>
      <c r="G16" s="12"/>
      <c r="H16" s="12"/>
      <c r="I16" s="12"/>
      <c r="J16" s="12"/>
    </row>
    <row r="17" spans="2:10" s="7" customFormat="1" ht="24" x14ac:dyDescent="0.55000000000000004">
      <c r="B17" s="12" t="s">
        <v>37</v>
      </c>
      <c r="C17" s="12"/>
      <c r="D17" s="12"/>
      <c r="E17" s="12"/>
      <c r="F17" s="12"/>
      <c r="G17" s="12"/>
      <c r="H17" s="12"/>
      <c r="I17" s="12"/>
      <c r="J17" s="12"/>
    </row>
    <row r="18" spans="2:10" s="7" customFormat="1" ht="24" x14ac:dyDescent="0.55000000000000004">
      <c r="B18" s="12" t="s">
        <v>38</v>
      </c>
      <c r="C18" s="12"/>
      <c r="D18" s="12"/>
      <c r="E18" s="12"/>
      <c r="F18" s="12"/>
      <c r="G18" s="12"/>
      <c r="H18" s="12"/>
      <c r="I18" s="12"/>
      <c r="J18" s="12"/>
    </row>
    <row r="19" spans="2:10" s="7" customFormat="1" ht="24" x14ac:dyDescent="0.55000000000000004">
      <c r="B19" s="12"/>
      <c r="C19" s="12"/>
      <c r="D19" s="12"/>
      <c r="E19" s="12"/>
      <c r="F19" s="12"/>
      <c r="G19" s="12"/>
      <c r="H19" s="12"/>
      <c r="I19" s="12"/>
      <c r="J19" s="12"/>
    </row>
    <row r="20" spans="2:10" s="7" customFormat="1" ht="24" x14ac:dyDescent="0.55000000000000004">
      <c r="B20" s="8"/>
    </row>
    <row r="21" spans="2:10" s="7" customFormat="1" ht="24" x14ac:dyDescent="0.55000000000000004">
      <c r="B21" s="8"/>
    </row>
  </sheetData>
  <mergeCells count="11">
    <mergeCell ref="B12:E12"/>
    <mergeCell ref="B13:E13"/>
    <mergeCell ref="B6:E7"/>
    <mergeCell ref="B1:H1"/>
    <mergeCell ref="B11:E11"/>
    <mergeCell ref="F6:F7"/>
    <mergeCell ref="G6:G7"/>
    <mergeCell ref="H6:H7"/>
    <mergeCell ref="B8:E8"/>
    <mergeCell ref="B9:E9"/>
    <mergeCell ref="B10:E10"/>
  </mergeCells>
  <pageMargins left="0.45" right="0.2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10"/>
  <sheetViews>
    <sheetView workbookViewId="0">
      <selection activeCell="E13" sqref="E13"/>
    </sheetView>
  </sheetViews>
  <sheetFormatPr defaultRowHeight="23.25" x14ac:dyDescent="0.55000000000000004"/>
  <cols>
    <col min="1" max="1" width="6.625" style="1" customWidth="1"/>
    <col min="2" max="2" width="7.75" style="1" customWidth="1"/>
    <col min="3" max="3" width="3.375" style="1" customWidth="1"/>
    <col min="4" max="4" width="57.125" style="1" customWidth="1"/>
    <col min="5" max="5" width="9.125" style="1" customWidth="1"/>
    <col min="6" max="6" width="6.375" style="2" customWidth="1"/>
    <col min="7" max="7" width="14" style="2" customWidth="1"/>
    <col min="8" max="256" width="9.125" style="1"/>
    <col min="257" max="257" width="10.875" style="1" customWidth="1"/>
    <col min="258" max="258" width="9.125" style="1"/>
    <col min="259" max="259" width="15.375" style="1" customWidth="1"/>
    <col min="260" max="260" width="30.875" style="1" customWidth="1"/>
    <col min="261" max="261" width="6.875" style="1" customWidth="1"/>
    <col min="262" max="262" width="7" style="1" customWidth="1"/>
    <col min="263" max="263" width="13.75" style="1" customWidth="1"/>
    <col min="264" max="512" width="9.125" style="1"/>
    <col min="513" max="513" width="10.875" style="1" customWidth="1"/>
    <col min="514" max="514" width="9.125" style="1"/>
    <col min="515" max="515" width="15.375" style="1" customWidth="1"/>
    <col min="516" max="516" width="30.875" style="1" customWidth="1"/>
    <col min="517" max="517" width="6.875" style="1" customWidth="1"/>
    <col min="518" max="518" width="7" style="1" customWidth="1"/>
    <col min="519" max="519" width="13.75" style="1" customWidth="1"/>
    <col min="520" max="768" width="9.125" style="1"/>
    <col min="769" max="769" width="10.875" style="1" customWidth="1"/>
    <col min="770" max="770" width="9.125" style="1"/>
    <col min="771" max="771" width="15.375" style="1" customWidth="1"/>
    <col min="772" max="772" width="30.875" style="1" customWidth="1"/>
    <col min="773" max="773" width="6.875" style="1" customWidth="1"/>
    <col min="774" max="774" width="7" style="1" customWidth="1"/>
    <col min="775" max="775" width="13.75" style="1" customWidth="1"/>
    <col min="776" max="1024" width="9.125" style="1"/>
    <col min="1025" max="1025" width="10.875" style="1" customWidth="1"/>
    <col min="1026" max="1026" width="9.125" style="1"/>
    <col min="1027" max="1027" width="15.375" style="1" customWidth="1"/>
    <col min="1028" max="1028" width="30.875" style="1" customWidth="1"/>
    <col min="1029" max="1029" width="6.875" style="1" customWidth="1"/>
    <col min="1030" max="1030" width="7" style="1" customWidth="1"/>
    <col min="1031" max="1031" width="13.75" style="1" customWidth="1"/>
    <col min="1032" max="1280" width="9.125" style="1"/>
    <col min="1281" max="1281" width="10.875" style="1" customWidth="1"/>
    <col min="1282" max="1282" width="9.125" style="1"/>
    <col min="1283" max="1283" width="15.375" style="1" customWidth="1"/>
    <col min="1284" max="1284" width="30.875" style="1" customWidth="1"/>
    <col min="1285" max="1285" width="6.875" style="1" customWidth="1"/>
    <col min="1286" max="1286" width="7" style="1" customWidth="1"/>
    <col min="1287" max="1287" width="13.75" style="1" customWidth="1"/>
    <col min="1288" max="1536" width="9.125" style="1"/>
    <col min="1537" max="1537" width="10.875" style="1" customWidth="1"/>
    <col min="1538" max="1538" width="9.125" style="1"/>
    <col min="1539" max="1539" width="15.375" style="1" customWidth="1"/>
    <col min="1540" max="1540" width="30.875" style="1" customWidth="1"/>
    <col min="1541" max="1541" width="6.875" style="1" customWidth="1"/>
    <col min="1542" max="1542" width="7" style="1" customWidth="1"/>
    <col min="1543" max="1543" width="13.75" style="1" customWidth="1"/>
    <col min="1544" max="1792" width="9.125" style="1"/>
    <col min="1793" max="1793" width="10.875" style="1" customWidth="1"/>
    <col min="1794" max="1794" width="9.125" style="1"/>
    <col min="1795" max="1795" width="15.375" style="1" customWidth="1"/>
    <col min="1796" max="1796" width="30.875" style="1" customWidth="1"/>
    <col min="1797" max="1797" width="6.875" style="1" customWidth="1"/>
    <col min="1798" max="1798" width="7" style="1" customWidth="1"/>
    <col min="1799" max="1799" width="13.75" style="1" customWidth="1"/>
    <col min="1800" max="2048" width="9.125" style="1"/>
    <col min="2049" max="2049" width="10.875" style="1" customWidth="1"/>
    <col min="2050" max="2050" width="9.125" style="1"/>
    <col min="2051" max="2051" width="15.375" style="1" customWidth="1"/>
    <col min="2052" max="2052" width="30.875" style="1" customWidth="1"/>
    <col min="2053" max="2053" width="6.875" style="1" customWidth="1"/>
    <col min="2054" max="2054" width="7" style="1" customWidth="1"/>
    <col min="2055" max="2055" width="13.75" style="1" customWidth="1"/>
    <col min="2056" max="2304" width="9.125" style="1"/>
    <col min="2305" max="2305" width="10.875" style="1" customWidth="1"/>
    <col min="2306" max="2306" width="9.125" style="1"/>
    <col min="2307" max="2307" width="15.375" style="1" customWidth="1"/>
    <col min="2308" max="2308" width="30.875" style="1" customWidth="1"/>
    <col min="2309" max="2309" width="6.875" style="1" customWidth="1"/>
    <col min="2310" max="2310" width="7" style="1" customWidth="1"/>
    <col min="2311" max="2311" width="13.75" style="1" customWidth="1"/>
    <col min="2312" max="2560" width="9.125" style="1"/>
    <col min="2561" max="2561" width="10.875" style="1" customWidth="1"/>
    <col min="2562" max="2562" width="9.125" style="1"/>
    <col min="2563" max="2563" width="15.375" style="1" customWidth="1"/>
    <col min="2564" max="2564" width="30.875" style="1" customWidth="1"/>
    <col min="2565" max="2565" width="6.875" style="1" customWidth="1"/>
    <col min="2566" max="2566" width="7" style="1" customWidth="1"/>
    <col min="2567" max="2567" width="13.75" style="1" customWidth="1"/>
    <col min="2568" max="2816" width="9.125" style="1"/>
    <col min="2817" max="2817" width="10.875" style="1" customWidth="1"/>
    <col min="2818" max="2818" width="9.125" style="1"/>
    <col min="2819" max="2819" width="15.375" style="1" customWidth="1"/>
    <col min="2820" max="2820" width="30.875" style="1" customWidth="1"/>
    <col min="2821" max="2821" width="6.875" style="1" customWidth="1"/>
    <col min="2822" max="2822" width="7" style="1" customWidth="1"/>
    <col min="2823" max="2823" width="13.75" style="1" customWidth="1"/>
    <col min="2824" max="3072" width="9.125" style="1"/>
    <col min="3073" max="3073" width="10.875" style="1" customWidth="1"/>
    <col min="3074" max="3074" width="9.125" style="1"/>
    <col min="3075" max="3075" width="15.375" style="1" customWidth="1"/>
    <col min="3076" max="3076" width="30.875" style="1" customWidth="1"/>
    <col min="3077" max="3077" width="6.875" style="1" customWidth="1"/>
    <col min="3078" max="3078" width="7" style="1" customWidth="1"/>
    <col min="3079" max="3079" width="13.75" style="1" customWidth="1"/>
    <col min="3080" max="3328" width="9.125" style="1"/>
    <col min="3329" max="3329" width="10.875" style="1" customWidth="1"/>
    <col min="3330" max="3330" width="9.125" style="1"/>
    <col min="3331" max="3331" width="15.375" style="1" customWidth="1"/>
    <col min="3332" max="3332" width="30.875" style="1" customWidth="1"/>
    <col min="3333" max="3333" width="6.875" style="1" customWidth="1"/>
    <col min="3334" max="3334" width="7" style="1" customWidth="1"/>
    <col min="3335" max="3335" width="13.75" style="1" customWidth="1"/>
    <col min="3336" max="3584" width="9.125" style="1"/>
    <col min="3585" max="3585" width="10.875" style="1" customWidth="1"/>
    <col min="3586" max="3586" width="9.125" style="1"/>
    <col min="3587" max="3587" width="15.375" style="1" customWidth="1"/>
    <col min="3588" max="3588" width="30.875" style="1" customWidth="1"/>
    <col min="3589" max="3589" width="6.875" style="1" customWidth="1"/>
    <col min="3590" max="3590" width="7" style="1" customWidth="1"/>
    <col min="3591" max="3591" width="13.75" style="1" customWidth="1"/>
    <col min="3592" max="3840" width="9.125" style="1"/>
    <col min="3841" max="3841" width="10.875" style="1" customWidth="1"/>
    <col min="3842" max="3842" width="9.125" style="1"/>
    <col min="3843" max="3843" width="15.375" style="1" customWidth="1"/>
    <col min="3844" max="3844" width="30.875" style="1" customWidth="1"/>
    <col min="3845" max="3845" width="6.875" style="1" customWidth="1"/>
    <col min="3846" max="3846" width="7" style="1" customWidth="1"/>
    <col min="3847" max="3847" width="13.75" style="1" customWidth="1"/>
    <col min="3848" max="4096" width="9.125" style="1"/>
    <col min="4097" max="4097" width="10.875" style="1" customWidth="1"/>
    <col min="4098" max="4098" width="9.125" style="1"/>
    <col min="4099" max="4099" width="15.375" style="1" customWidth="1"/>
    <col min="4100" max="4100" width="30.875" style="1" customWidth="1"/>
    <col min="4101" max="4101" width="6.875" style="1" customWidth="1"/>
    <col min="4102" max="4102" width="7" style="1" customWidth="1"/>
    <col min="4103" max="4103" width="13.75" style="1" customWidth="1"/>
    <col min="4104" max="4352" width="9.125" style="1"/>
    <col min="4353" max="4353" width="10.875" style="1" customWidth="1"/>
    <col min="4354" max="4354" width="9.125" style="1"/>
    <col min="4355" max="4355" width="15.375" style="1" customWidth="1"/>
    <col min="4356" max="4356" width="30.875" style="1" customWidth="1"/>
    <col min="4357" max="4357" width="6.875" style="1" customWidth="1"/>
    <col min="4358" max="4358" width="7" style="1" customWidth="1"/>
    <col min="4359" max="4359" width="13.75" style="1" customWidth="1"/>
    <col min="4360" max="4608" width="9.125" style="1"/>
    <col min="4609" max="4609" width="10.875" style="1" customWidth="1"/>
    <col min="4610" max="4610" width="9.125" style="1"/>
    <col min="4611" max="4611" width="15.375" style="1" customWidth="1"/>
    <col min="4612" max="4612" width="30.875" style="1" customWidth="1"/>
    <col min="4613" max="4613" width="6.875" style="1" customWidth="1"/>
    <col min="4614" max="4614" width="7" style="1" customWidth="1"/>
    <col min="4615" max="4615" width="13.75" style="1" customWidth="1"/>
    <col min="4616" max="4864" width="9.125" style="1"/>
    <col min="4865" max="4865" width="10.875" style="1" customWidth="1"/>
    <col min="4866" max="4866" width="9.125" style="1"/>
    <col min="4867" max="4867" width="15.375" style="1" customWidth="1"/>
    <col min="4868" max="4868" width="30.875" style="1" customWidth="1"/>
    <col min="4869" max="4869" width="6.875" style="1" customWidth="1"/>
    <col min="4870" max="4870" width="7" style="1" customWidth="1"/>
    <col min="4871" max="4871" width="13.75" style="1" customWidth="1"/>
    <col min="4872" max="5120" width="9.125" style="1"/>
    <col min="5121" max="5121" width="10.875" style="1" customWidth="1"/>
    <col min="5122" max="5122" width="9.125" style="1"/>
    <col min="5123" max="5123" width="15.375" style="1" customWidth="1"/>
    <col min="5124" max="5124" width="30.875" style="1" customWidth="1"/>
    <col min="5125" max="5125" width="6.875" style="1" customWidth="1"/>
    <col min="5126" max="5126" width="7" style="1" customWidth="1"/>
    <col min="5127" max="5127" width="13.75" style="1" customWidth="1"/>
    <col min="5128" max="5376" width="9.125" style="1"/>
    <col min="5377" max="5377" width="10.875" style="1" customWidth="1"/>
    <col min="5378" max="5378" width="9.125" style="1"/>
    <col min="5379" max="5379" width="15.375" style="1" customWidth="1"/>
    <col min="5380" max="5380" width="30.875" style="1" customWidth="1"/>
    <col min="5381" max="5381" width="6.875" style="1" customWidth="1"/>
    <col min="5382" max="5382" width="7" style="1" customWidth="1"/>
    <col min="5383" max="5383" width="13.75" style="1" customWidth="1"/>
    <col min="5384" max="5632" width="9.125" style="1"/>
    <col min="5633" max="5633" width="10.875" style="1" customWidth="1"/>
    <col min="5634" max="5634" width="9.125" style="1"/>
    <col min="5635" max="5635" width="15.375" style="1" customWidth="1"/>
    <col min="5636" max="5636" width="30.875" style="1" customWidth="1"/>
    <col min="5637" max="5637" width="6.875" style="1" customWidth="1"/>
    <col min="5638" max="5638" width="7" style="1" customWidth="1"/>
    <col min="5639" max="5639" width="13.75" style="1" customWidth="1"/>
    <col min="5640" max="5888" width="9.125" style="1"/>
    <col min="5889" max="5889" width="10.875" style="1" customWidth="1"/>
    <col min="5890" max="5890" width="9.125" style="1"/>
    <col min="5891" max="5891" width="15.375" style="1" customWidth="1"/>
    <col min="5892" max="5892" width="30.875" style="1" customWidth="1"/>
    <col min="5893" max="5893" width="6.875" style="1" customWidth="1"/>
    <col min="5894" max="5894" width="7" style="1" customWidth="1"/>
    <col min="5895" max="5895" width="13.75" style="1" customWidth="1"/>
    <col min="5896" max="6144" width="9.125" style="1"/>
    <col min="6145" max="6145" width="10.875" style="1" customWidth="1"/>
    <col min="6146" max="6146" width="9.125" style="1"/>
    <col min="6147" max="6147" width="15.375" style="1" customWidth="1"/>
    <col min="6148" max="6148" width="30.875" style="1" customWidth="1"/>
    <col min="6149" max="6149" width="6.875" style="1" customWidth="1"/>
    <col min="6150" max="6150" width="7" style="1" customWidth="1"/>
    <col min="6151" max="6151" width="13.75" style="1" customWidth="1"/>
    <col min="6152" max="6400" width="9.125" style="1"/>
    <col min="6401" max="6401" width="10.875" style="1" customWidth="1"/>
    <col min="6402" max="6402" width="9.125" style="1"/>
    <col min="6403" max="6403" width="15.375" style="1" customWidth="1"/>
    <col min="6404" max="6404" width="30.875" style="1" customWidth="1"/>
    <col min="6405" max="6405" width="6.875" style="1" customWidth="1"/>
    <col min="6406" max="6406" width="7" style="1" customWidth="1"/>
    <col min="6407" max="6407" width="13.75" style="1" customWidth="1"/>
    <col min="6408" max="6656" width="9.125" style="1"/>
    <col min="6657" max="6657" width="10.875" style="1" customWidth="1"/>
    <col min="6658" max="6658" width="9.125" style="1"/>
    <col min="6659" max="6659" width="15.375" style="1" customWidth="1"/>
    <col min="6660" max="6660" width="30.875" style="1" customWidth="1"/>
    <col min="6661" max="6661" width="6.875" style="1" customWidth="1"/>
    <col min="6662" max="6662" width="7" style="1" customWidth="1"/>
    <col min="6663" max="6663" width="13.75" style="1" customWidth="1"/>
    <col min="6664" max="6912" width="9.125" style="1"/>
    <col min="6913" max="6913" width="10.875" style="1" customWidth="1"/>
    <col min="6914" max="6914" width="9.125" style="1"/>
    <col min="6915" max="6915" width="15.375" style="1" customWidth="1"/>
    <col min="6916" max="6916" width="30.875" style="1" customWidth="1"/>
    <col min="6917" max="6917" width="6.875" style="1" customWidth="1"/>
    <col min="6918" max="6918" width="7" style="1" customWidth="1"/>
    <col min="6919" max="6919" width="13.75" style="1" customWidth="1"/>
    <col min="6920" max="7168" width="9.125" style="1"/>
    <col min="7169" max="7169" width="10.875" style="1" customWidth="1"/>
    <col min="7170" max="7170" width="9.125" style="1"/>
    <col min="7171" max="7171" width="15.375" style="1" customWidth="1"/>
    <col min="7172" max="7172" width="30.875" style="1" customWidth="1"/>
    <col min="7173" max="7173" width="6.875" style="1" customWidth="1"/>
    <col min="7174" max="7174" width="7" style="1" customWidth="1"/>
    <col min="7175" max="7175" width="13.75" style="1" customWidth="1"/>
    <col min="7176" max="7424" width="9.125" style="1"/>
    <col min="7425" max="7425" width="10.875" style="1" customWidth="1"/>
    <col min="7426" max="7426" width="9.125" style="1"/>
    <col min="7427" max="7427" width="15.375" style="1" customWidth="1"/>
    <col min="7428" max="7428" width="30.875" style="1" customWidth="1"/>
    <col min="7429" max="7429" width="6.875" style="1" customWidth="1"/>
    <col min="7430" max="7430" width="7" style="1" customWidth="1"/>
    <col min="7431" max="7431" width="13.75" style="1" customWidth="1"/>
    <col min="7432" max="7680" width="9.125" style="1"/>
    <col min="7681" max="7681" width="10.875" style="1" customWidth="1"/>
    <col min="7682" max="7682" width="9.125" style="1"/>
    <col min="7683" max="7683" width="15.375" style="1" customWidth="1"/>
    <col min="7684" max="7684" width="30.875" style="1" customWidth="1"/>
    <col min="7685" max="7685" width="6.875" style="1" customWidth="1"/>
    <col min="7686" max="7686" width="7" style="1" customWidth="1"/>
    <col min="7687" max="7687" width="13.75" style="1" customWidth="1"/>
    <col min="7688" max="7936" width="9.125" style="1"/>
    <col min="7937" max="7937" width="10.875" style="1" customWidth="1"/>
    <col min="7938" max="7938" width="9.125" style="1"/>
    <col min="7939" max="7939" width="15.375" style="1" customWidth="1"/>
    <col min="7940" max="7940" width="30.875" style="1" customWidth="1"/>
    <col min="7941" max="7941" width="6.875" style="1" customWidth="1"/>
    <col min="7942" max="7942" width="7" style="1" customWidth="1"/>
    <col min="7943" max="7943" width="13.75" style="1" customWidth="1"/>
    <col min="7944" max="8192" width="9.125" style="1"/>
    <col min="8193" max="8193" width="10.875" style="1" customWidth="1"/>
    <col min="8194" max="8194" width="9.125" style="1"/>
    <col min="8195" max="8195" width="15.375" style="1" customWidth="1"/>
    <col min="8196" max="8196" width="30.875" style="1" customWidth="1"/>
    <col min="8197" max="8197" width="6.875" style="1" customWidth="1"/>
    <col min="8198" max="8198" width="7" style="1" customWidth="1"/>
    <col min="8199" max="8199" width="13.75" style="1" customWidth="1"/>
    <col min="8200" max="8448" width="9.125" style="1"/>
    <col min="8449" max="8449" width="10.875" style="1" customWidth="1"/>
    <col min="8450" max="8450" width="9.125" style="1"/>
    <col min="8451" max="8451" width="15.375" style="1" customWidth="1"/>
    <col min="8452" max="8452" width="30.875" style="1" customWidth="1"/>
    <col min="8453" max="8453" width="6.875" style="1" customWidth="1"/>
    <col min="8454" max="8454" width="7" style="1" customWidth="1"/>
    <col min="8455" max="8455" width="13.75" style="1" customWidth="1"/>
    <col min="8456" max="8704" width="9.125" style="1"/>
    <col min="8705" max="8705" width="10.875" style="1" customWidth="1"/>
    <col min="8706" max="8706" width="9.125" style="1"/>
    <col min="8707" max="8707" width="15.375" style="1" customWidth="1"/>
    <col min="8708" max="8708" width="30.875" style="1" customWidth="1"/>
    <col min="8709" max="8709" width="6.875" style="1" customWidth="1"/>
    <col min="8710" max="8710" width="7" style="1" customWidth="1"/>
    <col min="8711" max="8711" width="13.75" style="1" customWidth="1"/>
    <col min="8712" max="8960" width="9.125" style="1"/>
    <col min="8961" max="8961" width="10.875" style="1" customWidth="1"/>
    <col min="8962" max="8962" width="9.125" style="1"/>
    <col min="8963" max="8963" width="15.375" style="1" customWidth="1"/>
    <col min="8964" max="8964" width="30.875" style="1" customWidth="1"/>
    <col min="8965" max="8965" width="6.875" style="1" customWidth="1"/>
    <col min="8966" max="8966" width="7" style="1" customWidth="1"/>
    <col min="8967" max="8967" width="13.75" style="1" customWidth="1"/>
    <col min="8968" max="9216" width="9.125" style="1"/>
    <col min="9217" max="9217" width="10.875" style="1" customWidth="1"/>
    <col min="9218" max="9218" width="9.125" style="1"/>
    <col min="9219" max="9219" width="15.375" style="1" customWidth="1"/>
    <col min="9220" max="9220" width="30.875" style="1" customWidth="1"/>
    <col min="9221" max="9221" width="6.875" style="1" customWidth="1"/>
    <col min="9222" max="9222" width="7" style="1" customWidth="1"/>
    <col min="9223" max="9223" width="13.75" style="1" customWidth="1"/>
    <col min="9224" max="9472" width="9.125" style="1"/>
    <col min="9473" max="9473" width="10.875" style="1" customWidth="1"/>
    <col min="9474" max="9474" width="9.125" style="1"/>
    <col min="9475" max="9475" width="15.375" style="1" customWidth="1"/>
    <col min="9476" max="9476" width="30.875" style="1" customWidth="1"/>
    <col min="9477" max="9477" width="6.875" style="1" customWidth="1"/>
    <col min="9478" max="9478" width="7" style="1" customWidth="1"/>
    <col min="9479" max="9479" width="13.75" style="1" customWidth="1"/>
    <col min="9480" max="9728" width="9.125" style="1"/>
    <col min="9729" max="9729" width="10.875" style="1" customWidth="1"/>
    <col min="9730" max="9730" width="9.125" style="1"/>
    <col min="9731" max="9731" width="15.375" style="1" customWidth="1"/>
    <col min="9732" max="9732" width="30.875" style="1" customWidth="1"/>
    <col min="9733" max="9733" width="6.875" style="1" customWidth="1"/>
    <col min="9734" max="9734" width="7" style="1" customWidth="1"/>
    <col min="9735" max="9735" width="13.75" style="1" customWidth="1"/>
    <col min="9736" max="9984" width="9.125" style="1"/>
    <col min="9985" max="9985" width="10.875" style="1" customWidth="1"/>
    <col min="9986" max="9986" width="9.125" style="1"/>
    <col min="9987" max="9987" width="15.375" style="1" customWidth="1"/>
    <col min="9988" max="9988" width="30.875" style="1" customWidth="1"/>
    <col min="9989" max="9989" width="6.875" style="1" customWidth="1"/>
    <col min="9990" max="9990" width="7" style="1" customWidth="1"/>
    <col min="9991" max="9991" width="13.75" style="1" customWidth="1"/>
    <col min="9992" max="10240" width="9.125" style="1"/>
    <col min="10241" max="10241" width="10.875" style="1" customWidth="1"/>
    <col min="10242" max="10242" width="9.125" style="1"/>
    <col min="10243" max="10243" width="15.375" style="1" customWidth="1"/>
    <col min="10244" max="10244" width="30.875" style="1" customWidth="1"/>
    <col min="10245" max="10245" width="6.875" style="1" customWidth="1"/>
    <col min="10246" max="10246" width="7" style="1" customWidth="1"/>
    <col min="10247" max="10247" width="13.75" style="1" customWidth="1"/>
    <col min="10248" max="10496" width="9.125" style="1"/>
    <col min="10497" max="10497" width="10.875" style="1" customWidth="1"/>
    <col min="10498" max="10498" width="9.125" style="1"/>
    <col min="10499" max="10499" width="15.375" style="1" customWidth="1"/>
    <col min="10500" max="10500" width="30.875" style="1" customWidth="1"/>
    <col min="10501" max="10501" width="6.875" style="1" customWidth="1"/>
    <col min="10502" max="10502" width="7" style="1" customWidth="1"/>
    <col min="10503" max="10503" width="13.75" style="1" customWidth="1"/>
    <col min="10504" max="10752" width="9.125" style="1"/>
    <col min="10753" max="10753" width="10.875" style="1" customWidth="1"/>
    <col min="10754" max="10754" width="9.125" style="1"/>
    <col min="10755" max="10755" width="15.375" style="1" customWidth="1"/>
    <col min="10756" max="10756" width="30.875" style="1" customWidth="1"/>
    <col min="10757" max="10757" width="6.875" style="1" customWidth="1"/>
    <col min="10758" max="10758" width="7" style="1" customWidth="1"/>
    <col min="10759" max="10759" width="13.75" style="1" customWidth="1"/>
    <col min="10760" max="11008" width="9.125" style="1"/>
    <col min="11009" max="11009" width="10.875" style="1" customWidth="1"/>
    <col min="11010" max="11010" width="9.125" style="1"/>
    <col min="11011" max="11011" width="15.375" style="1" customWidth="1"/>
    <col min="11012" max="11012" width="30.875" style="1" customWidth="1"/>
    <col min="11013" max="11013" width="6.875" style="1" customWidth="1"/>
    <col min="11014" max="11014" width="7" style="1" customWidth="1"/>
    <col min="11015" max="11015" width="13.75" style="1" customWidth="1"/>
    <col min="11016" max="11264" width="9.125" style="1"/>
    <col min="11265" max="11265" width="10.875" style="1" customWidth="1"/>
    <col min="11266" max="11266" width="9.125" style="1"/>
    <col min="11267" max="11267" width="15.375" style="1" customWidth="1"/>
    <col min="11268" max="11268" width="30.875" style="1" customWidth="1"/>
    <col min="11269" max="11269" width="6.875" style="1" customWidth="1"/>
    <col min="11270" max="11270" width="7" style="1" customWidth="1"/>
    <col min="11271" max="11271" width="13.75" style="1" customWidth="1"/>
    <col min="11272" max="11520" width="9.125" style="1"/>
    <col min="11521" max="11521" width="10.875" style="1" customWidth="1"/>
    <col min="11522" max="11522" width="9.125" style="1"/>
    <col min="11523" max="11523" width="15.375" style="1" customWidth="1"/>
    <col min="11524" max="11524" width="30.875" style="1" customWidth="1"/>
    <col min="11525" max="11525" width="6.875" style="1" customWidth="1"/>
    <col min="11526" max="11526" width="7" style="1" customWidth="1"/>
    <col min="11527" max="11527" width="13.75" style="1" customWidth="1"/>
    <col min="11528" max="11776" width="9.125" style="1"/>
    <col min="11777" max="11777" width="10.875" style="1" customWidth="1"/>
    <col min="11778" max="11778" width="9.125" style="1"/>
    <col min="11779" max="11779" width="15.375" style="1" customWidth="1"/>
    <col min="11780" max="11780" width="30.875" style="1" customWidth="1"/>
    <col min="11781" max="11781" width="6.875" style="1" customWidth="1"/>
    <col min="11782" max="11782" width="7" style="1" customWidth="1"/>
    <col min="11783" max="11783" width="13.75" style="1" customWidth="1"/>
    <col min="11784" max="12032" width="9.125" style="1"/>
    <col min="12033" max="12033" width="10.875" style="1" customWidth="1"/>
    <col min="12034" max="12034" width="9.125" style="1"/>
    <col min="12035" max="12035" width="15.375" style="1" customWidth="1"/>
    <col min="12036" max="12036" width="30.875" style="1" customWidth="1"/>
    <col min="12037" max="12037" width="6.875" style="1" customWidth="1"/>
    <col min="12038" max="12038" width="7" style="1" customWidth="1"/>
    <col min="12039" max="12039" width="13.75" style="1" customWidth="1"/>
    <col min="12040" max="12288" width="9.125" style="1"/>
    <col min="12289" max="12289" width="10.875" style="1" customWidth="1"/>
    <col min="12290" max="12290" width="9.125" style="1"/>
    <col min="12291" max="12291" width="15.375" style="1" customWidth="1"/>
    <col min="12292" max="12292" width="30.875" style="1" customWidth="1"/>
    <col min="12293" max="12293" width="6.875" style="1" customWidth="1"/>
    <col min="12294" max="12294" width="7" style="1" customWidth="1"/>
    <col min="12295" max="12295" width="13.75" style="1" customWidth="1"/>
    <col min="12296" max="12544" width="9.125" style="1"/>
    <col min="12545" max="12545" width="10.875" style="1" customWidth="1"/>
    <col min="12546" max="12546" width="9.125" style="1"/>
    <col min="12547" max="12547" width="15.375" style="1" customWidth="1"/>
    <col min="12548" max="12548" width="30.875" style="1" customWidth="1"/>
    <col min="12549" max="12549" width="6.875" style="1" customWidth="1"/>
    <col min="12550" max="12550" width="7" style="1" customWidth="1"/>
    <col min="12551" max="12551" width="13.75" style="1" customWidth="1"/>
    <col min="12552" max="12800" width="9.125" style="1"/>
    <col min="12801" max="12801" width="10.875" style="1" customWidth="1"/>
    <col min="12802" max="12802" width="9.125" style="1"/>
    <col min="12803" max="12803" width="15.375" style="1" customWidth="1"/>
    <col min="12804" max="12804" width="30.875" style="1" customWidth="1"/>
    <col min="12805" max="12805" width="6.875" style="1" customWidth="1"/>
    <col min="12806" max="12806" width="7" style="1" customWidth="1"/>
    <col min="12807" max="12807" width="13.75" style="1" customWidth="1"/>
    <col min="12808" max="13056" width="9.125" style="1"/>
    <col min="13057" max="13057" width="10.875" style="1" customWidth="1"/>
    <col min="13058" max="13058" width="9.125" style="1"/>
    <col min="13059" max="13059" width="15.375" style="1" customWidth="1"/>
    <col min="13060" max="13060" width="30.875" style="1" customWidth="1"/>
    <col min="13061" max="13061" width="6.875" style="1" customWidth="1"/>
    <col min="13062" max="13062" width="7" style="1" customWidth="1"/>
    <col min="13063" max="13063" width="13.75" style="1" customWidth="1"/>
    <col min="13064" max="13312" width="9.125" style="1"/>
    <col min="13313" max="13313" width="10.875" style="1" customWidth="1"/>
    <col min="13314" max="13314" width="9.125" style="1"/>
    <col min="13315" max="13315" width="15.375" style="1" customWidth="1"/>
    <col min="13316" max="13316" width="30.875" style="1" customWidth="1"/>
    <col min="13317" max="13317" width="6.875" style="1" customWidth="1"/>
    <col min="13318" max="13318" width="7" style="1" customWidth="1"/>
    <col min="13319" max="13319" width="13.75" style="1" customWidth="1"/>
    <col min="13320" max="13568" width="9.125" style="1"/>
    <col min="13569" max="13569" width="10.875" style="1" customWidth="1"/>
    <col min="13570" max="13570" width="9.125" style="1"/>
    <col min="13571" max="13571" width="15.375" style="1" customWidth="1"/>
    <col min="13572" max="13572" width="30.875" style="1" customWidth="1"/>
    <col min="13573" max="13573" width="6.875" style="1" customWidth="1"/>
    <col min="13574" max="13574" width="7" style="1" customWidth="1"/>
    <col min="13575" max="13575" width="13.75" style="1" customWidth="1"/>
    <col min="13576" max="13824" width="9.125" style="1"/>
    <col min="13825" max="13825" width="10.875" style="1" customWidth="1"/>
    <col min="13826" max="13826" width="9.125" style="1"/>
    <col min="13827" max="13827" width="15.375" style="1" customWidth="1"/>
    <col min="13828" max="13828" width="30.875" style="1" customWidth="1"/>
    <col min="13829" max="13829" width="6.875" style="1" customWidth="1"/>
    <col min="13830" max="13830" width="7" style="1" customWidth="1"/>
    <col min="13831" max="13831" width="13.75" style="1" customWidth="1"/>
    <col min="13832" max="14080" width="9.125" style="1"/>
    <col min="14081" max="14081" width="10.875" style="1" customWidth="1"/>
    <col min="14082" max="14082" width="9.125" style="1"/>
    <col min="14083" max="14083" width="15.375" style="1" customWidth="1"/>
    <col min="14084" max="14084" width="30.875" style="1" customWidth="1"/>
    <col min="14085" max="14085" width="6.875" style="1" customWidth="1"/>
    <col min="14086" max="14086" width="7" style="1" customWidth="1"/>
    <col min="14087" max="14087" width="13.75" style="1" customWidth="1"/>
    <col min="14088" max="14336" width="9.125" style="1"/>
    <col min="14337" max="14337" width="10.875" style="1" customWidth="1"/>
    <col min="14338" max="14338" width="9.125" style="1"/>
    <col min="14339" max="14339" width="15.375" style="1" customWidth="1"/>
    <col min="14340" max="14340" width="30.875" style="1" customWidth="1"/>
    <col min="14341" max="14341" width="6.875" style="1" customWidth="1"/>
    <col min="14342" max="14342" width="7" style="1" customWidth="1"/>
    <col min="14343" max="14343" width="13.75" style="1" customWidth="1"/>
    <col min="14344" max="14592" width="9.125" style="1"/>
    <col min="14593" max="14593" width="10.875" style="1" customWidth="1"/>
    <col min="14594" max="14594" width="9.125" style="1"/>
    <col min="14595" max="14595" width="15.375" style="1" customWidth="1"/>
    <col min="14596" max="14596" width="30.875" style="1" customWidth="1"/>
    <col min="14597" max="14597" width="6.875" style="1" customWidth="1"/>
    <col min="14598" max="14598" width="7" style="1" customWidth="1"/>
    <col min="14599" max="14599" width="13.75" style="1" customWidth="1"/>
    <col min="14600" max="14848" width="9.125" style="1"/>
    <col min="14849" max="14849" width="10.875" style="1" customWidth="1"/>
    <col min="14850" max="14850" width="9.125" style="1"/>
    <col min="14851" max="14851" width="15.375" style="1" customWidth="1"/>
    <col min="14852" max="14852" width="30.875" style="1" customWidth="1"/>
    <col min="14853" max="14853" width="6.875" style="1" customWidth="1"/>
    <col min="14854" max="14854" width="7" style="1" customWidth="1"/>
    <col min="14855" max="14855" width="13.75" style="1" customWidth="1"/>
    <col min="14856" max="15104" width="9.125" style="1"/>
    <col min="15105" max="15105" width="10.875" style="1" customWidth="1"/>
    <col min="15106" max="15106" width="9.125" style="1"/>
    <col min="15107" max="15107" width="15.375" style="1" customWidth="1"/>
    <col min="15108" max="15108" width="30.875" style="1" customWidth="1"/>
    <col min="15109" max="15109" width="6.875" style="1" customWidth="1"/>
    <col min="15110" max="15110" width="7" style="1" customWidth="1"/>
    <col min="15111" max="15111" width="13.75" style="1" customWidth="1"/>
    <col min="15112" max="15360" width="9.125" style="1"/>
    <col min="15361" max="15361" width="10.875" style="1" customWidth="1"/>
    <col min="15362" max="15362" width="9.125" style="1"/>
    <col min="15363" max="15363" width="15.375" style="1" customWidth="1"/>
    <col min="15364" max="15364" width="30.875" style="1" customWidth="1"/>
    <col min="15365" max="15365" width="6.875" style="1" customWidth="1"/>
    <col min="15366" max="15366" width="7" style="1" customWidth="1"/>
    <col min="15367" max="15367" width="13.75" style="1" customWidth="1"/>
    <col min="15368" max="15616" width="9.125" style="1"/>
    <col min="15617" max="15617" width="10.875" style="1" customWidth="1"/>
    <col min="15618" max="15618" width="9.125" style="1"/>
    <col min="15619" max="15619" width="15.375" style="1" customWidth="1"/>
    <col min="15620" max="15620" width="30.875" style="1" customWidth="1"/>
    <col min="15621" max="15621" width="6.875" style="1" customWidth="1"/>
    <col min="15622" max="15622" width="7" style="1" customWidth="1"/>
    <col min="15623" max="15623" width="13.75" style="1" customWidth="1"/>
    <col min="15624" max="15872" width="9.125" style="1"/>
    <col min="15873" max="15873" width="10.875" style="1" customWidth="1"/>
    <col min="15874" max="15874" width="9.125" style="1"/>
    <col min="15875" max="15875" width="15.375" style="1" customWidth="1"/>
    <col min="15876" max="15876" width="30.875" style="1" customWidth="1"/>
    <col min="15877" max="15877" width="6.875" style="1" customWidth="1"/>
    <col min="15878" max="15878" width="7" style="1" customWidth="1"/>
    <col min="15879" max="15879" width="13.75" style="1" customWidth="1"/>
    <col min="15880" max="16128" width="9.125" style="1"/>
    <col min="16129" max="16129" width="10.875" style="1" customWidth="1"/>
    <col min="16130" max="16130" width="9.125" style="1"/>
    <col min="16131" max="16131" width="15.375" style="1" customWidth="1"/>
    <col min="16132" max="16132" width="30.875" style="1" customWidth="1"/>
    <col min="16133" max="16133" width="6.875" style="1" customWidth="1"/>
    <col min="16134" max="16134" width="7" style="1" customWidth="1"/>
    <col min="16135" max="16135" width="13.75" style="1" customWidth="1"/>
    <col min="16136" max="16382" width="9.125" style="1"/>
    <col min="16383" max="16384" width="9" style="1" customWidth="1"/>
  </cols>
  <sheetData>
    <row r="1" spans="2:9" s="10" customFormat="1" ht="24" x14ac:dyDescent="0.55000000000000004">
      <c r="B1" s="91" t="s">
        <v>49</v>
      </c>
      <c r="C1" s="91"/>
      <c r="D1" s="91"/>
      <c r="E1" s="91"/>
      <c r="F1" s="43"/>
      <c r="G1" s="43"/>
      <c r="H1" s="43"/>
    </row>
    <row r="2" spans="2:9" s="10" customFormat="1" ht="24" x14ac:dyDescent="0.55000000000000004">
      <c r="B2" s="60"/>
      <c r="C2" s="60"/>
      <c r="D2" s="60"/>
      <c r="E2" s="60"/>
      <c r="F2" s="60"/>
      <c r="G2" s="60"/>
      <c r="H2" s="43"/>
    </row>
    <row r="3" spans="2:9" s="7" customFormat="1" ht="24" x14ac:dyDescent="0.55000000000000004">
      <c r="B3" s="58" t="s">
        <v>46</v>
      </c>
      <c r="C3" s="12"/>
      <c r="D3" s="12"/>
      <c r="E3" s="12"/>
      <c r="F3" s="12"/>
      <c r="G3" s="12"/>
      <c r="H3" s="12"/>
      <c r="I3" s="12"/>
    </row>
    <row r="4" spans="2:9" s="7" customFormat="1" ht="24" x14ac:dyDescent="0.55000000000000004">
      <c r="B4" s="8" t="s">
        <v>47</v>
      </c>
    </row>
    <row r="5" spans="2:9" s="7" customFormat="1" ht="24" x14ac:dyDescent="0.55000000000000004">
      <c r="B5" s="8"/>
      <c r="C5" s="54" t="s">
        <v>17</v>
      </c>
      <c r="D5" s="54" t="s">
        <v>4</v>
      </c>
      <c r="E5" s="54" t="s">
        <v>18</v>
      </c>
    </row>
    <row r="6" spans="2:9" s="7" customFormat="1" ht="24" x14ac:dyDescent="0.55000000000000004">
      <c r="C6" s="73">
        <v>1</v>
      </c>
      <c r="D6" s="56" t="s">
        <v>26</v>
      </c>
      <c r="E6" s="73">
        <v>1</v>
      </c>
    </row>
    <row r="7" spans="2:9" s="7" customFormat="1" ht="24" x14ac:dyDescent="0.55000000000000004">
      <c r="C7" s="71">
        <v>2</v>
      </c>
      <c r="D7" s="56" t="s">
        <v>48</v>
      </c>
      <c r="E7" s="71">
        <v>1</v>
      </c>
    </row>
    <row r="8" spans="2:9" s="7" customFormat="1" ht="24" x14ac:dyDescent="0.55000000000000004">
      <c r="C8" s="71">
        <v>3</v>
      </c>
      <c r="D8" s="56" t="s">
        <v>24</v>
      </c>
      <c r="E8" s="71">
        <v>1</v>
      </c>
    </row>
    <row r="9" spans="2:9" s="7" customFormat="1" ht="24" x14ac:dyDescent="0.55000000000000004">
      <c r="C9" s="72">
        <v>4</v>
      </c>
      <c r="D9" s="56" t="s">
        <v>25</v>
      </c>
      <c r="E9" s="71">
        <v>1</v>
      </c>
    </row>
    <row r="10" spans="2:9" x14ac:dyDescent="0.55000000000000004">
      <c r="C10" s="128" t="s">
        <v>3</v>
      </c>
      <c r="D10" s="129"/>
      <c r="E10" s="57">
        <f>SUM(E6:E9)</f>
        <v>4</v>
      </c>
    </row>
  </sheetData>
  <mergeCells count="2">
    <mergeCell ref="C10:D10"/>
    <mergeCell ref="B1:E1"/>
  </mergeCells>
  <pageMargins left="0.7" right="0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คีย์ข้อมูล</vt:lpstr>
      <vt:lpstr>บทสรุป</vt:lpstr>
      <vt:lpstr>ประเมินเว็บไซต์</vt:lpstr>
      <vt:lpstr>ตาราง 1-2</vt:lpstr>
      <vt:lpstr>ตาราง 3</vt:lpstr>
      <vt:lpstr>ประเมินระบบฐานข้อมูล บว.</vt:lpstr>
      <vt:lpstr>ตาราง 4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2019-12-18T08:13:22Z</cp:lastPrinted>
  <dcterms:created xsi:type="dcterms:W3CDTF">2014-10-15T08:34:52Z</dcterms:created>
  <dcterms:modified xsi:type="dcterms:W3CDTF">2022-11-17T03:23:11Z</dcterms:modified>
</cp:coreProperties>
</file>