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'คีย์'!$A$4:$U$139</definedName>
  </definedNames>
  <calcPr fullCalcOnLoad="1"/>
</workbook>
</file>

<file path=xl/sharedStrings.xml><?xml version="1.0" encoding="utf-8"?>
<sst xmlns="http://schemas.openxmlformats.org/spreadsheetml/2006/main" count="221" uniqueCount="121">
  <si>
    <t>ลำดับที่</t>
  </si>
  <si>
    <t>รายการ</t>
  </si>
  <si>
    <t>ความถี่</t>
  </si>
  <si>
    <t>SD</t>
  </si>
  <si>
    <t>รวม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</si>
  <si>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</si>
  <si>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</si>
  <si>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</si>
  <si>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</si>
  <si>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</si>
  <si>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</si>
  <si>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ตอนที่ 2  ความคิดเห็นเกี่ยวกับโครงการฯ</t>
  </si>
  <si>
    <t xml:space="preserve"> - 5 -</t>
  </si>
  <si>
    <t xml:space="preserve"> - 4 -</t>
  </si>
  <si>
    <t xml:space="preserve"> </t>
  </si>
  <si>
    <t>ไม่ระบุ</t>
  </si>
  <si>
    <t>ที่</t>
  </si>
  <si>
    <t>อาจารย์</t>
  </si>
  <si>
    <t>1. ด้านกระบวนการขั้นตอนการให้บริการ</t>
  </si>
  <si>
    <t xml:space="preserve">   1.1 ความสะดวกในการลงทะเบียน</t>
  </si>
  <si>
    <t xml:space="preserve">          การสอบถามความคิดเห็นเกี่ยวกับการจัดโครงการฯ พบว่า ผู้ตอบแบบสอบถามมีความคิดเห็นโดยรวม</t>
  </si>
  <si>
    <t>ตอนที่ 3 ข้อเสนอแนะ</t>
  </si>
  <si>
    <t>เพศ</t>
  </si>
  <si>
    <t>ตำแหน่ง</t>
  </si>
  <si>
    <t>หน่วยงาน</t>
  </si>
  <si>
    <t>ชาย</t>
  </si>
  <si>
    <t>หญิง</t>
  </si>
  <si>
    <t>เจ้าหน้าที่วิเคราะห์</t>
  </si>
  <si>
    <t>องค์การบริหารส่วนตำบล</t>
  </si>
  <si>
    <t>เทศบาลเมือง/เทศบาลตำบล</t>
  </si>
  <si>
    <t>องค์การบริหารส่วนจังหวัด</t>
  </si>
  <si>
    <t>สมาชิกสภาเทศบาล</t>
  </si>
  <si>
    <t>1. หัวข้อที่สนใจให้บัณฑิตวิทยาลัยจัดบริการวิชาการให้ในครั้งต่อไป</t>
  </si>
  <si>
    <t>ปัญหาราคาผลผลิตทางการเกษตรตกต่ำ</t>
  </si>
  <si>
    <t>การแก้ไขเรื่องต้นทุนการผลิต</t>
  </si>
  <si>
    <t>ผู้ช่วยนักพัฒนาชุมชน</t>
  </si>
  <si>
    <t>ผู้อำนวยการกองช่าง</t>
  </si>
  <si>
    <t>ประธานสภาเทศบาลตำบลบ้านแยง</t>
  </si>
  <si>
    <t>เลขานุการนายกเทศบาลตำบลบ้านแยง</t>
  </si>
  <si>
    <t>วิจัยเรื่องสิ่งแวดล้อมด้านขยะมูลฝอยและแหล่งท่องเที่ยวในเขตอุทยานทุ่งแสลงหลวงเทศบาล</t>
  </si>
  <si>
    <t>ตำบลบ้านแยง</t>
  </si>
  <si>
    <t>ควรจัดให้มีการอบรมสัมมนาให้บ่อยครั้ง เพื่อเพิ่มคุณภาพของผู้นำได้เป็นอย่างดี</t>
  </si>
  <si>
    <t>นักวิชาการสาธารณสุชชำนาญการ</t>
  </si>
  <si>
    <t>ศูนย์ฝึกอบรมและพัฒนาสุขภาพภาคประชาชนภาคเหนือนครสวรรค์</t>
  </si>
  <si>
    <t>การบูรณาการและการจัดการชุมชนเพื่อการพัมนาคุณภาพชีวิตตามวิถีชีวิตไทย</t>
  </si>
  <si>
    <t>ควรมีการจัดนิทรรศการของพื้นที่ตามผลงานวิจัยเพื่อให้ผู้เข้าร่วมประชุมสัมมนาได้พบปะ</t>
  </si>
  <si>
    <t>แลกเปลี่ยนความคิดเห็นและแนวทางการพัฒนากับผลแทนพื้นที่วิจัย เพื่อตรวจสอบและยืนยัน</t>
  </si>
  <si>
    <t>ผลงานวิจัยที่เกี่ยวข้อง</t>
  </si>
  <si>
    <t>เจ้าหน้าที่บริหารงานทั่วไป</t>
  </si>
  <si>
    <t>เจ้าหน้าที่วิเคราะห์นโยบายและแผน</t>
  </si>
  <si>
    <t>องค์กรปกครองท้องถิ่นของตนเอง</t>
  </si>
  <si>
    <t>ควรจัดการงานวิจัยอย่างต่อเนื่องเพื่อจะได้มีแนวคิดและแนวทางการนำไปประยุกต์ใช้ใน</t>
  </si>
  <si>
    <t>ดีมากขอให้ผู้จัดจัดกิจกรรมนี้ต่อไป</t>
  </si>
  <si>
    <t>นักพัฒนาชุมชน</t>
  </si>
  <si>
    <t>ผู้อำนวยการกองแผนและงบประมาณ</t>
  </si>
  <si>
    <t>รองนายกองค์การบริหารส่วนตำบล</t>
  </si>
  <si>
    <t>มหาวิทยาลัยราชภัฎเพชรบุรี</t>
  </si>
  <si>
    <t>การบริการพัฒนาชุมชน</t>
  </si>
  <si>
    <t>เป็นการจัดงานประชุมที่ดีเพราะเป็นประโยชน์และตรงกับความต้องการของท้องถิ่น สามารถนำผล</t>
  </si>
  <si>
    <t>นักบริหารงานสวัสดิการสังคม</t>
  </si>
  <si>
    <t>2. ข้อเสนอแนะอื่นๆ</t>
  </si>
  <si>
    <t>เอกสารการจัดอบรมน้อย ขาดความชัดเจน</t>
  </si>
  <si>
    <t>ตาราง 1  แสดงจำนวนและร้อยละของผู้ตอบแบบประเมิน จำแนกตามเพศ</t>
  </si>
  <si>
    <t xml:space="preserve">ผลการประเมินโครงการบริการวิชาการในหัวข้อ </t>
  </si>
  <si>
    <t>"งานวิจัยในระดับบัณฑิตศึกษากับการพัฒนาองค์การบริหารส่วนตำบล"</t>
  </si>
  <si>
    <t>วันพุธที่ 25 กรกฎาคม 2555</t>
  </si>
  <si>
    <t>ณ ห้อง Main Conference อาคาร CITCOMS มหาวิทยาลัยนเรศวร</t>
  </si>
  <si>
    <t xml:space="preserve">         จากการจัดโครงการบริการวิชาการในหัวข้อ "'งานวิจัยในระดับบัณฑิตศึกษากับการพัฒนาองค์การบริหาร</t>
  </si>
  <si>
    <t xml:space="preserve">ส่วนตำบล" ในวันที่ 25 กรกฎาคม 2555 ณ ห้อง Main Conference อาคาร CITCOMS มหาวิทยาลัยนเรศวร </t>
  </si>
  <si>
    <t>โดยมีรายละเอียดดังนี้</t>
  </si>
  <si>
    <t>ประธานสภาเทศบาลตำบล</t>
  </si>
  <si>
    <t>เลขานุการนายกเทศบาลตำบล</t>
  </si>
  <si>
    <t>ปลัดองค์การบริหารส่วนตำบล</t>
  </si>
  <si>
    <t>ตาราง 2  แสดงจำนวนและร้อยละของผู้ตอบแบบประเมิน จำแนกตามสังกัดหน่วยงาน</t>
  </si>
  <si>
    <t>ตาราง 3  แสดงจำนวนและร้อยละของผู้ตอบแบบประเมิน จำแนกตามตำแหน่ง</t>
  </si>
  <si>
    <t>ตาราง 4  แสดงค่าเฉลี่ย ส่วนเบี่ยงเบนมาตรฐาน และระดับความคิดเห็นเกี่ยวกับโครงการฯ</t>
  </si>
  <si>
    <t xml:space="preserve">   1.2  เจ้าหน้าที่ให้บริการด้วยความเต็มใจ ยิ้มแย้ม แจ่มใส</t>
  </si>
  <si>
    <t xml:space="preserve">   1.3 เจ้าหน้าที่ให้บริการด้วยความรวดเร็ว</t>
  </si>
  <si>
    <t>2. ด้านสิ่งอำนวยความสะดวก</t>
  </si>
  <si>
    <t xml:space="preserve">   2.2 ความชัดเจนของจอภาพนำเสนอ</t>
  </si>
  <si>
    <t xml:space="preserve">   2.3 ความชัดเจนของระบบเสียงภายในห้องสัมมนา</t>
  </si>
  <si>
    <t xml:space="preserve">   2.1 ความเหมาะสมของขนาดห้องสัมมนา</t>
  </si>
  <si>
    <t xml:space="preserve">   2.4 ความสว่างภายในห้องสัมมนา</t>
  </si>
  <si>
    <t xml:space="preserve">   2.5 ความสะอาดภายในห้องจัดสัมมนา</t>
  </si>
  <si>
    <t>3. ด้านคุณภาพการให้บริการ (โครงการบริการวิชาการฯ)</t>
  </si>
  <si>
    <t xml:space="preserve">   3.1 ประโยชน์ที่ได้รับจากการบรรยายสรุปผลงานวิจัยในระดับบัณฑิตศึกษา</t>
  </si>
  <si>
    <t xml:space="preserve">        ที่เกี่ยวข้องกับการพัฒนาองค์การบริหารส่วนท้องถิ่นในภาพรวม</t>
  </si>
  <si>
    <t xml:space="preserve">   3.2 ประโยชน์ที่ได้รับจากการร่วมกิจกรรมกลุ่มย่อย</t>
  </si>
  <si>
    <t xml:space="preserve">   3.3 ท่านคิดว่าการเข้าร่วมโครงการฯ ในครั้งนี้ท่านได้รับความรู้เพิ่มขึ้นและท่านจะ</t>
  </si>
  <si>
    <t xml:space="preserve">        สามารถนำความรู้ไปใช้ให้เกิดประโยชน์แก่ท้องถิ่นของท่านมากน้อยเพียงใด</t>
  </si>
  <si>
    <t>4. ด้านเอกสารประกอบโครงการ</t>
  </si>
  <si>
    <t xml:space="preserve">   4.1 ความเพียงพอของเอกสารประกอบการสัมมนา</t>
  </si>
  <si>
    <t xml:space="preserve">   4.2 ความชัดเจน ความสมบูรณ์ของเอกสารประกอบการสัมมนา</t>
  </si>
  <si>
    <t xml:space="preserve">   4.3 เอกสารมีเนื้อหาสาระตรงตามความต้องการของท่าน</t>
  </si>
  <si>
    <t xml:space="preserve">   4.4 ประโยชน์ที่ได้รับจากเอกสารประกอบการสัมมนา</t>
  </si>
  <si>
    <t xml:space="preserve">        จากตาราง 4  การสอบถามความคิดเห็นเกี่ยวกับการจัดโครงการฯ พบว่า ผู้ตอบแบบสอบถาม</t>
  </si>
  <si>
    <t xml:space="preserve">มีความคิดเห็นโดยรวมอยู่ในระดับมาก (ค่าเฉลี่ย 4.02)  โดยมีความพึงพอใจเจ้าหน้าที่ให้บริการด้วยความเต็มใจ </t>
  </si>
  <si>
    <t>ยิ้มแย้ม แจ่มใส มากที่สุด (ค่าเฉลี่ย 4.55) รองลงมา ได้แก่ ความสะดวกในการลงทะเบียน (ค่าเฉลี่ย 4.47)</t>
  </si>
  <si>
    <t xml:space="preserve">และเจ้าหน้าที่ให้บริการด้วยความรวดเร็ว (ค่าเฉลี่ย 4.45) </t>
  </si>
  <si>
    <t>อยู่ในระดับมาก (ค่าเฉลี่ย 4.02)  โดยมีความพึงพอใจเจ้าหน้าที่ให้บริการด้วยความเต็มใจ ยิ้มแย้ม แจ่มใส</t>
  </si>
  <si>
    <t xml:space="preserve">ให้บริการด้วยความรวดเร็ว (ค่าเฉลี่ย 4.45) </t>
  </si>
  <si>
    <t>มากที่สุด (ค่าเฉลี่ย 4.55) รองลงมา ได้แก่ ความสะดวกในการลงทะเบียน (ค่าเฉลี่ย 4.47) และเจ้าหน้าที่</t>
  </si>
  <si>
    <t xml:space="preserve">          หัวข้อที่สนใจให้บัณฑิตวิทยาลัยจัดบริการวิชาการให้ในครั้งต่อไป คือ ปัญหาราคาผลผลิตทางการเกษตร</t>
  </si>
  <si>
    <t>ตกต่ำ การแก้ไขเรื่องต้นทุนการผลิต วิจัยเรื่องสิ่งแวดล้อมด้านขยะมูลฝอยและแหล่งท่องเที่ยวในเขตอุทยาน</t>
  </si>
  <si>
    <t>ทุ่งแสลงหลวงเทศบาลตำบลบ้านแยง การบูรณาการและการจัดการชุมชนเพื่อการพัมนาคุณภาพชีวิตตาม</t>
  </si>
  <si>
    <t>วิถีชีวิตไทย และการบริการพัฒนาชุมชน</t>
  </si>
  <si>
    <t xml:space="preserve">          ข้อเสนอแนะจากการจัดโครงการในครั้งนี้ คือ เป็นการจัดงานประชุมที่ดีเพราะเป็นประโยชน์และตรงกับ</t>
  </si>
  <si>
    <t>การวิจัยไปใช้ในการพัฒนาท้องถิ่น</t>
  </si>
  <si>
    <t>ความต้องการของท้องถิ่น สามารถนำผลการวิจัยไปใช้ในการพัฒนาท้องถิ่น</t>
  </si>
  <si>
    <r>
      <t>พบว่า มีผู้เข้าร่วมโครงการจำนวนทั้งสิ้น 87</t>
    </r>
    <r>
      <rPr>
        <sz val="16"/>
        <color indexed="8"/>
        <rFont val="TH SarabunPSK"/>
        <family val="2"/>
      </rPr>
      <t xml:space="preserve"> คน</t>
    </r>
    <r>
      <rPr>
        <sz val="16"/>
        <rFont val="TH SarabunPSK"/>
        <family val="2"/>
      </rPr>
      <t xml:space="preserve"> และมีผู้ตอบแบบประเมิน จำนวน 60 คน คิดเป็นร้อยละ 68.97</t>
    </r>
  </si>
  <si>
    <t>ผู้ตอบแบบประเมินส่วนใหญ่เป็นเพศชาย ร้อยละ 71.26 และเพศชาย ร้อยละ 28.74 สังกัดองค์การบริหาร</t>
  </si>
  <si>
    <t xml:space="preserve">ส่วนตำบล ร้อยละ 55.17 และเทศบาลเมือง/เทศบาลตำบล ร้อยละ 41.38 เป็นผู้ช่วยนักพัฒนาชุมชน มากที่สุด  </t>
  </si>
  <si>
    <t xml:space="preserve">          จากตาราง 1 พบว่า ผู้ตอบแบบประเมินส่วนใหญ่เป็นเพศชาย ร้อยละ 71.26 และเพศชาย ร้อยละ 28.74</t>
  </si>
  <si>
    <t xml:space="preserve">          จากตาราง 2 พบว่า ผู้ตอบแบบประเมินส่วนใหญ่สังกัดองค์การบริหารส่วนตำบล ร้อยละ 55.17 และ</t>
  </si>
  <si>
    <t>เทศบาลเมือง/เทศบาลตำบล ร้อยละ 41.38</t>
  </si>
  <si>
    <t xml:space="preserve">          จากตาราง 3 พบว่า ผู้ตอบแบบประเมินส่วนใหญ่เป็นผู้ช่วยนักพัฒนาชุมชน มากที่สุด ร้อยละ 33.33</t>
  </si>
  <si>
    <t>N = 87</t>
  </si>
  <si>
    <t>รองลงมา ได้แก่ เจ้าหน้าที่วิเคราะห์นโยบายและแผน ร้อยละ 25.29 นักพัฒนาชุมชน ร้อยละ 10.34 และ</t>
  </si>
  <si>
    <t>ปลัดองค์การบริหารส่วนตำบลร้อยละ 9.20</t>
  </si>
  <si>
    <t xml:space="preserve">ร้อยละ 33.33  รองลงมา ได้แก่ เจ้าหน้าที่วิเคราะห์นโยบายและแผน ร้อยละ 25.29 นักพัฒนาชุมชน </t>
  </si>
  <si>
    <t>ร้อยละ 10.34 และปลัดองค์การบริหารส่วนตำบล ร้อยละ 9.20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</si>
</sst>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2" fontId="4" fillId="37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2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1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4" fillId="38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28" xfId="0" applyFont="1" applyBorder="1" applyAlignment="1">
      <alignment/>
    </xf>
    <xf numFmtId="2" fontId="8" fillId="0" borderId="35" xfId="0" applyNumberFormat="1" applyFont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76"/>
  <sheetViews>
    <sheetView zoomScale="110" zoomScaleNormal="110" zoomScalePageLayoutView="0" workbookViewId="0" topLeftCell="A1">
      <pane ySplit="4" topLeftCell="A153" activePane="bottomLeft" state="frozen"/>
      <selection pane="topLeft" activeCell="A1" sqref="A1"/>
      <selection pane="bottomLeft" activeCell="D154" sqref="D154"/>
    </sheetView>
  </sheetViews>
  <sheetFormatPr defaultColWidth="8.7109375" defaultRowHeight="12.75"/>
  <cols>
    <col min="1" max="1" width="7.00390625" style="5" customWidth="1"/>
    <col min="2" max="2" width="23.57421875" style="5" bestFit="1" customWidth="1"/>
    <col min="3" max="3" width="39.7109375" style="5" bestFit="1" customWidth="1"/>
    <col min="4" max="4" width="35.140625" style="5" bestFit="1" customWidth="1"/>
    <col min="5" max="5" width="6.00390625" style="5" customWidth="1"/>
    <col min="6" max="11" width="5.00390625" style="5" customWidth="1"/>
    <col min="12" max="12" width="4.8515625" style="5" customWidth="1"/>
    <col min="13" max="13" width="4.57421875" style="5" customWidth="1"/>
    <col min="14" max="19" width="4.421875" style="5" customWidth="1"/>
    <col min="20" max="16384" width="8.7109375" style="1" customWidth="1"/>
  </cols>
  <sheetData>
    <row r="3" spans="1:19" ht="24">
      <c r="A3" s="28" t="s">
        <v>0</v>
      </c>
      <c r="B3" s="31" t="s">
        <v>22</v>
      </c>
      <c r="C3" s="60" t="s">
        <v>23</v>
      </c>
      <c r="D3" s="62" t="s">
        <v>24</v>
      </c>
      <c r="E3" s="51"/>
      <c r="F3" s="51"/>
      <c r="G3" s="52"/>
      <c r="H3" s="52"/>
      <c r="I3" s="51"/>
      <c r="J3" s="51"/>
      <c r="K3" s="52"/>
      <c r="L3" s="52"/>
      <c r="M3" s="52"/>
      <c r="N3" s="52"/>
      <c r="O3" s="52"/>
      <c r="P3" s="52"/>
      <c r="Q3" s="52"/>
      <c r="R3" s="52"/>
      <c r="S3" s="52"/>
    </row>
    <row r="4" spans="1:19" ht="24">
      <c r="A4" s="28"/>
      <c r="B4" s="31"/>
      <c r="C4" s="60"/>
      <c r="D4" s="62"/>
      <c r="E4" s="28">
        <v>1.1</v>
      </c>
      <c r="F4" s="28">
        <v>1.2</v>
      </c>
      <c r="G4" s="28">
        <v>1.3</v>
      </c>
      <c r="H4" s="91">
        <v>2.1</v>
      </c>
      <c r="I4" s="91">
        <v>2.2</v>
      </c>
      <c r="J4" s="91">
        <v>2.3</v>
      </c>
      <c r="K4" s="91">
        <v>2.4</v>
      </c>
      <c r="L4" s="91">
        <v>2.5</v>
      </c>
      <c r="M4" s="92">
        <v>3.1</v>
      </c>
      <c r="N4" s="92">
        <v>3.2</v>
      </c>
      <c r="O4" s="92">
        <v>3.3</v>
      </c>
      <c r="P4" s="84">
        <v>4.1</v>
      </c>
      <c r="Q4" s="84">
        <v>4.2</v>
      </c>
      <c r="R4" s="84">
        <v>4.3</v>
      </c>
      <c r="S4" s="84">
        <v>4.4</v>
      </c>
    </row>
    <row r="5" spans="1:21" ht="24">
      <c r="A5" s="61">
        <v>1</v>
      </c>
      <c r="B5" s="5">
        <v>2</v>
      </c>
      <c r="C5" s="5" t="s">
        <v>27</v>
      </c>
      <c r="D5" s="5">
        <v>3</v>
      </c>
      <c r="E5" s="5">
        <v>5</v>
      </c>
      <c r="F5" s="5">
        <v>5</v>
      </c>
      <c r="G5" s="5">
        <v>4</v>
      </c>
      <c r="H5" s="5">
        <v>4</v>
      </c>
      <c r="I5" s="5">
        <v>2</v>
      </c>
      <c r="J5" s="5">
        <v>4</v>
      </c>
      <c r="K5" s="5">
        <v>3</v>
      </c>
      <c r="L5" s="5">
        <v>4</v>
      </c>
      <c r="M5" s="5">
        <v>3</v>
      </c>
      <c r="N5" s="5">
        <v>4</v>
      </c>
      <c r="O5" s="5">
        <v>4</v>
      </c>
      <c r="P5" s="5">
        <v>3</v>
      </c>
      <c r="Q5" s="5">
        <v>3</v>
      </c>
      <c r="R5" s="5">
        <v>3</v>
      </c>
      <c r="S5" s="5">
        <v>3</v>
      </c>
      <c r="U5" s="34">
        <f aca="true" t="shared" si="0" ref="U5:U12">AVERAGE(E5:S5)</f>
        <v>3.6</v>
      </c>
    </row>
    <row r="6" spans="1:21" ht="24">
      <c r="A6" s="61">
        <v>2</v>
      </c>
      <c r="B6" s="5">
        <v>2</v>
      </c>
      <c r="C6" s="5" t="s">
        <v>31</v>
      </c>
      <c r="D6" s="5">
        <v>2</v>
      </c>
      <c r="E6" s="5">
        <v>4</v>
      </c>
      <c r="F6" s="5">
        <v>4</v>
      </c>
      <c r="G6" s="5">
        <v>4</v>
      </c>
      <c r="H6" s="5">
        <v>4</v>
      </c>
      <c r="I6" s="5">
        <v>4</v>
      </c>
      <c r="J6" s="5">
        <v>4</v>
      </c>
      <c r="K6" s="5">
        <v>4</v>
      </c>
      <c r="L6" s="5">
        <v>4</v>
      </c>
      <c r="M6" s="5">
        <v>3</v>
      </c>
      <c r="N6" s="5">
        <v>4</v>
      </c>
      <c r="O6" s="5">
        <v>3</v>
      </c>
      <c r="P6" s="5">
        <v>4</v>
      </c>
      <c r="Q6" s="5">
        <v>4</v>
      </c>
      <c r="R6" s="5">
        <v>3</v>
      </c>
      <c r="S6" s="5">
        <v>3</v>
      </c>
      <c r="U6" s="34">
        <f t="shared" si="0"/>
        <v>3.7333333333333334</v>
      </c>
    </row>
    <row r="7" spans="1:21" ht="24">
      <c r="A7" s="61">
        <v>3</v>
      </c>
      <c r="B7" s="5">
        <v>2</v>
      </c>
      <c r="C7" s="5" t="s">
        <v>35</v>
      </c>
      <c r="D7" s="5">
        <v>2</v>
      </c>
      <c r="E7" s="5">
        <v>5</v>
      </c>
      <c r="F7" s="5">
        <v>5</v>
      </c>
      <c r="G7" s="5">
        <v>5</v>
      </c>
      <c r="H7" s="5">
        <v>5</v>
      </c>
      <c r="I7" s="5">
        <v>4</v>
      </c>
      <c r="J7" s="5">
        <v>5</v>
      </c>
      <c r="K7" s="5">
        <v>5</v>
      </c>
      <c r="L7" s="5">
        <v>5</v>
      </c>
      <c r="M7" s="5">
        <v>4</v>
      </c>
      <c r="N7" s="5">
        <v>4</v>
      </c>
      <c r="O7" s="5">
        <v>3</v>
      </c>
      <c r="P7" s="5">
        <v>4</v>
      </c>
      <c r="Q7" s="5">
        <v>4</v>
      </c>
      <c r="R7" s="5">
        <v>3</v>
      </c>
      <c r="S7" s="5">
        <v>3</v>
      </c>
      <c r="U7" s="34">
        <f t="shared" si="0"/>
        <v>4.266666666666667</v>
      </c>
    </row>
    <row r="8" spans="1:21" ht="24">
      <c r="A8" s="61">
        <v>4</v>
      </c>
      <c r="B8" s="5">
        <v>1</v>
      </c>
      <c r="C8" s="5" t="s">
        <v>36</v>
      </c>
      <c r="D8" s="5">
        <v>2</v>
      </c>
      <c r="E8" s="5">
        <v>4</v>
      </c>
      <c r="F8" s="5">
        <v>4</v>
      </c>
      <c r="G8" s="5">
        <v>5</v>
      </c>
      <c r="H8" s="5">
        <v>4</v>
      </c>
      <c r="I8" s="5">
        <v>3</v>
      </c>
      <c r="J8" s="5">
        <v>4</v>
      </c>
      <c r="K8" s="5">
        <v>4</v>
      </c>
      <c r="L8" s="5">
        <v>4</v>
      </c>
      <c r="M8" s="5">
        <v>4</v>
      </c>
      <c r="N8" s="5">
        <v>4</v>
      </c>
      <c r="O8" s="5">
        <v>4</v>
      </c>
      <c r="P8" s="5">
        <v>3</v>
      </c>
      <c r="Q8" s="5">
        <v>3</v>
      </c>
      <c r="R8" s="5">
        <v>3</v>
      </c>
      <c r="S8" s="5">
        <v>3</v>
      </c>
      <c r="U8" s="34">
        <f t="shared" si="0"/>
        <v>3.7333333333333334</v>
      </c>
    </row>
    <row r="9" spans="1:21" ht="24">
      <c r="A9" s="61">
        <v>5</v>
      </c>
      <c r="B9" s="5">
        <v>1</v>
      </c>
      <c r="C9" s="5" t="s">
        <v>37</v>
      </c>
      <c r="D9" s="5">
        <v>2</v>
      </c>
      <c r="E9" s="5">
        <v>5</v>
      </c>
      <c r="F9" s="5">
        <v>5</v>
      </c>
      <c r="G9" s="5">
        <v>4</v>
      </c>
      <c r="H9" s="5">
        <v>4</v>
      </c>
      <c r="I9" s="5">
        <v>3</v>
      </c>
      <c r="J9" s="5">
        <v>4</v>
      </c>
      <c r="K9" s="5">
        <v>3</v>
      </c>
      <c r="L9" s="5">
        <v>5</v>
      </c>
      <c r="M9" s="5">
        <v>4</v>
      </c>
      <c r="N9" s="5">
        <v>5</v>
      </c>
      <c r="O9" s="5">
        <v>4</v>
      </c>
      <c r="P9" s="5">
        <v>5</v>
      </c>
      <c r="Q9" s="5">
        <v>4</v>
      </c>
      <c r="R9" s="5">
        <v>4</v>
      </c>
      <c r="S9" s="5">
        <v>5</v>
      </c>
      <c r="U9" s="34">
        <f t="shared" si="0"/>
        <v>4.266666666666667</v>
      </c>
    </row>
    <row r="10" spans="1:21" ht="24">
      <c r="A10" s="61">
        <v>6</v>
      </c>
      <c r="B10" s="5">
        <v>1</v>
      </c>
      <c r="C10" s="5" t="s">
        <v>38</v>
      </c>
      <c r="D10" s="5">
        <v>2</v>
      </c>
      <c r="E10" s="5">
        <v>5</v>
      </c>
      <c r="F10" s="5">
        <v>4</v>
      </c>
      <c r="G10" s="5">
        <v>5</v>
      </c>
      <c r="H10" s="5">
        <v>5</v>
      </c>
      <c r="I10" s="5">
        <v>3</v>
      </c>
      <c r="J10" s="5">
        <v>5</v>
      </c>
      <c r="K10" s="5">
        <v>5</v>
      </c>
      <c r="L10" s="5">
        <v>5</v>
      </c>
      <c r="M10" s="5">
        <v>4</v>
      </c>
      <c r="N10" s="5">
        <v>4</v>
      </c>
      <c r="O10" s="5">
        <v>5</v>
      </c>
      <c r="P10" s="5">
        <v>4</v>
      </c>
      <c r="Q10" s="5">
        <v>5</v>
      </c>
      <c r="R10" s="5">
        <v>4</v>
      </c>
      <c r="S10" s="5">
        <v>4</v>
      </c>
      <c r="U10" s="34">
        <f t="shared" si="0"/>
        <v>4.466666666666667</v>
      </c>
    </row>
    <row r="11" spans="1:21" ht="24">
      <c r="A11" s="61">
        <v>7</v>
      </c>
      <c r="B11" s="5">
        <v>1</v>
      </c>
      <c r="C11" s="5" t="s">
        <v>42</v>
      </c>
      <c r="D11" s="37" t="s">
        <v>43</v>
      </c>
      <c r="E11" s="5">
        <v>4</v>
      </c>
      <c r="F11" s="5">
        <v>5</v>
      </c>
      <c r="G11" s="5">
        <v>4</v>
      </c>
      <c r="H11" s="5">
        <v>4</v>
      </c>
      <c r="I11" s="5">
        <v>2</v>
      </c>
      <c r="J11" s="5">
        <v>4</v>
      </c>
      <c r="K11" s="5">
        <v>4</v>
      </c>
      <c r="L11" s="5">
        <v>4</v>
      </c>
      <c r="M11" s="5">
        <v>4</v>
      </c>
      <c r="N11" s="5">
        <v>5</v>
      </c>
      <c r="O11" s="5">
        <v>5</v>
      </c>
      <c r="P11" s="5">
        <v>4</v>
      </c>
      <c r="Q11" s="5">
        <v>4</v>
      </c>
      <c r="R11" s="5">
        <v>5</v>
      </c>
      <c r="S11" s="5">
        <v>5</v>
      </c>
      <c r="U11" s="34">
        <f t="shared" si="0"/>
        <v>4.2</v>
      </c>
    </row>
    <row r="12" spans="1:21" ht="24">
      <c r="A12" s="61">
        <v>8</v>
      </c>
      <c r="B12" s="5">
        <v>1</v>
      </c>
      <c r="C12" s="5" t="s">
        <v>35</v>
      </c>
      <c r="D12" s="5">
        <v>3</v>
      </c>
      <c r="E12" s="5">
        <v>5</v>
      </c>
      <c r="F12" s="5">
        <v>5</v>
      </c>
      <c r="G12" s="5">
        <v>5</v>
      </c>
      <c r="H12" s="5">
        <v>5</v>
      </c>
      <c r="I12" s="5">
        <v>3</v>
      </c>
      <c r="J12" s="5">
        <v>4</v>
      </c>
      <c r="K12" s="5">
        <v>5</v>
      </c>
      <c r="L12" s="5">
        <v>5</v>
      </c>
      <c r="M12" s="5">
        <v>4</v>
      </c>
      <c r="N12" s="5">
        <v>4</v>
      </c>
      <c r="O12" s="5">
        <v>4</v>
      </c>
      <c r="P12" s="5">
        <v>4</v>
      </c>
      <c r="Q12" s="5">
        <v>5</v>
      </c>
      <c r="R12" s="5">
        <v>4</v>
      </c>
      <c r="S12" s="5">
        <v>4</v>
      </c>
      <c r="U12" s="34">
        <f t="shared" si="0"/>
        <v>4.4</v>
      </c>
    </row>
    <row r="13" spans="1:21" ht="24">
      <c r="A13" s="61">
        <v>9</v>
      </c>
      <c r="B13" s="5">
        <v>2</v>
      </c>
      <c r="C13" s="5" t="s">
        <v>48</v>
      </c>
      <c r="D13" s="5">
        <v>3</v>
      </c>
      <c r="E13" s="5">
        <v>4</v>
      </c>
      <c r="F13" s="5">
        <v>4</v>
      </c>
      <c r="G13" s="5">
        <v>4</v>
      </c>
      <c r="H13" s="5">
        <v>4</v>
      </c>
      <c r="I13" s="5">
        <v>3</v>
      </c>
      <c r="J13" s="5">
        <v>4</v>
      </c>
      <c r="K13" s="5">
        <v>3</v>
      </c>
      <c r="L13" s="5">
        <v>4</v>
      </c>
      <c r="M13" s="5">
        <v>4</v>
      </c>
      <c r="N13" s="5">
        <v>4</v>
      </c>
      <c r="O13" s="5">
        <v>4</v>
      </c>
      <c r="P13" s="5">
        <v>5</v>
      </c>
      <c r="Q13" s="5">
        <v>5</v>
      </c>
      <c r="R13" s="5">
        <v>3</v>
      </c>
      <c r="S13" s="5">
        <v>4</v>
      </c>
      <c r="U13" s="34">
        <f>AVERAGE(F13:S13)</f>
        <v>3.9285714285714284</v>
      </c>
    </row>
    <row r="14" spans="1:21" ht="24">
      <c r="A14" s="61">
        <v>10</v>
      </c>
      <c r="B14" s="5">
        <v>1</v>
      </c>
      <c r="C14" s="5" t="s">
        <v>49</v>
      </c>
      <c r="D14" s="5">
        <v>3</v>
      </c>
      <c r="E14" s="5">
        <v>5</v>
      </c>
      <c r="F14" s="5">
        <v>5</v>
      </c>
      <c r="G14" s="5">
        <v>4</v>
      </c>
      <c r="H14" s="5">
        <v>4</v>
      </c>
      <c r="I14" s="5">
        <v>3</v>
      </c>
      <c r="J14" s="5">
        <v>4</v>
      </c>
      <c r="K14" s="5">
        <v>4</v>
      </c>
      <c r="L14" s="5">
        <v>4</v>
      </c>
      <c r="M14" s="5">
        <v>3</v>
      </c>
      <c r="N14" s="5">
        <v>4</v>
      </c>
      <c r="O14" s="5">
        <v>4</v>
      </c>
      <c r="P14" s="5">
        <v>4</v>
      </c>
      <c r="Q14" s="5">
        <v>4</v>
      </c>
      <c r="R14" s="5">
        <v>4</v>
      </c>
      <c r="S14" s="5">
        <v>4</v>
      </c>
      <c r="U14" s="34">
        <f aca="true" t="shared" si="1" ref="U14:U59">AVERAGE(E14:S14)</f>
        <v>4</v>
      </c>
    </row>
    <row r="15" spans="1:21" ht="24">
      <c r="A15" s="61">
        <v>11</v>
      </c>
      <c r="B15" s="5">
        <v>1</v>
      </c>
      <c r="C15" s="5" t="s">
        <v>72</v>
      </c>
      <c r="D15" s="5">
        <v>3</v>
      </c>
      <c r="E15" s="5">
        <v>4</v>
      </c>
      <c r="F15" s="5">
        <v>4</v>
      </c>
      <c r="G15" s="5">
        <v>4</v>
      </c>
      <c r="H15" s="5">
        <v>4</v>
      </c>
      <c r="I15" s="5">
        <v>1</v>
      </c>
      <c r="J15" s="5">
        <v>3</v>
      </c>
      <c r="K15" s="5">
        <v>3</v>
      </c>
      <c r="L15" s="5">
        <v>4</v>
      </c>
      <c r="M15" s="5">
        <v>4</v>
      </c>
      <c r="N15" s="5">
        <v>4</v>
      </c>
      <c r="O15" s="5">
        <v>4</v>
      </c>
      <c r="P15" s="5">
        <v>4</v>
      </c>
      <c r="Q15" s="5">
        <v>4</v>
      </c>
      <c r="R15" s="5">
        <v>4</v>
      </c>
      <c r="S15" s="5">
        <v>4</v>
      </c>
      <c r="U15" s="34">
        <f t="shared" si="1"/>
        <v>3.6666666666666665</v>
      </c>
    </row>
    <row r="16" spans="1:21" ht="24">
      <c r="A16" s="61">
        <v>12</v>
      </c>
      <c r="B16" s="5">
        <v>2</v>
      </c>
      <c r="C16" s="5" t="s">
        <v>53</v>
      </c>
      <c r="D16" s="5">
        <v>3</v>
      </c>
      <c r="E16" s="5">
        <v>5</v>
      </c>
      <c r="F16" s="5">
        <v>5</v>
      </c>
      <c r="G16" s="5">
        <v>5</v>
      </c>
      <c r="H16" s="5">
        <v>4</v>
      </c>
      <c r="I16" s="5">
        <v>4</v>
      </c>
      <c r="J16" s="5">
        <v>4</v>
      </c>
      <c r="K16" s="5">
        <v>4</v>
      </c>
      <c r="L16" s="5">
        <v>4</v>
      </c>
      <c r="M16" s="5">
        <v>4</v>
      </c>
      <c r="N16" s="5">
        <v>4</v>
      </c>
      <c r="O16" s="5">
        <v>5</v>
      </c>
      <c r="P16" s="5">
        <v>5</v>
      </c>
      <c r="Q16" s="5">
        <v>5</v>
      </c>
      <c r="R16" s="5">
        <v>5</v>
      </c>
      <c r="S16" s="5">
        <v>5</v>
      </c>
      <c r="U16" s="34">
        <f t="shared" si="1"/>
        <v>4.533333333333333</v>
      </c>
    </row>
    <row r="17" spans="1:21" ht="24">
      <c r="A17" s="61">
        <v>13</v>
      </c>
      <c r="B17" s="5">
        <v>2</v>
      </c>
      <c r="C17" s="5" t="s">
        <v>53</v>
      </c>
      <c r="D17" s="5">
        <v>3</v>
      </c>
      <c r="E17" s="5">
        <v>4</v>
      </c>
      <c r="F17" s="5">
        <v>4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4</v>
      </c>
      <c r="M17" s="5">
        <v>4</v>
      </c>
      <c r="N17" s="5">
        <v>4</v>
      </c>
      <c r="O17" s="5">
        <v>4</v>
      </c>
      <c r="P17" s="5">
        <v>3</v>
      </c>
      <c r="Q17" s="5">
        <v>3</v>
      </c>
      <c r="R17" s="5">
        <v>3</v>
      </c>
      <c r="S17" s="5">
        <v>3</v>
      </c>
      <c r="U17" s="34">
        <f t="shared" si="1"/>
        <v>3.7333333333333334</v>
      </c>
    </row>
    <row r="18" spans="1:21" ht="24">
      <c r="A18" s="61">
        <v>14</v>
      </c>
      <c r="B18" s="5">
        <v>2</v>
      </c>
      <c r="C18" s="5" t="s">
        <v>49</v>
      </c>
      <c r="D18" s="5">
        <v>3</v>
      </c>
      <c r="E18" s="5">
        <v>4</v>
      </c>
      <c r="F18" s="5">
        <v>5</v>
      </c>
      <c r="G18" s="5">
        <v>5</v>
      </c>
      <c r="H18" s="5">
        <v>4</v>
      </c>
      <c r="I18" s="5">
        <v>5</v>
      </c>
      <c r="J18" s="5">
        <v>4</v>
      </c>
      <c r="K18" s="5">
        <v>4</v>
      </c>
      <c r="L18" s="5">
        <v>5</v>
      </c>
      <c r="M18" s="5">
        <v>3</v>
      </c>
      <c r="N18" s="5">
        <v>4</v>
      </c>
      <c r="O18" s="5">
        <v>4</v>
      </c>
      <c r="P18" s="5">
        <v>5</v>
      </c>
      <c r="Q18" s="5">
        <v>4</v>
      </c>
      <c r="R18" s="5">
        <v>4</v>
      </c>
      <c r="S18" s="5">
        <v>4</v>
      </c>
      <c r="U18" s="34">
        <f t="shared" si="1"/>
        <v>4.266666666666667</v>
      </c>
    </row>
    <row r="19" spans="1:21" ht="24">
      <c r="A19" s="61">
        <v>15</v>
      </c>
      <c r="B19" s="5">
        <v>2</v>
      </c>
      <c r="C19" s="5" t="s">
        <v>54</v>
      </c>
      <c r="D19" s="5">
        <v>1</v>
      </c>
      <c r="E19" s="5">
        <v>4</v>
      </c>
      <c r="F19" s="5">
        <v>4</v>
      </c>
      <c r="G19" s="5">
        <v>4</v>
      </c>
      <c r="H19" s="5">
        <v>3</v>
      </c>
      <c r="I19" s="5">
        <v>2</v>
      </c>
      <c r="J19" s="5">
        <v>3</v>
      </c>
      <c r="K19" s="5">
        <v>3</v>
      </c>
      <c r="L19" s="5">
        <v>4</v>
      </c>
      <c r="M19" s="5">
        <v>4</v>
      </c>
      <c r="N19" s="5">
        <v>4</v>
      </c>
      <c r="O19" s="5">
        <v>4</v>
      </c>
      <c r="P19" s="5">
        <v>4</v>
      </c>
      <c r="Q19" s="5">
        <v>4</v>
      </c>
      <c r="R19" s="5">
        <v>4</v>
      </c>
      <c r="S19" s="5">
        <v>4</v>
      </c>
      <c r="U19" s="34">
        <f t="shared" si="1"/>
        <v>3.6666666666666665</v>
      </c>
    </row>
    <row r="20" spans="1:21" ht="24">
      <c r="A20" s="61">
        <v>16</v>
      </c>
      <c r="B20" s="5">
        <v>1</v>
      </c>
      <c r="C20" s="5" t="s">
        <v>55</v>
      </c>
      <c r="D20" s="5">
        <v>3</v>
      </c>
      <c r="E20" s="5">
        <v>4</v>
      </c>
      <c r="F20" s="5">
        <v>4</v>
      </c>
      <c r="G20" s="5">
        <v>4</v>
      </c>
      <c r="H20" s="5">
        <v>4</v>
      </c>
      <c r="I20" s="5">
        <v>4</v>
      </c>
      <c r="J20" s="5">
        <v>4</v>
      </c>
      <c r="K20" s="5">
        <v>4</v>
      </c>
      <c r="L20" s="5">
        <v>4</v>
      </c>
      <c r="M20" s="5">
        <v>3</v>
      </c>
      <c r="N20" s="5">
        <v>4</v>
      </c>
      <c r="O20" s="5">
        <v>4</v>
      </c>
      <c r="P20" s="5">
        <v>4</v>
      </c>
      <c r="Q20" s="5">
        <v>4</v>
      </c>
      <c r="R20" s="5">
        <v>4</v>
      </c>
      <c r="S20" s="5">
        <v>4</v>
      </c>
      <c r="U20" s="34">
        <f t="shared" si="1"/>
        <v>3.933333333333333</v>
      </c>
    </row>
    <row r="21" spans="1:21" ht="24">
      <c r="A21" s="61">
        <v>17</v>
      </c>
      <c r="B21" s="5">
        <v>1</v>
      </c>
      <c r="C21" s="5" t="s">
        <v>17</v>
      </c>
      <c r="D21" s="5" t="s">
        <v>56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5</v>
      </c>
      <c r="M21" s="5">
        <v>4</v>
      </c>
      <c r="N21" s="5">
        <v>4</v>
      </c>
      <c r="O21" s="5">
        <v>4</v>
      </c>
      <c r="P21" s="5">
        <v>4</v>
      </c>
      <c r="Q21" s="5">
        <v>4</v>
      </c>
      <c r="R21" s="5">
        <v>4</v>
      </c>
      <c r="S21" s="5">
        <v>4</v>
      </c>
      <c r="U21" s="34">
        <f t="shared" si="1"/>
        <v>4.066666666666666</v>
      </c>
    </row>
    <row r="22" spans="1:21" ht="24">
      <c r="A22" s="61">
        <v>18</v>
      </c>
      <c r="B22" s="5">
        <v>1</v>
      </c>
      <c r="C22" s="5" t="s">
        <v>53</v>
      </c>
      <c r="D22" s="5">
        <v>3</v>
      </c>
      <c r="E22" s="5">
        <v>4</v>
      </c>
      <c r="F22" s="5">
        <v>5</v>
      </c>
      <c r="G22" s="5">
        <v>5</v>
      </c>
      <c r="H22" s="5">
        <v>4</v>
      </c>
      <c r="I22" s="5">
        <v>4</v>
      </c>
      <c r="J22" s="5">
        <v>4</v>
      </c>
      <c r="K22" s="5">
        <v>4</v>
      </c>
      <c r="L22" s="5">
        <v>4</v>
      </c>
      <c r="M22" s="5">
        <v>5</v>
      </c>
      <c r="N22" s="5">
        <v>5</v>
      </c>
      <c r="O22" s="5">
        <v>5</v>
      </c>
      <c r="P22" s="5">
        <v>4</v>
      </c>
      <c r="Q22" s="5">
        <v>4</v>
      </c>
      <c r="R22" s="5">
        <v>4</v>
      </c>
      <c r="S22" s="5">
        <v>4</v>
      </c>
      <c r="U22" s="34">
        <f t="shared" si="1"/>
        <v>4.333333333333333</v>
      </c>
    </row>
    <row r="23" spans="1:21" ht="24">
      <c r="A23" s="61">
        <v>19</v>
      </c>
      <c r="B23" s="5">
        <v>1</v>
      </c>
      <c r="C23" s="5" t="s">
        <v>31</v>
      </c>
      <c r="D23" s="5">
        <v>2</v>
      </c>
      <c r="E23" s="5">
        <v>5</v>
      </c>
      <c r="F23" s="5">
        <v>5</v>
      </c>
      <c r="G23" s="5">
        <v>5</v>
      </c>
      <c r="H23" s="5">
        <v>5</v>
      </c>
      <c r="I23" s="5">
        <v>5</v>
      </c>
      <c r="J23" s="5">
        <v>5</v>
      </c>
      <c r="K23" s="5">
        <v>5</v>
      </c>
      <c r="L23" s="5">
        <v>5</v>
      </c>
      <c r="M23" s="5">
        <v>5</v>
      </c>
      <c r="N23" s="5">
        <v>5</v>
      </c>
      <c r="O23" s="5">
        <v>5</v>
      </c>
      <c r="P23" s="5">
        <v>5</v>
      </c>
      <c r="Q23" s="5">
        <v>5</v>
      </c>
      <c r="R23" s="5">
        <v>5</v>
      </c>
      <c r="S23" s="5">
        <v>5</v>
      </c>
      <c r="U23" s="34">
        <f t="shared" si="1"/>
        <v>5</v>
      </c>
    </row>
    <row r="24" spans="1:21" ht="24">
      <c r="A24" s="61">
        <v>20</v>
      </c>
      <c r="B24" s="5">
        <v>1</v>
      </c>
      <c r="C24" s="5" t="s">
        <v>59</v>
      </c>
      <c r="D24" s="5">
        <v>2</v>
      </c>
      <c r="E24" s="5">
        <v>5</v>
      </c>
      <c r="F24" s="5">
        <v>5</v>
      </c>
      <c r="G24" s="5">
        <v>5</v>
      </c>
      <c r="H24" s="5">
        <v>5</v>
      </c>
      <c r="I24" s="5">
        <v>4</v>
      </c>
      <c r="J24" s="5">
        <v>4</v>
      </c>
      <c r="K24" s="5">
        <v>4</v>
      </c>
      <c r="L24" s="5">
        <v>5</v>
      </c>
      <c r="M24" s="5">
        <v>5</v>
      </c>
      <c r="N24" s="5">
        <v>4</v>
      </c>
      <c r="O24" s="5">
        <v>4</v>
      </c>
      <c r="P24" s="5">
        <v>4</v>
      </c>
      <c r="Q24" s="5">
        <v>4</v>
      </c>
      <c r="R24" s="5">
        <v>4</v>
      </c>
      <c r="S24" s="5">
        <v>4</v>
      </c>
      <c r="U24" s="34">
        <f t="shared" si="1"/>
        <v>4.4</v>
      </c>
    </row>
    <row r="25" spans="1:21" ht="24">
      <c r="A25" s="61">
        <v>21</v>
      </c>
      <c r="B25" s="5">
        <v>1</v>
      </c>
      <c r="C25" s="5" t="s">
        <v>35</v>
      </c>
      <c r="D25" s="5">
        <v>3</v>
      </c>
      <c r="E25" s="5">
        <v>5</v>
      </c>
      <c r="F25" s="5">
        <v>5</v>
      </c>
      <c r="G25" s="5">
        <v>5</v>
      </c>
      <c r="H25" s="5">
        <v>5</v>
      </c>
      <c r="I25" s="5">
        <v>3</v>
      </c>
      <c r="J25" s="5">
        <v>4</v>
      </c>
      <c r="K25" s="5">
        <v>5</v>
      </c>
      <c r="L25" s="5">
        <v>5</v>
      </c>
      <c r="M25" s="5">
        <v>4</v>
      </c>
      <c r="N25" s="5">
        <v>4</v>
      </c>
      <c r="O25" s="5">
        <v>4</v>
      </c>
      <c r="P25" s="5">
        <v>4</v>
      </c>
      <c r="Q25" s="5">
        <v>5</v>
      </c>
      <c r="R25" s="5">
        <v>4</v>
      </c>
      <c r="S25" s="5">
        <v>4</v>
      </c>
      <c r="U25" s="34">
        <f t="shared" si="1"/>
        <v>4.4</v>
      </c>
    </row>
    <row r="26" spans="1:21" ht="24">
      <c r="A26" s="61">
        <v>22</v>
      </c>
      <c r="B26" s="5">
        <v>2</v>
      </c>
      <c r="C26" s="5" t="s">
        <v>48</v>
      </c>
      <c r="D26" s="5">
        <v>3</v>
      </c>
      <c r="E26" s="5">
        <v>4</v>
      </c>
      <c r="F26" s="5">
        <v>4</v>
      </c>
      <c r="G26" s="5">
        <v>4</v>
      </c>
      <c r="H26" s="5">
        <v>4</v>
      </c>
      <c r="I26" s="5">
        <v>3</v>
      </c>
      <c r="J26" s="5">
        <v>4</v>
      </c>
      <c r="K26" s="5">
        <v>3</v>
      </c>
      <c r="L26" s="5">
        <v>4</v>
      </c>
      <c r="M26" s="5">
        <v>4</v>
      </c>
      <c r="N26" s="5">
        <v>4</v>
      </c>
      <c r="O26" s="5">
        <v>4</v>
      </c>
      <c r="P26" s="5">
        <v>5</v>
      </c>
      <c r="Q26" s="5">
        <v>5</v>
      </c>
      <c r="R26" s="5">
        <v>3</v>
      </c>
      <c r="S26" s="5">
        <v>4</v>
      </c>
      <c r="U26" s="34">
        <f t="shared" si="1"/>
        <v>3.933333333333333</v>
      </c>
    </row>
    <row r="27" spans="1:21" ht="24">
      <c r="A27" s="61">
        <v>23</v>
      </c>
      <c r="B27" s="5">
        <v>1</v>
      </c>
      <c r="C27" s="5" t="s">
        <v>49</v>
      </c>
      <c r="D27" s="5">
        <v>3</v>
      </c>
      <c r="E27" s="5">
        <v>5</v>
      </c>
      <c r="F27" s="5">
        <v>5</v>
      </c>
      <c r="G27" s="5">
        <v>4</v>
      </c>
      <c r="H27" s="5">
        <v>4</v>
      </c>
      <c r="I27" s="5">
        <v>3</v>
      </c>
      <c r="J27" s="5">
        <v>4</v>
      </c>
      <c r="K27" s="5">
        <v>4</v>
      </c>
      <c r="L27" s="5">
        <v>4</v>
      </c>
      <c r="M27" s="5">
        <v>3</v>
      </c>
      <c r="N27" s="5">
        <v>4</v>
      </c>
      <c r="O27" s="5">
        <v>4</v>
      </c>
      <c r="P27" s="5">
        <v>4</v>
      </c>
      <c r="Q27" s="5">
        <v>4</v>
      </c>
      <c r="R27" s="5">
        <v>4</v>
      </c>
      <c r="S27" s="5">
        <v>4</v>
      </c>
      <c r="U27" s="34">
        <f t="shared" si="1"/>
        <v>4</v>
      </c>
    </row>
    <row r="28" spans="1:21" ht="24">
      <c r="A28" s="61">
        <v>24</v>
      </c>
      <c r="B28" s="5">
        <v>1</v>
      </c>
      <c r="C28" s="5" t="s">
        <v>72</v>
      </c>
      <c r="D28" s="5">
        <v>3</v>
      </c>
      <c r="E28" s="5">
        <v>4</v>
      </c>
      <c r="F28" s="5">
        <v>4</v>
      </c>
      <c r="G28" s="5">
        <v>4</v>
      </c>
      <c r="H28" s="5">
        <v>4</v>
      </c>
      <c r="I28" s="5">
        <v>1</v>
      </c>
      <c r="J28" s="5">
        <v>3</v>
      </c>
      <c r="K28" s="5">
        <v>3</v>
      </c>
      <c r="L28" s="5">
        <v>4</v>
      </c>
      <c r="M28" s="5">
        <v>4</v>
      </c>
      <c r="N28" s="5">
        <v>4</v>
      </c>
      <c r="O28" s="5">
        <v>4</v>
      </c>
      <c r="P28" s="5">
        <v>4</v>
      </c>
      <c r="Q28" s="5">
        <v>4</v>
      </c>
      <c r="R28" s="5">
        <v>4</v>
      </c>
      <c r="S28" s="5">
        <v>4</v>
      </c>
      <c r="U28" s="34">
        <f t="shared" si="1"/>
        <v>3.6666666666666665</v>
      </c>
    </row>
    <row r="29" spans="1:21" ht="24">
      <c r="A29" s="61">
        <v>25</v>
      </c>
      <c r="B29" s="5">
        <v>2</v>
      </c>
      <c r="C29" s="5" t="s">
        <v>53</v>
      </c>
      <c r="D29" s="5">
        <v>3</v>
      </c>
      <c r="E29" s="5">
        <v>5</v>
      </c>
      <c r="F29" s="5">
        <v>5</v>
      </c>
      <c r="G29" s="5">
        <v>5</v>
      </c>
      <c r="H29" s="5">
        <v>4</v>
      </c>
      <c r="I29" s="5">
        <v>4</v>
      </c>
      <c r="J29" s="5">
        <v>4</v>
      </c>
      <c r="K29" s="5">
        <v>4</v>
      </c>
      <c r="L29" s="5">
        <v>4</v>
      </c>
      <c r="M29" s="5">
        <v>4</v>
      </c>
      <c r="N29" s="5">
        <v>4</v>
      </c>
      <c r="O29" s="5">
        <v>5</v>
      </c>
      <c r="P29" s="5">
        <v>5</v>
      </c>
      <c r="Q29" s="5">
        <v>5</v>
      </c>
      <c r="R29" s="5">
        <v>5</v>
      </c>
      <c r="S29" s="5">
        <v>5</v>
      </c>
      <c r="U29" s="34">
        <f t="shared" si="1"/>
        <v>4.533333333333333</v>
      </c>
    </row>
    <row r="30" spans="1:21" ht="24">
      <c r="A30" s="61">
        <v>26</v>
      </c>
      <c r="B30" s="5">
        <v>2</v>
      </c>
      <c r="C30" s="5" t="s">
        <v>53</v>
      </c>
      <c r="D30" s="5">
        <v>3</v>
      </c>
      <c r="E30" s="5">
        <v>4</v>
      </c>
      <c r="F30" s="5">
        <v>4</v>
      </c>
      <c r="G30" s="5">
        <v>4</v>
      </c>
      <c r="H30" s="5">
        <v>4</v>
      </c>
      <c r="I30" s="5">
        <v>4</v>
      </c>
      <c r="J30" s="5">
        <v>4</v>
      </c>
      <c r="K30" s="5">
        <v>4</v>
      </c>
      <c r="L30" s="5">
        <v>4</v>
      </c>
      <c r="M30" s="5">
        <v>4</v>
      </c>
      <c r="N30" s="5">
        <v>4</v>
      </c>
      <c r="O30" s="5">
        <v>4</v>
      </c>
      <c r="P30" s="5">
        <v>3</v>
      </c>
      <c r="Q30" s="5">
        <v>3</v>
      </c>
      <c r="R30" s="5">
        <v>3</v>
      </c>
      <c r="S30" s="5">
        <v>3</v>
      </c>
      <c r="U30" s="34">
        <f t="shared" si="1"/>
        <v>3.7333333333333334</v>
      </c>
    </row>
    <row r="31" spans="1:21" ht="24">
      <c r="A31" s="61">
        <v>27</v>
      </c>
      <c r="B31" s="5">
        <v>2</v>
      </c>
      <c r="C31" s="5" t="s">
        <v>49</v>
      </c>
      <c r="D31" s="5">
        <v>3</v>
      </c>
      <c r="E31" s="5">
        <v>4</v>
      </c>
      <c r="F31" s="5">
        <v>5</v>
      </c>
      <c r="G31" s="5">
        <v>5</v>
      </c>
      <c r="H31" s="5">
        <v>4</v>
      </c>
      <c r="I31" s="5">
        <v>5</v>
      </c>
      <c r="J31" s="5">
        <v>4</v>
      </c>
      <c r="K31" s="5">
        <v>4</v>
      </c>
      <c r="L31" s="5">
        <v>5</v>
      </c>
      <c r="M31" s="5">
        <v>3</v>
      </c>
      <c r="N31" s="5">
        <v>4</v>
      </c>
      <c r="O31" s="5">
        <v>4</v>
      </c>
      <c r="P31" s="5">
        <v>5</v>
      </c>
      <c r="Q31" s="5">
        <v>4</v>
      </c>
      <c r="R31" s="5">
        <v>4</v>
      </c>
      <c r="S31" s="5">
        <v>4</v>
      </c>
      <c r="U31" s="34">
        <f t="shared" si="1"/>
        <v>4.266666666666667</v>
      </c>
    </row>
    <row r="32" spans="1:21" ht="24">
      <c r="A32" s="61">
        <v>28</v>
      </c>
      <c r="B32" s="5">
        <v>1</v>
      </c>
      <c r="C32" s="5" t="s">
        <v>35</v>
      </c>
      <c r="D32" s="5">
        <v>3</v>
      </c>
      <c r="E32" s="5">
        <v>5</v>
      </c>
      <c r="F32" s="5">
        <v>5</v>
      </c>
      <c r="G32" s="5">
        <v>5</v>
      </c>
      <c r="H32" s="5">
        <v>5</v>
      </c>
      <c r="I32" s="5">
        <v>3</v>
      </c>
      <c r="J32" s="5">
        <v>4</v>
      </c>
      <c r="K32" s="5">
        <v>5</v>
      </c>
      <c r="L32" s="5">
        <v>5</v>
      </c>
      <c r="M32" s="5">
        <v>4</v>
      </c>
      <c r="N32" s="5">
        <v>4</v>
      </c>
      <c r="O32" s="5">
        <v>4</v>
      </c>
      <c r="P32" s="5">
        <v>4</v>
      </c>
      <c r="Q32" s="5">
        <v>5</v>
      </c>
      <c r="R32" s="5">
        <v>4</v>
      </c>
      <c r="S32" s="5">
        <v>4</v>
      </c>
      <c r="U32" s="34">
        <f t="shared" si="1"/>
        <v>4.4</v>
      </c>
    </row>
    <row r="33" spans="1:21" ht="24">
      <c r="A33" s="61">
        <v>29</v>
      </c>
      <c r="B33" s="5">
        <v>2</v>
      </c>
      <c r="C33" s="5" t="s">
        <v>48</v>
      </c>
      <c r="D33" s="5">
        <v>3</v>
      </c>
      <c r="E33" s="5">
        <v>4</v>
      </c>
      <c r="F33" s="5">
        <v>4</v>
      </c>
      <c r="G33" s="5">
        <v>4</v>
      </c>
      <c r="H33" s="5">
        <v>4</v>
      </c>
      <c r="I33" s="5">
        <v>3</v>
      </c>
      <c r="J33" s="5">
        <v>4</v>
      </c>
      <c r="K33" s="5">
        <v>3</v>
      </c>
      <c r="L33" s="5">
        <v>4</v>
      </c>
      <c r="M33" s="5">
        <v>4</v>
      </c>
      <c r="N33" s="5">
        <v>4</v>
      </c>
      <c r="O33" s="5">
        <v>4</v>
      </c>
      <c r="P33" s="5">
        <v>5</v>
      </c>
      <c r="Q33" s="5">
        <v>5</v>
      </c>
      <c r="R33" s="5">
        <v>3</v>
      </c>
      <c r="S33" s="5">
        <v>4</v>
      </c>
      <c r="U33" s="34">
        <f t="shared" si="1"/>
        <v>3.933333333333333</v>
      </c>
    </row>
    <row r="34" spans="1:21" ht="24">
      <c r="A34" s="61">
        <v>30</v>
      </c>
      <c r="B34" s="5">
        <v>1</v>
      </c>
      <c r="C34" s="5" t="s">
        <v>49</v>
      </c>
      <c r="D34" s="5">
        <v>3</v>
      </c>
      <c r="E34" s="5">
        <v>5</v>
      </c>
      <c r="F34" s="5">
        <v>5</v>
      </c>
      <c r="G34" s="5">
        <v>4</v>
      </c>
      <c r="H34" s="5">
        <v>4</v>
      </c>
      <c r="I34" s="5">
        <v>3</v>
      </c>
      <c r="J34" s="5">
        <v>4</v>
      </c>
      <c r="K34" s="5">
        <v>4</v>
      </c>
      <c r="L34" s="5">
        <v>4</v>
      </c>
      <c r="M34" s="5">
        <v>3</v>
      </c>
      <c r="N34" s="5">
        <v>4</v>
      </c>
      <c r="O34" s="5">
        <v>4</v>
      </c>
      <c r="P34" s="5">
        <v>4</v>
      </c>
      <c r="Q34" s="5">
        <v>4</v>
      </c>
      <c r="R34" s="5">
        <v>4</v>
      </c>
      <c r="S34" s="5">
        <v>4</v>
      </c>
      <c r="U34" s="34">
        <f t="shared" si="1"/>
        <v>4</v>
      </c>
    </row>
    <row r="35" spans="1:21" ht="24">
      <c r="A35" s="61">
        <v>31</v>
      </c>
      <c r="B35" s="5">
        <v>1</v>
      </c>
      <c r="C35" s="5" t="s">
        <v>72</v>
      </c>
      <c r="D35" s="5">
        <v>3</v>
      </c>
      <c r="E35" s="5">
        <v>4</v>
      </c>
      <c r="F35" s="5">
        <v>4</v>
      </c>
      <c r="G35" s="5">
        <v>4</v>
      </c>
      <c r="H35" s="5">
        <v>4</v>
      </c>
      <c r="I35" s="5">
        <v>1</v>
      </c>
      <c r="J35" s="5">
        <v>3</v>
      </c>
      <c r="K35" s="5">
        <v>3</v>
      </c>
      <c r="L35" s="5">
        <v>4</v>
      </c>
      <c r="M35" s="5">
        <v>4</v>
      </c>
      <c r="N35" s="5">
        <v>4</v>
      </c>
      <c r="O35" s="5">
        <v>4</v>
      </c>
      <c r="P35" s="5">
        <v>4</v>
      </c>
      <c r="Q35" s="5">
        <v>4</v>
      </c>
      <c r="R35" s="5">
        <v>4</v>
      </c>
      <c r="S35" s="5">
        <v>4</v>
      </c>
      <c r="U35" s="34">
        <f t="shared" si="1"/>
        <v>3.6666666666666665</v>
      </c>
    </row>
    <row r="36" spans="1:21" ht="24">
      <c r="A36" s="61">
        <v>32</v>
      </c>
      <c r="B36" s="5">
        <v>2</v>
      </c>
      <c r="C36" s="5" t="s">
        <v>53</v>
      </c>
      <c r="D36" s="5">
        <v>3</v>
      </c>
      <c r="E36" s="5">
        <v>5</v>
      </c>
      <c r="F36" s="5">
        <v>5</v>
      </c>
      <c r="G36" s="5">
        <v>5</v>
      </c>
      <c r="H36" s="5">
        <v>4</v>
      </c>
      <c r="I36" s="5">
        <v>4</v>
      </c>
      <c r="J36" s="5">
        <v>4</v>
      </c>
      <c r="K36" s="5">
        <v>4</v>
      </c>
      <c r="L36" s="5">
        <v>4</v>
      </c>
      <c r="M36" s="5">
        <v>4</v>
      </c>
      <c r="N36" s="5">
        <v>4</v>
      </c>
      <c r="O36" s="5">
        <v>5</v>
      </c>
      <c r="P36" s="5">
        <v>5</v>
      </c>
      <c r="Q36" s="5">
        <v>5</v>
      </c>
      <c r="R36" s="5">
        <v>5</v>
      </c>
      <c r="S36" s="5">
        <v>5</v>
      </c>
      <c r="U36" s="34">
        <f t="shared" si="1"/>
        <v>4.533333333333333</v>
      </c>
    </row>
    <row r="37" spans="1:21" ht="24">
      <c r="A37" s="61">
        <v>33</v>
      </c>
      <c r="B37" s="5">
        <v>2</v>
      </c>
      <c r="C37" s="5" t="s">
        <v>53</v>
      </c>
      <c r="D37" s="5">
        <v>3</v>
      </c>
      <c r="E37" s="5">
        <v>4</v>
      </c>
      <c r="F37" s="5">
        <v>4</v>
      </c>
      <c r="G37" s="5">
        <v>4</v>
      </c>
      <c r="H37" s="5">
        <v>4</v>
      </c>
      <c r="I37" s="5">
        <v>4</v>
      </c>
      <c r="J37" s="5">
        <v>4</v>
      </c>
      <c r="K37" s="5">
        <v>4</v>
      </c>
      <c r="L37" s="5">
        <v>4</v>
      </c>
      <c r="M37" s="5">
        <v>4</v>
      </c>
      <c r="N37" s="5">
        <v>4</v>
      </c>
      <c r="O37" s="5">
        <v>4</v>
      </c>
      <c r="P37" s="5">
        <v>3</v>
      </c>
      <c r="Q37" s="5">
        <v>3</v>
      </c>
      <c r="R37" s="5">
        <v>3</v>
      </c>
      <c r="S37" s="5">
        <v>3</v>
      </c>
      <c r="U37" s="34">
        <f t="shared" si="1"/>
        <v>3.7333333333333334</v>
      </c>
    </row>
    <row r="38" spans="1:21" ht="24">
      <c r="A38" s="61">
        <v>34</v>
      </c>
      <c r="B38" s="5">
        <v>2</v>
      </c>
      <c r="C38" s="5" t="s">
        <v>49</v>
      </c>
      <c r="D38" s="5">
        <v>3</v>
      </c>
      <c r="E38" s="5">
        <v>4</v>
      </c>
      <c r="F38" s="5">
        <v>5</v>
      </c>
      <c r="G38" s="5">
        <v>5</v>
      </c>
      <c r="H38" s="5">
        <v>4</v>
      </c>
      <c r="I38" s="5">
        <v>5</v>
      </c>
      <c r="J38" s="5">
        <v>4</v>
      </c>
      <c r="K38" s="5">
        <v>4</v>
      </c>
      <c r="L38" s="5">
        <v>5</v>
      </c>
      <c r="M38" s="5">
        <v>3</v>
      </c>
      <c r="N38" s="5">
        <v>4</v>
      </c>
      <c r="O38" s="5">
        <v>4</v>
      </c>
      <c r="P38" s="5">
        <v>5</v>
      </c>
      <c r="Q38" s="5">
        <v>4</v>
      </c>
      <c r="R38" s="5">
        <v>4</v>
      </c>
      <c r="S38" s="5">
        <v>4</v>
      </c>
      <c r="U38" s="34">
        <f t="shared" si="1"/>
        <v>4.266666666666667</v>
      </c>
    </row>
    <row r="39" spans="1:21" ht="24">
      <c r="A39" s="61">
        <v>35</v>
      </c>
      <c r="B39" s="5">
        <v>1</v>
      </c>
      <c r="C39" s="5" t="s">
        <v>35</v>
      </c>
      <c r="D39" s="5">
        <v>3</v>
      </c>
      <c r="E39" s="5">
        <v>5</v>
      </c>
      <c r="F39" s="5">
        <v>5</v>
      </c>
      <c r="G39" s="5">
        <v>5</v>
      </c>
      <c r="H39" s="5">
        <v>5</v>
      </c>
      <c r="I39" s="5">
        <v>3</v>
      </c>
      <c r="J39" s="5">
        <v>4</v>
      </c>
      <c r="K39" s="5">
        <v>5</v>
      </c>
      <c r="L39" s="5">
        <v>5</v>
      </c>
      <c r="M39" s="5">
        <v>4</v>
      </c>
      <c r="N39" s="5">
        <v>4</v>
      </c>
      <c r="O39" s="5">
        <v>4</v>
      </c>
      <c r="P39" s="5">
        <v>4</v>
      </c>
      <c r="Q39" s="5">
        <v>5</v>
      </c>
      <c r="R39" s="5">
        <v>4</v>
      </c>
      <c r="S39" s="5">
        <v>4</v>
      </c>
      <c r="U39" s="34">
        <f t="shared" si="1"/>
        <v>4.4</v>
      </c>
    </row>
    <row r="40" spans="1:21" ht="24">
      <c r="A40" s="61">
        <v>36</v>
      </c>
      <c r="B40" s="5">
        <v>2</v>
      </c>
      <c r="C40" s="5" t="s">
        <v>48</v>
      </c>
      <c r="D40" s="5">
        <v>3</v>
      </c>
      <c r="E40" s="5">
        <v>4</v>
      </c>
      <c r="F40" s="5">
        <v>4</v>
      </c>
      <c r="G40" s="5">
        <v>4</v>
      </c>
      <c r="H40" s="5">
        <v>4</v>
      </c>
      <c r="I40" s="5">
        <v>3</v>
      </c>
      <c r="J40" s="5">
        <v>4</v>
      </c>
      <c r="K40" s="5">
        <v>3</v>
      </c>
      <c r="L40" s="5">
        <v>4</v>
      </c>
      <c r="M40" s="5">
        <v>4</v>
      </c>
      <c r="N40" s="5">
        <v>4</v>
      </c>
      <c r="O40" s="5">
        <v>4</v>
      </c>
      <c r="P40" s="5">
        <v>5</v>
      </c>
      <c r="Q40" s="5">
        <v>5</v>
      </c>
      <c r="R40" s="5">
        <v>3</v>
      </c>
      <c r="S40" s="5">
        <v>4</v>
      </c>
      <c r="U40" s="34">
        <f t="shared" si="1"/>
        <v>3.933333333333333</v>
      </c>
    </row>
    <row r="41" spans="1:21" ht="24">
      <c r="A41" s="61">
        <v>37</v>
      </c>
      <c r="B41" s="5">
        <v>1</v>
      </c>
      <c r="C41" s="5" t="s">
        <v>49</v>
      </c>
      <c r="D41" s="5">
        <v>3</v>
      </c>
      <c r="E41" s="5">
        <v>5</v>
      </c>
      <c r="F41" s="5">
        <v>5</v>
      </c>
      <c r="G41" s="5">
        <v>4</v>
      </c>
      <c r="H41" s="5">
        <v>4</v>
      </c>
      <c r="I41" s="5">
        <v>3</v>
      </c>
      <c r="J41" s="5">
        <v>4</v>
      </c>
      <c r="K41" s="5">
        <v>4</v>
      </c>
      <c r="L41" s="5">
        <v>4</v>
      </c>
      <c r="M41" s="5">
        <v>3</v>
      </c>
      <c r="N41" s="5">
        <v>4</v>
      </c>
      <c r="O41" s="5">
        <v>4</v>
      </c>
      <c r="P41" s="5">
        <v>4</v>
      </c>
      <c r="Q41" s="5">
        <v>4</v>
      </c>
      <c r="R41" s="5">
        <v>4</v>
      </c>
      <c r="S41" s="5">
        <v>4</v>
      </c>
      <c r="U41" s="34">
        <f t="shared" si="1"/>
        <v>4</v>
      </c>
    </row>
    <row r="42" spans="1:21" ht="24">
      <c r="A42" s="61">
        <v>38</v>
      </c>
      <c r="B42" s="5">
        <v>1</v>
      </c>
      <c r="C42" s="5" t="s">
        <v>72</v>
      </c>
      <c r="D42" s="5">
        <v>3</v>
      </c>
      <c r="E42" s="5">
        <v>4</v>
      </c>
      <c r="F42" s="5">
        <v>4</v>
      </c>
      <c r="G42" s="5">
        <v>4</v>
      </c>
      <c r="H42" s="5">
        <v>4</v>
      </c>
      <c r="I42" s="5">
        <v>1</v>
      </c>
      <c r="J42" s="5">
        <v>3</v>
      </c>
      <c r="K42" s="5">
        <v>3</v>
      </c>
      <c r="L42" s="5">
        <v>4</v>
      </c>
      <c r="M42" s="5">
        <v>4</v>
      </c>
      <c r="N42" s="5">
        <v>4</v>
      </c>
      <c r="O42" s="5">
        <v>4</v>
      </c>
      <c r="P42" s="5">
        <v>4</v>
      </c>
      <c r="Q42" s="5">
        <v>4</v>
      </c>
      <c r="R42" s="5">
        <v>4</v>
      </c>
      <c r="S42" s="5">
        <v>4</v>
      </c>
      <c r="U42" s="34">
        <f t="shared" si="1"/>
        <v>3.6666666666666665</v>
      </c>
    </row>
    <row r="43" spans="1:21" ht="24">
      <c r="A43" s="61">
        <v>39</v>
      </c>
      <c r="B43" s="5">
        <v>1</v>
      </c>
      <c r="C43" s="5" t="s">
        <v>53</v>
      </c>
      <c r="D43" s="5">
        <v>3</v>
      </c>
      <c r="E43" s="5">
        <v>5</v>
      </c>
      <c r="F43" s="5">
        <v>5</v>
      </c>
      <c r="G43" s="5">
        <v>5</v>
      </c>
      <c r="H43" s="5">
        <v>4</v>
      </c>
      <c r="I43" s="5">
        <v>4</v>
      </c>
      <c r="J43" s="5">
        <v>4</v>
      </c>
      <c r="K43" s="5">
        <v>4</v>
      </c>
      <c r="L43" s="5">
        <v>4</v>
      </c>
      <c r="M43" s="5">
        <v>4</v>
      </c>
      <c r="N43" s="5">
        <v>4</v>
      </c>
      <c r="O43" s="5">
        <v>5</v>
      </c>
      <c r="P43" s="5">
        <v>5</v>
      </c>
      <c r="Q43" s="5">
        <v>5</v>
      </c>
      <c r="R43" s="5">
        <v>5</v>
      </c>
      <c r="S43" s="5">
        <v>5</v>
      </c>
      <c r="U43" s="34">
        <f t="shared" si="1"/>
        <v>4.533333333333333</v>
      </c>
    </row>
    <row r="44" spans="1:21" ht="24">
      <c r="A44" s="61">
        <v>40</v>
      </c>
      <c r="B44" s="5">
        <v>1</v>
      </c>
      <c r="C44" s="5" t="s">
        <v>53</v>
      </c>
      <c r="D44" s="5">
        <v>3</v>
      </c>
      <c r="E44" s="5">
        <v>4</v>
      </c>
      <c r="F44" s="5">
        <v>4</v>
      </c>
      <c r="G44" s="5">
        <v>4</v>
      </c>
      <c r="H44" s="5">
        <v>4</v>
      </c>
      <c r="I44" s="5">
        <v>4</v>
      </c>
      <c r="J44" s="5">
        <v>4</v>
      </c>
      <c r="K44" s="5">
        <v>4</v>
      </c>
      <c r="L44" s="5">
        <v>4</v>
      </c>
      <c r="M44" s="5">
        <v>4</v>
      </c>
      <c r="N44" s="5">
        <v>4</v>
      </c>
      <c r="O44" s="5">
        <v>4</v>
      </c>
      <c r="P44" s="5">
        <v>3</v>
      </c>
      <c r="Q44" s="5">
        <v>3</v>
      </c>
      <c r="R44" s="5">
        <v>3</v>
      </c>
      <c r="S44" s="5">
        <v>3</v>
      </c>
      <c r="U44" s="34">
        <f t="shared" si="1"/>
        <v>3.7333333333333334</v>
      </c>
    </row>
    <row r="45" spans="1:21" ht="24">
      <c r="A45" s="61">
        <v>41</v>
      </c>
      <c r="B45" s="5">
        <v>1</v>
      </c>
      <c r="C45" s="5" t="s">
        <v>49</v>
      </c>
      <c r="D45" s="5">
        <v>3</v>
      </c>
      <c r="E45" s="5">
        <v>4</v>
      </c>
      <c r="F45" s="5">
        <v>5</v>
      </c>
      <c r="G45" s="5">
        <v>5</v>
      </c>
      <c r="H45" s="5">
        <v>4</v>
      </c>
      <c r="I45" s="5">
        <v>5</v>
      </c>
      <c r="J45" s="5">
        <v>4</v>
      </c>
      <c r="K45" s="5">
        <v>4</v>
      </c>
      <c r="L45" s="5">
        <v>5</v>
      </c>
      <c r="M45" s="5">
        <v>3</v>
      </c>
      <c r="N45" s="5">
        <v>4</v>
      </c>
      <c r="O45" s="5">
        <v>4</v>
      </c>
      <c r="P45" s="5">
        <v>5</v>
      </c>
      <c r="Q45" s="5">
        <v>4</v>
      </c>
      <c r="R45" s="5">
        <v>4</v>
      </c>
      <c r="S45" s="5">
        <v>4</v>
      </c>
      <c r="U45" s="34">
        <f t="shared" si="1"/>
        <v>4.266666666666667</v>
      </c>
    </row>
    <row r="46" spans="1:21" ht="24">
      <c r="A46" s="61">
        <v>42</v>
      </c>
      <c r="B46" s="5">
        <v>1</v>
      </c>
      <c r="C46" s="5" t="s">
        <v>27</v>
      </c>
      <c r="D46" s="5">
        <v>3</v>
      </c>
      <c r="E46" s="5">
        <v>5</v>
      </c>
      <c r="F46" s="5">
        <v>5</v>
      </c>
      <c r="G46" s="5">
        <v>4</v>
      </c>
      <c r="H46" s="5">
        <v>4</v>
      </c>
      <c r="I46" s="5">
        <v>2</v>
      </c>
      <c r="J46" s="5">
        <v>4</v>
      </c>
      <c r="K46" s="5">
        <v>3</v>
      </c>
      <c r="L46" s="5">
        <v>4</v>
      </c>
      <c r="M46" s="5">
        <v>3</v>
      </c>
      <c r="N46" s="5">
        <v>4</v>
      </c>
      <c r="O46" s="5">
        <v>4</v>
      </c>
      <c r="P46" s="5">
        <v>3</v>
      </c>
      <c r="Q46" s="5">
        <v>3</v>
      </c>
      <c r="R46" s="5">
        <v>3</v>
      </c>
      <c r="S46" s="5">
        <v>3</v>
      </c>
      <c r="U46" s="34">
        <f t="shared" si="1"/>
        <v>3.6</v>
      </c>
    </row>
    <row r="47" spans="1:21" ht="24">
      <c r="A47" s="61">
        <v>43</v>
      </c>
      <c r="B47" s="5">
        <v>1</v>
      </c>
      <c r="C47" s="5" t="s">
        <v>31</v>
      </c>
      <c r="D47" s="5">
        <v>2</v>
      </c>
      <c r="E47" s="5">
        <v>4</v>
      </c>
      <c r="F47" s="5">
        <v>4</v>
      </c>
      <c r="G47" s="5">
        <v>4</v>
      </c>
      <c r="H47" s="5">
        <v>4</v>
      </c>
      <c r="I47" s="5">
        <v>4</v>
      </c>
      <c r="J47" s="5">
        <v>4</v>
      </c>
      <c r="K47" s="5">
        <v>4</v>
      </c>
      <c r="L47" s="5">
        <v>4</v>
      </c>
      <c r="M47" s="5">
        <v>3</v>
      </c>
      <c r="N47" s="5">
        <v>4</v>
      </c>
      <c r="O47" s="5">
        <v>3</v>
      </c>
      <c r="P47" s="5">
        <v>4</v>
      </c>
      <c r="Q47" s="5">
        <v>4</v>
      </c>
      <c r="R47" s="5">
        <v>3</v>
      </c>
      <c r="S47" s="5">
        <v>3</v>
      </c>
      <c r="U47" s="34">
        <f t="shared" si="1"/>
        <v>3.7333333333333334</v>
      </c>
    </row>
    <row r="48" spans="1:21" ht="24">
      <c r="A48" s="61">
        <v>44</v>
      </c>
      <c r="B48" s="5">
        <v>1</v>
      </c>
      <c r="C48" s="5" t="s">
        <v>35</v>
      </c>
      <c r="D48" s="5">
        <v>2</v>
      </c>
      <c r="E48" s="5">
        <v>5</v>
      </c>
      <c r="F48" s="5">
        <v>5</v>
      </c>
      <c r="G48" s="5">
        <v>5</v>
      </c>
      <c r="H48" s="5">
        <v>5</v>
      </c>
      <c r="I48" s="5">
        <v>4</v>
      </c>
      <c r="J48" s="5">
        <v>5</v>
      </c>
      <c r="K48" s="5">
        <v>5</v>
      </c>
      <c r="L48" s="5">
        <v>5</v>
      </c>
      <c r="M48" s="5">
        <v>4</v>
      </c>
      <c r="N48" s="5">
        <v>4</v>
      </c>
      <c r="O48" s="5">
        <v>3</v>
      </c>
      <c r="P48" s="5">
        <v>4</v>
      </c>
      <c r="Q48" s="5">
        <v>4</v>
      </c>
      <c r="R48" s="5">
        <v>3</v>
      </c>
      <c r="S48" s="5">
        <v>3</v>
      </c>
      <c r="U48" s="34">
        <f t="shared" si="1"/>
        <v>4.266666666666667</v>
      </c>
    </row>
    <row r="49" spans="1:21" ht="24">
      <c r="A49" s="61">
        <v>45</v>
      </c>
      <c r="B49" s="5">
        <v>1</v>
      </c>
      <c r="C49" s="5" t="s">
        <v>72</v>
      </c>
      <c r="D49" s="5">
        <v>2</v>
      </c>
      <c r="E49" s="5">
        <v>4</v>
      </c>
      <c r="F49" s="5">
        <v>4</v>
      </c>
      <c r="G49" s="5">
        <v>5</v>
      </c>
      <c r="H49" s="5">
        <v>4</v>
      </c>
      <c r="I49" s="5">
        <v>3</v>
      </c>
      <c r="J49" s="5">
        <v>4</v>
      </c>
      <c r="K49" s="5">
        <v>4</v>
      </c>
      <c r="L49" s="5">
        <v>4</v>
      </c>
      <c r="M49" s="5">
        <v>4</v>
      </c>
      <c r="N49" s="5">
        <v>4</v>
      </c>
      <c r="O49" s="5">
        <v>4</v>
      </c>
      <c r="P49" s="5">
        <v>3</v>
      </c>
      <c r="Q49" s="5">
        <v>3</v>
      </c>
      <c r="R49" s="5">
        <v>3</v>
      </c>
      <c r="S49" s="5">
        <v>3</v>
      </c>
      <c r="U49" s="34">
        <f t="shared" si="1"/>
        <v>3.7333333333333334</v>
      </c>
    </row>
    <row r="50" spans="1:21" ht="24">
      <c r="A50" s="61">
        <v>46</v>
      </c>
      <c r="B50" s="5">
        <v>1</v>
      </c>
      <c r="C50" s="5" t="s">
        <v>27</v>
      </c>
      <c r="D50" s="5">
        <v>3</v>
      </c>
      <c r="E50" s="5">
        <v>5</v>
      </c>
      <c r="F50" s="5">
        <v>5</v>
      </c>
      <c r="G50" s="5">
        <v>4</v>
      </c>
      <c r="H50" s="5">
        <v>4</v>
      </c>
      <c r="I50" s="5">
        <v>2</v>
      </c>
      <c r="J50" s="5">
        <v>4</v>
      </c>
      <c r="K50" s="5">
        <v>3</v>
      </c>
      <c r="L50" s="5">
        <v>4</v>
      </c>
      <c r="M50" s="5">
        <v>3</v>
      </c>
      <c r="N50" s="5">
        <v>4</v>
      </c>
      <c r="O50" s="5">
        <v>4</v>
      </c>
      <c r="P50" s="5">
        <v>3</v>
      </c>
      <c r="Q50" s="5">
        <v>3</v>
      </c>
      <c r="R50" s="5">
        <v>3</v>
      </c>
      <c r="S50" s="5">
        <v>3</v>
      </c>
      <c r="U50" s="34">
        <f t="shared" si="1"/>
        <v>3.6</v>
      </c>
    </row>
    <row r="51" spans="1:21" ht="24">
      <c r="A51" s="61">
        <v>47</v>
      </c>
      <c r="B51" s="5">
        <v>1</v>
      </c>
      <c r="C51" s="5" t="s">
        <v>31</v>
      </c>
      <c r="D51" s="5">
        <v>2</v>
      </c>
      <c r="E51" s="5">
        <v>4</v>
      </c>
      <c r="F51" s="5">
        <v>4</v>
      </c>
      <c r="G51" s="5">
        <v>4</v>
      </c>
      <c r="H51" s="5">
        <v>4</v>
      </c>
      <c r="I51" s="5">
        <v>4</v>
      </c>
      <c r="J51" s="5">
        <v>4</v>
      </c>
      <c r="K51" s="5">
        <v>4</v>
      </c>
      <c r="L51" s="5">
        <v>4</v>
      </c>
      <c r="M51" s="5">
        <v>3</v>
      </c>
      <c r="N51" s="5">
        <v>4</v>
      </c>
      <c r="O51" s="5">
        <v>3</v>
      </c>
      <c r="P51" s="5">
        <v>4</v>
      </c>
      <c r="Q51" s="5">
        <v>4</v>
      </c>
      <c r="R51" s="5">
        <v>3</v>
      </c>
      <c r="S51" s="5">
        <v>3</v>
      </c>
      <c r="U51" s="34">
        <f t="shared" si="1"/>
        <v>3.7333333333333334</v>
      </c>
    </row>
    <row r="52" spans="1:21" ht="24">
      <c r="A52" s="61">
        <v>48</v>
      </c>
      <c r="B52" s="5">
        <v>1</v>
      </c>
      <c r="C52" s="5" t="s">
        <v>35</v>
      </c>
      <c r="D52" s="5">
        <v>2</v>
      </c>
      <c r="E52" s="5">
        <v>5</v>
      </c>
      <c r="F52" s="5">
        <v>5</v>
      </c>
      <c r="G52" s="5">
        <v>5</v>
      </c>
      <c r="H52" s="5">
        <v>5</v>
      </c>
      <c r="I52" s="5">
        <v>4</v>
      </c>
      <c r="J52" s="5">
        <v>5</v>
      </c>
      <c r="K52" s="5">
        <v>5</v>
      </c>
      <c r="L52" s="5">
        <v>5</v>
      </c>
      <c r="M52" s="5">
        <v>4</v>
      </c>
      <c r="N52" s="5">
        <v>4</v>
      </c>
      <c r="O52" s="5">
        <v>3</v>
      </c>
      <c r="P52" s="5">
        <v>4</v>
      </c>
      <c r="Q52" s="5">
        <v>4</v>
      </c>
      <c r="R52" s="5">
        <v>3</v>
      </c>
      <c r="S52" s="5">
        <v>3</v>
      </c>
      <c r="U52" s="34">
        <f t="shared" si="1"/>
        <v>4.266666666666667</v>
      </c>
    </row>
    <row r="53" spans="1:21" ht="24">
      <c r="A53" s="61">
        <v>49</v>
      </c>
      <c r="B53" s="5">
        <v>1</v>
      </c>
      <c r="C53" s="5" t="s">
        <v>72</v>
      </c>
      <c r="D53" s="5">
        <v>2</v>
      </c>
      <c r="E53" s="5">
        <v>4</v>
      </c>
      <c r="F53" s="5">
        <v>4</v>
      </c>
      <c r="G53" s="5">
        <v>5</v>
      </c>
      <c r="H53" s="5">
        <v>4</v>
      </c>
      <c r="I53" s="5">
        <v>3</v>
      </c>
      <c r="J53" s="5">
        <v>4</v>
      </c>
      <c r="K53" s="5">
        <v>4</v>
      </c>
      <c r="L53" s="5">
        <v>4</v>
      </c>
      <c r="M53" s="5">
        <v>4</v>
      </c>
      <c r="N53" s="5">
        <v>4</v>
      </c>
      <c r="O53" s="5">
        <v>4</v>
      </c>
      <c r="P53" s="5">
        <v>3</v>
      </c>
      <c r="Q53" s="5">
        <v>3</v>
      </c>
      <c r="R53" s="5">
        <v>3</v>
      </c>
      <c r="S53" s="5">
        <v>3</v>
      </c>
      <c r="U53" s="34">
        <f t="shared" si="1"/>
        <v>3.7333333333333334</v>
      </c>
    </row>
    <row r="54" spans="1:21" ht="24">
      <c r="A54" s="61">
        <v>50</v>
      </c>
      <c r="B54" s="5">
        <v>1</v>
      </c>
      <c r="C54" s="5" t="s">
        <v>27</v>
      </c>
      <c r="D54" s="5">
        <v>3</v>
      </c>
      <c r="E54" s="5">
        <v>5</v>
      </c>
      <c r="F54" s="5">
        <v>5</v>
      </c>
      <c r="G54" s="5">
        <v>4</v>
      </c>
      <c r="H54" s="5">
        <v>4</v>
      </c>
      <c r="I54" s="5">
        <v>2</v>
      </c>
      <c r="J54" s="5">
        <v>4</v>
      </c>
      <c r="K54" s="5">
        <v>3</v>
      </c>
      <c r="L54" s="5">
        <v>4</v>
      </c>
      <c r="M54" s="5">
        <v>3</v>
      </c>
      <c r="N54" s="5">
        <v>4</v>
      </c>
      <c r="O54" s="5">
        <v>4</v>
      </c>
      <c r="P54" s="5">
        <v>3</v>
      </c>
      <c r="Q54" s="5">
        <v>3</v>
      </c>
      <c r="R54" s="5">
        <v>3</v>
      </c>
      <c r="S54" s="5">
        <v>3</v>
      </c>
      <c r="U54" s="34">
        <f t="shared" si="1"/>
        <v>3.6</v>
      </c>
    </row>
    <row r="55" spans="1:21" ht="24">
      <c r="A55" s="61">
        <v>51</v>
      </c>
      <c r="B55" s="5">
        <v>1</v>
      </c>
      <c r="C55" s="5" t="s">
        <v>31</v>
      </c>
      <c r="D55" s="5">
        <v>2</v>
      </c>
      <c r="E55" s="5">
        <v>4</v>
      </c>
      <c r="F55" s="5">
        <v>4</v>
      </c>
      <c r="G55" s="5">
        <v>4</v>
      </c>
      <c r="H55" s="5">
        <v>4</v>
      </c>
      <c r="I55" s="5">
        <v>4</v>
      </c>
      <c r="J55" s="5">
        <v>4</v>
      </c>
      <c r="K55" s="5">
        <v>4</v>
      </c>
      <c r="L55" s="5">
        <v>4</v>
      </c>
      <c r="M55" s="5">
        <v>3</v>
      </c>
      <c r="N55" s="5">
        <v>4</v>
      </c>
      <c r="O55" s="5">
        <v>3</v>
      </c>
      <c r="P55" s="5">
        <v>4</v>
      </c>
      <c r="Q55" s="5">
        <v>4</v>
      </c>
      <c r="R55" s="5">
        <v>3</v>
      </c>
      <c r="S55" s="5">
        <v>3</v>
      </c>
      <c r="U55" s="34">
        <f t="shared" si="1"/>
        <v>3.7333333333333334</v>
      </c>
    </row>
    <row r="56" spans="1:21" ht="24">
      <c r="A56" s="61">
        <v>52</v>
      </c>
      <c r="B56" s="5">
        <v>1</v>
      </c>
      <c r="C56" s="5" t="s">
        <v>35</v>
      </c>
      <c r="D56" s="5">
        <v>2</v>
      </c>
      <c r="E56" s="5">
        <v>5</v>
      </c>
      <c r="F56" s="5">
        <v>5</v>
      </c>
      <c r="G56" s="5">
        <v>5</v>
      </c>
      <c r="H56" s="5">
        <v>5</v>
      </c>
      <c r="I56" s="5">
        <v>4</v>
      </c>
      <c r="J56" s="5">
        <v>5</v>
      </c>
      <c r="K56" s="5">
        <v>5</v>
      </c>
      <c r="L56" s="5">
        <v>5</v>
      </c>
      <c r="M56" s="5">
        <v>4</v>
      </c>
      <c r="N56" s="5">
        <v>4</v>
      </c>
      <c r="O56" s="5">
        <v>3</v>
      </c>
      <c r="P56" s="5">
        <v>4</v>
      </c>
      <c r="Q56" s="5">
        <v>4</v>
      </c>
      <c r="R56" s="5">
        <v>3</v>
      </c>
      <c r="S56" s="5">
        <v>3</v>
      </c>
      <c r="U56" s="34">
        <f t="shared" si="1"/>
        <v>4.266666666666667</v>
      </c>
    </row>
    <row r="57" spans="1:21" ht="24">
      <c r="A57" s="61">
        <v>53</v>
      </c>
      <c r="B57" s="5">
        <v>1</v>
      </c>
      <c r="C57" s="5" t="s">
        <v>72</v>
      </c>
      <c r="D57" s="5">
        <v>2</v>
      </c>
      <c r="E57" s="5">
        <v>4</v>
      </c>
      <c r="F57" s="5">
        <v>4</v>
      </c>
      <c r="G57" s="5">
        <v>5</v>
      </c>
      <c r="H57" s="5">
        <v>4</v>
      </c>
      <c r="I57" s="5">
        <v>3</v>
      </c>
      <c r="J57" s="5">
        <v>4</v>
      </c>
      <c r="K57" s="5">
        <v>4</v>
      </c>
      <c r="L57" s="5">
        <v>4</v>
      </c>
      <c r="M57" s="5">
        <v>4</v>
      </c>
      <c r="N57" s="5">
        <v>4</v>
      </c>
      <c r="O57" s="5">
        <v>4</v>
      </c>
      <c r="P57" s="5">
        <v>3</v>
      </c>
      <c r="Q57" s="5">
        <v>3</v>
      </c>
      <c r="R57" s="5">
        <v>3</v>
      </c>
      <c r="S57" s="5">
        <v>3</v>
      </c>
      <c r="U57" s="34">
        <f t="shared" si="1"/>
        <v>3.7333333333333334</v>
      </c>
    </row>
    <row r="58" spans="1:21" ht="24">
      <c r="A58" s="61">
        <v>54</v>
      </c>
      <c r="B58" s="5">
        <v>1</v>
      </c>
      <c r="C58" s="5" t="s">
        <v>27</v>
      </c>
      <c r="D58" s="5">
        <v>3</v>
      </c>
      <c r="E58" s="5">
        <v>5</v>
      </c>
      <c r="F58" s="5">
        <v>5</v>
      </c>
      <c r="G58" s="5">
        <v>4</v>
      </c>
      <c r="H58" s="5">
        <v>4</v>
      </c>
      <c r="I58" s="5">
        <v>2</v>
      </c>
      <c r="J58" s="5">
        <v>4</v>
      </c>
      <c r="K58" s="5">
        <v>3</v>
      </c>
      <c r="L58" s="5">
        <v>4</v>
      </c>
      <c r="M58" s="5">
        <v>3</v>
      </c>
      <c r="N58" s="5">
        <v>4</v>
      </c>
      <c r="O58" s="5">
        <v>4</v>
      </c>
      <c r="P58" s="5">
        <v>3</v>
      </c>
      <c r="Q58" s="5">
        <v>3</v>
      </c>
      <c r="R58" s="5">
        <v>3</v>
      </c>
      <c r="S58" s="5">
        <v>3</v>
      </c>
      <c r="U58" s="34">
        <f t="shared" si="1"/>
        <v>3.6</v>
      </c>
    </row>
    <row r="59" spans="1:21" ht="24">
      <c r="A59" s="61">
        <v>55</v>
      </c>
      <c r="B59" s="5">
        <v>1</v>
      </c>
      <c r="C59" s="5" t="s">
        <v>31</v>
      </c>
      <c r="D59" s="5">
        <v>2</v>
      </c>
      <c r="E59" s="5">
        <v>4</v>
      </c>
      <c r="F59" s="5">
        <v>4</v>
      </c>
      <c r="G59" s="5">
        <v>4</v>
      </c>
      <c r="H59" s="5">
        <v>4</v>
      </c>
      <c r="I59" s="5">
        <v>4</v>
      </c>
      <c r="J59" s="5">
        <v>4</v>
      </c>
      <c r="K59" s="5">
        <v>4</v>
      </c>
      <c r="L59" s="5">
        <v>4</v>
      </c>
      <c r="M59" s="5">
        <v>3</v>
      </c>
      <c r="N59" s="5">
        <v>4</v>
      </c>
      <c r="O59" s="5">
        <v>3</v>
      </c>
      <c r="P59" s="5">
        <v>4</v>
      </c>
      <c r="Q59" s="5">
        <v>4</v>
      </c>
      <c r="R59" s="5">
        <v>3</v>
      </c>
      <c r="S59" s="5">
        <v>3</v>
      </c>
      <c r="U59" s="34">
        <f t="shared" si="1"/>
        <v>3.7333333333333334</v>
      </c>
    </row>
    <row r="60" spans="1:21" ht="24">
      <c r="A60" s="61">
        <v>56</v>
      </c>
      <c r="B60" s="5">
        <v>1</v>
      </c>
      <c r="C60" s="5" t="s">
        <v>35</v>
      </c>
      <c r="D60" s="5">
        <v>2</v>
      </c>
      <c r="E60" s="5">
        <v>5</v>
      </c>
      <c r="F60" s="5">
        <v>5</v>
      </c>
      <c r="G60" s="5">
        <v>5</v>
      </c>
      <c r="H60" s="5">
        <v>5</v>
      </c>
      <c r="I60" s="5">
        <v>4</v>
      </c>
      <c r="J60" s="5">
        <v>5</v>
      </c>
      <c r="K60" s="5">
        <v>5</v>
      </c>
      <c r="L60" s="5">
        <v>5</v>
      </c>
      <c r="M60" s="5">
        <v>4</v>
      </c>
      <c r="N60" s="5">
        <v>4</v>
      </c>
      <c r="O60" s="5">
        <v>3</v>
      </c>
      <c r="P60" s="5">
        <v>4</v>
      </c>
      <c r="Q60" s="5">
        <v>4</v>
      </c>
      <c r="R60" s="5">
        <v>3</v>
      </c>
      <c r="S60" s="5">
        <v>3</v>
      </c>
      <c r="U60" s="34"/>
    </row>
    <row r="61" spans="1:21" ht="24">
      <c r="A61" s="61">
        <v>57</v>
      </c>
      <c r="B61" s="5">
        <v>1</v>
      </c>
      <c r="C61" s="5" t="s">
        <v>72</v>
      </c>
      <c r="D61" s="5">
        <v>2</v>
      </c>
      <c r="E61" s="5">
        <v>4</v>
      </c>
      <c r="F61" s="5">
        <v>4</v>
      </c>
      <c r="G61" s="5">
        <v>5</v>
      </c>
      <c r="H61" s="5">
        <v>4</v>
      </c>
      <c r="I61" s="5">
        <v>3</v>
      </c>
      <c r="J61" s="5">
        <v>4</v>
      </c>
      <c r="K61" s="5">
        <v>4</v>
      </c>
      <c r="L61" s="5">
        <v>4</v>
      </c>
      <c r="M61" s="5">
        <v>4</v>
      </c>
      <c r="N61" s="5">
        <v>4</v>
      </c>
      <c r="O61" s="5">
        <v>4</v>
      </c>
      <c r="P61" s="5">
        <v>3</v>
      </c>
      <c r="Q61" s="5">
        <v>3</v>
      </c>
      <c r="R61" s="5">
        <v>3</v>
      </c>
      <c r="S61" s="5">
        <v>3</v>
      </c>
      <c r="U61" s="34"/>
    </row>
    <row r="62" spans="1:21" ht="24">
      <c r="A62" s="61">
        <v>58</v>
      </c>
      <c r="B62" s="5">
        <v>1</v>
      </c>
      <c r="C62" s="5" t="s">
        <v>35</v>
      </c>
      <c r="D62" s="5">
        <v>3</v>
      </c>
      <c r="E62" s="5">
        <v>5</v>
      </c>
      <c r="F62" s="5">
        <v>5</v>
      </c>
      <c r="G62" s="5">
        <v>5</v>
      </c>
      <c r="H62" s="5">
        <v>5</v>
      </c>
      <c r="I62" s="5">
        <v>3</v>
      </c>
      <c r="J62" s="5">
        <v>4</v>
      </c>
      <c r="K62" s="5">
        <v>5</v>
      </c>
      <c r="L62" s="5">
        <v>5</v>
      </c>
      <c r="M62" s="5">
        <v>4</v>
      </c>
      <c r="N62" s="5">
        <v>4</v>
      </c>
      <c r="O62" s="5">
        <v>4</v>
      </c>
      <c r="P62" s="5">
        <v>4</v>
      </c>
      <c r="Q62" s="5">
        <v>5</v>
      </c>
      <c r="R62" s="5">
        <v>4</v>
      </c>
      <c r="S62" s="5">
        <v>4</v>
      </c>
      <c r="U62" s="34"/>
    </row>
    <row r="63" spans="1:21" ht="24">
      <c r="A63" s="61">
        <v>59</v>
      </c>
      <c r="B63" s="5">
        <v>1</v>
      </c>
      <c r="C63" s="5" t="s">
        <v>48</v>
      </c>
      <c r="D63" s="5">
        <v>3</v>
      </c>
      <c r="E63" s="5">
        <v>4</v>
      </c>
      <c r="F63" s="5">
        <v>4</v>
      </c>
      <c r="G63" s="5">
        <v>4</v>
      </c>
      <c r="H63" s="5">
        <v>4</v>
      </c>
      <c r="I63" s="5">
        <v>3</v>
      </c>
      <c r="J63" s="5">
        <v>4</v>
      </c>
      <c r="K63" s="5">
        <v>3</v>
      </c>
      <c r="L63" s="5">
        <v>4</v>
      </c>
      <c r="M63" s="5">
        <v>4</v>
      </c>
      <c r="N63" s="5">
        <v>4</v>
      </c>
      <c r="O63" s="5">
        <v>4</v>
      </c>
      <c r="P63" s="5">
        <v>5</v>
      </c>
      <c r="Q63" s="5">
        <v>5</v>
      </c>
      <c r="R63" s="5">
        <v>3</v>
      </c>
      <c r="S63" s="5">
        <v>4</v>
      </c>
      <c r="U63" s="34"/>
    </row>
    <row r="64" spans="1:21" ht="24">
      <c r="A64" s="61">
        <v>60</v>
      </c>
      <c r="B64" s="5">
        <v>1</v>
      </c>
      <c r="C64" s="5" t="s">
        <v>49</v>
      </c>
      <c r="D64" s="5">
        <v>3</v>
      </c>
      <c r="E64" s="5">
        <v>5</v>
      </c>
      <c r="F64" s="5">
        <v>5</v>
      </c>
      <c r="G64" s="5">
        <v>4</v>
      </c>
      <c r="H64" s="5">
        <v>4</v>
      </c>
      <c r="I64" s="5">
        <v>3</v>
      </c>
      <c r="J64" s="5">
        <v>4</v>
      </c>
      <c r="K64" s="5">
        <v>4</v>
      </c>
      <c r="L64" s="5">
        <v>4</v>
      </c>
      <c r="M64" s="5">
        <v>3</v>
      </c>
      <c r="N64" s="5">
        <v>4</v>
      </c>
      <c r="O64" s="5">
        <v>4</v>
      </c>
      <c r="P64" s="5">
        <v>4</v>
      </c>
      <c r="Q64" s="5">
        <v>4</v>
      </c>
      <c r="R64" s="5">
        <v>4</v>
      </c>
      <c r="S64" s="5">
        <v>4</v>
      </c>
      <c r="U64" s="34"/>
    </row>
    <row r="65" spans="1:21" ht="24">
      <c r="A65" s="61">
        <v>61</v>
      </c>
      <c r="U65" s="34"/>
    </row>
    <row r="66" spans="1:21" ht="24">
      <c r="A66" s="61">
        <v>62</v>
      </c>
      <c r="U66" s="34"/>
    </row>
    <row r="67" spans="1:21" ht="24">
      <c r="A67" s="61">
        <v>63</v>
      </c>
      <c r="U67" s="34"/>
    </row>
    <row r="68" spans="1:21" ht="24">
      <c r="A68" s="61">
        <v>64</v>
      </c>
      <c r="U68" s="34"/>
    </row>
    <row r="69" spans="1:21" ht="24">
      <c r="A69" s="61">
        <v>65</v>
      </c>
      <c r="U69" s="34"/>
    </row>
    <row r="70" spans="1:21" ht="24">
      <c r="A70" s="61">
        <v>66</v>
      </c>
      <c r="U70" s="34"/>
    </row>
    <row r="71" spans="1:21" ht="24">
      <c r="A71" s="61">
        <v>67</v>
      </c>
      <c r="U71" s="34"/>
    </row>
    <row r="72" spans="1:21" ht="24">
      <c r="A72" s="61">
        <v>68</v>
      </c>
      <c r="U72" s="34"/>
    </row>
    <row r="73" spans="1:21" ht="24">
      <c r="A73" s="61">
        <v>69</v>
      </c>
      <c r="U73" s="34"/>
    </row>
    <row r="74" spans="1:21" ht="24">
      <c r="A74" s="61">
        <v>70</v>
      </c>
      <c r="U74" s="34"/>
    </row>
    <row r="75" spans="1:21" ht="24">
      <c r="A75" s="61">
        <v>71</v>
      </c>
      <c r="U75" s="34"/>
    </row>
    <row r="76" spans="1:21" ht="24">
      <c r="A76" s="61">
        <v>72</v>
      </c>
      <c r="U76" s="34"/>
    </row>
    <row r="77" spans="1:21" ht="24">
      <c r="A77" s="61">
        <v>73</v>
      </c>
      <c r="U77" s="34"/>
    </row>
    <row r="78" spans="1:21" ht="24">
      <c r="A78" s="61">
        <v>74</v>
      </c>
      <c r="U78" s="34"/>
    </row>
    <row r="79" spans="1:21" ht="24">
      <c r="A79" s="61">
        <v>75</v>
      </c>
      <c r="U79" s="34"/>
    </row>
    <row r="80" spans="1:21" ht="24">
      <c r="A80" s="61">
        <v>76</v>
      </c>
      <c r="U80" s="34"/>
    </row>
    <row r="81" spans="1:21" ht="24">
      <c r="A81" s="61">
        <v>77</v>
      </c>
      <c r="U81" s="34"/>
    </row>
    <row r="82" spans="1:21" ht="24">
      <c r="A82" s="61">
        <v>78</v>
      </c>
      <c r="U82" s="34"/>
    </row>
    <row r="83" spans="1:21" ht="24">
      <c r="A83" s="61">
        <v>79</v>
      </c>
      <c r="U83" s="34"/>
    </row>
    <row r="84" spans="1:21" ht="24">
      <c r="A84" s="61">
        <v>80</v>
      </c>
      <c r="U84" s="34"/>
    </row>
    <row r="85" spans="1:21" ht="24">
      <c r="A85" s="61">
        <v>81</v>
      </c>
      <c r="U85" s="34"/>
    </row>
    <row r="86" spans="1:21" ht="24">
      <c r="A86" s="61">
        <v>82</v>
      </c>
      <c r="U86" s="34"/>
    </row>
    <row r="87" spans="1:21" ht="24">
      <c r="A87" s="61">
        <v>83</v>
      </c>
      <c r="U87" s="34"/>
    </row>
    <row r="88" spans="1:21" ht="24">
      <c r="A88" s="61">
        <v>84</v>
      </c>
      <c r="U88" s="34"/>
    </row>
    <row r="89" spans="1:21" ht="24">
      <c r="A89" s="61">
        <v>85</v>
      </c>
      <c r="U89" s="34"/>
    </row>
    <row r="90" spans="1:21" ht="24">
      <c r="A90" s="61">
        <v>86</v>
      </c>
      <c r="U90" s="34"/>
    </row>
    <row r="91" spans="1:21" ht="24">
      <c r="A91" s="61">
        <v>87</v>
      </c>
      <c r="U91" s="34"/>
    </row>
    <row r="92" spans="1:21" ht="24">
      <c r="A92" s="61">
        <v>88</v>
      </c>
      <c r="U92" s="34"/>
    </row>
    <row r="93" spans="1:21" ht="24">
      <c r="A93" s="61">
        <v>89</v>
      </c>
      <c r="U93" s="34"/>
    </row>
    <row r="94" spans="1:21" ht="24">
      <c r="A94" s="61">
        <v>90</v>
      </c>
      <c r="U94" s="34"/>
    </row>
    <row r="95" spans="1:21" ht="24">
      <c r="A95" s="61">
        <v>91</v>
      </c>
      <c r="U95" s="34"/>
    </row>
    <row r="96" spans="1:21" ht="24">
      <c r="A96" s="61">
        <v>92</v>
      </c>
      <c r="U96" s="34"/>
    </row>
    <row r="97" spans="1:21" ht="24">
      <c r="A97" s="61">
        <v>93</v>
      </c>
      <c r="U97" s="34"/>
    </row>
    <row r="98" spans="1:21" ht="24">
      <c r="A98" s="61">
        <v>94</v>
      </c>
      <c r="U98" s="34"/>
    </row>
    <row r="99" spans="1:21" ht="24">
      <c r="A99" s="61">
        <v>95</v>
      </c>
      <c r="U99" s="34"/>
    </row>
    <row r="100" spans="1:21" ht="24">
      <c r="A100" s="61">
        <v>96</v>
      </c>
      <c r="U100" s="34"/>
    </row>
    <row r="101" spans="1:21" ht="24">
      <c r="A101" s="61">
        <v>97</v>
      </c>
      <c r="U101" s="34"/>
    </row>
    <row r="102" spans="1:21" ht="24">
      <c r="A102" s="61">
        <v>98</v>
      </c>
      <c r="U102" s="34"/>
    </row>
    <row r="103" spans="1:21" ht="24">
      <c r="A103" s="61">
        <v>99</v>
      </c>
      <c r="U103" s="34"/>
    </row>
    <row r="104" spans="1:21" ht="24">
      <c r="A104" s="61">
        <v>100</v>
      </c>
      <c r="U104" s="34"/>
    </row>
    <row r="105" spans="1:21" ht="24">
      <c r="A105" s="61">
        <v>101</v>
      </c>
      <c r="U105" s="34"/>
    </row>
    <row r="106" spans="1:21" ht="24">
      <c r="A106" s="61">
        <v>102</v>
      </c>
      <c r="U106" s="34"/>
    </row>
    <row r="107" spans="1:21" ht="24">
      <c r="A107" s="61">
        <v>103</v>
      </c>
      <c r="U107" s="34"/>
    </row>
    <row r="108" spans="1:21" ht="24">
      <c r="A108" s="61">
        <v>104</v>
      </c>
      <c r="U108" s="34"/>
    </row>
    <row r="109" spans="1:21" ht="24">
      <c r="A109" s="61">
        <v>105</v>
      </c>
      <c r="U109" s="34"/>
    </row>
    <row r="110" spans="1:21" ht="24">
      <c r="A110" s="61">
        <v>106</v>
      </c>
      <c r="U110" s="34"/>
    </row>
    <row r="111" spans="1:21" ht="24">
      <c r="A111" s="61">
        <v>107</v>
      </c>
      <c r="U111" s="34"/>
    </row>
    <row r="112" spans="1:21" ht="24">
      <c r="A112" s="61">
        <v>108</v>
      </c>
      <c r="U112" s="34"/>
    </row>
    <row r="113" spans="1:21" ht="24">
      <c r="A113" s="61">
        <v>109</v>
      </c>
      <c r="U113" s="34"/>
    </row>
    <row r="114" spans="1:21" ht="24">
      <c r="A114" s="61">
        <v>110</v>
      </c>
      <c r="U114" s="34"/>
    </row>
    <row r="115" spans="1:21" ht="24">
      <c r="A115" s="61">
        <v>111</v>
      </c>
      <c r="U115" s="34"/>
    </row>
    <row r="116" spans="1:21" ht="24">
      <c r="A116" s="61">
        <v>112</v>
      </c>
      <c r="U116" s="34"/>
    </row>
    <row r="117" spans="1:21" ht="24">
      <c r="A117" s="61">
        <v>113</v>
      </c>
      <c r="U117" s="34"/>
    </row>
    <row r="118" spans="1:21" ht="24">
      <c r="A118" s="61">
        <v>114</v>
      </c>
      <c r="U118" s="34"/>
    </row>
    <row r="119" spans="1:21" ht="24">
      <c r="A119" s="61">
        <v>115</v>
      </c>
      <c r="U119" s="34"/>
    </row>
    <row r="120" spans="1:21" ht="24">
      <c r="A120" s="61">
        <v>116</v>
      </c>
      <c r="U120" s="34"/>
    </row>
    <row r="121" spans="1:21" ht="24">
      <c r="A121" s="61">
        <v>117</v>
      </c>
      <c r="U121" s="34"/>
    </row>
    <row r="122" spans="1:21" ht="24">
      <c r="A122" s="61">
        <v>118</v>
      </c>
      <c r="U122" s="34"/>
    </row>
    <row r="123" spans="1:21" ht="24">
      <c r="A123" s="61">
        <v>119</v>
      </c>
      <c r="U123" s="34"/>
    </row>
    <row r="124" spans="1:21" ht="24">
      <c r="A124" s="61">
        <v>120</v>
      </c>
      <c r="U124" s="34"/>
    </row>
    <row r="125" spans="1:21" ht="24">
      <c r="A125" s="61">
        <v>121</v>
      </c>
      <c r="U125" s="34"/>
    </row>
    <row r="126" spans="1:21" ht="24">
      <c r="A126" s="61">
        <v>122</v>
      </c>
      <c r="U126" s="34"/>
    </row>
    <row r="127" spans="1:21" ht="24">
      <c r="A127" s="61">
        <v>123</v>
      </c>
      <c r="U127" s="34"/>
    </row>
    <row r="128" spans="1:21" ht="24">
      <c r="A128" s="61">
        <v>124</v>
      </c>
      <c r="U128" s="34"/>
    </row>
    <row r="129" spans="1:21" ht="24">
      <c r="A129" s="61">
        <v>125</v>
      </c>
      <c r="U129" s="34"/>
    </row>
    <row r="130" spans="1:21" ht="24">
      <c r="A130" s="61">
        <v>126</v>
      </c>
      <c r="U130" s="34"/>
    </row>
    <row r="131" spans="1:21" ht="24">
      <c r="A131" s="61">
        <v>127</v>
      </c>
      <c r="U131" s="34"/>
    </row>
    <row r="132" spans="1:21" ht="24">
      <c r="A132" s="61">
        <v>128</v>
      </c>
      <c r="U132" s="34"/>
    </row>
    <row r="133" spans="1:21" ht="24">
      <c r="A133" s="61">
        <v>129</v>
      </c>
      <c r="U133" s="34"/>
    </row>
    <row r="134" spans="1:21" ht="24">
      <c r="A134" s="61">
        <v>130</v>
      </c>
      <c r="U134" s="34"/>
    </row>
    <row r="135" spans="1:21" ht="24">
      <c r="A135" s="61">
        <v>131</v>
      </c>
      <c r="U135" s="34"/>
    </row>
    <row r="136" spans="1:21" ht="24">
      <c r="A136" s="61">
        <v>132</v>
      </c>
      <c r="U136" s="34"/>
    </row>
    <row r="137" spans="1:21" ht="24">
      <c r="A137" s="61">
        <v>133</v>
      </c>
      <c r="U137" s="34"/>
    </row>
    <row r="138" spans="1:21" ht="24">
      <c r="A138" s="61">
        <v>134</v>
      </c>
      <c r="U138" s="34"/>
    </row>
    <row r="139" spans="1:21" ht="24">
      <c r="A139" s="61">
        <v>135</v>
      </c>
      <c r="U139" s="34"/>
    </row>
    <row r="140" spans="1:21" ht="24">
      <c r="A140" s="61"/>
      <c r="U140" s="34"/>
    </row>
    <row r="142" spans="2:4" ht="24">
      <c r="B142" s="30"/>
      <c r="C142" s="30" t="s">
        <v>22</v>
      </c>
      <c r="D142" s="51"/>
    </row>
    <row r="143" spans="2:3" ht="24">
      <c r="B143" s="5">
        <f>COUNTIF(B5:B139,1)</f>
        <v>43</v>
      </c>
      <c r="C143" s="5" t="s">
        <v>25</v>
      </c>
    </row>
    <row r="144" spans="2:3" ht="24">
      <c r="B144" s="5">
        <f>COUNTIF(B5:B139,2)</f>
        <v>17</v>
      </c>
      <c r="C144" s="5" t="s">
        <v>26</v>
      </c>
    </row>
    <row r="145" spans="2:4" ht="24">
      <c r="B145" s="5">
        <f>COUNTIF(B6:B140,0)</f>
        <v>0</v>
      </c>
      <c r="C145" s="5" t="s">
        <v>15</v>
      </c>
      <c r="D145" s="51"/>
    </row>
    <row r="146" spans="2:3" ht="24">
      <c r="B146" s="30">
        <f>SUM(B143:B145)</f>
        <v>60</v>
      </c>
      <c r="C146" s="30"/>
    </row>
    <row r="148" spans="2:3" ht="24">
      <c r="B148" s="27" t="s">
        <v>24</v>
      </c>
      <c r="C148" s="27"/>
    </row>
    <row r="149" spans="1:4" ht="24">
      <c r="A149" s="29"/>
      <c r="B149" s="37" t="s">
        <v>30</v>
      </c>
      <c r="C149" s="5">
        <f>COUNTIF(D5:D139,1)</f>
        <v>1</v>
      </c>
      <c r="D149" s="85"/>
    </row>
    <row r="150" spans="2:4" ht="24">
      <c r="B150" s="37" t="s">
        <v>29</v>
      </c>
      <c r="C150" s="5">
        <f>COUNTIF(D5:D139,2)</f>
        <v>19</v>
      </c>
      <c r="D150" s="85"/>
    </row>
    <row r="151" spans="2:4" ht="24">
      <c r="B151" s="37" t="s">
        <v>28</v>
      </c>
      <c r="C151" s="5">
        <f>COUNTIF(D5:D139,3)</f>
        <v>38</v>
      </c>
      <c r="D151" s="85"/>
    </row>
    <row r="152" spans="2:4" ht="24">
      <c r="B152" s="37" t="s">
        <v>43</v>
      </c>
      <c r="C152" s="5">
        <v>1</v>
      </c>
      <c r="D152" s="85"/>
    </row>
    <row r="153" spans="2:19" ht="24">
      <c r="B153" s="5" t="s">
        <v>56</v>
      </c>
      <c r="C153" s="5">
        <v>1</v>
      </c>
      <c r="D153" s="85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2:4" ht="24">
      <c r="B154" s="50"/>
      <c r="C154" s="27">
        <f>SUM(C149:C153)</f>
        <v>60</v>
      </c>
      <c r="D154" s="1"/>
    </row>
    <row r="155" spans="2:4" ht="24">
      <c r="B155" s="51"/>
      <c r="C155" s="63"/>
      <c r="D155" s="85"/>
    </row>
    <row r="156" spans="2:4" ht="24">
      <c r="B156" s="51"/>
      <c r="C156" s="63"/>
      <c r="D156" s="85"/>
    </row>
    <row r="157" spans="2:4" ht="24">
      <c r="B157" s="51"/>
      <c r="C157" s="63"/>
      <c r="D157" s="85"/>
    </row>
    <row r="158" spans="2:21" ht="24">
      <c r="B158" s="51"/>
      <c r="C158" s="63"/>
      <c r="D158" s="85"/>
      <c r="E158" s="32">
        <f aca="true" t="shared" si="2" ref="E158:S158">AVERAGE(E5:E141)</f>
        <v>4.466666666666667</v>
      </c>
      <c r="F158" s="32">
        <f t="shared" si="2"/>
        <v>4.55</v>
      </c>
      <c r="G158" s="32">
        <f t="shared" si="2"/>
        <v>4.45</v>
      </c>
      <c r="H158" s="32">
        <f t="shared" si="2"/>
        <v>4.2</v>
      </c>
      <c r="I158" s="32">
        <f t="shared" si="2"/>
        <v>3.283333333333333</v>
      </c>
      <c r="J158" s="32">
        <f t="shared" si="2"/>
        <v>4.033333333333333</v>
      </c>
      <c r="K158" s="32">
        <f t="shared" si="2"/>
        <v>3.933333333333333</v>
      </c>
      <c r="L158" s="32">
        <f t="shared" si="2"/>
        <v>4.316666666666666</v>
      </c>
      <c r="M158" s="32">
        <f t="shared" si="2"/>
        <v>3.716666666666667</v>
      </c>
      <c r="N158" s="32">
        <f t="shared" si="2"/>
        <v>4.066666666666666</v>
      </c>
      <c r="O158" s="32">
        <f t="shared" si="2"/>
        <v>3.966666666666667</v>
      </c>
      <c r="P158" s="32">
        <f t="shared" si="2"/>
        <v>4.016666666666667</v>
      </c>
      <c r="Q158" s="32">
        <f t="shared" si="2"/>
        <v>4.033333333333333</v>
      </c>
      <c r="R158" s="32">
        <f t="shared" si="2"/>
        <v>3.6166666666666667</v>
      </c>
      <c r="S158" s="32">
        <f t="shared" si="2"/>
        <v>3.716666666666667</v>
      </c>
      <c r="U158" s="35">
        <f>AVERAGE(E158:S158)</f>
        <v>4.024444444444445</v>
      </c>
    </row>
    <row r="159" spans="2:21" ht="24">
      <c r="B159" s="51"/>
      <c r="C159" s="63"/>
      <c r="D159" s="85"/>
      <c r="E159" s="33">
        <f aca="true" t="shared" si="3" ref="E159:S159">STDEV(E5:E141)</f>
        <v>0.5030977485864645</v>
      </c>
      <c r="F159" s="33">
        <f t="shared" si="3"/>
        <v>0.5016920522135424</v>
      </c>
      <c r="G159" s="33">
        <f t="shared" si="3"/>
        <v>0.5016920522135424</v>
      </c>
      <c r="H159" s="33">
        <f t="shared" si="3"/>
        <v>0.4434074531303278</v>
      </c>
      <c r="I159" s="33">
        <f t="shared" si="3"/>
        <v>1.0099784637184797</v>
      </c>
      <c r="J159" s="33">
        <f t="shared" si="3"/>
        <v>0.4497331286503684</v>
      </c>
      <c r="K159" s="33">
        <f t="shared" si="3"/>
        <v>0.6856066636017634</v>
      </c>
      <c r="L159" s="33">
        <f t="shared" si="3"/>
        <v>0.46910179830729865</v>
      </c>
      <c r="M159" s="33">
        <f t="shared" si="3"/>
        <v>0.5551505114790757</v>
      </c>
      <c r="N159" s="33">
        <f t="shared" si="3"/>
        <v>0.25154887429323225</v>
      </c>
      <c r="O159" s="33">
        <f t="shared" si="3"/>
        <v>0.5513209612012644</v>
      </c>
      <c r="P159" s="33">
        <f t="shared" si="3"/>
        <v>0.700887250456953</v>
      </c>
      <c r="Q159" s="33">
        <f t="shared" si="3"/>
        <v>0.7122812876724761</v>
      </c>
      <c r="R159" s="33">
        <f t="shared" si="3"/>
        <v>0.6661721329614909</v>
      </c>
      <c r="S159" s="33">
        <f t="shared" si="3"/>
        <v>0.6661721329614909</v>
      </c>
      <c r="U159" s="35">
        <f>STDEV(U5:U155)</f>
        <v>0.33968485477044347</v>
      </c>
    </row>
    <row r="160" spans="2:4" ht="24">
      <c r="B160" s="51"/>
      <c r="C160" s="63"/>
      <c r="D160" s="85"/>
    </row>
    <row r="161" spans="2:4" ht="24">
      <c r="B161" s="5" t="s">
        <v>27</v>
      </c>
      <c r="C161" s="51">
        <v>9</v>
      </c>
      <c r="D161" s="85"/>
    </row>
    <row r="162" spans="2:4" ht="24">
      <c r="B162" s="5" t="s">
        <v>31</v>
      </c>
      <c r="C162" s="51">
        <v>6</v>
      </c>
      <c r="D162" s="85"/>
    </row>
    <row r="163" spans="2:4" ht="24">
      <c r="B163" s="5" t="s">
        <v>35</v>
      </c>
      <c r="C163" s="51">
        <v>10</v>
      </c>
      <c r="D163" s="85"/>
    </row>
    <row r="164" spans="2:4" ht="24">
      <c r="B164" s="5" t="s">
        <v>36</v>
      </c>
      <c r="C164" s="51">
        <v>1</v>
      </c>
      <c r="D164" s="85"/>
    </row>
    <row r="165" spans="2:4" ht="24">
      <c r="B165" s="5" t="s">
        <v>70</v>
      </c>
      <c r="C165" s="51">
        <v>1</v>
      </c>
      <c r="D165" s="85"/>
    </row>
    <row r="166" spans="2:4" ht="24">
      <c r="B166" s="5" t="s">
        <v>71</v>
      </c>
      <c r="C166" s="51">
        <v>1</v>
      </c>
      <c r="D166" s="51"/>
    </row>
    <row r="167" spans="2:3" ht="24">
      <c r="B167" s="5" t="s">
        <v>42</v>
      </c>
      <c r="C167" s="5">
        <v>1</v>
      </c>
    </row>
    <row r="168" spans="2:3" ht="24">
      <c r="B168" s="5" t="s">
        <v>48</v>
      </c>
      <c r="C168" s="5">
        <v>5</v>
      </c>
    </row>
    <row r="169" spans="2:3" ht="24">
      <c r="B169" s="5" t="s">
        <v>49</v>
      </c>
      <c r="C169" s="5">
        <v>5</v>
      </c>
    </row>
    <row r="170" spans="2:3" ht="24">
      <c r="B170" s="5" t="s">
        <v>53</v>
      </c>
      <c r="C170" s="5">
        <v>9</v>
      </c>
    </row>
    <row r="171" spans="2:3" ht="24">
      <c r="B171" s="5" t="s">
        <v>54</v>
      </c>
      <c r="C171" s="5">
        <v>1</v>
      </c>
    </row>
    <row r="172" spans="2:3" ht="24">
      <c r="B172" s="5" t="s">
        <v>55</v>
      </c>
      <c r="C172" s="5">
        <v>1</v>
      </c>
    </row>
    <row r="173" spans="2:3" ht="24">
      <c r="B173" s="5" t="s">
        <v>17</v>
      </c>
      <c r="C173" s="5">
        <v>1</v>
      </c>
    </row>
    <row r="174" spans="2:3" ht="24">
      <c r="B174" s="5" t="s">
        <v>59</v>
      </c>
      <c r="C174" s="5">
        <v>1</v>
      </c>
    </row>
    <row r="175" spans="2:3" ht="24">
      <c r="B175" s="5" t="s">
        <v>72</v>
      </c>
      <c r="C175" s="5">
        <v>8</v>
      </c>
    </row>
    <row r="176" ht="24">
      <c r="C176" s="5">
        <f>SUM(C161:C175)</f>
        <v>60</v>
      </c>
    </row>
  </sheetData>
  <sheetProtection/>
  <autoFilter ref="A4:U139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20" zoomScaleNormal="120" zoomScalePageLayoutView="0" workbookViewId="0" topLeftCell="A1">
      <selection activeCell="M6" sqref="M6"/>
    </sheetView>
  </sheetViews>
  <sheetFormatPr defaultColWidth="8.7109375" defaultRowHeight="12.75"/>
  <cols>
    <col min="1" max="10" width="8.7109375" style="1" customWidth="1"/>
    <col min="11" max="11" width="3.421875" style="1" customWidth="1"/>
    <col min="12" max="16384" width="8.7109375" style="1" customWidth="1"/>
  </cols>
  <sheetData>
    <row r="1" spans="1:10" ht="24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</row>
    <row r="3" ht="24">
      <c r="A3" s="1" t="s">
        <v>67</v>
      </c>
    </row>
    <row r="4" ht="24">
      <c r="A4" s="1" t="s">
        <v>68</v>
      </c>
    </row>
    <row r="5" ht="24">
      <c r="A5" s="1" t="s">
        <v>109</v>
      </c>
    </row>
    <row r="6" spans="1:13" ht="24">
      <c r="A6" s="68" t="s">
        <v>110</v>
      </c>
      <c r="M6" s="7" t="s">
        <v>14</v>
      </c>
    </row>
    <row r="7" spans="1:13" ht="24">
      <c r="A7" s="7" t="s">
        <v>111</v>
      </c>
      <c r="M7" s="7"/>
    </row>
    <row r="8" ht="24">
      <c r="A8" s="7" t="s">
        <v>119</v>
      </c>
    </row>
    <row r="9" ht="24">
      <c r="A9" s="4" t="s">
        <v>120</v>
      </c>
    </row>
    <row r="10" spans="1:12" ht="24">
      <c r="A10" s="67" t="s">
        <v>20</v>
      </c>
      <c r="L10" s="67"/>
    </row>
    <row r="11" spans="1:12" ht="24">
      <c r="A11" s="67" t="s">
        <v>99</v>
      </c>
      <c r="L11" s="67"/>
    </row>
    <row r="12" ht="24">
      <c r="A12" s="67" t="s">
        <v>101</v>
      </c>
    </row>
    <row r="13" ht="24">
      <c r="A13" s="67" t="s">
        <v>100</v>
      </c>
    </row>
    <row r="14" ht="24">
      <c r="A14" s="67" t="s">
        <v>102</v>
      </c>
    </row>
    <row r="15" ht="24">
      <c r="A15" s="67" t="s">
        <v>103</v>
      </c>
    </row>
    <row r="16" ht="24">
      <c r="A16" s="67" t="s">
        <v>104</v>
      </c>
    </row>
    <row r="17" ht="24">
      <c r="A17" s="67" t="s">
        <v>105</v>
      </c>
    </row>
    <row r="18" ht="24">
      <c r="A18" s="1" t="s">
        <v>106</v>
      </c>
    </row>
    <row r="19" ht="24">
      <c r="A19" s="1" t="s">
        <v>108</v>
      </c>
    </row>
  </sheetData>
  <sheetProtection/>
  <mergeCells count="1">
    <mergeCell ref="A1:J1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="120" zoomScaleNormal="120" zoomScalePageLayoutView="0" workbookViewId="0" topLeftCell="A37">
      <selection activeCell="O59" sqref="O59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7.57421875" style="1" customWidth="1"/>
    <col min="7" max="7" width="9.8515625" style="1" customWidth="1"/>
    <col min="8" max="8" width="9.421875" style="1" customWidth="1"/>
    <col min="9" max="9" width="8.00390625" style="1" customWidth="1"/>
    <col min="10" max="10" width="12.57421875" style="1" customWidth="1"/>
    <col min="11" max="11" width="1.8515625" style="1" customWidth="1"/>
    <col min="12" max="12" width="15.57421875" style="1" customWidth="1"/>
    <col min="13" max="16384" width="8.7109375" style="1" customWidth="1"/>
  </cols>
  <sheetData>
    <row r="1" spans="1:10" ht="24">
      <c r="A1" s="102" t="s">
        <v>63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4">
      <c r="A2" s="102" t="s">
        <v>64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24">
      <c r="A3" s="103" t="s">
        <v>65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24">
      <c r="A4" s="102" t="s">
        <v>66</v>
      </c>
      <c r="B4" s="102"/>
      <c r="C4" s="102"/>
      <c r="D4" s="102"/>
      <c r="E4" s="102"/>
      <c r="F4" s="102"/>
      <c r="G4" s="102"/>
      <c r="H4" s="102"/>
      <c r="I4" s="102"/>
      <c r="J4" s="102"/>
    </row>
    <row r="6" ht="24">
      <c r="A6" s="1" t="s">
        <v>67</v>
      </c>
    </row>
    <row r="7" ht="24">
      <c r="A7" s="1" t="s">
        <v>68</v>
      </c>
    </row>
    <row r="8" ht="24">
      <c r="A8" s="1" t="s">
        <v>109</v>
      </c>
    </row>
    <row r="9" ht="24">
      <c r="A9" s="1" t="s">
        <v>69</v>
      </c>
    </row>
    <row r="10" ht="15" customHeight="1"/>
    <row r="11" ht="24">
      <c r="A11" s="8" t="s">
        <v>7</v>
      </c>
    </row>
    <row r="12" ht="13.5" customHeight="1">
      <c r="A12" s="7"/>
    </row>
    <row r="13" ht="24">
      <c r="A13" s="7" t="s">
        <v>62</v>
      </c>
    </row>
    <row r="14" ht="15.75" customHeight="1" thickBot="1">
      <c r="A14" s="7"/>
    </row>
    <row r="15" spans="2:7" ht="25.5" thickBot="1" thickTop="1">
      <c r="B15" s="39"/>
      <c r="C15" s="104" t="s">
        <v>22</v>
      </c>
      <c r="D15" s="104"/>
      <c r="E15" s="38" t="s">
        <v>8</v>
      </c>
      <c r="F15" s="38" t="s">
        <v>9</v>
      </c>
      <c r="G15" s="97"/>
    </row>
    <row r="16" spans="2:7" ht="24.75" thickTop="1">
      <c r="B16" s="39"/>
      <c r="C16" s="37" t="s">
        <v>25</v>
      </c>
      <c r="D16" s="39"/>
      <c r="E16" s="3">
        <v>62</v>
      </c>
      <c r="F16" s="98">
        <f>E16*100/E18</f>
        <v>71.26436781609195</v>
      </c>
      <c r="G16" s="4"/>
    </row>
    <row r="17" spans="2:7" ht="24">
      <c r="B17" s="39"/>
      <c r="C17" s="77" t="s">
        <v>26</v>
      </c>
      <c r="D17" s="87"/>
      <c r="E17" s="78">
        <v>25</v>
      </c>
      <c r="F17" s="79">
        <f>E17*100/E18</f>
        <v>28.735632183908045</v>
      </c>
      <c r="G17" s="72"/>
    </row>
    <row r="18" spans="1:10" ht="24.75" thickBot="1">
      <c r="A18" s="39"/>
      <c r="B18" s="96"/>
      <c r="C18" s="105" t="s">
        <v>4</v>
      </c>
      <c r="D18" s="105"/>
      <c r="E18" s="80">
        <f>SUM(E16:E17)</f>
        <v>87</v>
      </c>
      <c r="F18" s="81">
        <f>SUM(F16:F17)</f>
        <v>100</v>
      </c>
      <c r="G18" s="96"/>
      <c r="J18" s="64"/>
    </row>
    <row r="19" spans="1:10" ht="15.75" customHeight="1" thickTop="1">
      <c r="A19" s="39"/>
      <c r="B19" s="73"/>
      <c r="C19" s="73"/>
      <c r="D19" s="73"/>
      <c r="E19" s="73"/>
      <c r="F19" s="73"/>
      <c r="G19" s="73"/>
      <c r="H19" s="73"/>
      <c r="I19" s="74"/>
      <c r="J19" s="64"/>
    </row>
    <row r="20" spans="1:10" ht="24">
      <c r="A20" s="7" t="s">
        <v>112</v>
      </c>
      <c r="B20" s="73"/>
      <c r="C20" s="73"/>
      <c r="D20" s="73"/>
      <c r="E20" s="73"/>
      <c r="F20" s="73"/>
      <c r="G20" s="73"/>
      <c r="H20" s="73"/>
      <c r="I20" s="74"/>
      <c r="J20" s="64"/>
    </row>
    <row r="21" spans="1:10" ht="14.25" customHeight="1">
      <c r="A21" s="7"/>
      <c r="B21" s="73"/>
      <c r="C21" s="73"/>
      <c r="D21" s="73"/>
      <c r="E21" s="73"/>
      <c r="F21" s="73"/>
      <c r="G21" s="73"/>
      <c r="H21" s="73"/>
      <c r="I21" s="74"/>
      <c r="J21" s="64"/>
    </row>
    <row r="22" spans="1:10" ht="24">
      <c r="A22" s="7" t="s">
        <v>73</v>
      </c>
      <c r="J22" s="64"/>
    </row>
    <row r="23" spans="1:10" ht="12.75" customHeight="1" thickBot="1">
      <c r="A23" s="7"/>
      <c r="J23" s="64"/>
    </row>
    <row r="24" spans="2:10" ht="25.5" thickBot="1" thickTop="1">
      <c r="B24" s="104" t="s">
        <v>24</v>
      </c>
      <c r="C24" s="104"/>
      <c r="D24" s="104"/>
      <c r="E24" s="104"/>
      <c r="F24" s="104"/>
      <c r="G24" s="104"/>
      <c r="H24" s="38" t="s">
        <v>8</v>
      </c>
      <c r="I24" s="38" t="s">
        <v>9</v>
      </c>
      <c r="J24" s="64"/>
    </row>
    <row r="25" spans="2:10" ht="24.75" thickTop="1">
      <c r="B25" s="37" t="s">
        <v>28</v>
      </c>
      <c r="D25" s="5"/>
      <c r="E25" s="75"/>
      <c r="F25" s="75"/>
      <c r="G25" s="72"/>
      <c r="H25" s="75">
        <v>48</v>
      </c>
      <c r="I25" s="76">
        <f>H25*100/H$30</f>
        <v>55.172413793103445</v>
      </c>
      <c r="J25" s="64"/>
    </row>
    <row r="26" spans="2:10" ht="24">
      <c r="B26" s="37" t="s">
        <v>29</v>
      </c>
      <c r="D26" s="5"/>
      <c r="E26" s="3"/>
      <c r="F26" s="3"/>
      <c r="G26" s="4"/>
      <c r="H26" s="3">
        <v>36</v>
      </c>
      <c r="I26" s="76">
        <f>H26*100/H$30</f>
        <v>41.37931034482759</v>
      </c>
      <c r="J26" s="64"/>
    </row>
    <row r="27" spans="2:10" ht="24">
      <c r="B27" s="37" t="s">
        <v>30</v>
      </c>
      <c r="D27" s="5"/>
      <c r="E27" s="3"/>
      <c r="F27" s="3"/>
      <c r="H27" s="3">
        <v>1</v>
      </c>
      <c r="I27" s="76">
        <f>H27*100/H$30</f>
        <v>1.1494252873563218</v>
      </c>
      <c r="J27" s="64"/>
    </row>
    <row r="28" spans="2:10" ht="24">
      <c r="B28" s="37" t="s">
        <v>43</v>
      </c>
      <c r="D28" s="5"/>
      <c r="E28" s="75"/>
      <c r="F28" s="75"/>
      <c r="G28" s="72"/>
      <c r="H28" s="75">
        <v>1</v>
      </c>
      <c r="I28" s="76">
        <f>H28*100/H$30</f>
        <v>1.1494252873563218</v>
      </c>
      <c r="J28" s="64"/>
    </row>
    <row r="29" spans="2:10" ht="24.75" thickBot="1">
      <c r="B29" s="37" t="s">
        <v>56</v>
      </c>
      <c r="D29" s="5"/>
      <c r="E29" s="75"/>
      <c r="F29" s="75"/>
      <c r="G29" s="72"/>
      <c r="H29" s="75">
        <v>1</v>
      </c>
      <c r="I29" s="76">
        <f>H29*100/H$30</f>
        <v>1.1494252873563218</v>
      </c>
      <c r="J29" s="64"/>
    </row>
    <row r="30" spans="2:10" ht="25.5" thickBot="1" thickTop="1">
      <c r="B30" s="104" t="s">
        <v>4</v>
      </c>
      <c r="C30" s="104"/>
      <c r="D30" s="104"/>
      <c r="E30" s="104"/>
      <c r="F30" s="104"/>
      <c r="G30" s="104"/>
      <c r="H30" s="101">
        <f>SUM(H25:H29)</f>
        <v>87</v>
      </c>
      <c r="I30" s="99">
        <f>SUM(I25:I29)</f>
        <v>100</v>
      </c>
      <c r="J30" s="64"/>
    </row>
    <row r="31" spans="2:12" ht="24.75" thickTop="1">
      <c r="B31" s="4"/>
      <c r="C31" s="72"/>
      <c r="D31" s="75"/>
      <c r="E31" s="75"/>
      <c r="F31" s="75"/>
      <c r="G31" s="72"/>
      <c r="H31" s="75"/>
      <c r="I31" s="76"/>
      <c r="J31" s="64"/>
      <c r="L31" s="73"/>
    </row>
    <row r="32" spans="1:12" ht="24">
      <c r="A32" s="7" t="s">
        <v>113</v>
      </c>
      <c r="B32" s="4"/>
      <c r="C32" s="72"/>
      <c r="D32" s="75"/>
      <c r="E32" s="75"/>
      <c r="F32" s="75"/>
      <c r="G32" s="72"/>
      <c r="H32" s="75"/>
      <c r="I32" s="76"/>
      <c r="J32" s="64"/>
      <c r="L32" s="73"/>
    </row>
    <row r="33" spans="1:12" ht="24">
      <c r="A33" s="7" t="s">
        <v>114</v>
      </c>
      <c r="B33" s="4"/>
      <c r="C33" s="72"/>
      <c r="D33" s="75"/>
      <c r="E33" s="75"/>
      <c r="F33" s="75"/>
      <c r="G33" s="72"/>
      <c r="H33" s="75"/>
      <c r="I33" s="76"/>
      <c r="J33" s="64"/>
      <c r="L33" s="73"/>
    </row>
    <row r="34" spans="1:10" ht="24">
      <c r="A34" s="106" t="s">
        <v>5</v>
      </c>
      <c r="B34" s="106"/>
      <c r="C34" s="106"/>
      <c r="D34" s="106"/>
      <c r="E34" s="106"/>
      <c r="F34" s="106"/>
      <c r="G34" s="106"/>
      <c r="H34" s="106"/>
      <c r="I34" s="106"/>
      <c r="J34" s="106"/>
    </row>
    <row r="35" spans="2:10" ht="24">
      <c r="B35" s="4"/>
      <c r="C35" s="72"/>
      <c r="D35" s="73"/>
      <c r="E35" s="73"/>
      <c r="F35" s="73"/>
      <c r="G35" s="72"/>
      <c r="H35" s="75"/>
      <c r="I35" s="76"/>
      <c r="J35" s="64"/>
    </row>
    <row r="36" spans="1:10" ht="24">
      <c r="A36" s="7" t="s">
        <v>74</v>
      </c>
      <c r="J36" s="64"/>
    </row>
    <row r="37" spans="1:10" ht="24.75" thickBot="1">
      <c r="A37" s="7"/>
      <c r="J37" s="64"/>
    </row>
    <row r="38" spans="2:10" ht="25.5" thickBot="1" thickTop="1">
      <c r="B38" s="39"/>
      <c r="C38" s="104" t="s">
        <v>23</v>
      </c>
      <c r="D38" s="104"/>
      <c r="E38" s="104"/>
      <c r="F38" s="104"/>
      <c r="G38" s="104"/>
      <c r="H38" s="38" t="s">
        <v>8</v>
      </c>
      <c r="I38" s="38" t="s">
        <v>9</v>
      </c>
      <c r="J38" s="64"/>
    </row>
    <row r="39" spans="2:10" ht="24.75" thickTop="1">
      <c r="B39" s="39"/>
      <c r="C39" s="37" t="s">
        <v>35</v>
      </c>
      <c r="E39" s="39"/>
      <c r="F39" s="39"/>
      <c r="H39" s="51">
        <v>29</v>
      </c>
      <c r="I39" s="98">
        <f>H39*100/H$53</f>
        <v>33.333333333333336</v>
      </c>
      <c r="J39" s="64"/>
    </row>
    <row r="40" spans="2:10" ht="24">
      <c r="B40" s="39"/>
      <c r="C40" s="37" t="s">
        <v>49</v>
      </c>
      <c r="E40" s="39"/>
      <c r="F40" s="39"/>
      <c r="H40" s="51">
        <v>22</v>
      </c>
      <c r="I40" s="98">
        <f>H40*100/H$53</f>
        <v>25.28735632183908</v>
      </c>
      <c r="J40" s="64"/>
    </row>
    <row r="41" spans="2:10" ht="24">
      <c r="B41" s="39"/>
      <c r="C41" s="37" t="s">
        <v>53</v>
      </c>
      <c r="E41" s="39"/>
      <c r="F41" s="39"/>
      <c r="H41" s="5">
        <v>9</v>
      </c>
      <c r="I41" s="98">
        <f>H41*100/H$53</f>
        <v>10.344827586206897</v>
      </c>
      <c r="J41" s="64"/>
    </row>
    <row r="42" spans="2:10" ht="24">
      <c r="B42" s="39"/>
      <c r="C42" s="37" t="s">
        <v>72</v>
      </c>
      <c r="E42" s="73"/>
      <c r="F42" s="73"/>
      <c r="G42" s="72"/>
      <c r="H42" s="5">
        <v>8</v>
      </c>
      <c r="I42" s="98">
        <f>H42*100/H$53</f>
        <v>9.195402298850574</v>
      </c>
      <c r="J42" s="64"/>
    </row>
    <row r="43" spans="2:10" ht="24">
      <c r="B43" s="39"/>
      <c r="C43" s="37" t="s">
        <v>31</v>
      </c>
      <c r="E43" s="39"/>
      <c r="F43" s="39"/>
      <c r="H43" s="51">
        <v>6</v>
      </c>
      <c r="I43" s="98">
        <f>H43*100/H$53</f>
        <v>6.896551724137931</v>
      </c>
      <c r="J43" s="64"/>
    </row>
    <row r="44" spans="2:10" ht="24">
      <c r="B44" s="39"/>
      <c r="C44" s="37" t="s">
        <v>48</v>
      </c>
      <c r="E44" s="39"/>
      <c r="F44" s="39"/>
      <c r="H44" s="5">
        <v>5</v>
      </c>
      <c r="I44" s="98">
        <f>H44*100/H$53</f>
        <v>5.747126436781609</v>
      </c>
      <c r="J44" s="64"/>
    </row>
    <row r="45" spans="2:10" ht="24">
      <c r="B45" s="39"/>
      <c r="C45" s="37" t="s">
        <v>36</v>
      </c>
      <c r="E45" s="39"/>
      <c r="F45" s="39"/>
      <c r="H45" s="51">
        <v>1</v>
      </c>
      <c r="I45" s="98">
        <f>H45*100/H$53</f>
        <v>1.1494252873563218</v>
      </c>
      <c r="J45" s="64"/>
    </row>
    <row r="46" spans="2:10" ht="24">
      <c r="B46" s="39"/>
      <c r="C46" s="37" t="s">
        <v>70</v>
      </c>
      <c r="E46" s="39"/>
      <c r="F46" s="39"/>
      <c r="H46" s="51">
        <v>1</v>
      </c>
      <c r="I46" s="98">
        <f>H46*100/H$53</f>
        <v>1.1494252873563218</v>
      </c>
      <c r="J46" s="64"/>
    </row>
    <row r="47" spans="2:10" ht="24">
      <c r="B47" s="39"/>
      <c r="C47" s="37" t="s">
        <v>71</v>
      </c>
      <c r="E47" s="39"/>
      <c r="F47" s="39"/>
      <c r="H47" s="51">
        <v>1</v>
      </c>
      <c r="I47" s="98">
        <f>H47*100/H$53</f>
        <v>1.1494252873563218</v>
      </c>
      <c r="J47" s="64"/>
    </row>
    <row r="48" spans="2:10" ht="24">
      <c r="B48" s="39"/>
      <c r="C48" s="37" t="s">
        <v>42</v>
      </c>
      <c r="E48" s="39"/>
      <c r="F48" s="39"/>
      <c r="H48" s="5">
        <v>1</v>
      </c>
      <c r="I48" s="98">
        <f>H48*100/H$53</f>
        <v>1.1494252873563218</v>
      </c>
      <c r="J48" s="64"/>
    </row>
    <row r="49" spans="2:10" ht="24">
      <c r="B49" s="39"/>
      <c r="C49" s="37" t="s">
        <v>54</v>
      </c>
      <c r="E49" s="39"/>
      <c r="F49" s="39"/>
      <c r="H49" s="5">
        <v>1</v>
      </c>
      <c r="I49" s="98">
        <f>H49*100/H$53</f>
        <v>1.1494252873563218</v>
      </c>
      <c r="J49" s="64"/>
    </row>
    <row r="50" spans="2:10" ht="24">
      <c r="B50" s="39"/>
      <c r="C50" s="37" t="s">
        <v>55</v>
      </c>
      <c r="E50" s="39"/>
      <c r="F50" s="39"/>
      <c r="H50" s="5">
        <v>1</v>
      </c>
      <c r="I50" s="98">
        <f>H50*100/H$53</f>
        <v>1.1494252873563218</v>
      </c>
      <c r="J50" s="64"/>
    </row>
    <row r="51" spans="2:10" ht="24">
      <c r="B51" s="39"/>
      <c r="C51" s="37" t="s">
        <v>17</v>
      </c>
      <c r="E51" s="39"/>
      <c r="F51" s="39"/>
      <c r="H51" s="5">
        <v>1</v>
      </c>
      <c r="I51" s="98">
        <f>H51*100/H$53</f>
        <v>1.1494252873563218</v>
      </c>
      <c r="J51" s="64"/>
    </row>
    <row r="52" spans="2:10" ht="24.75" thickBot="1">
      <c r="B52" s="39"/>
      <c r="C52" s="37" t="s">
        <v>59</v>
      </c>
      <c r="E52" s="39"/>
      <c r="F52" s="39"/>
      <c r="H52" s="5">
        <v>1</v>
      </c>
      <c r="I52" s="98">
        <f>H52*100/H$53</f>
        <v>1.1494252873563218</v>
      </c>
      <c r="J52" s="64"/>
    </row>
    <row r="53" spans="2:10" ht="25.5" thickBot="1" thickTop="1">
      <c r="B53" s="39"/>
      <c r="C53" s="104" t="s">
        <v>4</v>
      </c>
      <c r="D53" s="104"/>
      <c r="E53" s="104"/>
      <c r="F53" s="104"/>
      <c r="G53" s="100"/>
      <c r="H53" s="38">
        <f>SUM(H39:H52)</f>
        <v>87</v>
      </c>
      <c r="I53" s="99">
        <f>SUM(I39:I52)</f>
        <v>100.00000000000001</v>
      </c>
      <c r="J53" s="64"/>
    </row>
    <row r="54" spans="2:10" ht="24.75" thickTop="1">
      <c r="B54" s="39"/>
      <c r="C54" s="86"/>
      <c r="D54" s="73"/>
      <c r="E54" s="73"/>
      <c r="F54" s="73"/>
      <c r="G54" s="72"/>
      <c r="H54" s="73"/>
      <c r="I54" s="76"/>
      <c r="J54" s="64"/>
    </row>
    <row r="55" ht="24">
      <c r="A55" s="7" t="s">
        <v>115</v>
      </c>
    </row>
    <row r="56" ht="24">
      <c r="A56" s="7" t="s">
        <v>117</v>
      </c>
    </row>
    <row r="57" ht="24">
      <c r="A57" s="7" t="s">
        <v>118</v>
      </c>
    </row>
    <row r="58" ht="24">
      <c r="A58" s="7"/>
    </row>
  </sheetData>
  <sheetProtection/>
  <mergeCells count="11">
    <mergeCell ref="C38:G38"/>
    <mergeCell ref="A34:J34"/>
    <mergeCell ref="C53:F53"/>
    <mergeCell ref="B24:G24"/>
    <mergeCell ref="B30:G30"/>
    <mergeCell ref="A1:J1"/>
    <mergeCell ref="A3:J3"/>
    <mergeCell ref="A4:J4"/>
    <mergeCell ref="A2:J2"/>
    <mergeCell ref="C15:D15"/>
    <mergeCell ref="C18:D18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4">
      <selection activeCell="E4" sqref="E4:G4"/>
    </sheetView>
  </sheetViews>
  <sheetFormatPr defaultColWidth="8.7109375" defaultRowHeight="12.75"/>
  <cols>
    <col min="1" max="3" width="8.7109375" style="1" customWidth="1"/>
    <col min="4" max="4" width="39.140625" style="1" customWidth="1"/>
    <col min="5" max="6" width="4.8515625" style="1" bestFit="1" customWidth="1"/>
    <col min="7" max="7" width="15.28125" style="1" bestFit="1" customWidth="1"/>
    <col min="8" max="8" width="6.57421875" style="1" customWidth="1"/>
    <col min="9" max="16384" width="8.7109375" style="1" customWidth="1"/>
  </cols>
  <sheetData>
    <row r="1" spans="1:7" ht="24">
      <c r="A1" s="106" t="s">
        <v>13</v>
      </c>
      <c r="B1" s="106"/>
      <c r="C1" s="106"/>
      <c r="D1" s="106"/>
      <c r="E1" s="106"/>
      <c r="F1" s="106"/>
      <c r="G1" s="106"/>
    </row>
    <row r="2" ht="24">
      <c r="A2" s="8" t="s">
        <v>11</v>
      </c>
    </row>
    <row r="3" ht="24.75" thickBot="1">
      <c r="A3" s="7" t="s">
        <v>75</v>
      </c>
    </row>
    <row r="4" spans="1:7" s="13" customFormat="1" ht="24" thickTop="1">
      <c r="A4" s="107" t="s">
        <v>1</v>
      </c>
      <c r="B4" s="108"/>
      <c r="C4" s="108"/>
      <c r="D4" s="108"/>
      <c r="E4" s="111" t="s">
        <v>116</v>
      </c>
      <c r="F4" s="112"/>
      <c r="G4" s="113"/>
    </row>
    <row r="5" spans="1:7" s="13" customFormat="1" ht="24" thickBot="1">
      <c r="A5" s="109"/>
      <c r="B5" s="110"/>
      <c r="C5" s="110"/>
      <c r="D5" s="110"/>
      <c r="E5" s="14"/>
      <c r="F5" s="14" t="s">
        <v>3</v>
      </c>
      <c r="G5" s="14" t="s">
        <v>10</v>
      </c>
    </row>
    <row r="6" spans="1:7" s="13" customFormat="1" ht="24" thickTop="1">
      <c r="A6" s="71" t="s">
        <v>18</v>
      </c>
      <c r="B6" s="15"/>
      <c r="C6" s="15"/>
      <c r="D6" s="15"/>
      <c r="E6" s="16"/>
      <c r="F6" s="17"/>
      <c r="G6" s="18"/>
    </row>
    <row r="7" spans="1:7" s="13" customFormat="1" ht="23.25">
      <c r="A7" s="19" t="s">
        <v>19</v>
      </c>
      <c r="B7" s="20"/>
      <c r="C7" s="20"/>
      <c r="D7" s="20"/>
      <c r="E7" s="21">
        <f>คีย์!E158</f>
        <v>4.466666666666667</v>
      </c>
      <c r="F7" s="21">
        <f>คีย์!E159</f>
        <v>0.5030977485864645</v>
      </c>
      <c r="G7" s="44" t="str">
        <f>IF(E7&gt;4.5,"มากที่สุด",IF(E7&gt;3.5,"มาก",IF(E7&gt;2.5,"ปานกลาง",IF(E7&gt;1.5,"น้อย",IF(E7&lt;=1.5,"น้อยที่สุด")))))</f>
        <v>มาก</v>
      </c>
    </row>
    <row r="8" spans="1:7" s="13" customFormat="1" ht="23.25">
      <c r="A8" s="82" t="s">
        <v>76</v>
      </c>
      <c r="B8" s="48"/>
      <c r="C8" s="48"/>
      <c r="D8" s="48"/>
      <c r="E8" s="49">
        <f>คีย์!F158</f>
        <v>4.55</v>
      </c>
      <c r="F8" s="49">
        <f>คีย์!F159</f>
        <v>0.5016920522135424</v>
      </c>
      <c r="G8" s="56" t="str">
        <f aca="true" t="shared" si="0" ref="G8:G26"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13" customFormat="1" ht="23.25">
      <c r="A9" s="45" t="s">
        <v>77</v>
      </c>
      <c r="B9" s="48"/>
      <c r="C9" s="48"/>
      <c r="D9" s="66"/>
      <c r="E9" s="49">
        <f>คีย์!G158</f>
        <v>4.45</v>
      </c>
      <c r="F9" s="49">
        <f>คีย์!G159</f>
        <v>0.5016920522135424</v>
      </c>
      <c r="G9" s="56" t="str">
        <f t="shared" si="0"/>
        <v>มาก</v>
      </c>
    </row>
    <row r="10" spans="1:7" s="13" customFormat="1" ht="23.25">
      <c r="A10" s="69" t="s">
        <v>78</v>
      </c>
      <c r="B10" s="22"/>
      <c r="C10" s="22"/>
      <c r="D10" s="22"/>
      <c r="E10" s="23"/>
      <c r="F10" s="23"/>
      <c r="G10" s="23"/>
    </row>
    <row r="11" spans="1:7" s="13" customFormat="1" ht="23.25">
      <c r="A11" s="19" t="s">
        <v>81</v>
      </c>
      <c r="B11" s="20"/>
      <c r="C11" s="20"/>
      <c r="D11" s="20"/>
      <c r="E11" s="21">
        <f>คีย์!H158</f>
        <v>4.2</v>
      </c>
      <c r="F11" s="21">
        <f>คีย์!H159</f>
        <v>0.4434074531303278</v>
      </c>
      <c r="G11" s="24" t="str">
        <f t="shared" si="0"/>
        <v>มาก</v>
      </c>
    </row>
    <row r="12" spans="1:7" s="13" customFormat="1" ht="23.25">
      <c r="A12" s="82" t="s">
        <v>79</v>
      </c>
      <c r="B12" s="48"/>
      <c r="C12" s="48"/>
      <c r="D12" s="83"/>
      <c r="E12" s="49">
        <f>คีย์!I158</f>
        <v>3.283333333333333</v>
      </c>
      <c r="F12" s="49">
        <f>คีย์!I159</f>
        <v>1.0099784637184797</v>
      </c>
      <c r="G12" s="56" t="str">
        <f t="shared" si="0"/>
        <v>ปานกลาง</v>
      </c>
    </row>
    <row r="13" spans="1:7" s="13" customFormat="1" ht="23.25">
      <c r="A13" s="82" t="s">
        <v>80</v>
      </c>
      <c r="B13" s="48"/>
      <c r="C13" s="48"/>
      <c r="D13" s="48"/>
      <c r="E13" s="49">
        <f>คีย์!J158</f>
        <v>4.033333333333333</v>
      </c>
      <c r="F13" s="49">
        <f>คีย์!J159</f>
        <v>0.4497331286503684</v>
      </c>
      <c r="G13" s="56" t="str">
        <f t="shared" si="0"/>
        <v>มาก</v>
      </c>
    </row>
    <row r="14" spans="1:7" s="13" customFormat="1" ht="23.25">
      <c r="A14" s="82" t="s">
        <v>82</v>
      </c>
      <c r="B14" s="48"/>
      <c r="C14" s="48"/>
      <c r="D14" s="48"/>
      <c r="E14" s="49">
        <f>คีย์!K158</f>
        <v>3.933333333333333</v>
      </c>
      <c r="F14" s="49">
        <f>คีย์!K159</f>
        <v>0.6856066636017634</v>
      </c>
      <c r="G14" s="56" t="str">
        <f t="shared" si="0"/>
        <v>มาก</v>
      </c>
    </row>
    <row r="15" spans="1:7" s="13" customFormat="1" ht="23.25">
      <c r="A15" s="45" t="s">
        <v>83</v>
      </c>
      <c r="B15" s="46"/>
      <c r="C15" s="46"/>
      <c r="D15" s="46"/>
      <c r="E15" s="47">
        <f>คีย์!L158</f>
        <v>4.316666666666666</v>
      </c>
      <c r="F15" s="47">
        <f>คีย์!L159</f>
        <v>0.46910179830729865</v>
      </c>
      <c r="G15" s="55" t="str">
        <f t="shared" si="0"/>
        <v>มาก</v>
      </c>
    </row>
    <row r="16" spans="1:7" s="13" customFormat="1" ht="23.25">
      <c r="A16" s="70" t="s">
        <v>84</v>
      </c>
      <c r="B16" s="22"/>
      <c r="C16" s="22"/>
      <c r="D16" s="22"/>
      <c r="E16" s="65"/>
      <c r="F16" s="65"/>
      <c r="G16" s="23"/>
    </row>
    <row r="17" spans="1:7" s="13" customFormat="1" ht="23.25">
      <c r="A17" s="19" t="s">
        <v>85</v>
      </c>
      <c r="B17" s="20"/>
      <c r="C17" s="20"/>
      <c r="D17" s="20"/>
      <c r="E17" s="21">
        <f>คีย์!M158</f>
        <v>3.716666666666667</v>
      </c>
      <c r="F17" s="21">
        <f>คีย์!M159</f>
        <v>0.5551505114790757</v>
      </c>
      <c r="G17" s="24" t="str">
        <f t="shared" si="0"/>
        <v>มาก</v>
      </c>
    </row>
    <row r="18" spans="1:7" s="13" customFormat="1" ht="23.25">
      <c r="A18" s="41" t="s">
        <v>86</v>
      </c>
      <c r="B18" s="42"/>
      <c r="C18" s="42"/>
      <c r="D18" s="42"/>
      <c r="E18" s="43"/>
      <c r="F18" s="43"/>
      <c r="G18" s="44"/>
    </row>
    <row r="19" spans="1:7" s="13" customFormat="1" ht="23.25">
      <c r="A19" s="45" t="s">
        <v>87</v>
      </c>
      <c r="B19" s="46"/>
      <c r="C19" s="46"/>
      <c r="D19" s="46"/>
      <c r="E19" s="47">
        <f>คีย์!N158</f>
        <v>4.066666666666666</v>
      </c>
      <c r="F19" s="47">
        <f>คีย์!N159</f>
        <v>0.25154887429323225</v>
      </c>
      <c r="G19" s="55" t="str">
        <f t="shared" si="0"/>
        <v>มาก</v>
      </c>
    </row>
    <row r="20" spans="1:7" s="13" customFormat="1" ht="23.25">
      <c r="A20" s="45" t="s">
        <v>88</v>
      </c>
      <c r="B20" s="46"/>
      <c r="C20" s="46"/>
      <c r="D20" s="46"/>
      <c r="E20" s="47">
        <f>คีย์!O158</f>
        <v>3.966666666666667</v>
      </c>
      <c r="F20" s="47">
        <f>คีย์!O159</f>
        <v>0.5513209612012644</v>
      </c>
      <c r="G20" s="55" t="str">
        <f t="shared" si="0"/>
        <v>มาก</v>
      </c>
    </row>
    <row r="21" spans="1:7" s="13" customFormat="1" ht="23.25">
      <c r="A21" s="88" t="s">
        <v>89</v>
      </c>
      <c r="B21" s="89"/>
      <c r="C21" s="89"/>
      <c r="D21" s="89"/>
      <c r="E21" s="90"/>
      <c r="F21" s="90"/>
      <c r="G21" s="24"/>
    </row>
    <row r="22" spans="1:7" s="13" customFormat="1" ht="23.25">
      <c r="A22" s="69" t="s">
        <v>90</v>
      </c>
      <c r="B22" s="22"/>
      <c r="C22" s="22"/>
      <c r="D22" s="22"/>
      <c r="E22" s="65"/>
      <c r="F22" s="65"/>
      <c r="G22" s="23"/>
    </row>
    <row r="23" spans="1:7" s="13" customFormat="1" ht="23.25">
      <c r="A23" s="19" t="s">
        <v>91</v>
      </c>
      <c r="B23" s="20"/>
      <c r="C23" s="20"/>
      <c r="D23" s="20"/>
      <c r="E23" s="21">
        <f>คีย์!P158</f>
        <v>4.016666666666667</v>
      </c>
      <c r="F23" s="21">
        <f>คีย์!P159</f>
        <v>0.700887250456953</v>
      </c>
      <c r="G23" s="24" t="str">
        <f t="shared" si="0"/>
        <v>มาก</v>
      </c>
    </row>
    <row r="24" spans="1:7" s="13" customFormat="1" ht="23.25">
      <c r="A24" s="82" t="s">
        <v>92</v>
      </c>
      <c r="B24" s="48"/>
      <c r="C24" s="48"/>
      <c r="D24" s="48"/>
      <c r="E24" s="49">
        <f>คีย์!Q158</f>
        <v>4.033333333333333</v>
      </c>
      <c r="F24" s="49">
        <f>คีย์!Q159</f>
        <v>0.7122812876724761</v>
      </c>
      <c r="G24" s="56" t="str">
        <f t="shared" si="0"/>
        <v>มาก</v>
      </c>
    </row>
    <row r="25" spans="1:7" s="13" customFormat="1" ht="23.25">
      <c r="A25" s="82" t="s">
        <v>93</v>
      </c>
      <c r="B25" s="48"/>
      <c r="C25" s="48"/>
      <c r="D25" s="48"/>
      <c r="E25" s="49">
        <f>คีย์!R158</f>
        <v>3.6166666666666667</v>
      </c>
      <c r="F25" s="49">
        <f>คีย์!R159</f>
        <v>0.6661721329614909</v>
      </c>
      <c r="G25" s="56" t="str">
        <f t="shared" si="0"/>
        <v>มาก</v>
      </c>
    </row>
    <row r="26" spans="1:7" s="13" customFormat="1" ht="24" thickBot="1">
      <c r="A26" s="19" t="s">
        <v>94</v>
      </c>
      <c r="B26" s="20"/>
      <c r="C26" s="20"/>
      <c r="D26" s="20"/>
      <c r="E26" s="21">
        <f>คีย์!S158</f>
        <v>3.716666666666667</v>
      </c>
      <c r="F26" s="21">
        <f>คีย์!S159</f>
        <v>0.6661721329614909</v>
      </c>
      <c r="G26" s="24" t="str">
        <f t="shared" si="0"/>
        <v>มาก</v>
      </c>
    </row>
    <row r="27" spans="1:7" s="13" customFormat="1" ht="24.75" thickBot="1" thickTop="1">
      <c r="A27" s="114" t="s">
        <v>4</v>
      </c>
      <c r="B27" s="115"/>
      <c r="C27" s="115"/>
      <c r="D27" s="116"/>
      <c r="E27" s="25">
        <f>คีย์!U158</f>
        <v>4.024444444444445</v>
      </c>
      <c r="F27" s="25">
        <f>คีย์!U159</f>
        <v>0.33968485477044347</v>
      </c>
      <c r="G27" s="26" t="str">
        <f>IF(E27&gt;4.5,"มากที่สุด",IF(E27&gt;3.5,"มาก",IF(E27&gt;2.5,"ปานกลาง",IF(E27&gt;1.5,"น้อย",IF(E27&lt;=1.5,"น้อยที่สุด")))))</f>
        <v>มาก</v>
      </c>
    </row>
    <row r="28" spans="1:7" s="13" customFormat="1" ht="24" thickTop="1">
      <c r="A28" s="53"/>
      <c r="B28" s="53"/>
      <c r="C28" s="53"/>
      <c r="D28" s="53"/>
      <c r="E28" s="54"/>
      <c r="F28" s="54"/>
      <c r="G28" s="53"/>
    </row>
    <row r="29" spans="1:7" s="13" customFormat="1" ht="23.25">
      <c r="A29" s="53"/>
      <c r="B29" s="53"/>
      <c r="C29" s="53"/>
      <c r="D29" s="53"/>
      <c r="E29" s="54"/>
      <c r="F29" s="54"/>
      <c r="G29" s="53"/>
    </row>
    <row r="30" ht="24">
      <c r="A30" s="7"/>
    </row>
    <row r="31" ht="24">
      <c r="A31" s="7"/>
    </row>
  </sheetData>
  <sheetProtection/>
  <mergeCells count="4">
    <mergeCell ref="A1:G1"/>
    <mergeCell ref="A4:D5"/>
    <mergeCell ref="E4:G4"/>
    <mergeCell ref="A27:D27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30" zoomScalePageLayoutView="0" workbookViewId="0" topLeftCell="A1">
      <selection activeCell="E9" sqref="E9"/>
    </sheetView>
  </sheetViews>
  <sheetFormatPr defaultColWidth="8.7109375" defaultRowHeight="12.75"/>
  <cols>
    <col min="1" max="1" width="3.421875" style="1" customWidth="1"/>
    <col min="2" max="2" width="80.8515625" style="1" customWidth="1"/>
    <col min="3" max="3" width="7.00390625" style="5" bestFit="1" customWidth="1"/>
    <col min="4" max="4" width="19.421875" style="1" customWidth="1"/>
    <col min="5" max="16384" width="8.7109375" style="1" customWidth="1"/>
  </cols>
  <sheetData>
    <row r="1" spans="1:7" ht="24">
      <c r="A1" s="117" t="s">
        <v>12</v>
      </c>
      <c r="B1" s="117"/>
      <c r="C1" s="117"/>
      <c r="D1" s="40"/>
      <c r="E1" s="40"/>
      <c r="F1" s="40"/>
      <c r="G1" s="40"/>
    </row>
    <row r="2" spans="1:7" ht="24">
      <c r="A2" s="10"/>
      <c r="B2" s="10"/>
      <c r="C2" s="36"/>
      <c r="D2" s="9"/>
      <c r="E2" s="9"/>
      <c r="F2" s="9"/>
      <c r="G2" s="9"/>
    </row>
    <row r="3" spans="1:7" ht="24">
      <c r="A3" s="67" t="s">
        <v>95</v>
      </c>
      <c r="B3" s="68"/>
      <c r="C3" s="36"/>
      <c r="D3" s="9"/>
      <c r="E3" s="9"/>
      <c r="F3" s="9"/>
      <c r="G3" s="9"/>
    </row>
    <row r="4" spans="1:7" ht="24">
      <c r="A4" s="67" t="s">
        <v>96</v>
      </c>
      <c r="B4" s="68"/>
      <c r="C4" s="36"/>
      <c r="D4" s="9"/>
      <c r="E4" s="9"/>
      <c r="F4" s="9"/>
      <c r="G4" s="9"/>
    </row>
    <row r="5" spans="1:7" ht="24">
      <c r="A5" s="67" t="s">
        <v>97</v>
      </c>
      <c r="B5" s="68"/>
      <c r="C5" s="36"/>
      <c r="D5" s="9"/>
      <c r="E5" s="9"/>
      <c r="F5" s="9"/>
      <c r="G5" s="9"/>
    </row>
    <row r="6" spans="1:7" ht="24">
      <c r="A6" s="67" t="s">
        <v>98</v>
      </c>
      <c r="B6" s="68"/>
      <c r="C6" s="36"/>
      <c r="D6" s="9"/>
      <c r="E6" s="9"/>
      <c r="F6" s="9"/>
      <c r="G6" s="9"/>
    </row>
    <row r="7" spans="1:3" ht="24">
      <c r="A7" s="12"/>
      <c r="B7" s="4"/>
      <c r="C7" s="3"/>
    </row>
    <row r="8" ht="24">
      <c r="A8" s="2" t="s">
        <v>21</v>
      </c>
    </row>
    <row r="9" ht="24.75" thickBot="1">
      <c r="A9" s="1" t="s">
        <v>32</v>
      </c>
    </row>
    <row r="10" spans="1:3" ht="25.5" thickBot="1" thickTop="1">
      <c r="A10" s="59" t="s">
        <v>16</v>
      </c>
      <c r="B10" s="38" t="s">
        <v>1</v>
      </c>
      <c r="C10" s="38" t="s">
        <v>2</v>
      </c>
    </row>
    <row r="11" spans="1:3" ht="24.75" thickTop="1">
      <c r="A11" s="6">
        <v>1</v>
      </c>
      <c r="B11" s="1" t="s">
        <v>33</v>
      </c>
      <c r="C11" s="3">
        <v>1</v>
      </c>
    </row>
    <row r="12" spans="1:3" ht="24">
      <c r="A12" s="3">
        <v>2</v>
      </c>
      <c r="B12" s="4" t="s">
        <v>34</v>
      </c>
      <c r="C12" s="3">
        <v>1</v>
      </c>
    </row>
    <row r="13" spans="1:3" ht="24">
      <c r="A13" s="3">
        <v>3</v>
      </c>
      <c r="B13" s="4" t="s">
        <v>39</v>
      </c>
      <c r="C13" s="3">
        <v>1</v>
      </c>
    </row>
    <row r="14" spans="1:3" ht="24">
      <c r="A14" s="3"/>
      <c r="B14" s="4" t="s">
        <v>40</v>
      </c>
      <c r="C14" s="3"/>
    </row>
    <row r="15" spans="1:3" ht="24">
      <c r="A15" s="3">
        <v>4</v>
      </c>
      <c r="B15" s="4" t="s">
        <v>44</v>
      </c>
      <c r="C15" s="3">
        <v>1</v>
      </c>
    </row>
    <row r="16" spans="1:3" ht="24">
      <c r="A16" s="3">
        <v>5</v>
      </c>
      <c r="B16" s="4" t="s">
        <v>57</v>
      </c>
      <c r="C16" s="3">
        <v>1</v>
      </c>
    </row>
    <row r="17" spans="1:3" ht="24">
      <c r="A17" s="93"/>
      <c r="B17" s="94"/>
      <c r="C17" s="93"/>
    </row>
    <row r="18" spans="1:3" ht="24.75" thickBot="1">
      <c r="A18" s="95" t="s">
        <v>60</v>
      </c>
      <c r="B18" s="4"/>
      <c r="C18" s="3"/>
    </row>
    <row r="19" spans="1:3" ht="25.5" thickBot="1" thickTop="1">
      <c r="A19" s="59" t="s">
        <v>16</v>
      </c>
      <c r="B19" s="38" t="s">
        <v>1</v>
      </c>
      <c r="C19" s="38" t="s">
        <v>2</v>
      </c>
    </row>
    <row r="20" spans="1:5" ht="24.75" thickTop="1">
      <c r="A20" s="6">
        <v>1</v>
      </c>
      <c r="B20" s="1" t="s">
        <v>58</v>
      </c>
      <c r="C20" s="5">
        <v>2</v>
      </c>
      <c r="D20" s="4"/>
      <c r="E20" s="3"/>
    </row>
    <row r="21" spans="1:2" ht="24">
      <c r="A21" s="3"/>
      <c r="B21" s="1" t="s">
        <v>107</v>
      </c>
    </row>
    <row r="22" spans="1:3" ht="24">
      <c r="A22" s="5">
        <v>2</v>
      </c>
      <c r="B22" s="4" t="s">
        <v>41</v>
      </c>
      <c r="C22" s="3">
        <v>1</v>
      </c>
    </row>
    <row r="23" spans="1:3" ht="24">
      <c r="A23" s="5">
        <v>3</v>
      </c>
      <c r="B23" s="4" t="s">
        <v>45</v>
      </c>
      <c r="C23" s="3">
        <v>1</v>
      </c>
    </row>
    <row r="24" spans="1:3" ht="24">
      <c r="A24" s="5"/>
      <c r="B24" s="4" t="s">
        <v>46</v>
      </c>
      <c r="C24" s="3"/>
    </row>
    <row r="25" spans="1:3" ht="24">
      <c r="A25" s="5"/>
      <c r="B25" s="1" t="s">
        <v>47</v>
      </c>
      <c r="C25" s="3"/>
    </row>
    <row r="26" spans="1:3" ht="24">
      <c r="A26" s="5">
        <v>4</v>
      </c>
      <c r="B26" s="4" t="s">
        <v>51</v>
      </c>
      <c r="C26" s="3">
        <v>1</v>
      </c>
    </row>
    <row r="27" spans="1:3" ht="24">
      <c r="A27" s="5"/>
      <c r="B27" s="4" t="s">
        <v>50</v>
      </c>
      <c r="C27" s="3"/>
    </row>
    <row r="28" spans="1:3" ht="24">
      <c r="A28" s="5">
        <v>5</v>
      </c>
      <c r="B28" s="1" t="s">
        <v>52</v>
      </c>
      <c r="C28" s="5">
        <v>1</v>
      </c>
    </row>
    <row r="29" spans="1:5" ht="24">
      <c r="A29" s="57">
        <v>6</v>
      </c>
      <c r="B29" s="58" t="s">
        <v>61</v>
      </c>
      <c r="C29" s="57">
        <v>1</v>
      </c>
      <c r="E29" s="3"/>
    </row>
    <row r="30" spans="1:3" ht="24">
      <c r="A30" s="3"/>
      <c r="B30" s="4"/>
      <c r="C30" s="3"/>
    </row>
    <row r="31" spans="1:3" ht="24">
      <c r="A31" s="3"/>
      <c r="B31" s="4"/>
      <c r="C31" s="3"/>
    </row>
    <row r="32" spans="1:3" ht="24">
      <c r="A32" s="3"/>
      <c r="B32" s="4"/>
      <c r="C32" s="3"/>
    </row>
    <row r="33" spans="1:3" ht="24">
      <c r="A33" s="3"/>
      <c r="B33" s="4"/>
      <c r="C33" s="3"/>
    </row>
    <row r="34" spans="1:3" ht="24">
      <c r="A34" s="3"/>
      <c r="B34" s="4"/>
      <c r="C34" s="3"/>
    </row>
    <row r="35" spans="1:3" ht="24">
      <c r="A35" s="3"/>
      <c r="B35" s="4"/>
      <c r="C35" s="3"/>
    </row>
    <row r="36" spans="1:3" ht="24">
      <c r="A36" s="3"/>
      <c r="B36" s="4"/>
      <c r="C36" s="3"/>
    </row>
    <row r="37" spans="1:3" ht="24">
      <c r="A37" s="3"/>
      <c r="B37" s="4"/>
      <c r="C37" s="3"/>
    </row>
    <row r="38" spans="1:3" ht="24">
      <c r="A38" s="3"/>
      <c r="B38" s="4"/>
      <c r="C38" s="3"/>
    </row>
  </sheetData>
  <sheetProtection/>
  <mergeCells count="1">
    <mergeCell ref="A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2012-07-26T06:50:25Z</cp:lastPrinted>
  <dcterms:created xsi:type="dcterms:W3CDTF">2006-03-16T15:57:13Z</dcterms:created>
  <dcterms:modified xsi:type="dcterms:W3CDTF">2012-07-26T06:50:37Z</dcterms:modified>
  <cp:category/>
  <cp:version/>
  <cp:contentType/>
  <cp:contentStatus/>
</cp:coreProperties>
</file>