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1940" firstSheet="1" activeTab="9"/>
  </bookViews>
  <sheets>
    <sheet name="Sheet1" sheetId="5" r:id="rId1"/>
    <sheet name="Sheet3" sheetId="4" r:id="rId2"/>
    <sheet name="Elementary " sheetId="11" r:id="rId3"/>
    <sheet name="Inermediate" sheetId="10" r:id="rId4"/>
    <sheet name="Pre-Intermediate" sheetId="8" r:id="rId5"/>
    <sheet name="starter" sheetId="14" r:id="rId6"/>
    <sheet name="Upper-Intermediate" sheetId="15" r:id="rId7"/>
    <sheet name="analysis" sheetId="2" r:id="rId8"/>
    <sheet name="บทสรุปผู้บริหาร" sheetId="17" r:id="rId9"/>
    <sheet name="report" sheetId="3" r:id="rId10"/>
    <sheet name="Sheet2" sheetId="7" r:id="rId11"/>
    <sheet name="Sheet9" sheetId="16" r:id="rId12"/>
    <sheet name="Sheet5" sheetId="12" r:id="rId13"/>
    <sheet name="Sheet6" sheetId="13" r:id="rId14"/>
  </sheets>
  <definedNames>
    <definedName name="_xlnm._FilterDatabase" localSheetId="7" hidden="1">analysis!$H$1:$H$74</definedName>
    <definedName name="_xlnm._FilterDatabase" localSheetId="2" hidden="1">'Elementary '!$H$1:$H$74</definedName>
    <definedName name="_xlnm._FilterDatabase" localSheetId="3" hidden="1">Inermediate!$H$1:$H$79</definedName>
    <definedName name="_xlnm._FilterDatabase" localSheetId="4" hidden="1">'Pre-Intermediate'!$H$1:$H$74</definedName>
    <definedName name="_xlnm._FilterDatabase" localSheetId="5" hidden="1">starter!$H$1:$H$79</definedName>
    <definedName name="_xlnm._FilterDatabase" localSheetId="6" hidden="1">'Upper-Intermediate'!$H$1:$H$74</definedName>
  </definedNames>
  <calcPr calcId="162913"/>
  <pivotCaches>
    <pivotCache cacheId="0" r:id="rId15"/>
    <pivotCache cacheId="1" r:id="rId16"/>
    <pivotCache cacheId="2" r:id="rId17"/>
  </pivotCaches>
</workbook>
</file>

<file path=xl/calcChain.xml><?xml version="1.0" encoding="utf-8"?>
<calcChain xmlns="http://schemas.openxmlformats.org/spreadsheetml/2006/main">
  <c r="C370" i="3" l="1"/>
  <c r="B370" i="3"/>
  <c r="X77" i="8"/>
  <c r="C279" i="3" l="1"/>
  <c r="C278" i="3"/>
  <c r="C277" i="3"/>
  <c r="C276" i="3"/>
  <c r="C275" i="3"/>
  <c r="C274" i="3"/>
  <c r="C273" i="3"/>
  <c r="B279" i="3"/>
  <c r="B278" i="3"/>
  <c r="B277" i="3"/>
  <c r="B276" i="3"/>
  <c r="B275" i="3"/>
  <c r="B274" i="3"/>
  <c r="B273" i="3"/>
  <c r="C272" i="3"/>
  <c r="C271" i="3"/>
  <c r="C270" i="3"/>
  <c r="C269" i="3"/>
  <c r="C268" i="3"/>
  <c r="C267" i="3"/>
  <c r="B272" i="3"/>
  <c r="B271" i="3"/>
  <c r="B270" i="3"/>
  <c r="B269" i="3"/>
  <c r="B268" i="3"/>
  <c r="B267" i="3"/>
  <c r="C246" i="3"/>
  <c r="B246" i="3"/>
  <c r="C243" i="3"/>
  <c r="B243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K78" i="11"/>
  <c r="C213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C280" i="3" l="1"/>
  <c r="B280" i="3"/>
  <c r="C226" i="3"/>
  <c r="B226" i="3"/>
  <c r="C435" i="3"/>
  <c r="C436" i="3" s="1"/>
  <c r="B435" i="3"/>
  <c r="B436" i="3" s="1"/>
  <c r="C432" i="3"/>
  <c r="C433" i="3" s="1"/>
  <c r="B432" i="3"/>
  <c r="B433" i="3" s="1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B415" i="3"/>
  <c r="D415" i="3" s="1"/>
  <c r="B414" i="3"/>
  <c r="D414" i="3" s="1"/>
  <c r="B413" i="3"/>
  <c r="D413" i="3" s="1"/>
  <c r="B412" i="3"/>
  <c r="D412" i="3" s="1"/>
  <c r="B411" i="3"/>
  <c r="D411" i="3" s="1"/>
  <c r="B410" i="3"/>
  <c r="D410" i="3" s="1"/>
  <c r="B409" i="3"/>
  <c r="D409" i="3" s="1"/>
  <c r="B408" i="3"/>
  <c r="D408" i="3" s="1"/>
  <c r="B407" i="3"/>
  <c r="D407" i="3" s="1"/>
  <c r="B406" i="3"/>
  <c r="D406" i="3" s="1"/>
  <c r="B405" i="3"/>
  <c r="D405" i="3" s="1"/>
  <c r="B404" i="3"/>
  <c r="D404" i="3" s="1"/>
  <c r="B403" i="3"/>
  <c r="C393" i="3"/>
  <c r="C394" i="3" s="1"/>
  <c r="B393" i="3"/>
  <c r="B394" i="3" s="1"/>
  <c r="C390" i="3"/>
  <c r="C391" i="3" s="1"/>
  <c r="B390" i="3"/>
  <c r="B391" i="3" s="1"/>
  <c r="C376" i="3"/>
  <c r="C375" i="3"/>
  <c r="C374" i="3"/>
  <c r="C373" i="3"/>
  <c r="C372" i="3"/>
  <c r="C371" i="3"/>
  <c r="C369" i="3"/>
  <c r="C368" i="3"/>
  <c r="C367" i="3"/>
  <c r="C366" i="3"/>
  <c r="C365" i="3"/>
  <c r="C364" i="3"/>
  <c r="B376" i="3"/>
  <c r="D376" i="3" s="1"/>
  <c r="B375" i="3"/>
  <c r="D375" i="3" s="1"/>
  <c r="B374" i="3"/>
  <c r="D374" i="3" s="1"/>
  <c r="B373" i="3"/>
  <c r="D373" i="3" s="1"/>
  <c r="B372" i="3"/>
  <c r="D372" i="3" s="1"/>
  <c r="X80" i="14"/>
  <c r="W80" i="14"/>
  <c r="W81" i="14"/>
  <c r="X81" i="14"/>
  <c r="W82" i="14"/>
  <c r="X82" i="14"/>
  <c r="W83" i="14"/>
  <c r="X83" i="14"/>
  <c r="B371" i="3"/>
  <c r="D371" i="3" s="1"/>
  <c r="D370" i="3"/>
  <c r="B369" i="3"/>
  <c r="D369" i="3" s="1"/>
  <c r="B368" i="3"/>
  <c r="D368" i="3" s="1"/>
  <c r="B367" i="3"/>
  <c r="D367" i="3" s="1"/>
  <c r="B366" i="3"/>
  <c r="D366" i="3" s="1"/>
  <c r="B365" i="3"/>
  <c r="D365" i="3" s="1"/>
  <c r="B364" i="3"/>
  <c r="C344" i="3"/>
  <c r="B344" i="3"/>
  <c r="C341" i="3"/>
  <c r="B341" i="3"/>
  <c r="C377" i="3" l="1"/>
  <c r="D403" i="3"/>
  <c r="B416" i="3"/>
  <c r="D416" i="3" s="1"/>
  <c r="B377" i="3"/>
  <c r="D377" i="3" s="1"/>
  <c r="C416" i="3"/>
  <c r="D364" i="3"/>
  <c r="J78" i="8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C305" i="3"/>
  <c r="C303" i="3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K77" i="15"/>
  <c r="L77" i="15"/>
  <c r="L78" i="15" s="1"/>
  <c r="M77" i="15"/>
  <c r="M78" i="15" s="1"/>
  <c r="N77" i="15"/>
  <c r="O77" i="15"/>
  <c r="P77" i="15"/>
  <c r="P78" i="15" s="1"/>
  <c r="Q77" i="15"/>
  <c r="Q78" i="15" s="1"/>
  <c r="R77" i="15"/>
  <c r="S77" i="15"/>
  <c r="T77" i="15"/>
  <c r="T78" i="15" s="1"/>
  <c r="U77" i="15"/>
  <c r="U78" i="15" s="1"/>
  <c r="V77" i="15"/>
  <c r="W77" i="15"/>
  <c r="X77" i="15"/>
  <c r="X78" i="15" s="1"/>
  <c r="K78" i="15"/>
  <c r="N78" i="15"/>
  <c r="O78" i="15"/>
  <c r="R78" i="15"/>
  <c r="S78" i="15"/>
  <c r="V78" i="15"/>
  <c r="W78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J79" i="15"/>
  <c r="J78" i="15"/>
  <c r="J77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Y71" i="15"/>
  <c r="X71" i="15"/>
  <c r="X73" i="15" s="1"/>
  <c r="W71" i="15"/>
  <c r="W73" i="15" s="1"/>
  <c r="V71" i="15"/>
  <c r="V73" i="15" s="1"/>
  <c r="U71" i="15"/>
  <c r="U73" i="15" s="1"/>
  <c r="T71" i="15"/>
  <c r="T73" i="15" s="1"/>
  <c r="S71" i="15"/>
  <c r="S73" i="15" s="1"/>
  <c r="R71" i="15"/>
  <c r="R73" i="15" s="1"/>
  <c r="Q71" i="15"/>
  <c r="Q73" i="15" s="1"/>
  <c r="P71" i="15"/>
  <c r="P73" i="15" s="1"/>
  <c r="O71" i="15"/>
  <c r="O73" i="15" s="1"/>
  <c r="N71" i="15"/>
  <c r="N73" i="15" s="1"/>
  <c r="M71" i="15"/>
  <c r="M73" i="15" s="1"/>
  <c r="L71" i="15"/>
  <c r="L73" i="15" s="1"/>
  <c r="K71" i="15"/>
  <c r="K73" i="15" s="1"/>
  <c r="J71" i="15"/>
  <c r="J73" i="15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J83" i="14"/>
  <c r="J82" i="14"/>
  <c r="J81" i="14"/>
  <c r="J80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Y71" i="14"/>
  <c r="X71" i="14"/>
  <c r="X73" i="14" s="1"/>
  <c r="W71" i="14"/>
  <c r="W73" i="14" s="1"/>
  <c r="V71" i="14"/>
  <c r="V73" i="14" s="1"/>
  <c r="U71" i="14"/>
  <c r="U73" i="14" s="1"/>
  <c r="T71" i="14"/>
  <c r="T73" i="14" s="1"/>
  <c r="S71" i="14"/>
  <c r="S73" i="14" s="1"/>
  <c r="R71" i="14"/>
  <c r="R73" i="14" s="1"/>
  <c r="Q71" i="14"/>
  <c r="Q73" i="14" s="1"/>
  <c r="P71" i="14"/>
  <c r="P73" i="14" s="1"/>
  <c r="O71" i="14"/>
  <c r="O73" i="14" s="1"/>
  <c r="N71" i="14"/>
  <c r="N73" i="14" s="1"/>
  <c r="M71" i="14"/>
  <c r="M73" i="14" s="1"/>
  <c r="L71" i="14"/>
  <c r="L73" i="14" s="1"/>
  <c r="K71" i="14"/>
  <c r="K73" i="14" s="1"/>
  <c r="J71" i="14"/>
  <c r="J73" i="14" s="1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K77" i="8"/>
  <c r="L77" i="8"/>
  <c r="L78" i="8" s="1"/>
  <c r="M77" i="8"/>
  <c r="M78" i="8" s="1"/>
  <c r="N77" i="8"/>
  <c r="O77" i="8"/>
  <c r="P77" i="8"/>
  <c r="P78" i="8" s="1"/>
  <c r="Q77" i="8"/>
  <c r="Q78" i="8" s="1"/>
  <c r="R77" i="8"/>
  <c r="S77" i="8"/>
  <c r="T77" i="8"/>
  <c r="T78" i="8" s="1"/>
  <c r="U77" i="8"/>
  <c r="U78" i="8" s="1"/>
  <c r="V77" i="8"/>
  <c r="W77" i="8"/>
  <c r="X78" i="8"/>
  <c r="K78" i="8"/>
  <c r="N78" i="8"/>
  <c r="O78" i="8"/>
  <c r="R78" i="8"/>
  <c r="S78" i="8"/>
  <c r="V78" i="8"/>
  <c r="W78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J79" i="8"/>
  <c r="J77" i="8"/>
  <c r="J76" i="8"/>
  <c r="W84" i="10"/>
  <c r="X84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K82" i="10"/>
  <c r="L82" i="10"/>
  <c r="L83" i="10" s="1"/>
  <c r="M82" i="10"/>
  <c r="N82" i="10"/>
  <c r="O82" i="10"/>
  <c r="P82" i="10"/>
  <c r="P83" i="10" s="1"/>
  <c r="Q82" i="10"/>
  <c r="R82" i="10"/>
  <c r="S82" i="10"/>
  <c r="T82" i="10"/>
  <c r="T83" i="10" s="1"/>
  <c r="U82" i="10"/>
  <c r="V82" i="10"/>
  <c r="W82" i="10"/>
  <c r="X82" i="10"/>
  <c r="X83" i="10" s="1"/>
  <c r="K83" i="10"/>
  <c r="M83" i="10"/>
  <c r="N83" i="10"/>
  <c r="O83" i="10"/>
  <c r="Q83" i="10"/>
  <c r="R83" i="10"/>
  <c r="S83" i="10"/>
  <c r="U83" i="10"/>
  <c r="V83" i="10"/>
  <c r="W83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J84" i="10"/>
  <c r="J83" i="10"/>
  <c r="J82" i="10"/>
  <c r="J81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Y71" i="10"/>
  <c r="X71" i="10"/>
  <c r="X73" i="10" s="1"/>
  <c r="W71" i="10"/>
  <c r="W73" i="10" s="1"/>
  <c r="V71" i="10"/>
  <c r="V73" i="10" s="1"/>
  <c r="U71" i="10"/>
  <c r="U73" i="10" s="1"/>
  <c r="T71" i="10"/>
  <c r="T73" i="10" s="1"/>
  <c r="S71" i="10"/>
  <c r="S73" i="10" s="1"/>
  <c r="R71" i="10"/>
  <c r="R73" i="10" s="1"/>
  <c r="Q71" i="10"/>
  <c r="Q73" i="10" s="1"/>
  <c r="P71" i="10"/>
  <c r="P73" i="10" s="1"/>
  <c r="O71" i="10"/>
  <c r="O73" i="10" s="1"/>
  <c r="N71" i="10"/>
  <c r="N73" i="10" s="1"/>
  <c r="M71" i="10"/>
  <c r="M73" i="10" s="1"/>
  <c r="L71" i="10"/>
  <c r="L73" i="10" s="1"/>
  <c r="K71" i="10"/>
  <c r="K73" i="10" s="1"/>
  <c r="J71" i="10"/>
  <c r="J73" i="10" s="1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Y71" i="8"/>
  <c r="X71" i="8"/>
  <c r="X73" i="8" s="1"/>
  <c r="W71" i="8"/>
  <c r="W73" i="8" s="1"/>
  <c r="V71" i="8"/>
  <c r="V73" i="8" s="1"/>
  <c r="U71" i="8"/>
  <c r="U73" i="8" s="1"/>
  <c r="T71" i="8"/>
  <c r="T73" i="8" s="1"/>
  <c r="S71" i="8"/>
  <c r="S73" i="8" s="1"/>
  <c r="R71" i="8"/>
  <c r="R73" i="8" s="1"/>
  <c r="Q71" i="8"/>
  <c r="Q73" i="8" s="1"/>
  <c r="P71" i="8"/>
  <c r="P73" i="8" s="1"/>
  <c r="O71" i="8"/>
  <c r="O73" i="8" s="1"/>
  <c r="N71" i="8"/>
  <c r="N73" i="8" s="1"/>
  <c r="M71" i="8"/>
  <c r="M73" i="8" s="1"/>
  <c r="L71" i="8"/>
  <c r="L73" i="8" s="1"/>
  <c r="K71" i="8"/>
  <c r="K73" i="8" s="1"/>
  <c r="J71" i="8"/>
  <c r="J73" i="8" s="1"/>
  <c r="J74" i="2"/>
  <c r="J73" i="2"/>
  <c r="J72" i="2"/>
  <c r="J71" i="2"/>
  <c r="J76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J79" i="11"/>
  <c r="J78" i="11"/>
  <c r="J77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Y71" i="11"/>
  <c r="X71" i="11"/>
  <c r="X73" i="11" s="1"/>
  <c r="W71" i="11"/>
  <c r="W73" i="11" s="1"/>
  <c r="V71" i="11"/>
  <c r="V73" i="11" s="1"/>
  <c r="U71" i="11"/>
  <c r="U73" i="11" s="1"/>
  <c r="T71" i="11"/>
  <c r="T73" i="11" s="1"/>
  <c r="S71" i="11"/>
  <c r="S73" i="11" s="1"/>
  <c r="R71" i="11"/>
  <c r="R73" i="11" s="1"/>
  <c r="Q71" i="11"/>
  <c r="Q73" i="11" s="1"/>
  <c r="P71" i="11"/>
  <c r="P73" i="11" s="1"/>
  <c r="O71" i="11"/>
  <c r="O73" i="11" s="1"/>
  <c r="N71" i="11"/>
  <c r="N73" i="11" s="1"/>
  <c r="M71" i="11"/>
  <c r="M73" i="11" s="1"/>
  <c r="L71" i="11"/>
  <c r="L73" i="11" s="1"/>
  <c r="K71" i="11"/>
  <c r="K73" i="11" s="1"/>
  <c r="J71" i="11"/>
  <c r="J73" i="11" s="1"/>
  <c r="C190" i="3"/>
  <c r="C181" i="3"/>
  <c r="C182" i="3"/>
  <c r="C180" i="3"/>
  <c r="C169" i="3"/>
  <c r="C170" i="3"/>
  <c r="C171" i="3"/>
  <c r="C172" i="3"/>
  <c r="C173" i="3"/>
  <c r="C174" i="3"/>
  <c r="C175" i="3"/>
  <c r="C176" i="3"/>
  <c r="C168" i="3"/>
  <c r="C157" i="3"/>
  <c r="C158" i="3"/>
  <c r="C159" i="3"/>
  <c r="C160" i="3"/>
  <c r="C161" i="3"/>
  <c r="C162" i="3"/>
  <c r="C163" i="3"/>
  <c r="C164" i="3"/>
  <c r="C165" i="3"/>
  <c r="C147" i="3"/>
  <c r="C148" i="3"/>
  <c r="C149" i="3"/>
  <c r="C150" i="3"/>
  <c r="C151" i="3"/>
  <c r="C152" i="3"/>
  <c r="C153" i="3"/>
  <c r="C154" i="3"/>
  <c r="C128" i="3"/>
  <c r="C129" i="3"/>
  <c r="C130" i="3"/>
  <c r="C131" i="3"/>
  <c r="C132" i="3"/>
  <c r="C127" i="3"/>
  <c r="C124" i="3"/>
  <c r="C125" i="3"/>
  <c r="C123" i="3"/>
  <c r="C118" i="3"/>
  <c r="C119" i="3"/>
  <c r="C120" i="3"/>
  <c r="C121" i="3"/>
  <c r="C111" i="3"/>
  <c r="C112" i="3"/>
  <c r="C113" i="3"/>
  <c r="C114" i="3"/>
  <c r="C115" i="3"/>
  <c r="C104" i="3"/>
  <c r="C105" i="3"/>
  <c r="C106" i="3"/>
  <c r="C107" i="3"/>
  <c r="C108" i="3"/>
  <c r="C117" i="3"/>
  <c r="C110" i="3"/>
  <c r="C103" i="3"/>
  <c r="C156" i="3"/>
  <c r="C177" i="3"/>
  <c r="C178" i="3"/>
  <c r="C183" i="3"/>
  <c r="C184" i="3"/>
  <c r="C186" i="3"/>
  <c r="C187" i="3"/>
  <c r="C188" i="3"/>
  <c r="C189" i="3"/>
  <c r="C191" i="3"/>
  <c r="C192" i="3"/>
  <c r="C146" i="3"/>
  <c r="B328" i="3" l="1"/>
  <c r="C328" i="3"/>
  <c r="C81" i="3"/>
  <c r="C78" i="3"/>
  <c r="C80" i="3"/>
  <c r="C83" i="3"/>
  <c r="C84" i="3"/>
  <c r="C86" i="3"/>
  <c r="C87" i="3"/>
  <c r="C89" i="3"/>
  <c r="C77" i="3"/>
  <c r="C44" i="3"/>
  <c r="C45" i="3"/>
  <c r="C46" i="3"/>
  <c r="C48" i="3"/>
  <c r="C49" i="3"/>
  <c r="C50" i="3"/>
  <c r="C52" i="3"/>
  <c r="C53" i="3"/>
  <c r="C54" i="3"/>
  <c r="C55" i="3"/>
  <c r="C57" i="3"/>
  <c r="C58" i="3"/>
  <c r="C59" i="3"/>
  <c r="C61" i="3"/>
  <c r="C62" i="3"/>
  <c r="C63" i="3"/>
  <c r="C43" i="3"/>
  <c r="B64" i="3"/>
  <c r="C64" i="3" s="1"/>
  <c r="C18" i="3" l="1"/>
  <c r="C20" i="3"/>
  <c r="C21" i="3"/>
  <c r="C23" i="3"/>
  <c r="C24" i="3"/>
  <c r="C26" i="3"/>
  <c r="C27" i="3"/>
  <c r="C29" i="3"/>
  <c r="C30" i="3"/>
  <c r="C17" i="3"/>
  <c r="B468" i="3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K72" i="2" l="1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X71" i="2"/>
  <c r="K71" i="2"/>
  <c r="L71" i="2"/>
  <c r="L73" i="2" s="1"/>
  <c r="M71" i="2"/>
  <c r="N71" i="2"/>
  <c r="O71" i="2"/>
  <c r="P71" i="2"/>
  <c r="P73" i="2" s="1"/>
  <c r="Q71" i="2"/>
  <c r="R71" i="2"/>
  <c r="S71" i="2"/>
  <c r="T71" i="2"/>
  <c r="T73" i="2" s="1"/>
  <c r="U71" i="2"/>
  <c r="V71" i="2"/>
  <c r="W71" i="2"/>
  <c r="X73" i="2" l="1"/>
  <c r="W73" i="2"/>
  <c r="S73" i="2"/>
  <c r="O73" i="2"/>
  <c r="K73" i="2"/>
  <c r="V73" i="2"/>
  <c r="N73" i="2"/>
  <c r="U73" i="2"/>
  <c r="Q73" i="2"/>
  <c r="M73" i="2"/>
  <c r="R73" i="2"/>
  <c r="B31" i="3"/>
  <c r="C31" i="3" s="1"/>
  <c r="B90" i="3" l="1"/>
  <c r="C90" i="3" s="1"/>
  <c r="B478" i="3"/>
  <c r="C478" i="3" s="1"/>
  <c r="C477" i="3"/>
  <c r="C476" i="3"/>
  <c r="C475" i="3"/>
  <c r="B472" i="3"/>
  <c r="C472" i="3" s="1"/>
  <c r="C471" i="3"/>
  <c r="C466" i="3"/>
  <c r="C467" i="3"/>
  <c r="C468" i="3"/>
  <c r="C465" i="3"/>
  <c r="C464" i="3"/>
  <c r="C463" i="3"/>
  <c r="C462" i="3"/>
  <c r="B459" i="3"/>
  <c r="C459" i="3" s="1"/>
  <c r="C458" i="3"/>
  <c r="C457" i="3"/>
  <c r="C456" i="3"/>
  <c r="B449" i="3"/>
  <c r="C449" i="3" s="1"/>
  <c r="C448" i="3"/>
  <c r="C447" i="3"/>
  <c r="C446" i="3"/>
  <c r="C445" i="3"/>
  <c r="C444" i="3"/>
  <c r="D225" i="3" l="1"/>
  <c r="D224" i="3"/>
  <c r="D223" i="3"/>
  <c r="D222" i="3"/>
  <c r="D221" i="3"/>
  <c r="D220" i="3"/>
  <c r="D219" i="3"/>
  <c r="Y72" i="2" l="1"/>
  <c r="Y71" i="2"/>
  <c r="C345" i="3" l="1"/>
  <c r="B345" i="3"/>
  <c r="C342" i="3"/>
  <c r="B342" i="3"/>
  <c r="C306" i="3"/>
  <c r="B306" i="3"/>
  <c r="B303" i="3"/>
  <c r="C247" i="3"/>
  <c r="B247" i="3"/>
  <c r="C244" i="3"/>
  <c r="B244" i="3"/>
  <c r="D267" i="3" l="1"/>
  <c r="D213" i="3"/>
  <c r="D328" i="3" l="1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14" i="3"/>
  <c r="D215" i="3"/>
  <c r="D216" i="3"/>
  <c r="D217" i="3"/>
  <c r="D218" i="3"/>
  <c r="D226" i="3"/>
</calcChain>
</file>

<file path=xl/sharedStrings.xml><?xml version="1.0" encoding="utf-8"?>
<sst xmlns="http://schemas.openxmlformats.org/spreadsheetml/2006/main" count="3836" uniqueCount="426">
  <si>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</si>
  <si>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</si>
  <si>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</si>
  <si>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</si>
  <si>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</si>
  <si>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</si>
  <si>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</si>
  <si>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</si>
  <si>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</si>
  <si>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</si>
  <si>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</si>
  <si>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</si>
  <si>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</si>
  <si>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</si>
  <si>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</si>
  <si>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</si>
  <si>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</si>
  <si>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</si>
  <si>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</si>
  <si>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</si>
  <si>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</si>
  <si>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</si>
  <si>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</si>
  <si>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</si>
  <si>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</si>
  <si>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</si>
  <si>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</si>
  <si>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สังคมศาสตร์</t>
  </si>
  <si>
    <t>รัฐศาสตร์</t>
  </si>
  <si>
    <t>EPE (Starter 2)</t>
  </si>
  <si>
    <t>มาก</t>
  </si>
  <si>
    <t>หญิง</t>
  </si>
  <si>
    <t>31-40 ปี</t>
  </si>
  <si>
    <t>ศึกษาศาสตร์</t>
  </si>
  <si>
    <t>การจัดการกีฬา</t>
  </si>
  <si>
    <t>41-50 ปี</t>
  </si>
  <si>
    <t>ปริญญาเอก</t>
  </si>
  <si>
    <t>วิทยาศาสตร์การเกษตร</t>
  </si>
  <si>
    <t>EPE (Elementary 2)</t>
  </si>
  <si>
    <t>หลักสูตรและการสอน</t>
  </si>
  <si>
    <t>สาธารณสุขศาสตร์</t>
  </si>
  <si>
    <t>51 ปีขึ้นไป</t>
  </si>
  <si>
    <t>มนุษยศาสตร์</t>
  </si>
  <si>
    <t>EPE (Elementary 1)</t>
  </si>
  <si>
    <t>-</t>
  </si>
  <si>
    <t>พัฒนศึกษา</t>
  </si>
  <si>
    <t>BEC</t>
  </si>
  <si>
    <t>เกษตรศาสตร์ฯ</t>
  </si>
  <si>
    <t>วิทยาศาสตร์</t>
  </si>
  <si>
    <t>การบริหารการศึกษา</t>
  </si>
  <si>
    <t>EPE (Upper-Intermediate)</t>
  </si>
  <si>
    <t>บริหารธุรกิจ</t>
  </si>
  <si>
    <t>วิจัยและประเมินผลการศึกษา</t>
  </si>
  <si>
    <t>การสื่อสาร</t>
  </si>
  <si>
    <t>บริหารธุรกิจ เศรษฐศาสตร์และการสื่อสาร</t>
  </si>
  <si>
    <t>สถาปัตยกรรมศาสตร์</t>
  </si>
  <si>
    <t>ภาษาไทย</t>
  </si>
  <si>
    <t>EPE (Intermediate)</t>
  </si>
  <si>
    <t>วิศวกรรมศาสตร์</t>
  </si>
  <si>
    <t>วิศวกรรมสิ่งแวดล้อม</t>
  </si>
  <si>
    <t>EPE (Pre-Intermediate)</t>
  </si>
  <si>
    <t>ศิลปะและการออกแบบ</t>
  </si>
  <si>
    <t>วิศวกรรมไฟฟ้า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</si>
  <si>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</si>
  <si>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</si>
  <si>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</si>
  <si>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</si>
  <si>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</si>
  <si>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</si>
  <si>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</si>
  <si>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</si>
  <si>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</si>
  <si>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</si>
  <si>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</si>
  <si>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</si>
  <si>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</si>
  <si>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</si>
  <si>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</si>
  <si>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Elementary 2</t>
  </si>
  <si>
    <t>Intermediate</t>
  </si>
  <si>
    <t>Pre - Intermediate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</si>
  <si>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</si>
  <si>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</si>
  <si>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</si>
  <si>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</si>
  <si>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41-50 ปี</t>
  </si>
  <si>
    <t xml:space="preserve">   31-40 ปี</t>
  </si>
  <si>
    <t xml:space="preserve">   ปริญญาเอก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</si>
  <si>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</si>
  <si>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</si>
  <si>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คณะบริหารธุรกิจ เศรษฐศาสตร์ และการสื่อสาร</t>
  </si>
  <si>
    <t xml:space="preserve">    คณะมนุษยศาสตร์</t>
  </si>
  <si>
    <t xml:space="preserve">    คณะศึกษาศาสตร์</t>
  </si>
  <si>
    <t xml:space="preserve">    คณะสาธารณสุขศาสตร์</t>
  </si>
  <si>
    <t xml:space="preserve">    คณะวิทยาศาสตร์</t>
  </si>
  <si>
    <t xml:space="preserve">    คณะวิศวกรรมศาสตร์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</si>
  <si>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</si>
  <si>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</si>
  <si>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</si>
  <si>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</si>
  <si>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</si>
  <si>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ควรจะเปิดสอนตามวันเวลาที่แจ้งไว้ แม้คนจะเรียนน้อย</t>
  </si>
  <si>
    <t>09.00 - 12.00 น.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</si>
  <si>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</si>
  <si>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</si>
  <si>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</si>
  <si>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</si>
  <si>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</si>
  <si>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</si>
  <si>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</si>
  <si>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</si>
  <si>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</si>
  <si>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</si>
  <si>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</si>
  <si>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</si>
  <si>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</si>
  <si>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</si>
  <si>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</si>
  <si>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</si>
  <si>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</si>
  <si>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</si>
  <si>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</si>
  <si>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</si>
  <si>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</si>
  <si>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</si>
  <si>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</si>
  <si>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 xml:space="preserve"> คณะเกษตรศาสตร์ ทรัพยากรธรรมชาติ และสิ่งแวดล้อม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</si>
  <si>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</si>
  <si>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</si>
  <si>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</si>
  <si>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</si>
  <si>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</si>
  <si>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</si>
  <si>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</si>
  <si>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 xml:space="preserve">สำหรับนิสิตบัณฑิตศึกษา ในกลุ่ม Elementary 2 พบว่า ภาพรวมมีความพึงพอใจอยู่ในระดับมาก </t>
  </si>
  <si>
    <t>Sum of 12. อาจารย์อธิบายเนื้อหาวิชาได้อย่างชัดเจนและเข้าใจง่าย</t>
  </si>
  <si>
    <t>Column Labels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</si>
  <si>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</si>
  <si>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</si>
  <si>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</si>
  <si>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</si>
  <si>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</si>
  <si>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</si>
  <si>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</si>
  <si>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</si>
  <si>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</si>
  <si>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</si>
  <si>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</si>
  <si>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</si>
  <si>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</si>
  <si>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</si>
  <si>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 xml:space="preserve">สำหรับนิสิตบัณฑิตศึกษา ในกลุ่ม Intermediate พบว่า ภาพรวมมีความพึงพอใจอยู่ในระดับมาก </t>
  </si>
  <si>
    <t>ระดับความ
คิดเห็น</t>
  </si>
  <si>
    <t xml:space="preserve">สำหรับนิสิตบัณฑิตศึกษา ในกลุ่ม Pre-Intermediate พบว่า ภาพรวมมีความพึงพอใจอยู่ในระดับมาก </t>
  </si>
  <si>
    <t>การบริหารเทคโนโลยีสารสนเทศเชิงกลยุทธ์</t>
  </si>
  <si>
    <t>Bec</t>
  </si>
  <si>
    <t>บริหารธุรกิจ เศรษฐศาสตร์ และการสื่อสาร</t>
  </si>
  <si>
    <t>วิศวกรรมโยธา</t>
  </si>
  <si>
    <t>คติชนวิทยา</t>
  </si>
  <si>
    <t>ศึกษาศาสตร์​</t>
  </si>
  <si>
    <t>การบริหารการศึกษา​</t>
  </si>
  <si>
    <t>เทคโนโลยีและสื่อสารการศึกษา</t>
  </si>
  <si>
    <t>ฟิสิกส์ประยุกต์</t>
  </si>
  <si>
    <t xml:space="preserve">   50 ปีขึ้นไป</t>
  </si>
  <si>
    <t xml:space="preserve">    คณะวิศกรรมศาสตร์</t>
  </si>
  <si>
    <t>9.  ท่านสามารถนำความรู้ไปประยุกต์ใช้ให้เกิดประโยชน์เพียงใด</t>
  </si>
  <si>
    <t xml:space="preserve">อยู่ในระดับมาก (ค่าเฉลี่ย 4.08) </t>
  </si>
  <si>
    <t>ครั้งที่ 5 เดือนกรกฎาคม</t>
  </si>
  <si>
    <t>โดยรวมดีมาก</t>
  </si>
  <si>
    <t xml:space="preserve">COMMUNICATION </t>
  </si>
  <si>
    <t>ผมเรียนตัวนี้มาครั้งที่สองแล้ว ครั้งแรกเป็นอาจารย์คนไทยซึ่งสลับไปมา 4-5ท่าน ผมปรับตัวไม่ค่อยได้ วิธีการสอนการตรวจงานแตกต่างกันมาก แต่ครั้งนี้เป็นอาจารย์ฟิลิปปินส์ ซึ่งอาจารย์ทำการบ้านอย่างมาก เตรียมสื่อการสอน มีการรีวิวต้นคาบท้ายคาบ มีแบบฝึกหัดต่าง ๆ มาให้ทำ บอกแนะวิธีการใช้คำและรูปประโยคดีมาก แนะนำวิธีการเขียน essay ทุกอาทิตย์ และตรงต่อเวลามาก ๆ ซึ่งค่อนข้างดีมาก เพราะเราจะไม่เสียเวลาเลยในการมาเรียนแต่ละครั้ง</t>
  </si>
  <si>
    <t>ควรดำเรินการในทุกๆปี เพื่อเป็นการพัฒนาคุณภาพภาษาอังกฤษของนิสิตระดับบัณฑิตศึกษา ต่อๆไป</t>
  </si>
  <si>
    <t>MBA</t>
  </si>
  <si>
    <t>ศึกษา​ศาสตร์​</t>
  </si>
  <si>
    <t>การบริหาร​การศึกษา​</t>
  </si>
  <si>
    <t xml:space="preserve">ขอบคุณอาจารย์ และพี่ๆเจ้าหน้าที่ทุกท่าน ในความเครียดยังมีกำลังใจ และคำแนะนำดีๆ </t>
  </si>
  <si>
    <t>สาธารณสุข</t>
  </si>
  <si>
    <t>สด</t>
  </si>
  <si>
    <t>เปิดสอนหลักสูตรการเขียนwritingให้ผ่านในวันหยุดสำหรับภาคเรียน เสาร์ อาทิตย์</t>
  </si>
  <si>
    <t>บริหาร</t>
  </si>
  <si>
    <t>การบัญชี</t>
  </si>
  <si>
    <t>บัญชี</t>
  </si>
  <si>
    <t>แพทยศาสตร์</t>
  </si>
  <si>
    <t>วิทยาศาสตรสุขภาพึกษา</t>
  </si>
  <si>
    <t>อยากให้เปิดสอนแบบนี้อีกเพื่อเอื้ออำนวยต่อค่าใช้จ่าย เวลา และการเดินทางของนิสิตค่ะ</t>
  </si>
  <si>
    <t>บริหารการศึกษา</t>
  </si>
  <si>
    <t xml:space="preserve">สมควรจัดสอน. วันละ. 6 ชั่วโมง. หรือ. 6 สัปดาห์ จบคอร์ส. เพื่อนิสิตที่เร่งสำเร็จการศึกษา. </t>
  </si>
  <si>
    <t>เห็นด้วยอย่างยิ่งกับการสอบแบบเต็มวัน และน่าจะเปิดเรียนแบบนี้ต่อไป</t>
  </si>
  <si>
    <t>บริหารงานก่อสร้าง</t>
  </si>
  <si>
    <t>ควรมีกาแฟและขนมปังให้ช่วงเบรกคับ</t>
  </si>
  <si>
    <t>13.00 - 16.00 น.</t>
  </si>
  <si>
    <t>1.ตอนนี้กังวลเรื่องเวลาเรียน เพราะเป็นนิสิตรหัสสุดท้าย ถ้าไม่ผ่านภาษาครั้งนี้ต้องรีรหัสใหม่ ต้องเรียนรายวิชาใหม่อีก1ปี 
2.และถ้าหากได้ลงเรียนในระดับที่สูงขึ้น กลัวเวลาเรียนจะทับกับที่ต้องเรียนใหม่ที่คณะ 
3.ใจจริงอยากที่จะผ่านเลย เพราะกระทบกับงานที่ทำ
4.มีเรียนแบบนี้ดีคะ จะได้ช่วยนิสิต 
ขอบพระคุณคะ</t>
  </si>
  <si>
    <t>บริหารธุระกิจฯ</t>
  </si>
  <si>
    <t>การจัดการสื่อสาร</t>
  </si>
  <si>
    <t>สาธารณสุขศาสตร์ดุษฎีบัณฑิต</t>
  </si>
  <si>
    <t>การอบรมแบบเต็มวันแบบนี้ดีที่สุด และควรเปิดภาคเรียนละสองครั้งสำหรับนิสิตที่จำเป็นต้องยกระดับความรู้ และใกล้สำเร็จการศึกษา</t>
  </si>
  <si>
    <t>คณะบริหารธุรกิจ เศรษฐศาสตร์ และการสื่อสาร</t>
  </si>
  <si>
    <t>Mba</t>
  </si>
  <si>
    <t>เกษตรศาสตร์ ทรัพยากรธรรมชาติและสิ่งแวดล้อม</t>
  </si>
  <si>
    <t>ภูมิสารสนเทศศาสตร์</t>
  </si>
  <si>
    <t>การจัดสอนแบบเรียนเช้า-บ่าย ดีมากค่ะ ช่วยประหยะดค่าใช้จ่ายในการเดินทาง แต่ควรเว้นระยะเวลาในการซักสอบซักประมาณ 1 อาทิตย์หลังเรียนเสร็จค่ะ</t>
  </si>
  <si>
    <t>อยากเรียนกับครูไทยมากกว่า เพราะจะได้เข้าใจกันง่ายมากขึ้น</t>
  </si>
  <si>
    <t>วิจัยและประเมินผลทางการศึกษา</t>
  </si>
  <si>
    <t>ควรเน้นการเรียนการสอนในเรื่องที่จะสอบ</t>
  </si>
  <si>
    <t>เกษตรศาสตร์</t>
  </si>
  <si>
    <t>เป็นการอบรมที่ดีสามารถพัฒนาความรู้ด้านทักษะทางภาษาของผู้เรียนระดับบัณฑิตศึกษาได้เป็นอย่างดี</t>
  </si>
  <si>
    <t>บริหารธุรกิจเศรษฐศาสตร์และการสื่อสาร</t>
  </si>
  <si>
    <t>บริหารธุรกิจฯ</t>
  </si>
  <si>
    <t>ระยะเวลาในการอบรมครั้งนี้มีความเหมาะสมมากคือให้เรียนตั้งแต่ 09.00-16.00 น. ซึ่งมีความเหมาะสมมากๆ ควรจะเปิดการอบรมแบบนี้และระยะเวลาแบบนี้อย่างต่อเนื่องเพื่อที่จะให้นิสิตผ่านและจบการศึกษาทันในระยะเวลาที่กำหนด</t>
  </si>
  <si>
    <t xml:space="preserve">เรียนสนุก เป็นการเรียนที่ทำให้มีแรงบันดาลใจในการเรียนและพัฒนาตนเองคะ </t>
  </si>
  <si>
    <t>ศึกษาศาตร์</t>
  </si>
  <si>
    <t>อ.สอนดีมาก ตรงเวลา กระชับ นำเสรอเนื้อหา มีความพร้อมในการเตรียมสื่อการเรียนการสอนมาเป็นอย่างดี ชื่นชมคะ</t>
  </si>
  <si>
    <t>ข้อเสนอแนะจากผู้เข้ารับการอบรม</t>
  </si>
  <si>
    <t>1.ควรดำเนินการในทุกๆปี เพื่อเป็นการพัฒนาคุณภาพภาษาอังกฤษของนิสิตระดับบัณฑิตศึกษา ต่อๆไป</t>
  </si>
  <si>
    <t xml:space="preserve">2.ขอบคุณอาจารย์ และพี่ๆเจ้าหน้าที่ทุกท่าน ในความเครียดยังมีกำลังใจ และคำแนะนำดีๆ </t>
  </si>
  <si>
    <t>3.เป็นการอบรมที่ดีสามารถพัฒนาความรู้ด้านทักษะทางภาษาของผู้เรียนระดับบัณฑิตศึกษาได้เป็นอย่างดี</t>
  </si>
  <si>
    <t>กลุ่ม EPE (Elementary 2)</t>
  </si>
  <si>
    <t>กลุ่ม EPE (Intermediate)</t>
  </si>
  <si>
    <t>1.อยากเรียนกับครูไทยมากกว่า เพราะจะได้เข้าใจกันง่ายมากขึ้น</t>
  </si>
  <si>
    <t>2.ควรเน้นการเรียนการสอนในเรื่องที่จะสอบ</t>
  </si>
  <si>
    <t>กลุ่ม EPE (Pre-Intermediate)</t>
  </si>
  <si>
    <t>4.เห็นด้วยอย่างยิ่งกับการสอบแบบเต็มวัน และน่าจะเปิดเรียนแบบนี้ต่อไป</t>
  </si>
  <si>
    <t>6.เรื่องเวลาเรียน เพราะเป็นนิสิตรหัสสุดท้าย ถ้าไม่ผ่านภาษาครั้งนี้ต้องรีรหัสใหม่ ต้องเรียนรายวิชาใหม่อีก 1ปี และถ้าหากได้ลงเรียนในระดับที่สูงขึ้น กลัวเวลาเรียนจะทับกับที่ต้องเรียนใหม่ที่คณะ ใจจริงอยากที่จะผ่านเลย เพราะกระทบกับงานที่ทำ</t>
  </si>
  <si>
    <t>กลุ่ม EPE (Starter 2)</t>
  </si>
  <si>
    <t>กลุ่ม EPE (Upper-Intermediate)</t>
  </si>
  <si>
    <t>1.โดยรวมดีมาก</t>
  </si>
  <si>
    <t>2.การอบรมแบบเต็มวันแบบนี้ดีที่สุด และควรเปิดภาคเรียนละสองครั้งสำหรับนิสิตที่จำเป็นต้องยกระดับความรู้ และใกล้สำเร็จการศึกษา</t>
  </si>
  <si>
    <t>2.อยากให้เปิดสอนแบบนี้อีกเพื่อเอื้ออำนวยต่อค่าใช้จ่าย เวลา และการเดินทางของนิสิต</t>
  </si>
  <si>
    <t>4.ระยะเวลาในการอบรมครั้งนี้มีความเหมาะสมมากคือให้เรียนตั้งแต่ 09.00 - 16.00 น.   ซึ่งมีความเหมาะสมมากๆ ควรจะเปิดการอบรมแบบนี้และระยะเวลาแบบนี้อย่างต่อเนื่องเพื่อที่จะให้นิสิตผ่านและจบการศึกษาทันในระยะเวลาที่กำหนด</t>
  </si>
  <si>
    <t>Starter 2</t>
  </si>
  <si>
    <t>Upper - Intermediate</t>
  </si>
  <si>
    <t>ที่</t>
  </si>
  <si>
    <t>สาธารณสุขศาสตร์มหาบัณฑิต</t>
  </si>
  <si>
    <t>ควรจัดการเรียนแบบเต็มวันเช่นนี้ทุกครั้ง</t>
  </si>
  <si>
    <t>คณะเกษตรศาสตร์ฯ</t>
  </si>
  <si>
    <t>เวลาเรียนเป็นทั้งวัน แต่แบบประเมินมีให้เลือกเช้าบ่าย</t>
  </si>
  <si>
    <t>พยาบาลศาสตร์</t>
  </si>
  <si>
    <t>การพยาบาลเวชปฏิบัติชุมชน</t>
  </si>
  <si>
    <t>3.ควรจัดการเรียนแบบเต็มวันเช่นนี้ทุกครั้ง</t>
  </si>
  <si>
    <t>5.เวลาเรียนเป็นทั้งวัน แต่แบบประเมินมีให้เลือกเช้าบ่าย</t>
  </si>
  <si>
    <t xml:space="preserve"> คณะวิทยาศาสตร์</t>
  </si>
  <si>
    <t xml:space="preserve"> คณะสาธารณาสุขศาสตร์</t>
  </si>
  <si>
    <t xml:space="preserve"> คณะพยาบาลศาสตร์</t>
  </si>
  <si>
    <t xml:space="preserve">    1. Elementary 2             จำนวน 20 คน</t>
  </si>
  <si>
    <t xml:space="preserve">    2. Intermediate              จำนวน 15 คน</t>
  </si>
  <si>
    <t xml:space="preserve">    4. Starter 2                    จำนวน 11 คน</t>
  </si>
  <si>
    <t xml:space="preserve">    5. Upper - Intermediate  จำนวน 6 คน</t>
  </si>
  <si>
    <t xml:space="preserve">    3. Pre-Intermediate        จำนวน 17 คน</t>
  </si>
  <si>
    <t xml:space="preserve">     จากตารางพบว่า กลุ่ม Elementary 2 เป็นเพศชาย คิดเป็นร้อยละ 15.94 เพศหญิง คิดเป็นร้อยละ 13.04</t>
  </si>
  <si>
    <t>เป็นเพศชาย ร้อยละ 13.04 เพศหญิง ร้อยละ 11.59 กลุ่ม Starter 2 เป็นเพศชาย ร้อยละ 10.14</t>
  </si>
  <si>
    <t>เพศหญิง ร้อยละ 5.80 กลุ่ม Upper - Intermediate เป็นเพศชาย ร้อยละ 5.80 เพศหญิง ร้อยละ 2.90</t>
  </si>
  <si>
    <t xml:space="preserve">     จากตารางพบว่า กลุ่ม Elementary 2 ส่วนใหญ่มีอายุระหว่าง 20-30 ปี ร้อยละ 20.29  รองลงมาคือ</t>
  </si>
  <si>
    <t>31-40 ปี ร้อยละ 2.90</t>
  </si>
  <si>
    <t xml:space="preserve">    จากตาราง พบว่า กลุ่ม Elementary 2 เป็นนิสิตปริญญาโท ร้อยละ 24.64 และนิสิตปริญญาเอก ร้อยละ 4.35</t>
  </si>
  <si>
    <t>กลุ่ม Intermediate เป็นนิสิตปริญญาโท ร้อยละ 17.39  นิสิตปริญญาเอก ร้อยละ 4.35 กลุ่ม Pre - Intermediate</t>
  </si>
  <si>
    <t xml:space="preserve"> คณะสังคมศาสตร์</t>
  </si>
  <si>
    <t xml:space="preserve"> คณะศึกษาศาสตร์</t>
  </si>
  <si>
    <t xml:space="preserve"> คณะแพทยศาสตร์</t>
  </si>
  <si>
    <t xml:space="preserve"> คณะสถาปัตยกรรมศาสตร์</t>
  </si>
  <si>
    <t>พลศึกษา</t>
  </si>
  <si>
    <t>ภูมิสารสนเทศ</t>
  </si>
  <si>
    <t>วิศวกรรมก่อสร้าง</t>
  </si>
  <si>
    <t>วิทยาศาสตร์สุขภาพศึกษา</t>
  </si>
  <si>
    <t>การจัดการการสื่อสาร</t>
  </si>
  <si>
    <t>EPE (Elementary 2) N=20</t>
  </si>
  <si>
    <t>Sum of 4. ความเหมาะสมของระยะเวลาในการจัดการอบรม</t>
  </si>
  <si>
    <t>EPE (Intermediate) N = 15</t>
  </si>
  <si>
    <t>ภาพรวม อยู่ในระดับมาก (ค่าเฉลี่ย 2.96) และหลังเข้ารับการอบรมค่าเฉลี่ยความรู้ ความเข้าใจสูงขึ้น</t>
  </si>
  <si>
    <t>EPE (Pre-Intermediate) N =17)</t>
  </si>
  <si>
    <t>กลุ่ม Pre - Intermediate (N = 17)</t>
  </si>
  <si>
    <t>EPE (Starter 2) N =11)</t>
  </si>
  <si>
    <t>กลุ่ม Starter 2 (N = 11)</t>
  </si>
  <si>
    <t>ภาพรวม อยู่ในระดับมาก (ค่าเฉลี่ย 2.95)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</si>
  <si>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4.05) </t>
  </si>
  <si>
    <t>EPE (Upper-Intermediate)) N =6)</t>
  </si>
  <si>
    <t xml:space="preserve">อยู่ในระดับมาก (ค่าเฉลี่ย 4.09) </t>
  </si>
  <si>
    <t xml:space="preserve"> </t>
  </si>
  <si>
    <t xml:space="preserve">     จากตาราง  พบว่า กลุ่ม Elementary 2 ส่วนใหญ่สาขาวิชาบริหารธุรกิจ ร้อยละ 10.14</t>
  </si>
  <si>
    <t xml:space="preserve">สาขาวิชาสาธารณสุขศาสตร์ สาขาวิชาศิลปะและการออกแบบ สาขาวิชาพัฒนศึกษา </t>
  </si>
  <si>
    <t xml:space="preserve">กลุ่ม Intermediate เป็นเพศหญิง ร้อยละ 11.59 เพศชาย ร้อยละ 10.14 กลุ่ม Pre - Intermediate  </t>
  </si>
  <si>
    <t>31-40 ปี ร้อยละ 4.35 กลุ่ม Intermediate ส่วนใหญ่มีอายุ 20-30 ปี ร้อยละ 13.04 รองลงมาคือ</t>
  </si>
  <si>
    <t xml:space="preserve">31-40 ปี ร้อยละ 5.80 กลุ่ม Pre - Intermediate ส่วนใหญ่มีอายุระหว่าง 31-40 ปี ร้อยละ 11.59 </t>
  </si>
  <si>
    <t xml:space="preserve">รองลงมาคือ 20-30 ปี ร้อยละ 7.25 กลุ่ม Starter 2 ส่วนใหญ่มีอายุ 20-30 ปี ร้อยละ11.59 รองลงมาคือ </t>
  </si>
  <si>
    <t>41-50 ปี ร้อยละ 2.90 กลุ่ม Upper - Intermediate ส่วนใหญ่มีอายุ 41-50 ปี ร้อยละ 4.35 รองลงมาคือ</t>
  </si>
  <si>
    <t>เป็นนิสิตปริญญาโท ร้อยละ 13.04 เป็นนิสิตปริญญาเอก ร้อยละ 11.59 กลุ่ม Starter 2 เป็นนิสิตปริญญาโท</t>
  </si>
  <si>
    <t>ร้อยละ 14.49 นิสิตปริญญาเอก ร้อยละ 1.45 กลุ่ม Upper - Intermediate เป็นนิสิตปริญญาเอก ร้อยละ 8.70</t>
  </si>
  <si>
    <t>กลุ่ม Intermediate ส่วนใหญ่เป็นนิสิตสังกัดคณะบริหารธุรกิจ เศรษฐศาสตร์ และการสื่อสาร</t>
  </si>
  <si>
    <t>คิดเป็นร้อยละ 10.14 รองลงมาคือ คณะศึกษาศาสตร์ คิดเป็นร้อยละ 4.35 กลุ่ม Pre - Intermediate</t>
  </si>
  <si>
    <t xml:space="preserve">ส่วนใหญ่สังกัดคณะศึกษาศาสตร์ คิดเป็นร้อยละ 14.49 รองลงมาคือ คณะวิศกรรมศาสตร์ </t>
  </si>
  <si>
    <t xml:space="preserve">คิดเป็นร้อยละ 4.35 กลุ่ม Starter 2 ส่วนใหญ่สังกัดคณะศึกษาศาสตร์ คิดเป็นร้อยละ 8.70 </t>
  </si>
  <si>
    <t>รองลงมาคือ คณะบริหารธุรกิจ เศรษฐศาสตร์และการสื่อสาร คิดเป็นร้อยละ 5.80</t>
  </si>
  <si>
    <t>ตรงงเวลา อยู่ในระดับมากที่สุด (ค่าเฉลี่ยเท่ากับ 4.60)</t>
  </si>
  <si>
    <t xml:space="preserve">จัดการอบรม อยู่ในระดับมากที่สุด (ค่าเฉลี่ยเท่ากับ 4.64) รองลงมาคือ ข้อ 13) อาจารย์เข้าสอน – เลิกสอน </t>
  </si>
  <si>
    <t>ภาพรวม อยู่ในระดับมาก (ค่าเฉลี่ย 2.92) และหลังเข้ารับการอบรมค่าเฉลี่ยความรู้ ความเข้าใจสูงขึ้น</t>
  </si>
  <si>
    <t>(ค่าเฉลี่ยเท่ากับ 4.37) เมื่อพิจารณารายข้อพบว่า ข้อที่มีค่าเฉลี่ยสูงสุด คือ ข้อ 15) ต้องการให้บัณฑิตวิทยาลัย</t>
  </si>
  <si>
    <t>อยู่ในระดับมาก (ค่าเฉลี่ยเท่ากับ 4.60)</t>
  </si>
  <si>
    <t>จัดการอบรมอยู่ในระดับมากที่สุด (ค่าเฉลี่ยเท่ากับ 4.64) รองลงมาคือ ข้อ 13) อาจารย์เข้าสอน – เลิกสอน ตรงเวลา</t>
  </si>
  <si>
    <t xml:space="preserve">สำหรับนิสิตบัณฑิตศึกษา ในกลุ่ม Starter 2 พบว่า ภาพรวมมีความพึงพอใจอยู่ในระดับมาก </t>
  </si>
  <si>
    <t>(ค่าเฉลี่ยเท่ากับ 4.38) เมื่อพิจารณารายข้อพบว่า ข้อที่มีค่าเฉลี่ยสูงสุด คือ ข้อ 15) ต้องการให้บัณฑิตวิทยาลัย</t>
  </si>
  <si>
    <t xml:space="preserve">จัดการอบรมรายวิชาอยู่ในระดับมากที่สุด (ค่าเฉลี่ยเท่ากับ 4.65) รองลงมาคือ ข้อ 13) อาจารย์เข้าสอน - เลิกสอน </t>
  </si>
  <si>
    <t>ตรงเวลา อยู่ในระดับมากที่สุด (ค่าเฉลี่ยเท่ากับ 4.60)</t>
  </si>
  <si>
    <t xml:space="preserve">สำหรับนิสิตบัณฑิตศึกษา ในกลุ่ม Upper-Intermediate พบว่า ภาพรวมมีความพึงพอใจอยู่ในระดับมาก </t>
  </si>
  <si>
    <t xml:space="preserve">(ค่าเฉลี่ยเท่ากับ 4.39) เมื่อพิจารณารายข้อพบว่า ข้อที่มีค่าเฉลี่ยสูงสุด คือ ข้อ 15) ต้องการให้บัณฑิตวิทยาลัย </t>
  </si>
  <si>
    <t xml:space="preserve">จัดการอบรมรายวิชาอยู่ในระดับมากที่สุด (ค่าเฉลี่ยเท่ากับ 4.65) รองลงมาคือ ข้อ 13) อาจารย์เข้าสอน - </t>
  </si>
  <si>
    <t>เลิกสอน ตรงเวลา อยู่ในระดับมากที่สุด (ค่าเฉลี่ยเท่ากับ 4.61)</t>
  </si>
  <si>
    <t>3.สมควรจัดสอนวันละ 6 ชั่วโมง หรือ 6 สัปดาห์ จบคอร์สเพื่อนิสิตที่เร่งสำเร็จการศึกษา</t>
  </si>
  <si>
    <t>เทคโนโลยีการสื่อสาร</t>
  </si>
  <si>
    <t xml:space="preserve">บริหารธุรกิจ </t>
  </si>
  <si>
    <t xml:space="preserve">รองลงมาคือ สาขาวิชาวิทยาศาสตร์การเกษตร ร้อยละ 5.80 กลุ่ม Intermediate </t>
  </si>
  <si>
    <t>และสาขาวิชาการจัดการกีฬา ร้อยละ 1.45</t>
  </si>
  <si>
    <t xml:space="preserve">ส่วนใหญ่สาขาวิชาบริหารธุรกิจ ร้อยละ 7.25 รองลงมาคือ สาขาวิชาบริหารการศึกษา </t>
  </si>
  <si>
    <t>การบริหารการศึกษา ร้อยละ 5.80 กลุ่ม Starter 2 ส่วนใหญ่สาขาวิชาบริหารธุรกิจ</t>
  </si>
  <si>
    <t>ร้อยละ 2.90 กลุ่ม Pre - Intermediate ส่วนใหญ่สาขาวิชาการจัดการการกีฬา และสาขาวิชา</t>
  </si>
  <si>
    <t xml:space="preserve">สาขาวิชาวิจัยและประเมินผลการศึกษา และสาขาวิชาหลักสูตรและการสอน ร้อยละ 4.35 </t>
  </si>
  <si>
    <t xml:space="preserve">รองลงมาคือ สาขาวิชาวิทยาศาสตร์สุขภาพศึกษา และสาขาวิชาการจัดการการสื่อสาร ร้อยละ 1.45 </t>
  </si>
  <si>
    <t>จัดการอบรมรายวิชามีความพึงพอใจอยู่ในระดับมากที่สุด (ค่าเฉลี่ยเท่ากับ 4.64) รองลงมาคือ ข้อ 13)</t>
  </si>
  <si>
    <t>อาจารย์เข้าสอน – เลิกสอน ตรงเวลา อยู่ในระดับมากที่สุด (ค่าเฉลี่ยเท่ากับ 4.61)</t>
  </si>
  <si>
    <t>1.เปิดสอนหลักสูตรการเขียน writing ให้ผ่านในวันหยุดสำหรับภาคเรียน เสาร์ อาทิตย์</t>
  </si>
  <si>
    <t>5.ควรมีกาแฟและขนมปังให้ช่วงพักเบรค</t>
  </si>
  <si>
    <t>1.เรียนสนุก เป็นการเรียนที่ทำให้มีแรงบันดาลใจในการเรียนและพัฒนาตน</t>
  </si>
  <si>
    <t>3.อาจารย์สอนดีมาก ตรงเวลา กระชับ นำเสนอเนื้อหา มีความพร้อมในการเตรียมสื่อการเรียนการสอนมาเป็นอย่างดี ชื่นชม</t>
  </si>
  <si>
    <t>ตาราง 6 แสดงผลการประเมินโครงการฯ กลุ่ม Elementary 2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</si>
  <si>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</si>
  <si>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</si>
  <si>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</si>
  <si>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</t>
  </si>
  <si>
    <t xml:space="preserve">ตาราง 10 แสดงผลการประเมินโครงการฯ กลุ่ม Pre - Intermediate </t>
  </si>
  <si>
    <t>ตาราง 11 แสดงค่าเฉลี่ย ค่าเบี่ยงเบนมาตรฐาน และระดับความรู้ ความเข้าใจเกี่ยวกับกิจกรรมในโครงการฯ (N = 17)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</si>
  <si>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</si>
  <si>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</si>
  <si>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>ตาราง 13 แสดงค่าเฉลี่ย ค่าเบี่ยงเบนมาตรฐาน และระดับความรู้ ความเข้าใจเกี่ยวกับกิจกรรมในโครงการฯ (N = 11)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</si>
  <si>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</si>
  <si>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14 แสดงผลการประเมินโครงการฯ กลุ่ม Upper-Intermediate</t>
  </si>
  <si>
    <t>ตาราง 15 แสดงค่าเฉลี่ย ค่าเบี่ยงเบนมาตรฐาน และระดับความรู้ ความเข้าใจเกี่ยวกับกิจกรรมในโครงการฯ (N = 6)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</si>
  <si>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</si>
  <si>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</si>
  <si>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Elementary 2 (N = 20)</t>
  </si>
  <si>
    <t>กลุ่ม Intermediate (N = 15)</t>
  </si>
  <si>
    <t>กลุ่ม (Upper-Intermediate) (N = 6)</t>
  </si>
  <si>
    <t>ในครั้งนี้ จำนวนทั้งสิ้น 69 คน จำแนกเป็น</t>
  </si>
  <si>
    <t xml:space="preserve">    จากตาราง แสดงจำนวนผู้เข้าร่วมรับการอบรมจำแนกตามคณะ/วิทยาลัย กลุ่ม พบว่า</t>
  </si>
  <si>
    <t>คิดเป็นร้อยละ 10.14 รองลงมาคือ คณะศึกษาศาสตร์ คิดเป็นร้อยละ 8.70</t>
  </si>
  <si>
    <t xml:space="preserve">Elementary 2 ส่วนใหญ่เป็นนิสิตสังกัดคณะบริหารธุรกิจ เศรษฐศาสตร์และการสื่อสาร </t>
  </si>
  <si>
    <t xml:space="preserve">กลุ่ม Upper- Intermediate สาขาวิชาวิทยาศาสตร์การเกษตร สาขาวิชาบริหารธุรกิจ </t>
  </si>
  <si>
    <t xml:space="preserve">(ค่าเฉลี่ยเท่ากับ 4.27) เมื่อพิจารณารายข้อพบว่า ข้อที่มีค่าเฉลี่ยสูงสุด คือ ข้อ 15) ต้องการให้บัณฑิตวิทยาลัย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</si>
  <si>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</si>
  <si>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</si>
  <si>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</si>
  <si>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 xml:space="preserve">1. กลุ่ม Elementary 2  พบว่า  ก่อนเข้ารับการอบรมผู้เข้าร่วมโครงการมีความรู้ความเข้าใจเกี่ยวกับ </t>
  </si>
  <si>
    <t>2. กลุ่ม Intermediate ก่อนเข้ารับการอบรมผู้เข้าร่วมโครงการมีความรู้ความเข้าใจเกี่ยวกับกิจกรรมที่</t>
  </si>
  <si>
    <t>3. กลุ่ม Pre-Intermediate  พบว่า   ก่อนเข้ารับการอบรมผู้เข้าร่วมโครงการมีความรู้ความเข้าใจ</t>
  </si>
  <si>
    <t>ค่าเฉลี่ยความรู้ ความเข้าใจสูงขึ้นอยู่ในระดับมาก (ค่าเฉลี่ย 4.08)</t>
  </si>
  <si>
    <t>5. กลุ่ม Upper-Intermediate  พบว่า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</si>
  <si>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</si>
  <si>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 xml:space="preserve">ผลการประเมินโครงการภาษาอังกฤษเพื่อยกระดับความรู้นิสิตบัณฑิตศึกษา ครั้งที่ 5 เดือนกรกฎาคม 2562 </t>
  </si>
  <si>
    <t>จำนวนทั้งสิ้น 69 คน จำแนกเป็น</t>
  </si>
  <si>
    <t xml:space="preserve">            4. Starter 2                    จำนวน 11 คน</t>
  </si>
  <si>
    <t xml:space="preserve">            3. Pre-Intermediate         จำนวน 17 คน</t>
  </si>
  <si>
    <t xml:space="preserve">            1. Elementary 2              จำนวน 20 คน</t>
  </si>
  <si>
    <t xml:space="preserve">            2. Intermediate               จำนวน 15 คน</t>
  </si>
  <si>
    <t xml:space="preserve">            5. Upper - Intermediate    จำนวน 6 คน</t>
  </si>
  <si>
    <t>กิจกรรมที่จัดในโครงการฯ ภาพรวม อยู่ในระดับมาก (ค่าเฉลี่ย 2.96) และหลังเข้ารับการอบรมมีค่าเฉลี่ยความรู้</t>
  </si>
  <si>
    <t>ความเข้าใจสูงขึ้นอยู่ในระดับมาก (ค่าเฉลี่ย 4.08)</t>
  </si>
  <si>
    <t xml:space="preserve">จัดในโครงการฯ ก่อนการอบรม อยู่ในระดับมาก (ค่าเฉลี่ย 2.92)  และหลังเข้ารับการอบรมค่าเฉลี่ยความรู้ </t>
  </si>
  <si>
    <t xml:space="preserve">ความเข้าใจสูงขึ้น อยู่ในระดับมาก (ค่าเฉลี่ย 4.05) </t>
  </si>
  <si>
    <t>เกี่ยวกับกิจกรรมที่จัดในโครงการฯ ก่อนการอบรม อยู่ในระดับมาก (ค่าเฉลี่ย 2.96) และหลังเข้ารับการอบรมมี</t>
  </si>
  <si>
    <t>ก่อนการอบรม อยู่ในระดับมาก (ค่าเฉลี่ย 2.96) และหลังเข้ารับการอบรมค่าเฉลี่ยความรู้ ความเข้าใจสูงขึ้น</t>
  </si>
  <si>
    <t>1. กลุ่ม Elementary 2 พบว่า ภาพรวมมีความพึงพอใจอยู่ในระดับมาก (ค่าเฉลี่ย 4.27) เมื่อพิจารณา</t>
  </si>
  <si>
    <t>2. กลุ่ม Intermediate พบว่า ภาพรวมมีความพึงพอใจอยู่ในระดับมาก (ค่าเฉลี่ย 4.39) เมื่อพิจารณา</t>
  </si>
  <si>
    <t>เมื่อพิจารณารายข้อพบว่า ข้อที่มีค่าเฉลี่ยสูงสุด คือ ข้อ 15) ต้องการให้บัณฑิตวิทยาลัย จัดการอบรมรายวิชา</t>
  </si>
  <si>
    <t>อยู่ในระดับมากที่สุด (ค่าเฉลี่ยเท่ากับ 4.61)</t>
  </si>
  <si>
    <t xml:space="preserve">มีความพึงพอใจอยู่ในระดับมากที่สุด (ค่าเฉลี่ยเท่ากับ 4.64) รองลงมาคือ ข้อ 13)อาจารย์เข้าสอน – เลิกสอน ตรงเวลา </t>
  </si>
  <si>
    <t>3. กลุ่ม Pre-Intermediate พบว่า ภาพรวมมีความพึงพอใจอยู่ในระดับมาก (ค่าเฉลี่ย 4.37) เมื่อพิจารณา</t>
  </si>
  <si>
    <t xml:space="preserve">รายข้อพบว่า ข้อที่มีค่าเฉลี่ยสูงสุด คือ ข้อ 15) ต้องการให้บัณฑิตวิทยาลัยจัดการอบรมอยู่ในระดับมากที่สุด  </t>
  </si>
  <si>
    <t>(ค่าเฉลี่ยเท่ากับ 4.64) รองลงมาคือ ข้อ 13) อาจารย์เข้าสอน – เลิกสอน ตรงเวลา อยู่ในระดับมาก (ค่าเฉลี่ยเท่ากับ 4.60)</t>
  </si>
  <si>
    <t>4. กลุ่ม Starter 2 พบว่า ภาพรวมมีความพึงพอใจอยู่ในระดับมาก  (ค่าเฉลี่ย 4.38) เมื่อพิจารณารายข้อ</t>
  </si>
  <si>
    <t xml:space="preserve">พบว่า ข้อที่มีค่าเฉลี่ยสูงสุด คือ ข้อ 15) ต้องการให้บัณฑิตวิทยาลัยจัดการอบรมรายวิชาอยู่ในระดับมากที่สุด </t>
  </si>
  <si>
    <t>(ค่าเฉลี่ยเท่ากับ 4.60)</t>
  </si>
  <si>
    <t>(ค่าเฉลี่ยเท่ากับ 4.65) รองลงมาคือ ข้อ 13) อาจารย์เข้าสอน - เลิกสอน ตรงเวลา อยู่ในระดับมากที่สุด</t>
  </si>
  <si>
    <t>5. กลุ่ม Uper Intermediate พบว่า ภาพรวมมีความพึงพอใจอยู่ในระดับมากที่สุด (ค่าเฉลี่ย 4.39)</t>
  </si>
  <si>
    <t xml:space="preserve">อยู่ในระดับมากที่สุด (ค่าเฉลี่ยเท่ากับ 4.65) รองลงมาคือ ข้อ 13) อาจารย์เข้าสอน - เลิกสอน ตรงเวลา </t>
  </si>
  <si>
    <t>4. กลุ่ม Starter 2  พบว่า  ก่อนเข้ารับการอบรมผู้เข้าร่วมโครงการมีความรู้ความเข้าใจเกี่ยวกับกิจกรรม</t>
  </si>
  <si>
    <t>ที่จัดก่อนการอบรม อยู่ในระดับมาก (ค่าเฉลี่ย 2.95) และหลังเข้ารับการอบรมค่าเฉลี่ยความรู้ ความเข้าใจสูงขึ้น</t>
  </si>
  <si>
    <t>เมื่อพิจารณารายข้อพบว่า ข้อที่มีค่าเฉลี่ยสูงสุด คือ ข้อ 15) ต้องการให้บัณฑิตวิทยาลัย จัดการอบรม อยู่ในระดับ</t>
  </si>
  <si>
    <t>มากที่สุด (ค่าเฉลี่ยเท่ากับ 4.64) รองลงมาคือ ข้อ 13) อาจารย์เข้าสอน – เลิกสอน ตรงงเวลา อยู่ในระดับมากที่สุด</t>
  </si>
  <si>
    <t>กลุ่ม Upper - Intermediate ส่วนใหญ่สังกัดคณะศึกษาศาสตร์ ร้อยละ 2.90</t>
  </si>
  <si>
    <t>1. กลุ่ม Elementary 2 พบว่า จำนวนผู้เข้ารับการอบรมจำแนกตามเพศ เป็นเพศชาย</t>
  </si>
  <si>
    <t xml:space="preserve">คิดเป็นร้อยละ 15.94 เพศหญิง คิดเป็นร้อยละ 13.04  แสดงจำนวนผู้เข้ารับการอบรมจำแนกตามอายุ  </t>
  </si>
  <si>
    <t xml:space="preserve">ร้อยละ 5.80 </t>
  </si>
  <si>
    <t xml:space="preserve">              2. กลุ่ม Intermediate พบว่า จำนวนผู้เข้ารับการอบรมจำแนกตามเพศเป็นเพศหญิง ร้อยละ 11.59</t>
  </si>
  <si>
    <t xml:space="preserve">พบว่า ผู้เข้ารับการอบรมส่วนใหญ่มีอายุระหว่าง 20-30 ปี ร้อยละ 20.29  รองลงมาคือ 31-40 ปี </t>
  </si>
  <si>
    <t xml:space="preserve">พบว่า ส่วนใหญ่เป็นนิสิตสังกัดคณะบริหารธุรกิจ เศรษฐศาสตร์และการสื่อสาร คิดเป็นร้อยละ 10.14 </t>
  </si>
  <si>
    <t xml:space="preserve">ร้อยละ 4.35 แสดงจำนวนผู้เข้ารับการอบรมจำแนกตามระดับการศึกษา พบว่า ส่วนใหญ่เป็นนิสิตปริญญาโท </t>
  </si>
  <si>
    <t xml:space="preserve">ร้อยละ 24.64 และนิสิตปริญญาเอก ร้อยละ 4.35 แสดงจำนวนผู้เข้ารับการอบรมจำแนกตามคณะ/วิทยาลัย </t>
  </si>
  <si>
    <t xml:space="preserve">รองลงมาคือ คณะศึกษาศาสตร์ คิดเป็นร้อยละ 8.70 แสดงจำนวนผู้เข้ารับการอบรมจำแนกตามสาขาวิชา </t>
  </si>
  <si>
    <t>มีอายุระหว่าง 20-30 ปี ร้อยละ 13.04 รองลงมาคือ 31-40 ปี ร้อยละ 5.80 จำนวนผู้เข้ารับการอบรมจำแนกตาม</t>
  </si>
  <si>
    <t xml:space="preserve">เศรษฐศาสตร์และการสื่อสาร คิดเป็นร้อยละ 10.14 รองลงมาคือ คณะศึกษาศาสตร์ คิดเป็นร้อยละ 4.35 </t>
  </si>
  <si>
    <t xml:space="preserve">จำนวนผู้เข้ารับการอบรมจำแนกตามสาขาวิชา พบว่า ส่วนใหญ่สาขาวิชาบริหารธุรกิจ ร้อยละ 7.25 รองลงมาคือ </t>
  </si>
  <si>
    <t xml:space="preserve">พบว่า ส่วนใหญ่สาขาวิชาบริหารธุรกิจ ร้อยละ 10.14 รองลงมาคือ สาขาวิชาวิทยาศาสตร์การเกษตร </t>
  </si>
  <si>
    <t xml:space="preserve">              4. กลุ่ม Starter 2 พบว่า จำนวนผู้เข้ารับการอบรมจำแนกตามเพศเป็นเพศชาย คิดเป็นร้อยละ 10.14</t>
  </si>
  <si>
    <t>เพศหญิง คิดเป็นร้อยละ 5.80 แสดงจำนวนผู้เข้ารับการอบรมจำแนกตามอายุ พบว่า ผู้เข้ารับการอบรมส่วนใหญ่</t>
  </si>
  <si>
    <t>มีอายุระหว่าง 20-30 ปี ร้อยละ 11.59 รองลงมาคือ 41-50 ปี ร้อยละ 2.90 จำนวนผู้เข้ารับการอบรมจำแนกตาม</t>
  </si>
  <si>
    <t>ระดับการศึกษา พบว่า ส่วนใหญ่เป็นนิสิตปริญญาโท ร้อยละ 14.49 และนิสิตปริญญาเอก ร้อยละ 1.45</t>
  </si>
  <si>
    <t xml:space="preserve">จำนวนผู้เข้ารับการอบรมจำแนกตามคณะ/วิทยาลัย พบว่า ส่วนใหญ่เป็นนิสิตสังกัดคณะศึกษาศาสตร์ </t>
  </si>
  <si>
    <t xml:space="preserve">คิดเป็นร้อยละ 8.70 รองลงมาคือ คณะบริหารธุรกิจ เศรษฐศาสตร์และการสื่อสาร คิดเป็นร้อยละ 5.80 </t>
  </si>
  <si>
    <t>จำนวนผู้เข้ารับการอบรมจำแนกตามสาขาวิชา พบว่า ส่วนใหญ่สาขาวิชาบริหารธุรกิจ สาขาวิชาวิจัยและประเมิน</t>
  </si>
  <si>
    <t xml:space="preserve">การศึกษา และสาขาวิชาหลักสูตรและการสอน ร้อยละ 4.35 รองลงมาคือ สาขาวิชาวิทยาศาสตร์สุขภาพศึกษา </t>
  </si>
  <si>
    <t>และสาขาวิชาการจัดการการสื่อสาร ร้อยละ 1.45</t>
  </si>
  <si>
    <t xml:space="preserve">              5. กลุ่ม Upper - Intermediate พบว่า จำนวนผู้เข้ารับการอบรมจำแนกตามเพศเป็นเพศชาย </t>
  </si>
  <si>
    <t xml:space="preserve">คิดเป็นร้อยละ 5.80 เพศหญิง คิดเป็นร้อยละ 2.90 แสดงจำนวนผู้เข้ารับการอบรมจำแนกตามอายุ พบว่า </t>
  </si>
  <si>
    <t xml:space="preserve">ผู้เข้ารับการอบรมส่วนใหญ่มีอายุระหว่าง 41-50 ปี ร้อยละ 4.35 รองลงมาคือ 31.40 ปี ร้อยละ 2.90 </t>
  </si>
  <si>
    <t>จำนวนผู้เข้ารับการอบรมจำแนกตามระดับการศึกษา พบว่า ส่วนใหญ่เป็นนิสิตปริญญาเอก ร้อยละ 8.70</t>
  </si>
  <si>
    <t>คิดเป็นร้อยละ 2.90 จำนวนผู้เข้ารับการอบรมจำแนกตามสาขาวิชา พบว่า ส่วนใหญ่สาขาวิชาวิทยาศาสตร์</t>
  </si>
  <si>
    <t>สาขาวิชาพัฒนศึกษา และสาขาวิชาการจัดการการกีฬา ร้อยละ 1.45</t>
  </si>
  <si>
    <t xml:space="preserve">การเกษตร สาขาวิชาบริหารธุรกิจ สาขาวิชาสาธารณสุขศาสตร์ สาขาวิชาศิลปะและการออกแบบ </t>
  </si>
  <si>
    <t xml:space="preserve">              3. กลุ่ม Pre-Intermediate พบว่า จำนวนผู้เข้ารับการอบรมจำแนกตามเพศเป็นเพศชาย คิดเป็นร้อยละ </t>
  </si>
  <si>
    <t>13.04 เพศหญิง 11.59 คิดเป็นร้อยละ 10.14 แสดงจำนวนผู้เข้ารับการอบรมจำแนกตามอายุ พบว่า ผู้เข้ารับการ</t>
  </si>
  <si>
    <t>อบรมส่วนใหญ่มีอายุระหว่าง 31-40 ปี ร้อยละ 11.59 รองลงมาคือ 20-30 ปี ร้อยละ 7.25 จำนวนผู้เข้ารับการอบรม</t>
  </si>
  <si>
    <t xml:space="preserve">ระดับการศึกษา พบว่า ส่วนใหญ่เป็นนิสิตปริญญาโท ร้อยละ 17.39 และนิสิตปริญญาเอก ร้อยละ 4.35 </t>
  </si>
  <si>
    <t xml:space="preserve">จำนวนผู้เข้ารับการอบรมจำแนกตามคณะ/วิทยาลัย พบว่า ส่วนใหญ่เป็นนิสิตสังกัดคณะบริหารธุรกิจ </t>
  </si>
  <si>
    <t xml:space="preserve">จำแนกตามระดับการศึกษา พบว่า ส่วนใหญ่เป็นนิสิตปริญญาโท ร้อยละ 13.04 และนิสิตปริญญาเอก ร้อยละ 11.59 </t>
  </si>
  <si>
    <t xml:space="preserve">จำนวนผู้เข้ารับการอบรมจำแนกตามคณะ/วิทยาลัย พบว่า ส่วนใหญ่เป็นนิสิตสังกัดคณะศึกษาศาสตร์ คิดเป็นร้อยละ </t>
  </si>
  <si>
    <t xml:space="preserve">14.49 รองลงมาคือ คณะวิศวกรรมศาสตร์ คิดเป็นร้อยละ 4.35 จำนวนผู้เข้ารับการอบรมจำแนกตามสาขาวิชา </t>
  </si>
  <si>
    <t>เพศชาย คิดเป็นร้อยละ 11.59  แสดงจำนวนผู้เข้ารับการอบรมจำแนกตามอายุ พบว่า ผู้เข้ารับการอบรมส่วนใหญ่</t>
  </si>
  <si>
    <t>สาขาวิชาบริหารการศึกษา ร้อยละ 5.80</t>
  </si>
  <si>
    <t>พบว่า ส่วนใหญ่สาขาวิชาการจัดการการกีฬาและสาขาวิชาการบริหารการศึกษา ร้อยละ 5.80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</si>
</sst>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6" x14ac:knownFonts="1">
    <font>
      <sz val="10"/>
      <color rgb="FF000000"/>
      <name val="Arial"/>
    </font>
    <font>
      <sz val="10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0" fontId="3" fillId="0" borderId="0" xfId="0" applyFont="1" applyAlignment="1"/>
    <xf numFmtId="2" fontId="2" fillId="5" borderId="0" xfId="0" applyNumberFormat="1" applyFont="1" applyFill="1" applyAlignment="1">
      <alignment vertical="top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2" xfId="0" pivotButton="1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2" fontId="11" fillId="0" borderId="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8" fillId="0" borderId="0" xfId="0" applyFont="1" applyFill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/>
    <xf numFmtId="0" fontId="7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vertical="top"/>
    </xf>
    <xf numFmtId="2" fontId="8" fillId="0" borderId="2" xfId="0" applyNumberFormat="1" applyFont="1" applyBorder="1" applyAlignment="1">
      <alignment horizontal="center"/>
    </xf>
    <xf numFmtId="0" fontId="7" fillId="0" borderId="6" xfId="0" applyFont="1" applyFill="1" applyBorder="1" applyAlignment="1"/>
    <xf numFmtId="2" fontId="7" fillId="0" borderId="6" xfId="0" applyNumberFormat="1" applyFont="1" applyBorder="1" applyAlignment="1">
      <alignment horizontal="center"/>
    </xf>
    <xf numFmtId="0" fontId="7" fillId="0" borderId="13" xfId="0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7" fillId="0" borderId="0" xfId="0" applyFont="1" applyBorder="1" applyAlignment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indent="1"/>
    </xf>
    <xf numFmtId="0" fontId="1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0" fontId="17" fillId="0" borderId="0" xfId="0" applyFont="1" applyAlignment="1"/>
    <xf numFmtId="0" fontId="8" fillId="0" borderId="14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1" fillId="0" borderId="2" xfId="0" pivotButton="1" applyFont="1" applyBorder="1" applyAlignment="1"/>
    <xf numFmtId="0" fontId="21" fillId="0" borderId="2" xfId="0" applyFont="1" applyBorder="1" applyAlignment="1">
      <alignment horizontal="left"/>
    </xf>
    <xf numFmtId="0" fontId="21" fillId="0" borderId="2" xfId="0" applyFont="1" applyBorder="1" applyAlignment="1"/>
    <xf numFmtId="2" fontId="21" fillId="0" borderId="2" xfId="0" applyNumberFormat="1" applyFont="1" applyBorder="1" applyAlignment="1"/>
    <xf numFmtId="164" fontId="1" fillId="0" borderId="0" xfId="0" applyNumberFormat="1" applyFont="1" applyAlignment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2" fillId="0" borderId="2" xfId="0" applyFont="1" applyFill="1" applyBorder="1" applyAlignment="1"/>
    <xf numFmtId="0" fontId="2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2" fontId="22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7" fillId="0" borderId="13" xfId="0" applyFont="1" applyBorder="1" applyAlignment="1"/>
    <xf numFmtId="0" fontId="7" fillId="0" borderId="8" xfId="0" applyFont="1" applyFill="1" applyBorder="1" applyAlignment="1"/>
    <xf numFmtId="0" fontId="0" fillId="6" borderId="0" xfId="0" applyFont="1" applyFill="1" applyAlignment="1">
      <alignment horizontal="left"/>
    </xf>
    <xf numFmtId="164" fontId="23" fillId="6" borderId="0" xfId="0" applyNumberFormat="1" applyFont="1" applyFill="1" applyAlignment="1"/>
    <xf numFmtId="0" fontId="23" fillId="6" borderId="0" xfId="0" applyFont="1" applyFill="1" applyAlignment="1"/>
    <xf numFmtId="0" fontId="0" fillId="6" borderId="0" xfId="0" applyFont="1" applyFill="1" applyAlignment="1"/>
    <xf numFmtId="0" fontId="2" fillId="6" borderId="0" xfId="0" applyFont="1" applyFill="1" applyAlignment="1">
      <alignment vertical="top"/>
    </xf>
    <xf numFmtId="2" fontId="7" fillId="0" borderId="16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0" fontId="7" fillId="0" borderId="9" xfId="0" applyFont="1" applyFill="1" applyBorder="1" applyAlignment="1"/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6" borderId="0" xfId="0" applyFont="1" applyFill="1" applyAlignment="1"/>
    <xf numFmtId="22" fontId="0" fillId="0" borderId="0" xfId="0" applyNumberFormat="1" applyFont="1" applyAlignment="1"/>
    <xf numFmtId="0" fontId="3" fillId="0" borderId="2" xfId="0" applyFont="1" applyFill="1" applyBorder="1" applyAlignment="1">
      <alignment horizontal="left" vertical="top" wrapText="1"/>
    </xf>
    <xf numFmtId="2" fontId="7" fillId="0" borderId="1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25" fillId="0" borderId="0" xfId="0" applyFont="1" applyFill="1" applyAlignme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4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Normal" xfId="0" builtinId="0"/>
  </cellStyles>
  <dxfs count="60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239</xdr:row>
          <xdr:rowOff>209550</xdr:rowOff>
        </xdr:from>
        <xdr:to>
          <xdr:col>1</xdr:col>
          <xdr:colOff>276225</xdr:colOff>
          <xdr:row>240</xdr:row>
          <xdr:rowOff>76200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298</xdr:row>
          <xdr:rowOff>209550</xdr:rowOff>
        </xdr:from>
        <xdr:to>
          <xdr:col>1</xdr:col>
          <xdr:colOff>276225</xdr:colOff>
          <xdr:row>299</xdr:row>
          <xdr:rowOff>76200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337</xdr:row>
          <xdr:rowOff>209550</xdr:rowOff>
        </xdr:from>
        <xdr:to>
          <xdr:col>1</xdr:col>
          <xdr:colOff>276225</xdr:colOff>
          <xdr:row>338</xdr:row>
          <xdr:rowOff>76200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386</xdr:row>
          <xdr:rowOff>209550</xdr:rowOff>
        </xdr:from>
        <xdr:to>
          <xdr:col>1</xdr:col>
          <xdr:colOff>276225</xdr:colOff>
          <xdr:row>387</xdr:row>
          <xdr:rowOff>76200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428</xdr:row>
          <xdr:rowOff>209550</xdr:rowOff>
        </xdr:from>
        <xdr:to>
          <xdr:col>1</xdr:col>
          <xdr:colOff>276225</xdr:colOff>
          <xdr:row>429</xdr:row>
          <xdr:rowOff>76200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B1:Y74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B1:Y1048576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768518" createdVersion="5" refreshedVersion="6" minRefreshableVersion="3" recordCount="103">
  <cacheSource type="worksheet">
    <worksheetSource ref="B1:Y72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 count="5">
        <s v="51 ปีขึ้นไป"/>
        <s v="20-30 ปี"/>
        <s v="31-40 ปี"/>
        <s v="41-50 ปี"/>
        <m/>
      </sharedItems>
    </cacheField>
    <cacheField name="3. ระดับการศึกษา" numFmtId="0">
      <sharedItems containsBlank="1" count="3">
        <s v="ปริญญาเอก"/>
        <s v="ปริญญาโท"/>
        <m/>
      </sharedItems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 count="6">
        <n v="4"/>
        <n v="5"/>
        <n v="3"/>
        <n v="1"/>
        <n v="4.1980198019801982"/>
        <n v="0.78765223265344775"/>
      </sharedItems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count="28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3">
  <r>
    <d v="2018-11-18T10:14:31"/>
    <x v="0"/>
    <x v="0"/>
    <x v="0"/>
    <x v="0"/>
    <x v="0"/>
    <x v="0"/>
    <s v="13.00 - 16300 น."/>
    <n v="3"/>
    <n v="4"/>
    <n v="4"/>
    <n v="4"/>
    <n v="3"/>
    <n v="5"/>
    <n v="3"/>
    <n v="4"/>
    <n v="4"/>
    <n v="4"/>
    <n v="4"/>
    <x v="0"/>
    <n v="5"/>
    <n v="5"/>
    <n v="4"/>
    <x v="0"/>
  </r>
  <r>
    <d v="2018-11-18T10:19:23"/>
    <x v="0"/>
    <x v="1"/>
    <x v="1"/>
    <x v="0"/>
    <x v="1"/>
    <x v="1"/>
    <s v="13.00 - 16300 น."/>
    <n v="4"/>
    <n v="4"/>
    <n v="3"/>
    <n v="4"/>
    <n v="4"/>
    <n v="4"/>
    <n v="3"/>
    <n v="3"/>
    <n v="3"/>
    <n v="4"/>
    <n v="4"/>
    <x v="1"/>
    <n v="4"/>
    <n v="4"/>
    <n v="4"/>
    <x v="1"/>
  </r>
  <r>
    <d v="2018-11-18T10:19:53"/>
    <x v="0"/>
    <x v="1"/>
    <x v="1"/>
    <x v="0"/>
    <x v="2"/>
    <x v="1"/>
    <s v="13.00 - 16300 น."/>
    <n v="4"/>
    <n v="4"/>
    <n v="4"/>
    <n v="4"/>
    <n v="4"/>
    <n v="5"/>
    <n v="3"/>
    <n v="3"/>
    <n v="4"/>
    <n v="4"/>
    <n v="5"/>
    <x v="0"/>
    <n v="4"/>
    <n v="4"/>
    <n v="5"/>
    <x v="1"/>
  </r>
  <r>
    <d v="2018-11-18T10:20:15"/>
    <x v="0"/>
    <x v="2"/>
    <x v="0"/>
    <x v="0"/>
    <x v="3"/>
    <x v="1"/>
    <s v="13.00 - 16300 น."/>
    <n v="4"/>
    <n v="4"/>
    <n v="4"/>
    <n v="3"/>
    <n v="3"/>
    <n v="5"/>
    <n v="2"/>
    <n v="4"/>
    <n v="4"/>
    <n v="5"/>
    <n v="4"/>
    <x v="2"/>
    <n v="4"/>
    <n v="5"/>
    <n v="5"/>
    <x v="1"/>
  </r>
  <r>
    <d v="2018-11-18T10:20:22"/>
    <x v="0"/>
    <x v="1"/>
    <x v="1"/>
    <x v="1"/>
    <x v="4"/>
    <x v="2"/>
    <s v="09.00 - 12.00 น."/>
    <n v="5"/>
    <n v="5"/>
    <n v="4"/>
    <n v="5"/>
    <n v="4"/>
    <n v="4"/>
    <n v="3"/>
    <n v="5"/>
    <n v="4"/>
    <n v="4"/>
    <n v="3"/>
    <x v="1"/>
    <n v="5"/>
    <n v="5"/>
    <n v="5"/>
    <x v="1"/>
  </r>
  <r>
    <d v="2018-11-18T10:21:26"/>
    <x v="1"/>
    <x v="2"/>
    <x v="0"/>
    <x v="0"/>
    <x v="3"/>
    <x v="2"/>
    <s v="09.00 - 12.00 น."/>
    <n v="5"/>
    <n v="5"/>
    <n v="4"/>
    <n v="3"/>
    <n v="3"/>
    <n v="5"/>
    <n v="3"/>
    <n v="4"/>
    <n v="5"/>
    <n v="4"/>
    <n v="4"/>
    <x v="0"/>
    <n v="5"/>
    <n v="5"/>
    <n v="5"/>
    <x v="2"/>
  </r>
  <r>
    <d v="2018-11-18T10:26:46"/>
    <x v="1"/>
    <x v="1"/>
    <x v="0"/>
    <x v="2"/>
    <x v="5"/>
    <x v="3"/>
    <s v="13.00 - 16300 น."/>
    <n v="3"/>
    <n v="5"/>
    <n v="4"/>
    <n v="4"/>
    <n v="4"/>
    <n v="5"/>
    <n v="3"/>
    <n v="4"/>
    <n v="5"/>
    <n v="5"/>
    <n v="5"/>
    <x v="1"/>
    <n v="5"/>
    <n v="4"/>
    <n v="5"/>
    <x v="3"/>
  </r>
  <r>
    <d v="2018-11-18T10:26:51"/>
    <x v="1"/>
    <x v="1"/>
    <x v="1"/>
    <x v="3"/>
    <x v="6"/>
    <x v="1"/>
    <s v="13.00 - 16300 น."/>
    <n v="5"/>
    <n v="4"/>
    <n v="4"/>
    <n v="4"/>
    <n v="3"/>
    <n v="4"/>
    <n v="1"/>
    <n v="4"/>
    <n v="4"/>
    <n v="4"/>
    <n v="4"/>
    <x v="0"/>
    <n v="4"/>
    <n v="4"/>
    <n v="4"/>
    <x v="1"/>
  </r>
  <r>
    <d v="2018-11-18T10:30:55"/>
    <x v="0"/>
    <x v="1"/>
    <x v="1"/>
    <x v="0"/>
    <x v="7"/>
    <x v="1"/>
    <s v="13.00 - 16300 น."/>
    <n v="5"/>
    <n v="5"/>
    <n v="4"/>
    <n v="4"/>
    <n v="5"/>
    <n v="4"/>
    <n v="2"/>
    <n v="3"/>
    <n v="3"/>
    <n v="4"/>
    <n v="4"/>
    <x v="0"/>
    <n v="4"/>
    <n v="4"/>
    <n v="4"/>
    <x v="1"/>
  </r>
  <r>
    <d v="2018-11-18T10:30:55"/>
    <x v="0"/>
    <x v="1"/>
    <x v="1"/>
    <x v="0"/>
    <x v="7"/>
    <x v="1"/>
    <s v="13.00 - 16300 น."/>
    <n v="5"/>
    <n v="5"/>
    <n v="4"/>
    <n v="4"/>
    <n v="5"/>
    <n v="4"/>
    <n v="1"/>
    <n v="3"/>
    <n v="3"/>
    <n v="4"/>
    <n v="4"/>
    <x v="0"/>
    <n v="4"/>
    <n v="4"/>
    <n v="4"/>
    <x v="1"/>
  </r>
  <r>
    <d v="2018-11-18T10:33:25"/>
    <x v="0"/>
    <x v="1"/>
    <x v="1"/>
    <x v="4"/>
    <x v="6"/>
    <x v="2"/>
    <s v="09.00 - 12.00 น."/>
    <n v="4"/>
    <n v="5"/>
    <n v="3"/>
    <n v="4"/>
    <n v="4"/>
    <n v="5"/>
    <n v="3"/>
    <n v="4"/>
    <n v="4"/>
    <n v="4"/>
    <n v="5"/>
    <x v="0"/>
    <n v="5"/>
    <n v="5"/>
    <n v="4"/>
    <x v="1"/>
  </r>
  <r>
    <d v="2018-11-18T10:34:33"/>
    <x v="1"/>
    <x v="2"/>
    <x v="1"/>
    <x v="5"/>
    <x v="8"/>
    <x v="2"/>
    <s v="09.00 - 12.00 น."/>
    <n v="5"/>
    <n v="5"/>
    <n v="5"/>
    <n v="5"/>
    <n v="5"/>
    <n v="5"/>
    <n v="3"/>
    <n v="5"/>
    <n v="5"/>
    <n v="5"/>
    <n v="5"/>
    <x v="1"/>
    <n v="5"/>
    <n v="5"/>
    <n v="5"/>
    <x v="1"/>
  </r>
  <r>
    <d v="2018-11-18T10:38:25"/>
    <x v="0"/>
    <x v="1"/>
    <x v="1"/>
    <x v="3"/>
    <x v="6"/>
    <x v="2"/>
    <s v="09.00 - 12.00 น."/>
    <n v="4"/>
    <n v="4"/>
    <n v="4"/>
    <n v="4"/>
    <n v="4"/>
    <n v="4"/>
    <n v="2"/>
    <n v="3"/>
    <n v="4"/>
    <n v="4"/>
    <n v="4"/>
    <x v="0"/>
    <n v="5"/>
    <n v="5"/>
    <n v="5"/>
    <x v="1"/>
  </r>
  <r>
    <d v="2018-11-18T10:39:52"/>
    <x v="0"/>
    <x v="1"/>
    <x v="1"/>
    <x v="3"/>
    <x v="6"/>
    <x v="1"/>
    <s v="13.00 - 16300 น."/>
    <n v="4"/>
    <n v="5"/>
    <n v="4"/>
    <n v="4"/>
    <n v="3"/>
    <n v="4"/>
    <n v="2"/>
    <n v="3"/>
    <n v="4"/>
    <n v="4"/>
    <n v="4"/>
    <x v="0"/>
    <n v="4"/>
    <n v="4"/>
    <n v="5"/>
    <x v="1"/>
  </r>
  <r>
    <d v="2018-11-18T10:41:19"/>
    <x v="0"/>
    <x v="1"/>
    <x v="1"/>
    <x v="6"/>
    <x v="9"/>
    <x v="3"/>
    <s v="13.00 - 16300 น."/>
    <n v="3"/>
    <n v="3"/>
    <n v="3"/>
    <n v="3"/>
    <n v="3"/>
    <n v="4"/>
    <n v="3"/>
    <n v="4"/>
    <n v="3"/>
    <n v="4"/>
    <n v="4"/>
    <x v="2"/>
    <n v="4"/>
    <n v="4"/>
    <n v="4"/>
    <x v="1"/>
  </r>
  <r>
    <d v="2018-11-18T10:45:09"/>
    <x v="1"/>
    <x v="1"/>
    <x v="1"/>
    <x v="2"/>
    <x v="10"/>
    <x v="3"/>
    <s v="09.00 - 12.00 น."/>
    <n v="4"/>
    <n v="4"/>
    <n v="4"/>
    <n v="3"/>
    <n v="3"/>
    <n v="5"/>
    <n v="5"/>
    <n v="4"/>
    <n v="4"/>
    <n v="4"/>
    <n v="4"/>
    <x v="0"/>
    <n v="5"/>
    <n v="4"/>
    <n v="5"/>
    <x v="1"/>
  </r>
  <r>
    <d v="2018-11-18T10:45:15"/>
    <x v="0"/>
    <x v="1"/>
    <x v="1"/>
    <x v="0"/>
    <x v="7"/>
    <x v="0"/>
    <s v="13.00 - 16300 น."/>
    <n v="4"/>
    <n v="4"/>
    <n v="5"/>
    <n v="5"/>
    <n v="5"/>
    <n v="5"/>
    <n v="3"/>
    <n v="5"/>
    <n v="5"/>
    <n v="5"/>
    <n v="5"/>
    <x v="1"/>
    <n v="5"/>
    <n v="5"/>
    <n v="5"/>
    <x v="1"/>
  </r>
  <r>
    <d v="2018-11-18T10:45:57"/>
    <x v="0"/>
    <x v="1"/>
    <x v="1"/>
    <x v="5"/>
    <x v="11"/>
    <x v="1"/>
    <s v="13.00 - 16300 น."/>
    <n v="5"/>
    <n v="5"/>
    <n v="5"/>
    <n v="5"/>
    <n v="5"/>
    <n v="5"/>
    <n v="5"/>
    <n v="5"/>
    <n v="3"/>
    <n v="5"/>
    <n v="5"/>
    <x v="1"/>
    <n v="5"/>
    <n v="5"/>
    <n v="5"/>
    <x v="1"/>
  </r>
  <r>
    <d v="2018-11-18T10:54:00"/>
    <x v="0"/>
    <x v="2"/>
    <x v="0"/>
    <x v="0"/>
    <x v="12"/>
    <x v="3"/>
    <s v="13.00 - 16300 น."/>
    <n v="4"/>
    <n v="5"/>
    <n v="5"/>
    <n v="5"/>
    <n v="5"/>
    <n v="5"/>
    <n v="5"/>
    <n v="4"/>
    <n v="5"/>
    <n v="5"/>
    <n v="5"/>
    <x v="0"/>
    <n v="5"/>
    <n v="4"/>
    <n v="5"/>
    <x v="1"/>
  </r>
  <r>
    <d v="2018-11-18T10:55:09"/>
    <x v="0"/>
    <x v="3"/>
    <x v="0"/>
    <x v="0"/>
    <x v="3"/>
    <x v="3"/>
    <s v="13.00 - 16300 น."/>
    <n v="5"/>
    <n v="5"/>
    <n v="5"/>
    <n v="5"/>
    <n v="5"/>
    <n v="5"/>
    <n v="5"/>
    <n v="5"/>
    <n v="5"/>
    <n v="5"/>
    <n v="4"/>
    <x v="1"/>
    <n v="5"/>
    <n v="5"/>
    <n v="5"/>
    <x v="1"/>
  </r>
  <r>
    <d v="2018-11-18T10:57:02"/>
    <x v="1"/>
    <x v="2"/>
    <x v="0"/>
    <x v="0"/>
    <x v="3"/>
    <x v="1"/>
    <s v="13.00 - 16300 น."/>
    <n v="3"/>
    <n v="4"/>
    <n v="4"/>
    <n v="4"/>
    <n v="4"/>
    <n v="5"/>
    <n v="2"/>
    <n v="3"/>
    <n v="4"/>
    <n v="4"/>
    <n v="4"/>
    <x v="1"/>
    <n v="4"/>
    <n v="5"/>
    <n v="5"/>
    <x v="1"/>
  </r>
  <r>
    <d v="2018-11-18T11:01:39"/>
    <x v="0"/>
    <x v="1"/>
    <x v="1"/>
    <x v="0"/>
    <x v="12"/>
    <x v="3"/>
    <s v="13.00 - 16300 น."/>
    <n v="4"/>
    <n v="4"/>
    <n v="4"/>
    <n v="5"/>
    <n v="4"/>
    <n v="5"/>
    <n v="4"/>
    <n v="4"/>
    <n v="4"/>
    <n v="4"/>
    <n v="5"/>
    <x v="1"/>
    <n v="5"/>
    <n v="5"/>
    <n v="5"/>
    <x v="1"/>
  </r>
  <r>
    <d v="2018-11-18T11:02:11"/>
    <x v="0"/>
    <x v="2"/>
    <x v="0"/>
    <x v="7"/>
    <x v="5"/>
    <x v="1"/>
    <s v="13.00 - 16300 น."/>
    <n v="4"/>
    <n v="4"/>
    <n v="4"/>
    <n v="4"/>
    <n v="4"/>
    <n v="4"/>
    <n v="4"/>
    <n v="5"/>
    <n v="4"/>
    <n v="4"/>
    <n v="4"/>
    <x v="0"/>
    <n v="4"/>
    <n v="4"/>
    <n v="4"/>
    <x v="1"/>
  </r>
  <r>
    <d v="2018-11-18T11:02:52"/>
    <x v="0"/>
    <x v="1"/>
    <x v="1"/>
    <x v="0"/>
    <x v="13"/>
    <x v="1"/>
    <s v="13.00 - 16300 น."/>
    <n v="4"/>
    <n v="5"/>
    <n v="4"/>
    <n v="3"/>
    <n v="4"/>
    <n v="4"/>
    <n v="2"/>
    <n v="4"/>
    <n v="4"/>
    <n v="4"/>
    <n v="4"/>
    <x v="0"/>
    <n v="5"/>
    <n v="4"/>
    <n v="4"/>
    <x v="1"/>
  </r>
  <r>
    <d v="2018-11-18T11:03:34"/>
    <x v="1"/>
    <x v="2"/>
    <x v="1"/>
    <x v="0"/>
    <x v="2"/>
    <x v="1"/>
    <s v="13.00 - 16300 น."/>
    <n v="4"/>
    <n v="4"/>
    <n v="2"/>
    <n v="5"/>
    <n v="4"/>
    <n v="5"/>
    <n v="1"/>
    <n v="3"/>
    <n v="3"/>
    <n v="5"/>
    <n v="4"/>
    <x v="0"/>
    <n v="5"/>
    <n v="3"/>
    <n v="5"/>
    <x v="4"/>
  </r>
  <r>
    <d v="2018-11-18T11:09:53"/>
    <x v="1"/>
    <x v="1"/>
    <x v="1"/>
    <x v="8"/>
    <x v="14"/>
    <x v="3"/>
    <s v="13.00 - 16300 น."/>
    <n v="3"/>
    <n v="3"/>
    <n v="2"/>
    <n v="3"/>
    <n v="4"/>
    <n v="4"/>
    <n v="3"/>
    <n v="4"/>
    <n v="4"/>
    <n v="4"/>
    <n v="4"/>
    <x v="1"/>
    <n v="4"/>
    <n v="4"/>
    <n v="5"/>
    <x v="1"/>
  </r>
  <r>
    <d v="2018-11-18T11:16:18"/>
    <x v="0"/>
    <x v="2"/>
    <x v="1"/>
    <x v="9"/>
    <x v="15"/>
    <x v="0"/>
    <s v="13.00 - 16300 น."/>
    <n v="4"/>
    <n v="3"/>
    <n v="1"/>
    <n v="3"/>
    <n v="3"/>
    <n v="2"/>
    <n v="3"/>
    <n v="3"/>
    <n v="2"/>
    <n v="2"/>
    <n v="2"/>
    <x v="0"/>
    <n v="5"/>
    <n v="3"/>
    <n v="3"/>
    <x v="5"/>
  </r>
  <r>
    <d v="2018-11-18T11:16:52"/>
    <x v="1"/>
    <x v="2"/>
    <x v="1"/>
    <x v="0"/>
    <x v="16"/>
    <x v="3"/>
    <s v="13.00 - 16300 น."/>
    <n v="4"/>
    <n v="4"/>
    <n v="4"/>
    <n v="5"/>
    <n v="4"/>
    <n v="5"/>
    <n v="3"/>
    <n v="4"/>
    <n v="4"/>
    <n v="4"/>
    <n v="4"/>
    <x v="1"/>
    <n v="5"/>
    <n v="5"/>
    <n v="4"/>
    <x v="1"/>
  </r>
  <r>
    <d v="2018-11-18T11:19:26"/>
    <x v="0"/>
    <x v="1"/>
    <x v="1"/>
    <x v="5"/>
    <x v="8"/>
    <x v="0"/>
    <s v="13.00 - 16300 น."/>
    <n v="4"/>
    <n v="4"/>
    <n v="4"/>
    <n v="3"/>
    <n v="3"/>
    <n v="4"/>
    <n v="2"/>
    <n v="3"/>
    <n v="4"/>
    <n v="4"/>
    <n v="3"/>
    <x v="0"/>
    <n v="4"/>
    <n v="4"/>
    <n v="4"/>
    <x v="1"/>
  </r>
  <r>
    <d v="2018-11-18T11:19:50"/>
    <x v="1"/>
    <x v="2"/>
    <x v="1"/>
    <x v="10"/>
    <x v="17"/>
    <x v="3"/>
    <s v="13.00 - 16300 น."/>
    <n v="4"/>
    <n v="4"/>
    <n v="4"/>
    <n v="5"/>
    <n v="4"/>
    <n v="5"/>
    <n v="3"/>
    <n v="4"/>
    <n v="4"/>
    <n v="4"/>
    <n v="4"/>
    <x v="0"/>
    <n v="4"/>
    <n v="4"/>
    <n v="5"/>
    <x v="1"/>
  </r>
  <r>
    <d v="2018-11-18T11:20:58"/>
    <x v="1"/>
    <x v="3"/>
    <x v="1"/>
    <x v="0"/>
    <x v="2"/>
    <x v="1"/>
    <s v="13.00 - 16300 น."/>
    <n v="5"/>
    <n v="5"/>
    <n v="5"/>
    <n v="5"/>
    <n v="5"/>
    <n v="5"/>
    <n v="2"/>
    <n v="4"/>
    <n v="4"/>
    <n v="5"/>
    <n v="5"/>
    <x v="1"/>
    <n v="5"/>
    <n v="5"/>
    <n v="5"/>
    <x v="1"/>
  </r>
  <r>
    <d v="2018-11-18T11:26:18"/>
    <x v="1"/>
    <x v="3"/>
    <x v="1"/>
    <x v="11"/>
    <x v="9"/>
    <x v="3"/>
    <s v="13.00 - 16300 น."/>
    <n v="5"/>
    <n v="5"/>
    <n v="5"/>
    <n v="5"/>
    <n v="5"/>
    <n v="5"/>
    <n v="3"/>
    <n v="5"/>
    <n v="5"/>
    <n v="5"/>
    <n v="5"/>
    <x v="1"/>
    <n v="5"/>
    <n v="5"/>
    <n v="5"/>
    <x v="1"/>
  </r>
  <r>
    <d v="2018-11-18T11:27:15"/>
    <x v="0"/>
    <x v="1"/>
    <x v="1"/>
    <x v="12"/>
    <x v="18"/>
    <x v="3"/>
    <s v="13.00 - 16300 น."/>
    <n v="3"/>
    <n v="4"/>
    <n v="4"/>
    <n v="3"/>
    <n v="4"/>
    <n v="4"/>
    <n v="2"/>
    <n v="3"/>
    <n v="3"/>
    <n v="3"/>
    <n v="4"/>
    <x v="0"/>
    <n v="4"/>
    <n v="3"/>
    <n v="4"/>
    <x v="6"/>
  </r>
  <r>
    <d v="2018-11-18T11:34:41"/>
    <x v="1"/>
    <x v="1"/>
    <x v="0"/>
    <x v="13"/>
    <x v="19"/>
    <x v="0"/>
    <s v="13.00 - 16300 น."/>
    <n v="5"/>
    <n v="5"/>
    <n v="5"/>
    <n v="2"/>
    <n v="2"/>
    <n v="5"/>
    <n v="2"/>
    <n v="3"/>
    <n v="4"/>
    <n v="4"/>
    <n v="5"/>
    <x v="0"/>
    <n v="5"/>
    <n v="5"/>
    <n v="5"/>
    <x v="7"/>
  </r>
  <r>
    <d v="2018-11-18T11:34:41"/>
    <x v="1"/>
    <x v="2"/>
    <x v="0"/>
    <x v="0"/>
    <x v="3"/>
    <x v="0"/>
    <s v="13.00 - 16300 น."/>
    <n v="4"/>
    <n v="5"/>
    <n v="4"/>
    <n v="4"/>
    <n v="4"/>
    <n v="5"/>
    <n v="2"/>
    <n v="3"/>
    <n v="4"/>
    <n v="4"/>
    <n v="4"/>
    <x v="0"/>
    <n v="5"/>
    <n v="4"/>
    <n v="4"/>
    <x v="1"/>
  </r>
  <r>
    <d v="2018-11-18T11:36:54"/>
    <x v="1"/>
    <x v="1"/>
    <x v="1"/>
    <x v="0"/>
    <x v="20"/>
    <x v="2"/>
    <s v="09.00 - 12.00 น."/>
    <n v="4"/>
    <n v="5"/>
    <n v="4"/>
    <n v="4"/>
    <n v="4"/>
    <n v="5"/>
    <n v="3"/>
    <n v="4"/>
    <n v="4"/>
    <n v="4"/>
    <n v="3"/>
    <x v="0"/>
    <n v="4"/>
    <n v="4"/>
    <n v="4"/>
    <x v="1"/>
  </r>
  <r>
    <d v="2018-11-18T11:54:50"/>
    <x v="1"/>
    <x v="3"/>
    <x v="0"/>
    <x v="14"/>
    <x v="21"/>
    <x v="2"/>
    <s v="09.00 - 12.00 น."/>
    <n v="4"/>
    <n v="4"/>
    <n v="4"/>
    <n v="3"/>
    <n v="3"/>
    <n v="4"/>
    <n v="3"/>
    <n v="4"/>
    <n v="4"/>
    <n v="4"/>
    <n v="4"/>
    <x v="0"/>
    <n v="4"/>
    <n v="3"/>
    <n v="4"/>
    <x v="8"/>
  </r>
  <r>
    <d v="2018-11-18T12:08:41"/>
    <x v="0"/>
    <x v="1"/>
    <x v="1"/>
    <x v="5"/>
    <x v="22"/>
    <x v="3"/>
    <s v="13.00 - 16300 น."/>
    <n v="4"/>
    <n v="5"/>
    <n v="5"/>
    <n v="5"/>
    <n v="5"/>
    <n v="5"/>
    <n v="3"/>
    <n v="4"/>
    <n v="4"/>
    <n v="4"/>
    <n v="5"/>
    <x v="0"/>
    <n v="5"/>
    <n v="5"/>
    <n v="5"/>
    <x v="9"/>
  </r>
  <r>
    <d v="2018-11-18T12:43:36"/>
    <x v="0"/>
    <x v="2"/>
    <x v="1"/>
    <x v="2"/>
    <x v="9"/>
    <x v="3"/>
    <s v="13.00 - 16300 น."/>
    <n v="3"/>
    <n v="5"/>
    <n v="4"/>
    <n v="3"/>
    <n v="3"/>
    <n v="4"/>
    <n v="3"/>
    <n v="4"/>
    <n v="4"/>
    <n v="4"/>
    <n v="4"/>
    <x v="0"/>
    <n v="4"/>
    <n v="3"/>
    <n v="4"/>
    <x v="1"/>
  </r>
  <r>
    <d v="2018-11-18T13:26:19"/>
    <x v="1"/>
    <x v="3"/>
    <x v="0"/>
    <x v="15"/>
    <x v="23"/>
    <x v="3"/>
    <s v="13.00 - 16300 น."/>
    <n v="3"/>
    <n v="4"/>
    <n v="4"/>
    <n v="3"/>
    <n v="3"/>
    <n v="4"/>
    <n v="2"/>
    <n v="3"/>
    <n v="4"/>
    <n v="4"/>
    <n v="4"/>
    <x v="2"/>
    <n v="4"/>
    <n v="3"/>
    <n v="4"/>
    <x v="10"/>
  </r>
  <r>
    <d v="2018-11-18T13:32:55"/>
    <x v="0"/>
    <x v="3"/>
    <x v="1"/>
    <x v="6"/>
    <x v="5"/>
    <x v="3"/>
    <s v="13.00 - 16300 น."/>
    <n v="5"/>
    <n v="5"/>
    <n v="5"/>
    <n v="4"/>
    <n v="4"/>
    <n v="5"/>
    <n v="3"/>
    <n v="4"/>
    <n v="4"/>
    <n v="4"/>
    <n v="4"/>
    <x v="1"/>
    <n v="4"/>
    <n v="4"/>
    <n v="5"/>
    <x v="11"/>
  </r>
  <r>
    <d v="2018-11-18T13:38:57"/>
    <x v="1"/>
    <x v="2"/>
    <x v="0"/>
    <x v="13"/>
    <x v="24"/>
    <x v="0"/>
    <s v="13.00 - 16300 น."/>
    <n v="3"/>
    <n v="3"/>
    <n v="3"/>
    <n v="3"/>
    <n v="3"/>
    <n v="4"/>
    <n v="2"/>
    <n v="3"/>
    <n v="3"/>
    <n v="4"/>
    <n v="3"/>
    <x v="2"/>
    <n v="3"/>
    <n v="4"/>
    <n v="3"/>
    <x v="1"/>
  </r>
  <r>
    <d v="2018-11-18T13:40:38"/>
    <x v="1"/>
    <x v="1"/>
    <x v="1"/>
    <x v="3"/>
    <x v="25"/>
    <x v="2"/>
    <s v="09.00 - 12.00 น."/>
    <n v="4"/>
    <n v="4"/>
    <n v="3"/>
    <n v="3"/>
    <n v="3"/>
    <n v="5"/>
    <n v="2"/>
    <n v="3"/>
    <n v="4"/>
    <n v="4"/>
    <n v="4"/>
    <x v="0"/>
    <n v="5"/>
    <n v="4"/>
    <n v="4"/>
    <x v="1"/>
  </r>
  <r>
    <d v="2018-11-18T14:10:02"/>
    <x v="1"/>
    <x v="2"/>
    <x v="0"/>
    <x v="13"/>
    <x v="26"/>
    <x v="0"/>
    <s v="13.00 - 16300 น."/>
    <n v="1"/>
    <n v="1"/>
    <n v="1"/>
    <n v="1"/>
    <n v="1"/>
    <n v="1"/>
    <n v="1"/>
    <n v="2"/>
    <n v="2"/>
    <n v="2"/>
    <n v="1"/>
    <x v="3"/>
    <n v="1"/>
    <n v="1"/>
    <n v="1"/>
    <x v="1"/>
  </r>
  <r>
    <d v="2018-11-18T14:17:26"/>
    <x v="0"/>
    <x v="1"/>
    <x v="0"/>
    <x v="0"/>
    <x v="2"/>
    <x v="4"/>
    <s v="09.00 - 12.00 น."/>
    <n v="5"/>
    <n v="5"/>
    <n v="5"/>
    <n v="5"/>
    <n v="5"/>
    <n v="5"/>
    <n v="3"/>
    <n v="4"/>
    <n v="5"/>
    <n v="5"/>
    <n v="4"/>
    <x v="1"/>
    <n v="5"/>
    <n v="5"/>
    <n v="4"/>
    <x v="1"/>
  </r>
  <r>
    <d v="2018-11-18T16:40:28"/>
    <x v="0"/>
    <x v="1"/>
    <x v="1"/>
    <x v="16"/>
    <x v="27"/>
    <x v="2"/>
    <s v="09.00 - 12.00 น."/>
    <n v="4"/>
    <n v="5"/>
    <n v="4"/>
    <n v="4"/>
    <n v="5"/>
    <n v="5"/>
    <n v="3"/>
    <n v="4"/>
    <n v="5"/>
    <n v="4"/>
    <n v="3"/>
    <x v="1"/>
    <n v="5"/>
    <n v="5"/>
    <n v="5"/>
    <x v="1"/>
  </r>
  <r>
    <d v="2018-11-18T18:46:28"/>
    <x v="1"/>
    <x v="1"/>
    <x v="0"/>
    <x v="0"/>
    <x v="28"/>
    <x v="3"/>
    <s v="13.00 - 16300 น."/>
    <n v="5"/>
    <n v="5"/>
    <n v="5"/>
    <n v="4"/>
    <n v="4"/>
    <n v="5"/>
    <n v="3"/>
    <n v="4"/>
    <n v="4"/>
    <n v="5"/>
    <n v="5"/>
    <x v="0"/>
    <n v="4"/>
    <n v="5"/>
    <n v="4"/>
    <x v="1"/>
  </r>
  <r>
    <d v="2018-11-18T19:18:57"/>
    <x v="0"/>
    <x v="2"/>
    <x v="0"/>
    <x v="0"/>
    <x v="16"/>
    <x v="2"/>
    <s v="09.00 - 12.00 น."/>
    <n v="4"/>
    <n v="4"/>
    <n v="4"/>
    <n v="4"/>
    <n v="4"/>
    <n v="4"/>
    <n v="3"/>
    <n v="4"/>
    <n v="4"/>
    <n v="4"/>
    <n v="4"/>
    <x v="0"/>
    <n v="5"/>
    <n v="4"/>
    <n v="4"/>
    <x v="12"/>
  </r>
  <r>
    <d v="2018-11-18T22:34:55"/>
    <x v="1"/>
    <x v="1"/>
    <x v="1"/>
    <x v="17"/>
    <x v="29"/>
    <x v="1"/>
    <s v="13.00 - 16300 น."/>
    <n v="5"/>
    <n v="5"/>
    <n v="5"/>
    <n v="3"/>
    <n v="4"/>
    <n v="5"/>
    <n v="2"/>
    <n v="4"/>
    <n v="4"/>
    <n v="4"/>
    <n v="5"/>
    <x v="0"/>
    <n v="4"/>
    <n v="4"/>
    <n v="5"/>
    <x v="1"/>
  </r>
  <r>
    <d v="2018-11-18T22:48:19"/>
    <x v="0"/>
    <x v="2"/>
    <x v="1"/>
    <x v="5"/>
    <x v="30"/>
    <x v="1"/>
    <s v="13.00 - 16300 น."/>
    <n v="4"/>
    <n v="4"/>
    <n v="4"/>
    <n v="3"/>
    <n v="3"/>
    <n v="5"/>
    <n v="2"/>
    <n v="4"/>
    <n v="4"/>
    <n v="4"/>
    <n v="4"/>
    <x v="1"/>
    <n v="5"/>
    <n v="5"/>
    <n v="5"/>
    <x v="1"/>
  </r>
  <r>
    <d v="2018-11-19T09:04:12"/>
    <x v="0"/>
    <x v="3"/>
    <x v="0"/>
    <x v="0"/>
    <x v="7"/>
    <x v="3"/>
    <s v="13.00 - 16300 น."/>
    <n v="4"/>
    <n v="5"/>
    <n v="4"/>
    <n v="3"/>
    <n v="3"/>
    <n v="4"/>
    <n v="3"/>
    <n v="3"/>
    <n v="3"/>
    <n v="3"/>
    <n v="3"/>
    <x v="2"/>
    <n v="4"/>
    <n v="4"/>
    <n v="5"/>
    <x v="13"/>
  </r>
  <r>
    <d v="2018-11-19T09:06:59"/>
    <x v="0"/>
    <x v="1"/>
    <x v="1"/>
    <x v="18"/>
    <x v="31"/>
    <x v="3"/>
    <s v="13.00 - 16300 น."/>
    <n v="4"/>
    <n v="3"/>
    <n v="1"/>
    <n v="3"/>
    <n v="3"/>
    <n v="4"/>
    <n v="3"/>
    <n v="3"/>
    <n v="3"/>
    <n v="3"/>
    <n v="3"/>
    <x v="0"/>
    <n v="4"/>
    <n v="4"/>
    <n v="4"/>
    <x v="14"/>
  </r>
  <r>
    <d v="2018-11-19T09:13:10"/>
    <x v="1"/>
    <x v="2"/>
    <x v="0"/>
    <x v="0"/>
    <x v="3"/>
    <x v="0"/>
    <s v="13.00 - 16300 น."/>
    <n v="5"/>
    <n v="5"/>
    <n v="4"/>
    <n v="4"/>
    <n v="4"/>
    <n v="5"/>
    <n v="3"/>
    <n v="4"/>
    <n v="4"/>
    <n v="4"/>
    <n v="4"/>
    <x v="1"/>
    <n v="4"/>
    <n v="4"/>
    <n v="4"/>
    <x v="1"/>
  </r>
  <r>
    <d v="2018-11-19T09:38:44"/>
    <x v="0"/>
    <x v="2"/>
    <x v="0"/>
    <x v="0"/>
    <x v="7"/>
    <x v="3"/>
    <s v="13.00 - 16300 น."/>
    <n v="5"/>
    <n v="5"/>
    <n v="5"/>
    <n v="5"/>
    <n v="5"/>
    <n v="5"/>
    <n v="3"/>
    <n v="4"/>
    <n v="5"/>
    <n v="5"/>
    <n v="5"/>
    <x v="1"/>
    <n v="5"/>
    <n v="5"/>
    <n v="5"/>
    <x v="15"/>
  </r>
  <r>
    <d v="2018-11-19T10:19:23"/>
    <x v="1"/>
    <x v="3"/>
    <x v="0"/>
    <x v="5"/>
    <x v="32"/>
    <x v="3"/>
    <s v="09.00 - 12.00 น."/>
    <n v="4"/>
    <n v="5"/>
    <n v="5"/>
    <n v="5"/>
    <n v="3"/>
    <n v="5"/>
    <n v="2"/>
    <n v="4"/>
    <n v="4"/>
    <n v="4"/>
    <n v="5"/>
    <x v="0"/>
    <n v="5"/>
    <n v="5"/>
    <n v="5"/>
    <x v="16"/>
  </r>
  <r>
    <d v="2018-11-19T11:10:34"/>
    <x v="1"/>
    <x v="1"/>
    <x v="1"/>
    <x v="17"/>
    <x v="29"/>
    <x v="3"/>
    <s v="13.00 - 16300 น."/>
    <n v="5"/>
    <n v="5"/>
    <n v="2"/>
    <n v="3"/>
    <n v="3"/>
    <n v="5"/>
    <n v="3"/>
    <n v="3"/>
    <n v="3"/>
    <n v="3"/>
    <n v="3"/>
    <x v="3"/>
    <n v="4"/>
    <n v="3"/>
    <n v="5"/>
    <x v="17"/>
  </r>
  <r>
    <d v="2018-11-19T11:22:05"/>
    <x v="1"/>
    <x v="2"/>
    <x v="0"/>
    <x v="19"/>
    <x v="33"/>
    <x v="3"/>
    <s v="13.00 - 16300 น."/>
    <n v="3"/>
    <n v="4"/>
    <n v="3"/>
    <n v="2"/>
    <n v="4"/>
    <n v="4"/>
    <n v="3"/>
    <n v="3"/>
    <n v="4"/>
    <n v="4"/>
    <n v="4"/>
    <x v="2"/>
    <n v="4"/>
    <n v="3"/>
    <n v="4"/>
    <x v="1"/>
  </r>
  <r>
    <d v="2018-11-19T11:46:31"/>
    <x v="0"/>
    <x v="1"/>
    <x v="1"/>
    <x v="18"/>
    <x v="31"/>
    <x v="3"/>
    <s v="13.00 - 16300 น."/>
    <n v="4"/>
    <n v="3"/>
    <n v="2"/>
    <n v="3"/>
    <n v="3"/>
    <n v="4"/>
    <n v="3"/>
    <n v="3"/>
    <n v="3"/>
    <n v="3"/>
    <n v="3"/>
    <x v="0"/>
    <n v="4"/>
    <n v="4"/>
    <n v="4"/>
    <x v="14"/>
  </r>
  <r>
    <d v="2018-11-19T11:56:06"/>
    <x v="1"/>
    <x v="1"/>
    <x v="1"/>
    <x v="13"/>
    <x v="24"/>
    <x v="3"/>
    <s v="13.00 - 16300 น."/>
    <n v="3"/>
    <n v="4"/>
    <n v="3"/>
    <n v="3"/>
    <n v="3"/>
    <n v="4"/>
    <n v="4"/>
    <n v="4"/>
    <n v="4"/>
    <n v="4"/>
    <n v="4"/>
    <x v="0"/>
    <n v="5"/>
    <n v="5"/>
    <n v="2"/>
    <x v="18"/>
  </r>
  <r>
    <d v="2018-11-19T12:05:08"/>
    <x v="1"/>
    <x v="1"/>
    <x v="1"/>
    <x v="17"/>
    <x v="29"/>
    <x v="1"/>
    <s v="13.00 - 16300 น."/>
    <n v="4"/>
    <n v="4"/>
    <n v="3"/>
    <n v="4"/>
    <n v="4"/>
    <n v="4"/>
    <n v="3"/>
    <n v="3"/>
    <n v="3"/>
    <n v="3"/>
    <n v="3"/>
    <x v="2"/>
    <n v="4"/>
    <n v="3"/>
    <n v="3"/>
    <x v="1"/>
  </r>
  <r>
    <d v="2018-11-19T12:59:05"/>
    <x v="1"/>
    <x v="1"/>
    <x v="1"/>
    <x v="17"/>
    <x v="34"/>
    <x v="0"/>
    <s v="13.00 - 16300 น."/>
    <n v="4"/>
    <n v="5"/>
    <n v="5"/>
    <n v="4"/>
    <n v="4"/>
    <n v="5"/>
    <n v="3"/>
    <n v="4"/>
    <n v="4"/>
    <n v="4"/>
    <n v="4"/>
    <x v="0"/>
    <n v="5"/>
    <n v="4"/>
    <n v="5"/>
    <x v="1"/>
  </r>
  <r>
    <d v="2018-11-19T21:33:22"/>
    <x v="1"/>
    <x v="1"/>
    <x v="1"/>
    <x v="0"/>
    <x v="16"/>
    <x v="1"/>
    <s v="13.00 - 16300 น."/>
    <n v="4"/>
    <n v="4"/>
    <n v="4"/>
    <n v="4"/>
    <n v="4"/>
    <n v="4"/>
    <n v="2"/>
    <n v="3"/>
    <n v="3"/>
    <n v="4"/>
    <n v="4"/>
    <x v="0"/>
    <n v="5"/>
    <n v="4"/>
    <n v="5"/>
    <x v="1"/>
  </r>
  <r>
    <d v="2018-11-20T21:57:29"/>
    <x v="0"/>
    <x v="1"/>
    <x v="1"/>
    <x v="0"/>
    <x v="7"/>
    <x v="1"/>
    <s v="13.00 - 16300 น."/>
    <n v="5"/>
    <n v="5"/>
    <n v="5"/>
    <n v="5"/>
    <n v="5"/>
    <n v="5"/>
    <n v="5"/>
    <n v="5"/>
    <n v="5"/>
    <n v="5"/>
    <n v="5"/>
    <x v="1"/>
    <n v="4"/>
    <n v="4"/>
    <n v="5"/>
    <x v="1"/>
  </r>
  <r>
    <d v="2018-11-20T23:36:06"/>
    <x v="0"/>
    <x v="2"/>
    <x v="0"/>
    <x v="20"/>
    <x v="5"/>
    <x v="3"/>
    <s v="13.00 - 16300 น."/>
    <n v="3"/>
    <n v="4"/>
    <n v="3"/>
    <n v="4"/>
    <n v="5"/>
    <n v="5"/>
    <n v="4"/>
    <n v="3"/>
    <n v="3"/>
    <n v="3"/>
    <n v="3"/>
    <x v="0"/>
    <n v="4"/>
    <n v="4"/>
    <n v="5"/>
    <x v="1"/>
  </r>
  <r>
    <d v="2018-11-21T08:52:42"/>
    <x v="0"/>
    <x v="3"/>
    <x v="0"/>
    <x v="16"/>
    <x v="23"/>
    <x v="0"/>
    <s v="13.00 - 16300 น."/>
    <n v="5"/>
    <n v="4"/>
    <n v="4"/>
    <n v="4"/>
    <n v="3"/>
    <n v="4"/>
    <n v="3"/>
    <n v="3"/>
    <n v="4"/>
    <n v="3"/>
    <n v="3"/>
    <x v="0"/>
    <n v="4"/>
    <n v="4"/>
    <n v="4"/>
    <x v="1"/>
  </r>
  <r>
    <d v="2018-11-21T12:23:16"/>
    <x v="1"/>
    <x v="1"/>
    <x v="1"/>
    <x v="3"/>
    <x v="6"/>
    <x v="1"/>
    <s v="09.00 - 12.00 น."/>
    <n v="4"/>
    <n v="3"/>
    <n v="4"/>
    <n v="3"/>
    <n v="4"/>
    <n v="4"/>
    <n v="3"/>
    <n v="4"/>
    <n v="4"/>
    <n v="4"/>
    <n v="4"/>
    <x v="0"/>
    <n v="4"/>
    <n v="4"/>
    <n v="5"/>
    <x v="19"/>
  </r>
  <r>
    <d v="2018-11-21T19:29:03"/>
    <x v="0"/>
    <x v="1"/>
    <x v="1"/>
    <x v="0"/>
    <x v="7"/>
    <x v="1"/>
    <s v="13.00 - 16300 น."/>
    <n v="5"/>
    <n v="5"/>
    <n v="5"/>
    <n v="5"/>
    <n v="5"/>
    <n v="5"/>
    <n v="5"/>
    <n v="3"/>
    <n v="3"/>
    <n v="5"/>
    <n v="5"/>
    <x v="1"/>
    <n v="5"/>
    <n v="5"/>
    <n v="5"/>
    <x v="1"/>
  </r>
  <r>
    <d v="2018-11-21T19:30:29"/>
    <x v="0"/>
    <x v="1"/>
    <x v="1"/>
    <x v="0"/>
    <x v="7"/>
    <x v="1"/>
    <s v="13.00 - 16300 น."/>
    <n v="5"/>
    <n v="5"/>
    <n v="5"/>
    <n v="5"/>
    <n v="5"/>
    <n v="5"/>
    <n v="5"/>
    <n v="5"/>
    <n v="5"/>
    <n v="5"/>
    <n v="5"/>
    <x v="1"/>
    <n v="5"/>
    <n v="5"/>
    <n v="5"/>
    <x v="20"/>
  </r>
  <r>
    <d v="2018-11-21T21:28:06"/>
    <x v="0"/>
    <x v="1"/>
    <x v="1"/>
    <x v="21"/>
    <x v="35"/>
    <x v="0"/>
    <s v="13.00 - 16300 น."/>
    <n v="3"/>
    <n v="4"/>
    <n v="2"/>
    <n v="2"/>
    <n v="3"/>
    <n v="5"/>
    <n v="3"/>
    <n v="4"/>
    <n v="3"/>
    <n v="3"/>
    <n v="4"/>
    <x v="2"/>
    <n v="4"/>
    <n v="4"/>
    <n v="3"/>
    <x v="1"/>
  </r>
  <r>
    <d v="2018-11-22T12:38:32"/>
    <x v="0"/>
    <x v="1"/>
    <x v="1"/>
    <x v="22"/>
    <x v="36"/>
    <x v="0"/>
    <s v="13.00 - 16300 น."/>
    <n v="4"/>
    <n v="4"/>
    <n v="4"/>
    <n v="5"/>
    <n v="5"/>
    <n v="5"/>
    <n v="3"/>
    <n v="4"/>
    <n v="5"/>
    <n v="4"/>
    <n v="5"/>
    <x v="1"/>
    <n v="5"/>
    <n v="5"/>
    <n v="4"/>
    <x v="1"/>
  </r>
  <r>
    <d v="2018-11-23T03:32:44"/>
    <x v="1"/>
    <x v="3"/>
    <x v="0"/>
    <x v="13"/>
    <x v="37"/>
    <x v="3"/>
    <s v="13.00 - 16300 น."/>
    <n v="4"/>
    <n v="5"/>
    <n v="5"/>
    <n v="4"/>
    <n v="4"/>
    <n v="4"/>
    <n v="3"/>
    <n v="5"/>
    <n v="5"/>
    <n v="5"/>
    <n v="5"/>
    <x v="1"/>
    <n v="5"/>
    <n v="5"/>
    <n v="5"/>
    <x v="1"/>
  </r>
  <r>
    <d v="2018-11-23T10:44:56"/>
    <x v="0"/>
    <x v="1"/>
    <x v="1"/>
    <x v="0"/>
    <x v="7"/>
    <x v="2"/>
    <s v="09.00 - 12.00 น."/>
    <n v="4"/>
    <n v="3"/>
    <n v="4"/>
    <n v="3"/>
    <n v="3"/>
    <n v="4"/>
    <n v="2"/>
    <n v="3"/>
    <n v="3"/>
    <n v="3"/>
    <n v="3"/>
    <x v="2"/>
    <n v="3"/>
    <n v="3"/>
    <n v="3"/>
    <x v="1"/>
  </r>
  <r>
    <d v="2018-11-23T13:56:11"/>
    <x v="0"/>
    <x v="1"/>
    <x v="1"/>
    <x v="0"/>
    <x v="7"/>
    <x v="1"/>
    <s v="13.00 - 16300 น."/>
    <n v="4"/>
    <n v="5"/>
    <n v="5"/>
    <n v="4"/>
    <n v="4"/>
    <n v="4"/>
    <n v="2"/>
    <n v="3"/>
    <n v="3"/>
    <n v="4"/>
    <n v="4"/>
    <x v="0"/>
    <n v="5"/>
    <n v="5"/>
    <n v="4"/>
    <x v="1"/>
  </r>
  <r>
    <d v="2018-11-23T15:11:33"/>
    <x v="1"/>
    <x v="1"/>
    <x v="1"/>
    <x v="23"/>
    <x v="31"/>
    <x v="3"/>
    <s v="13.00 - 16300 น."/>
    <n v="5"/>
    <n v="5"/>
    <n v="5"/>
    <n v="5"/>
    <n v="5"/>
    <n v="5"/>
    <n v="5"/>
    <n v="4"/>
    <n v="5"/>
    <n v="5"/>
    <n v="5"/>
    <x v="1"/>
    <n v="5"/>
    <n v="5"/>
    <n v="5"/>
    <x v="1"/>
  </r>
  <r>
    <d v="2018-11-23T16:17:22"/>
    <x v="0"/>
    <x v="2"/>
    <x v="0"/>
    <x v="10"/>
    <x v="38"/>
    <x v="0"/>
    <s v="13.00 - 16300 น."/>
    <n v="4"/>
    <n v="4"/>
    <n v="4"/>
    <n v="4"/>
    <n v="4"/>
    <n v="4"/>
    <n v="3"/>
    <n v="4"/>
    <n v="4"/>
    <n v="4"/>
    <n v="4"/>
    <x v="0"/>
    <n v="4"/>
    <n v="4"/>
    <n v="4"/>
    <x v="21"/>
  </r>
  <r>
    <d v="2018-11-25T17:17:07"/>
    <x v="0"/>
    <x v="3"/>
    <x v="1"/>
    <x v="24"/>
    <x v="39"/>
    <x v="3"/>
    <s v="13.00 - 16300 น."/>
    <n v="4"/>
    <n v="4"/>
    <n v="4"/>
    <n v="4"/>
    <n v="4"/>
    <n v="4"/>
    <n v="3"/>
    <n v="4"/>
    <n v="4"/>
    <n v="4"/>
    <n v="5"/>
    <x v="1"/>
    <n v="5"/>
    <n v="5"/>
    <n v="5"/>
    <x v="1"/>
  </r>
  <r>
    <d v="2018-11-25T21:15:50"/>
    <x v="0"/>
    <x v="3"/>
    <x v="0"/>
    <x v="25"/>
    <x v="40"/>
    <x v="5"/>
    <s v="13.00 - 16300 น."/>
    <n v="4"/>
    <n v="4"/>
    <n v="4"/>
    <n v="4"/>
    <n v="4"/>
    <n v="3"/>
    <n v="3"/>
    <n v="4"/>
    <n v="4"/>
    <n v="4"/>
    <n v="4"/>
    <x v="0"/>
    <n v="4"/>
    <n v="3"/>
    <n v="4"/>
    <x v="1"/>
  </r>
  <r>
    <d v="2018-11-25T21:23:20"/>
    <x v="0"/>
    <x v="3"/>
    <x v="0"/>
    <x v="25"/>
    <x v="40"/>
    <x v="5"/>
    <s v="13.00 - 16300 น."/>
    <n v="4"/>
    <n v="4"/>
    <n v="4"/>
    <n v="4"/>
    <n v="4"/>
    <n v="4"/>
    <n v="3"/>
    <n v="4"/>
    <n v="4"/>
    <n v="4"/>
    <n v="4"/>
    <x v="0"/>
    <n v="4"/>
    <n v="3"/>
    <n v="4"/>
    <x v="1"/>
  </r>
  <r>
    <d v="2018-11-25T21:29:23"/>
    <x v="0"/>
    <x v="3"/>
    <x v="0"/>
    <x v="25"/>
    <x v="40"/>
    <x v="5"/>
    <s v="13.00 - 16300 น."/>
    <n v="4"/>
    <n v="4"/>
    <n v="4"/>
    <n v="4"/>
    <n v="4"/>
    <n v="4"/>
    <n v="3"/>
    <n v="4"/>
    <n v="4"/>
    <n v="4"/>
    <n v="4"/>
    <x v="0"/>
    <n v="4"/>
    <n v="3"/>
    <n v="4"/>
    <x v="22"/>
  </r>
  <r>
    <d v="2018-11-26T10:17:34"/>
    <x v="0"/>
    <x v="2"/>
    <x v="1"/>
    <x v="11"/>
    <x v="41"/>
    <x v="1"/>
    <s v="09.00 - 12.00 น."/>
    <n v="5"/>
    <n v="5"/>
    <n v="5"/>
    <n v="5"/>
    <n v="4"/>
    <n v="4"/>
    <n v="3"/>
    <n v="4"/>
    <n v="4"/>
    <n v="4"/>
    <n v="4"/>
    <x v="1"/>
    <n v="5"/>
    <n v="5"/>
    <n v="5"/>
    <x v="1"/>
  </r>
  <r>
    <d v="2018-11-26T10:17:37"/>
    <x v="1"/>
    <x v="1"/>
    <x v="1"/>
    <x v="0"/>
    <x v="42"/>
    <x v="3"/>
    <s v="09.00 - 12.00 น."/>
    <n v="4"/>
    <n v="4"/>
    <n v="4"/>
    <n v="3"/>
    <n v="3"/>
    <n v="3"/>
    <n v="2"/>
    <n v="4"/>
    <n v="5"/>
    <n v="4"/>
    <n v="4"/>
    <x v="1"/>
    <n v="5"/>
    <n v="4"/>
    <n v="4"/>
    <x v="1"/>
  </r>
  <r>
    <d v="2018-11-26T10:45:55"/>
    <x v="1"/>
    <x v="2"/>
    <x v="0"/>
    <x v="0"/>
    <x v="43"/>
    <x v="5"/>
    <s v="13.00 - 16300 น."/>
    <n v="4"/>
    <n v="4"/>
    <n v="4"/>
    <n v="5"/>
    <n v="4"/>
    <n v="5"/>
    <n v="2"/>
    <n v="3"/>
    <n v="4"/>
    <n v="5"/>
    <n v="4"/>
    <x v="1"/>
    <n v="4"/>
    <n v="4"/>
    <n v="5"/>
    <x v="1"/>
  </r>
  <r>
    <d v="2018-11-26T10:49:50"/>
    <x v="0"/>
    <x v="2"/>
    <x v="1"/>
    <x v="26"/>
    <x v="44"/>
    <x v="5"/>
    <s v="13.00 - 16300 น."/>
    <n v="4"/>
    <n v="5"/>
    <n v="5"/>
    <n v="4"/>
    <n v="4"/>
    <n v="5"/>
    <n v="2"/>
    <n v="4"/>
    <n v="3"/>
    <n v="4"/>
    <n v="4"/>
    <x v="1"/>
    <n v="5"/>
    <n v="5"/>
    <n v="4"/>
    <x v="1"/>
  </r>
  <r>
    <d v="2018-11-26T14:36:51"/>
    <x v="1"/>
    <x v="1"/>
    <x v="1"/>
    <x v="17"/>
    <x v="45"/>
    <x v="1"/>
    <s v="09.00 - 12.00 น."/>
    <n v="5"/>
    <n v="5"/>
    <n v="5"/>
    <n v="5"/>
    <n v="5"/>
    <n v="5"/>
    <n v="3"/>
    <n v="4"/>
    <n v="4"/>
    <n v="4"/>
    <n v="4"/>
    <x v="0"/>
    <n v="5"/>
    <n v="4"/>
    <n v="4"/>
    <x v="23"/>
  </r>
  <r>
    <d v="2018-11-27T10:04:21"/>
    <x v="1"/>
    <x v="1"/>
    <x v="0"/>
    <x v="0"/>
    <x v="2"/>
    <x v="1"/>
    <s v="09.00 - 12.00 น."/>
    <n v="5"/>
    <n v="5"/>
    <n v="5"/>
    <n v="5"/>
    <n v="5"/>
    <n v="5"/>
    <n v="3"/>
    <n v="4"/>
    <n v="4"/>
    <n v="3"/>
    <n v="4"/>
    <x v="1"/>
    <n v="5"/>
    <n v="4"/>
    <n v="4"/>
    <x v="24"/>
  </r>
  <r>
    <d v="2018-11-27T10:47:36"/>
    <x v="0"/>
    <x v="1"/>
    <x v="1"/>
    <x v="11"/>
    <x v="5"/>
    <x v="5"/>
    <s v="13.00 - 16300 น."/>
    <n v="5"/>
    <n v="5"/>
    <n v="5"/>
    <n v="5"/>
    <n v="4"/>
    <n v="5"/>
    <n v="3"/>
    <n v="4"/>
    <n v="5"/>
    <n v="5"/>
    <n v="4"/>
    <x v="1"/>
    <n v="4"/>
    <n v="5"/>
    <n v="4"/>
    <x v="1"/>
  </r>
  <r>
    <d v="2018-11-27T10:47:53"/>
    <x v="0"/>
    <x v="1"/>
    <x v="1"/>
    <x v="27"/>
    <x v="46"/>
    <x v="5"/>
    <s v="13.00 - 16300 น."/>
    <n v="4"/>
    <n v="4"/>
    <n v="4"/>
    <n v="4"/>
    <n v="4"/>
    <n v="4"/>
    <n v="3"/>
    <n v="4"/>
    <n v="3"/>
    <n v="4"/>
    <n v="4"/>
    <x v="0"/>
    <n v="5"/>
    <n v="4"/>
    <n v="4"/>
    <x v="1"/>
  </r>
  <r>
    <d v="2018-11-27T17:16:53"/>
    <x v="1"/>
    <x v="1"/>
    <x v="1"/>
    <x v="17"/>
    <x v="47"/>
    <x v="1"/>
    <s v="13.00 - 16300 น."/>
    <n v="4"/>
    <n v="4"/>
    <n v="3"/>
    <n v="2"/>
    <n v="3"/>
    <n v="2"/>
    <n v="2"/>
    <n v="3"/>
    <n v="3"/>
    <n v="3"/>
    <n v="3"/>
    <x v="0"/>
    <n v="4"/>
    <n v="4"/>
    <n v="5"/>
    <x v="1"/>
  </r>
  <r>
    <d v="2018-11-27T17:31:15"/>
    <x v="1"/>
    <x v="1"/>
    <x v="1"/>
    <x v="0"/>
    <x v="12"/>
    <x v="1"/>
    <s v="09.00 - 12.00 น."/>
    <n v="5"/>
    <n v="4"/>
    <n v="5"/>
    <n v="5"/>
    <n v="4"/>
    <n v="5"/>
    <n v="2"/>
    <n v="3"/>
    <n v="4"/>
    <n v="4"/>
    <n v="4"/>
    <x v="0"/>
    <n v="5"/>
    <n v="5"/>
    <n v="5"/>
    <x v="1"/>
  </r>
  <r>
    <d v="2018-11-27T19:14:48"/>
    <x v="0"/>
    <x v="1"/>
    <x v="1"/>
    <x v="0"/>
    <x v="7"/>
    <x v="1"/>
    <s v="09.00 - 12.00 น."/>
    <n v="3"/>
    <n v="3"/>
    <n v="3"/>
    <n v="3"/>
    <n v="3"/>
    <n v="3"/>
    <n v="3"/>
    <n v="3"/>
    <n v="3"/>
    <n v="3"/>
    <n v="4"/>
    <x v="2"/>
    <n v="3"/>
    <n v="3"/>
    <n v="3"/>
    <x v="1"/>
  </r>
  <r>
    <d v="2018-11-28T07:42:51"/>
    <x v="0"/>
    <x v="1"/>
    <x v="1"/>
    <x v="17"/>
    <x v="48"/>
    <x v="1"/>
    <s v="13.00 - 16300 น."/>
    <n v="3"/>
    <n v="4"/>
    <n v="3"/>
    <n v="3"/>
    <n v="3"/>
    <n v="4"/>
    <n v="2"/>
    <n v="3"/>
    <n v="3"/>
    <n v="3"/>
    <n v="4"/>
    <x v="0"/>
    <n v="4"/>
    <n v="4"/>
    <n v="4"/>
    <x v="25"/>
  </r>
  <r>
    <d v="2018-11-29T07:17:23"/>
    <x v="1"/>
    <x v="1"/>
    <x v="1"/>
    <x v="6"/>
    <x v="14"/>
    <x v="1"/>
    <s v="13.00 - 16300 น."/>
    <n v="3"/>
    <n v="3"/>
    <n v="3"/>
    <n v="3"/>
    <n v="3"/>
    <n v="3"/>
    <n v="3"/>
    <n v="3"/>
    <n v="3"/>
    <n v="3"/>
    <n v="3"/>
    <x v="2"/>
    <n v="3"/>
    <n v="3"/>
    <n v="3"/>
    <x v="1"/>
  </r>
  <r>
    <d v="2018-11-30T11:36:36"/>
    <x v="1"/>
    <x v="1"/>
    <x v="1"/>
    <x v="28"/>
    <x v="40"/>
    <x v="2"/>
    <s v="09.00 - 12.00 น."/>
    <n v="4"/>
    <n v="4"/>
    <n v="4"/>
    <n v="5"/>
    <n v="5"/>
    <n v="5"/>
    <n v="3"/>
    <n v="4"/>
    <n v="5"/>
    <n v="5"/>
    <n v="5"/>
    <x v="1"/>
    <n v="5"/>
    <n v="5"/>
    <n v="5"/>
    <x v="1"/>
  </r>
  <r>
    <d v="2018-11-30T11:38:05"/>
    <x v="0"/>
    <x v="1"/>
    <x v="1"/>
    <x v="13"/>
    <x v="37"/>
    <x v="2"/>
    <s v="09.00 - 12.00 น."/>
    <n v="4"/>
    <n v="3"/>
    <n v="5"/>
    <n v="5"/>
    <n v="5"/>
    <n v="5"/>
    <n v="3"/>
    <n v="4"/>
    <n v="5"/>
    <n v="5"/>
    <n v="5"/>
    <x v="1"/>
    <n v="5"/>
    <n v="5"/>
    <n v="5"/>
    <x v="1"/>
  </r>
  <r>
    <d v="2018-11-30T11:57:43"/>
    <x v="0"/>
    <x v="1"/>
    <x v="1"/>
    <x v="16"/>
    <x v="49"/>
    <x v="2"/>
    <s v="09.00 - 12.00 น."/>
    <n v="4"/>
    <n v="4"/>
    <n v="3"/>
    <n v="4"/>
    <n v="4"/>
    <n v="4"/>
    <n v="3"/>
    <n v="4"/>
    <n v="4"/>
    <n v="4"/>
    <n v="4"/>
    <x v="1"/>
    <n v="4"/>
    <n v="5"/>
    <n v="4"/>
    <x v="1"/>
  </r>
  <r>
    <d v="2018-12-01T20:13:35"/>
    <x v="0"/>
    <x v="2"/>
    <x v="0"/>
    <x v="6"/>
    <x v="5"/>
    <x v="2"/>
    <s v="09.00 - 12.00 น."/>
    <n v="5"/>
    <n v="5"/>
    <n v="5"/>
    <n v="5"/>
    <n v="5"/>
    <n v="5"/>
    <n v="5"/>
    <n v="5"/>
    <n v="5"/>
    <n v="5"/>
    <n v="5"/>
    <x v="1"/>
    <n v="5"/>
    <n v="4"/>
    <n v="5"/>
    <x v="1"/>
  </r>
  <r>
    <d v="2018-12-03T09:04:10"/>
    <x v="0"/>
    <x v="1"/>
    <x v="1"/>
    <x v="17"/>
    <x v="48"/>
    <x v="1"/>
    <s v="13.00 - 16300 น."/>
    <n v="3"/>
    <n v="4"/>
    <n v="3"/>
    <n v="3"/>
    <n v="3"/>
    <n v="4"/>
    <n v="2"/>
    <n v="3"/>
    <n v="3"/>
    <n v="3"/>
    <n v="4"/>
    <x v="0"/>
    <n v="4"/>
    <n v="4"/>
    <n v="4"/>
    <x v="25"/>
  </r>
  <r>
    <d v="2018-12-03T19:22:15"/>
    <x v="0"/>
    <x v="3"/>
    <x v="0"/>
    <x v="0"/>
    <x v="12"/>
    <x v="2"/>
    <s v="09.00 - 12.00 น."/>
    <n v="5"/>
    <n v="5"/>
    <n v="5"/>
    <n v="5"/>
    <n v="5"/>
    <n v="5"/>
    <n v="2"/>
    <n v="4"/>
    <n v="4"/>
    <n v="4"/>
    <n v="4"/>
    <x v="1"/>
    <n v="5"/>
    <n v="5"/>
    <n v="5"/>
    <x v="1"/>
  </r>
  <r>
    <d v="2018-12-03T20:53:58"/>
    <x v="0"/>
    <x v="3"/>
    <x v="0"/>
    <x v="29"/>
    <x v="50"/>
    <x v="3"/>
    <s v="13.00 - 16300 น."/>
    <n v="5"/>
    <n v="4"/>
    <n v="4"/>
    <n v="4"/>
    <n v="4"/>
    <n v="5"/>
    <n v="2"/>
    <n v="3"/>
    <n v="4"/>
    <n v="4"/>
    <n v="4"/>
    <x v="0"/>
    <n v="4"/>
    <n v="4"/>
    <n v="5"/>
    <x v="1"/>
  </r>
  <r>
    <d v="2018-12-03T22:10:10"/>
    <x v="1"/>
    <x v="1"/>
    <x v="1"/>
    <x v="3"/>
    <x v="25"/>
    <x v="2"/>
    <s v="09.00 - 12.00 น."/>
    <n v="5"/>
    <n v="4"/>
    <n v="4"/>
    <n v="4"/>
    <n v="4"/>
    <n v="4"/>
    <n v="2"/>
    <n v="3"/>
    <n v="4"/>
    <n v="4"/>
    <n v="4"/>
    <x v="0"/>
    <n v="5"/>
    <n v="4"/>
    <n v="4"/>
    <x v="1"/>
  </r>
  <r>
    <d v="2018-12-03T22:17:42"/>
    <x v="1"/>
    <x v="1"/>
    <x v="1"/>
    <x v="3"/>
    <x v="25"/>
    <x v="2"/>
    <s v="09.00 - 12.00 น."/>
    <n v="5"/>
    <n v="4"/>
    <n v="4"/>
    <n v="4"/>
    <n v="4"/>
    <n v="4"/>
    <n v="2"/>
    <n v="3"/>
    <n v="4"/>
    <n v="4"/>
    <n v="4"/>
    <x v="0"/>
    <n v="5"/>
    <n v="4"/>
    <n v="4"/>
    <x v="1"/>
  </r>
  <r>
    <m/>
    <x v="2"/>
    <x v="4"/>
    <x v="2"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x v="4"/>
    <n v="4.4455445544554459"/>
    <n v="4.2079207920792081"/>
    <n v="4.3663366336633667"/>
    <x v="26"/>
  </r>
  <r>
    <m/>
    <x v="2"/>
    <x v="4"/>
    <x v="2"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x v="5"/>
    <n v="0.67045130359709926"/>
    <n v="0.76572621325338319"/>
    <n v="0.74461765057279838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6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fieldPosition="0">
        <references count="1">
          <reference field="6" count="0"/>
        </references>
      </pivotArea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6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6" count="0"/>
        </references>
      </pivotArea>
    </format>
    <format dxfId="48">
      <pivotArea dataOnly="0" labelOnly="1" grandRow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6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type="all" dataOnly="0" outline="0" fieldPosition="0"/>
    </format>
    <format dxfId="40">
      <pivotArea field="6" type="button" dataOnly="0" labelOnly="1" outline="0" axis="axisRow" fieldPosition="0"/>
    </format>
    <format dxfId="39">
      <pivotArea dataOnly="0" labelOnly="1" fieldPosition="0">
        <references count="1">
          <reference field="6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36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35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34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33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32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31">
      <pivotArea type="all" dataOnly="0" outline="0" fieldPosition="0"/>
    </format>
    <format dxfId="30">
      <pivotArea field="6" type="button" dataOnly="0" labelOnly="1" outline="0" axis="axisRow" fieldPosition="0"/>
    </format>
    <format dxfId="29">
      <pivotArea dataOnly="0" labelOnly="1" fieldPosition="0">
        <references count="1">
          <reference field="6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6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5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4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12" firstHeaderRow="1" firstDataRow="2" firstDataCol="1"/>
  <pivotFields count="24"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1"/>
        <item x="2"/>
        <item x="3"/>
        <item x="0"/>
        <item x="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n="   "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7">
        <item x="5"/>
        <item x="3"/>
        <item x="2"/>
        <item x="0"/>
        <item x="4"/>
        <item x="1"/>
        <item t="default"/>
      </items>
    </pivotField>
    <pivotField showAll="0"/>
    <pivotField showAll="0"/>
    <pivotField showAll="0"/>
    <pivotField showAll="0">
      <items count="29">
        <item x="27"/>
        <item x="26"/>
        <item x="9"/>
        <item x="8"/>
        <item x="7"/>
        <item x="2"/>
        <item x="0"/>
        <item x="14"/>
        <item x="4"/>
        <item x="10"/>
        <item x="23"/>
        <item x="21"/>
        <item x="16"/>
        <item x="3"/>
        <item x="11"/>
        <item x="25"/>
        <item x="18"/>
        <item x="6"/>
        <item x="13"/>
        <item x="22"/>
        <item x="5"/>
        <item x="12"/>
        <item x="24"/>
        <item x="15"/>
        <item x="19"/>
        <item x="17"/>
        <item x="20"/>
        <item x="1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5"/>
    </i>
    <i>
      <x v="6"/>
    </i>
    <i>
      <x v="8"/>
    </i>
    <i t="grand">
      <x/>
    </i>
  </rowItems>
  <colFields count="1">
    <field x="1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12. อาจารย์อธิบายเนื้อหาวิชาได้อย่างชัดเจนและเข้าใจง่าย" fld="19" baseField="0" baseItem="0"/>
  </dataFields>
  <formats count="13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6" type="button" dataOnly="0" labelOnly="1" outline="0" axis="axisRow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6" type="button" dataOnly="0" labelOnly="1" outline="0" axis="axisRow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6" type="button" dataOnly="0" labelOnly="1" outline="0" axis="axisRow" fieldPosition="0"/>
    </format>
    <format dxfId="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A74" sqref="A74"/>
    </sheetView>
  </sheetViews>
  <sheetFormatPr defaultColWidth="123.28515625" defaultRowHeight="21.75" x14ac:dyDescent="0.5"/>
  <cols>
    <col min="1" max="1" width="104" style="17" customWidth="1"/>
    <col min="2" max="16384" width="123.28515625" style="17"/>
  </cols>
  <sheetData>
    <row r="3" spans="1:2" x14ac:dyDescent="0.5">
      <c r="A3" s="15" t="s">
        <v>65</v>
      </c>
      <c r="B3" s="16"/>
    </row>
    <row r="4" spans="1:2" x14ac:dyDescent="0.5">
      <c r="A4" s="18" t="s">
        <v>43</v>
      </c>
      <c r="B4" s="16"/>
    </row>
    <row r="5" spans="1:2" x14ac:dyDescent="0.5">
      <c r="A5" s="18" t="s">
        <v>66</v>
      </c>
      <c r="B5" s="16"/>
    </row>
    <row r="6" spans="1:2" x14ac:dyDescent="0.5">
      <c r="A6" s="18" t="s">
        <v>24</v>
      </c>
      <c r="B6" s="16"/>
    </row>
    <row r="7" spans="1:2" x14ac:dyDescent="0.5">
      <c r="A7" s="18" t="s">
        <v>31</v>
      </c>
      <c r="B7" s="16"/>
    </row>
    <row r="8" spans="1:2" x14ac:dyDescent="0.5">
      <c r="A8" s="18" t="s">
        <v>122</v>
      </c>
      <c r="B8" s="16"/>
    </row>
    <row r="9" spans="1:2" x14ac:dyDescent="0.5">
      <c r="A9" s="18" t="s">
        <v>31</v>
      </c>
      <c r="B9" s="16"/>
    </row>
    <row r="10" spans="1:2" x14ac:dyDescent="0.5">
      <c r="A10" s="18" t="s">
        <v>38</v>
      </c>
      <c r="B10" s="16"/>
    </row>
    <row r="11" spans="1:2" x14ac:dyDescent="0.5">
      <c r="A11" s="18" t="s">
        <v>66</v>
      </c>
      <c r="B11" s="16"/>
    </row>
    <row r="12" spans="1:2" x14ac:dyDescent="0.5">
      <c r="A12" s="18" t="s">
        <v>24</v>
      </c>
      <c r="B12" s="16"/>
    </row>
    <row r="13" spans="1:2" x14ac:dyDescent="0.5">
      <c r="A13" s="18" t="s">
        <v>31</v>
      </c>
      <c r="B13" s="16"/>
    </row>
    <row r="14" spans="1:2" x14ac:dyDescent="0.5">
      <c r="A14" s="18" t="s">
        <v>103</v>
      </c>
      <c r="B14" s="16"/>
    </row>
    <row r="15" spans="1:2" x14ac:dyDescent="0.5">
      <c r="A15" s="18" t="s">
        <v>24</v>
      </c>
      <c r="B15" s="16"/>
    </row>
    <row r="16" spans="1:2" x14ac:dyDescent="0.5">
      <c r="A16" s="18" t="s">
        <v>109</v>
      </c>
      <c r="B16" s="16"/>
    </row>
    <row r="17" spans="1:2" x14ac:dyDescent="0.5">
      <c r="A17" s="18" t="s">
        <v>24</v>
      </c>
      <c r="B17" s="16"/>
    </row>
    <row r="18" spans="1:2" ht="174" x14ac:dyDescent="0.5">
      <c r="A18" s="18" t="s">
        <v>112</v>
      </c>
      <c r="B18" s="16"/>
    </row>
    <row r="19" spans="1:2" x14ac:dyDescent="0.5">
      <c r="A19" s="18" t="s">
        <v>31</v>
      </c>
      <c r="B19" s="16"/>
    </row>
    <row r="20" spans="1:2" x14ac:dyDescent="0.5">
      <c r="A20" s="18" t="s">
        <v>57</v>
      </c>
      <c r="B20" s="16"/>
    </row>
    <row r="21" spans="1:2" x14ac:dyDescent="0.5">
      <c r="A21" s="18" t="s">
        <v>66</v>
      </c>
      <c r="B21" s="16"/>
    </row>
    <row r="22" spans="1:2" x14ac:dyDescent="0.5">
      <c r="A22" s="18" t="s">
        <v>24</v>
      </c>
      <c r="B22" s="16"/>
    </row>
    <row r="23" spans="1:2" x14ac:dyDescent="0.5">
      <c r="A23" s="18" t="s">
        <v>31</v>
      </c>
      <c r="B23" s="16"/>
    </row>
    <row r="24" spans="1:2" x14ac:dyDescent="0.5">
      <c r="A24" s="18" t="s">
        <v>101</v>
      </c>
      <c r="B24" s="16"/>
    </row>
    <row r="25" spans="1:2" x14ac:dyDescent="0.5">
      <c r="A25" s="18" t="s">
        <v>31</v>
      </c>
      <c r="B25" s="16"/>
    </row>
    <row r="26" spans="1:2" ht="43.5" x14ac:dyDescent="0.5">
      <c r="A26" s="18" t="s">
        <v>106</v>
      </c>
      <c r="B26" s="16"/>
    </row>
    <row r="27" spans="1:2" x14ac:dyDescent="0.5">
      <c r="A27" s="18" t="s">
        <v>31</v>
      </c>
      <c r="B27" s="16"/>
    </row>
    <row r="28" spans="1:2" ht="43.5" x14ac:dyDescent="0.5">
      <c r="A28" s="18" t="s">
        <v>108</v>
      </c>
      <c r="B28" s="16"/>
    </row>
    <row r="29" spans="1:2" x14ac:dyDescent="0.5">
      <c r="A29" s="18" t="s">
        <v>24</v>
      </c>
      <c r="B29" s="16"/>
    </row>
    <row r="30" spans="1:2" ht="43.5" x14ac:dyDescent="0.5">
      <c r="A30" s="18" t="s">
        <v>121</v>
      </c>
    </row>
    <row r="31" spans="1:2" x14ac:dyDescent="0.5">
      <c r="A31" s="18" t="s">
        <v>31</v>
      </c>
    </row>
    <row r="32" spans="1:2" x14ac:dyDescent="0.5">
      <c r="A32" s="18" t="s">
        <v>60</v>
      </c>
    </row>
    <row r="33" spans="1:1" x14ac:dyDescent="0.5">
      <c r="A33" s="18" t="s">
        <v>44</v>
      </c>
    </row>
    <row r="34" spans="1:1" x14ac:dyDescent="0.5">
      <c r="A34" s="18" t="s">
        <v>31</v>
      </c>
    </row>
    <row r="35" spans="1:1" x14ac:dyDescent="0.5">
      <c r="A35" s="18" t="s">
        <v>66</v>
      </c>
    </row>
    <row r="36" spans="1:1" x14ac:dyDescent="0.5">
      <c r="A36" s="18" t="s">
        <v>24</v>
      </c>
    </row>
    <row r="37" spans="1:1" x14ac:dyDescent="0.5">
      <c r="A37" s="18" t="s">
        <v>31</v>
      </c>
    </row>
    <row r="38" spans="1:1" x14ac:dyDescent="0.5">
      <c r="A38" s="18" t="s">
        <v>104</v>
      </c>
    </row>
    <row r="39" spans="1:1" x14ac:dyDescent="0.5">
      <c r="A39" s="18" t="s">
        <v>24</v>
      </c>
    </row>
    <row r="40" spans="1:1" x14ac:dyDescent="0.5">
      <c r="A40" s="18" t="s">
        <v>107</v>
      </c>
    </row>
    <row r="41" spans="1:1" x14ac:dyDescent="0.5">
      <c r="A41" s="18" t="s">
        <v>31</v>
      </c>
    </row>
    <row r="42" spans="1:1" x14ac:dyDescent="0.5">
      <c r="A42" s="18" t="s">
        <v>110</v>
      </c>
    </row>
    <row r="43" spans="1:1" x14ac:dyDescent="0.5">
      <c r="A43" s="18" t="s">
        <v>24</v>
      </c>
    </row>
    <row r="44" spans="1:1" x14ac:dyDescent="0.5">
      <c r="A44" s="18" t="s">
        <v>111</v>
      </c>
    </row>
    <row r="45" spans="1:1" x14ac:dyDescent="0.5">
      <c r="A45" s="18" t="s">
        <v>31</v>
      </c>
    </row>
    <row r="46" spans="1:1" x14ac:dyDescent="0.5">
      <c r="A46" s="18" t="s">
        <v>113</v>
      </c>
    </row>
    <row r="47" spans="1:1" x14ac:dyDescent="0.5">
      <c r="A47" s="18" t="s">
        <v>31</v>
      </c>
    </row>
    <row r="48" spans="1:1" x14ac:dyDescent="0.5">
      <c r="A48" s="18" t="s">
        <v>114</v>
      </c>
    </row>
    <row r="49" spans="1:1" x14ac:dyDescent="0.5">
      <c r="A49" s="18" t="s">
        <v>31</v>
      </c>
    </row>
    <row r="50" spans="1:1" x14ac:dyDescent="0.5">
      <c r="A50" s="18" t="s">
        <v>115</v>
      </c>
    </row>
    <row r="51" spans="1:1" x14ac:dyDescent="0.5">
      <c r="A51" s="18" t="s">
        <v>31</v>
      </c>
    </row>
    <row r="52" spans="1:1" x14ac:dyDescent="0.5">
      <c r="A52" s="18" t="s">
        <v>116</v>
      </c>
    </row>
    <row r="53" spans="1:1" x14ac:dyDescent="0.5">
      <c r="A53" s="18" t="s">
        <v>24</v>
      </c>
    </row>
    <row r="54" spans="1:1" ht="43.5" x14ac:dyDescent="0.5">
      <c r="A54" s="18" t="s">
        <v>117</v>
      </c>
    </row>
    <row r="55" spans="1:1" x14ac:dyDescent="0.5">
      <c r="A55" s="18" t="s">
        <v>24</v>
      </c>
    </row>
    <row r="56" spans="1:1" x14ac:dyDescent="0.5">
      <c r="A56" s="18" t="s">
        <v>118</v>
      </c>
    </row>
    <row r="57" spans="1:1" x14ac:dyDescent="0.5">
      <c r="A57" s="18" t="s">
        <v>24</v>
      </c>
    </row>
    <row r="58" spans="1:1" x14ac:dyDescent="0.5">
      <c r="A58" s="18" t="s">
        <v>29</v>
      </c>
    </row>
    <row r="59" spans="1:1" x14ac:dyDescent="0.5">
      <c r="A59" s="18" t="s">
        <v>66</v>
      </c>
    </row>
    <row r="60" spans="1:1" x14ac:dyDescent="0.5">
      <c r="A60" s="18" t="s">
        <v>24</v>
      </c>
    </row>
    <row r="61" spans="1:1" x14ac:dyDescent="0.5">
      <c r="A61" s="18" t="s">
        <v>31</v>
      </c>
    </row>
    <row r="62" spans="1:1" x14ac:dyDescent="0.5">
      <c r="A62" s="18" t="s">
        <v>105</v>
      </c>
    </row>
    <row r="63" spans="1:1" x14ac:dyDescent="0.5">
      <c r="A63" s="18" t="s">
        <v>24</v>
      </c>
    </row>
    <row r="64" spans="1:1" x14ac:dyDescent="0.5">
      <c r="A64" s="18" t="s">
        <v>119</v>
      </c>
    </row>
    <row r="65" spans="1:1" x14ac:dyDescent="0.5">
      <c r="A65" s="18" t="s">
        <v>24</v>
      </c>
    </row>
    <row r="66" spans="1:1" x14ac:dyDescent="0.5">
      <c r="A66" s="18" t="s">
        <v>120</v>
      </c>
    </row>
    <row r="67" spans="1:1" x14ac:dyDescent="0.5">
      <c r="A67" s="18" t="s">
        <v>31</v>
      </c>
    </row>
    <row r="68" spans="1:1" x14ac:dyDescent="0.5">
      <c r="A68" s="18" t="s">
        <v>123</v>
      </c>
    </row>
    <row r="69" spans="1:1" x14ac:dyDescent="0.5">
      <c r="A69" s="18" t="s">
        <v>24</v>
      </c>
    </row>
    <row r="70" spans="1:1" ht="43.5" x14ac:dyDescent="0.5">
      <c r="A70" s="18" t="s">
        <v>124</v>
      </c>
    </row>
    <row r="71" spans="1:1" x14ac:dyDescent="0.5">
      <c r="A71" s="18" t="s">
        <v>24</v>
      </c>
    </row>
    <row r="72" spans="1:1" x14ac:dyDescent="0.5">
      <c r="A72" s="18" t="s">
        <v>125</v>
      </c>
    </row>
    <row r="73" spans="1:1" x14ac:dyDescent="0.5">
      <c r="A73" s="18" t="s">
        <v>31</v>
      </c>
    </row>
    <row r="74" spans="1:1" x14ac:dyDescent="0.5">
      <c r="A74" s="18" t="s">
        <v>50</v>
      </c>
    </row>
    <row r="75" spans="1:1" x14ac:dyDescent="0.5">
      <c r="A75" s="18" t="s">
        <v>66</v>
      </c>
    </row>
    <row r="76" spans="1:1" x14ac:dyDescent="0.5">
      <c r="A76" s="18" t="s">
        <v>31</v>
      </c>
    </row>
    <row r="77" spans="1:1" x14ac:dyDescent="0.5">
      <c r="A77" s="18" t="s">
        <v>66</v>
      </c>
    </row>
    <row r="78" spans="1:1" x14ac:dyDescent="0.5">
      <c r="A78" s="18" t="s">
        <v>66</v>
      </c>
    </row>
    <row r="79" spans="1:1" x14ac:dyDescent="0.5">
      <c r="A79" s="18" t="s">
        <v>66</v>
      </c>
    </row>
    <row r="80" spans="1:1" x14ac:dyDescent="0.5">
      <c r="A80" s="18">
        <v>4.0250825082508248</v>
      </c>
    </row>
    <row r="81" spans="1:1" x14ac:dyDescent="0.5">
      <c r="A81" s="18" t="s">
        <v>66</v>
      </c>
    </row>
    <row r="82" spans="1:1" x14ac:dyDescent="0.5">
      <c r="A82" s="18">
        <v>0.86508941691856922</v>
      </c>
    </row>
    <row r="83" spans="1:1" x14ac:dyDescent="0.5">
      <c r="A83" s="18" t="s">
        <v>66</v>
      </c>
    </row>
    <row r="84" spans="1:1" x14ac:dyDescent="0.5">
      <c r="A84" s="18" t="s">
        <v>67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651"/>
  <sheetViews>
    <sheetView tabSelected="1" zoomScale="140" zoomScaleNormal="140" workbookViewId="0">
      <selection activeCell="G15" sqref="G15"/>
    </sheetView>
  </sheetViews>
  <sheetFormatPr defaultRowHeight="21.75" x14ac:dyDescent="0.5"/>
  <cols>
    <col min="1" max="1" width="68.28515625" style="20" customWidth="1"/>
    <col min="2" max="2" width="6.140625" style="21" customWidth="1"/>
    <col min="3" max="3" width="7.140625" style="21" customWidth="1"/>
    <col min="4" max="4" width="8" style="19" customWidth="1"/>
    <col min="5" max="5" width="7.140625" style="19" customWidth="1"/>
    <col min="6" max="6" width="11.42578125" style="19" bestFit="1" customWidth="1"/>
    <col min="7" max="16384" width="9.140625" style="19"/>
  </cols>
  <sheetData>
    <row r="1" spans="1:4" s="33" customFormat="1" ht="30.75" x14ac:dyDescent="0.7">
      <c r="A1" s="153" t="s">
        <v>70</v>
      </c>
      <c r="B1" s="153"/>
      <c r="C1" s="153"/>
      <c r="D1" s="153"/>
    </row>
    <row r="2" spans="1:4" s="33" customFormat="1" ht="27.75" x14ac:dyDescent="0.65">
      <c r="A2" s="154" t="s">
        <v>167</v>
      </c>
      <c r="B2" s="154"/>
      <c r="C2" s="154"/>
      <c r="D2" s="154"/>
    </row>
    <row r="3" spans="1:4" s="33" customFormat="1" ht="3.75" customHeight="1" x14ac:dyDescent="0.5">
      <c r="A3" s="34"/>
      <c r="B3" s="35"/>
      <c r="C3" s="35"/>
    </row>
    <row r="4" spans="1:4" s="38" customFormat="1" ht="24" x14ac:dyDescent="0.55000000000000004">
      <c r="A4" s="36" t="s">
        <v>98</v>
      </c>
      <c r="B4" s="37"/>
      <c r="C4" s="37"/>
    </row>
    <row r="5" spans="1:4" s="38" customFormat="1" ht="24" x14ac:dyDescent="0.55000000000000004">
      <c r="A5" s="36" t="s">
        <v>339</v>
      </c>
      <c r="B5" s="37"/>
      <c r="C5" s="37"/>
    </row>
    <row r="6" spans="1:4" s="38" customFormat="1" ht="24" x14ac:dyDescent="0.55000000000000004">
      <c r="A6" s="36" t="s">
        <v>243</v>
      </c>
      <c r="B6" s="37"/>
      <c r="C6" s="37"/>
    </row>
    <row r="7" spans="1:4" s="38" customFormat="1" ht="24" x14ac:dyDescent="0.55000000000000004">
      <c r="A7" s="36" t="s">
        <v>244</v>
      </c>
      <c r="B7" s="37"/>
      <c r="C7" s="37"/>
    </row>
    <row r="8" spans="1:4" s="38" customFormat="1" ht="24" x14ac:dyDescent="0.55000000000000004">
      <c r="A8" s="36" t="s">
        <v>247</v>
      </c>
      <c r="B8" s="37"/>
      <c r="C8" s="37"/>
    </row>
    <row r="9" spans="1:4" s="38" customFormat="1" ht="24" x14ac:dyDescent="0.55000000000000004">
      <c r="A9" s="36" t="s">
        <v>245</v>
      </c>
      <c r="B9" s="37"/>
      <c r="C9" s="37"/>
    </row>
    <row r="10" spans="1:4" s="38" customFormat="1" ht="24" x14ac:dyDescent="0.55000000000000004">
      <c r="A10" s="36" t="s">
        <v>246</v>
      </c>
      <c r="B10" s="37"/>
      <c r="C10" s="37"/>
    </row>
    <row r="11" spans="1:4" s="38" customFormat="1" ht="24" x14ac:dyDescent="0.55000000000000004">
      <c r="A11" s="41" t="s">
        <v>71</v>
      </c>
      <c r="B11" s="37"/>
      <c r="C11" s="37"/>
    </row>
    <row r="12" spans="1:4" s="38" customFormat="1" ht="4.5" customHeight="1" x14ac:dyDescent="0.55000000000000004">
      <c r="A12" s="36"/>
      <c r="B12" s="37"/>
      <c r="C12" s="37"/>
    </row>
    <row r="13" spans="1:4" s="38" customFormat="1" ht="24" x14ac:dyDescent="0.55000000000000004">
      <c r="A13" s="41" t="s">
        <v>72</v>
      </c>
      <c r="B13" s="37"/>
      <c r="C13" s="37"/>
    </row>
    <row r="14" spans="1:4" s="38" customFormat="1" ht="24" x14ac:dyDescent="0.55000000000000004">
      <c r="A14" s="41" t="s">
        <v>81</v>
      </c>
      <c r="B14" s="37"/>
      <c r="C14" s="37"/>
    </row>
    <row r="15" spans="1:4" s="38" customFormat="1" ht="24" x14ac:dyDescent="0.55000000000000004">
      <c r="A15" s="107" t="s">
        <v>75</v>
      </c>
      <c r="B15" s="108" t="s">
        <v>73</v>
      </c>
      <c r="C15" s="108" t="s">
        <v>74</v>
      </c>
    </row>
    <row r="16" spans="1:4" s="38" customFormat="1" ht="24" x14ac:dyDescent="0.55000000000000004">
      <c r="A16" s="59" t="s">
        <v>78</v>
      </c>
      <c r="B16" s="42"/>
      <c r="C16" s="60"/>
    </row>
    <row r="17" spans="1:3" s="38" customFormat="1" ht="24" x14ac:dyDescent="0.55000000000000004">
      <c r="A17" s="61" t="s">
        <v>76</v>
      </c>
      <c r="B17" s="45">
        <v>11</v>
      </c>
      <c r="C17" s="48">
        <f>B17*100/69</f>
        <v>15.942028985507246</v>
      </c>
    </row>
    <row r="18" spans="1:3" s="38" customFormat="1" ht="24" x14ac:dyDescent="0.55000000000000004">
      <c r="A18" s="62" t="s">
        <v>77</v>
      </c>
      <c r="B18" s="63">
        <v>9</v>
      </c>
      <c r="C18" s="49">
        <f t="shared" ref="C18:C31" si="0">B18*100/69</f>
        <v>13.043478260869565</v>
      </c>
    </row>
    <row r="19" spans="1:3" s="38" customFormat="1" ht="24" x14ac:dyDescent="0.55000000000000004">
      <c r="A19" s="59" t="s">
        <v>79</v>
      </c>
      <c r="B19" s="42"/>
      <c r="C19" s="48"/>
    </row>
    <row r="20" spans="1:3" s="38" customFormat="1" ht="24" x14ac:dyDescent="0.55000000000000004">
      <c r="A20" s="61" t="s">
        <v>76</v>
      </c>
      <c r="B20" s="45">
        <v>7</v>
      </c>
      <c r="C20" s="48">
        <f t="shared" si="0"/>
        <v>10.144927536231885</v>
      </c>
    </row>
    <row r="21" spans="1:3" s="38" customFormat="1" ht="24" x14ac:dyDescent="0.55000000000000004">
      <c r="A21" s="62" t="s">
        <v>77</v>
      </c>
      <c r="B21" s="63">
        <v>8</v>
      </c>
      <c r="C21" s="49">
        <f t="shared" si="0"/>
        <v>11.594202898550725</v>
      </c>
    </row>
    <row r="22" spans="1:3" s="38" customFormat="1" ht="24" x14ac:dyDescent="0.55000000000000004">
      <c r="A22" s="59" t="s">
        <v>80</v>
      </c>
      <c r="B22" s="42"/>
      <c r="C22" s="48"/>
    </row>
    <row r="23" spans="1:3" s="38" customFormat="1" ht="24" x14ac:dyDescent="0.55000000000000004">
      <c r="A23" s="61" t="s">
        <v>76</v>
      </c>
      <c r="B23" s="45">
        <v>9</v>
      </c>
      <c r="C23" s="48">
        <f t="shared" si="0"/>
        <v>13.043478260869565</v>
      </c>
    </row>
    <row r="24" spans="1:3" s="38" customFormat="1" ht="24" x14ac:dyDescent="0.55000000000000004">
      <c r="A24" s="62" t="s">
        <v>77</v>
      </c>
      <c r="B24" s="63">
        <v>8</v>
      </c>
      <c r="C24" s="49">
        <f t="shared" si="0"/>
        <v>11.594202898550725</v>
      </c>
    </row>
    <row r="25" spans="1:3" s="38" customFormat="1" ht="24" x14ac:dyDescent="0.55000000000000004">
      <c r="A25" s="61" t="s">
        <v>229</v>
      </c>
      <c r="B25" s="45"/>
      <c r="C25" s="48"/>
    </row>
    <row r="26" spans="1:3" s="38" customFormat="1" ht="24" x14ac:dyDescent="0.55000000000000004">
      <c r="A26" s="61" t="s">
        <v>76</v>
      </c>
      <c r="B26" s="45">
        <v>7</v>
      </c>
      <c r="C26" s="48">
        <f t="shared" si="0"/>
        <v>10.144927536231885</v>
      </c>
    </row>
    <row r="27" spans="1:3" s="38" customFormat="1" ht="24" x14ac:dyDescent="0.55000000000000004">
      <c r="A27" s="61" t="s">
        <v>77</v>
      </c>
      <c r="B27" s="45">
        <v>4</v>
      </c>
      <c r="C27" s="49">
        <f t="shared" si="0"/>
        <v>5.7971014492753623</v>
      </c>
    </row>
    <row r="28" spans="1:3" s="38" customFormat="1" ht="24" x14ac:dyDescent="0.55000000000000004">
      <c r="A28" s="59" t="s">
        <v>230</v>
      </c>
      <c r="B28" s="42"/>
      <c r="C28" s="48"/>
    </row>
    <row r="29" spans="1:3" s="38" customFormat="1" ht="24" x14ac:dyDescent="0.55000000000000004">
      <c r="A29" s="61" t="s">
        <v>76</v>
      </c>
      <c r="B29" s="45">
        <v>4</v>
      </c>
      <c r="C29" s="48">
        <f t="shared" si="0"/>
        <v>5.7971014492753623</v>
      </c>
    </row>
    <row r="30" spans="1:3" s="38" customFormat="1" ht="24" x14ac:dyDescent="0.55000000000000004">
      <c r="A30" s="62" t="s">
        <v>77</v>
      </c>
      <c r="B30" s="63">
        <v>2</v>
      </c>
      <c r="C30" s="49">
        <f t="shared" si="0"/>
        <v>2.8985507246376812</v>
      </c>
    </row>
    <row r="31" spans="1:3" s="38" customFormat="1" ht="24" x14ac:dyDescent="0.55000000000000004">
      <c r="A31" s="69" t="s">
        <v>82</v>
      </c>
      <c r="B31" s="70">
        <f>SUM(B17:B30)</f>
        <v>69</v>
      </c>
      <c r="C31" s="71">
        <f t="shared" si="0"/>
        <v>100</v>
      </c>
    </row>
    <row r="32" spans="1:3" s="38" customFormat="1" ht="24" x14ac:dyDescent="0.55000000000000004">
      <c r="A32" s="106"/>
      <c r="B32" s="14"/>
      <c r="C32" s="68"/>
    </row>
    <row r="33" spans="1:3" s="38" customFormat="1" ht="24" x14ac:dyDescent="0.55000000000000004">
      <c r="A33" s="106"/>
      <c r="B33" s="14"/>
      <c r="C33" s="68"/>
    </row>
    <row r="34" spans="1:3" s="38" customFormat="1" ht="24" x14ac:dyDescent="0.55000000000000004">
      <c r="A34" s="106"/>
      <c r="B34" s="14"/>
      <c r="C34" s="68"/>
    </row>
    <row r="35" spans="1:3" s="38" customFormat="1" ht="24" x14ac:dyDescent="0.55000000000000004">
      <c r="A35" s="36" t="s">
        <v>248</v>
      </c>
      <c r="B35" s="37"/>
      <c r="C35" s="37"/>
    </row>
    <row r="36" spans="1:3" s="38" customFormat="1" ht="24" x14ac:dyDescent="0.55000000000000004">
      <c r="A36" s="36" t="s">
        <v>279</v>
      </c>
      <c r="B36" s="37"/>
      <c r="C36" s="37"/>
    </row>
    <row r="37" spans="1:3" s="38" customFormat="1" ht="24" x14ac:dyDescent="0.55000000000000004">
      <c r="A37" s="36" t="s">
        <v>249</v>
      </c>
      <c r="B37" s="37"/>
      <c r="C37" s="37"/>
    </row>
    <row r="38" spans="1:3" s="38" customFormat="1" ht="24" x14ac:dyDescent="0.55000000000000004">
      <c r="A38" s="36" t="s">
        <v>250</v>
      </c>
      <c r="B38" s="37"/>
      <c r="C38" s="37"/>
    </row>
    <row r="39" spans="1:3" s="24" customFormat="1" ht="24" x14ac:dyDescent="0.55000000000000004">
      <c r="A39" s="22"/>
      <c r="B39" s="23"/>
      <c r="C39" s="23"/>
    </row>
    <row r="40" spans="1:3" s="38" customFormat="1" ht="24" x14ac:dyDescent="0.55000000000000004">
      <c r="A40" s="41" t="s">
        <v>83</v>
      </c>
      <c r="B40" s="37"/>
      <c r="C40" s="37"/>
    </row>
    <row r="41" spans="1:3" s="38" customFormat="1" ht="24" x14ac:dyDescent="0.55000000000000004">
      <c r="A41" s="107" t="s">
        <v>75</v>
      </c>
      <c r="B41" s="108" t="s">
        <v>73</v>
      </c>
      <c r="C41" s="109" t="s">
        <v>74</v>
      </c>
    </row>
    <row r="42" spans="1:3" s="38" customFormat="1" ht="24" x14ac:dyDescent="0.55000000000000004">
      <c r="A42" s="59" t="s">
        <v>78</v>
      </c>
      <c r="B42" s="42"/>
      <c r="C42" s="46"/>
    </row>
    <row r="43" spans="1:3" s="38" customFormat="1" ht="24" x14ac:dyDescent="0.55000000000000004">
      <c r="A43" s="61" t="s">
        <v>84</v>
      </c>
      <c r="B43" s="45">
        <v>14</v>
      </c>
      <c r="C43" s="46">
        <f>B43*100/69</f>
        <v>20.289855072463769</v>
      </c>
    </row>
    <row r="44" spans="1:3" s="38" customFormat="1" ht="24" x14ac:dyDescent="0.55000000000000004">
      <c r="A44" s="61" t="s">
        <v>86</v>
      </c>
      <c r="B44" s="45">
        <v>3</v>
      </c>
      <c r="C44" s="46">
        <f t="shared" ref="C44:C64" si="1">B44*100/69</f>
        <v>4.3478260869565215</v>
      </c>
    </row>
    <row r="45" spans="1:3" s="38" customFormat="1" ht="24" x14ac:dyDescent="0.55000000000000004">
      <c r="A45" s="44" t="s">
        <v>85</v>
      </c>
      <c r="B45" s="45">
        <v>2</v>
      </c>
      <c r="C45" s="46">
        <f t="shared" si="1"/>
        <v>2.8985507246376812</v>
      </c>
    </row>
    <row r="46" spans="1:3" s="38" customFormat="1" ht="24" x14ac:dyDescent="0.55000000000000004">
      <c r="A46" s="61" t="s">
        <v>163</v>
      </c>
      <c r="B46" s="63">
        <v>1</v>
      </c>
      <c r="C46" s="132">
        <f t="shared" si="1"/>
        <v>1.4492753623188406</v>
      </c>
    </row>
    <row r="47" spans="1:3" s="38" customFormat="1" ht="24" x14ac:dyDescent="0.55000000000000004">
      <c r="A47" s="59" t="s">
        <v>79</v>
      </c>
      <c r="B47" s="42"/>
      <c r="C47" s="46"/>
    </row>
    <row r="48" spans="1:3" s="38" customFormat="1" ht="24" x14ac:dyDescent="0.55000000000000004">
      <c r="A48" s="61" t="s">
        <v>84</v>
      </c>
      <c r="B48" s="45">
        <v>9</v>
      </c>
      <c r="C48" s="46">
        <f t="shared" si="1"/>
        <v>13.043478260869565</v>
      </c>
    </row>
    <row r="49" spans="1:3" s="38" customFormat="1" ht="24" x14ac:dyDescent="0.55000000000000004">
      <c r="A49" s="61" t="s">
        <v>86</v>
      </c>
      <c r="B49" s="45">
        <v>4</v>
      </c>
      <c r="C49" s="46">
        <f t="shared" si="1"/>
        <v>5.7971014492753623</v>
      </c>
    </row>
    <row r="50" spans="1:3" s="38" customFormat="1" ht="24" x14ac:dyDescent="0.55000000000000004">
      <c r="A50" s="61" t="s">
        <v>85</v>
      </c>
      <c r="B50" s="45">
        <v>2</v>
      </c>
      <c r="C50" s="132">
        <f t="shared" si="1"/>
        <v>2.8985507246376812</v>
      </c>
    </row>
    <row r="51" spans="1:3" s="38" customFormat="1" ht="24" x14ac:dyDescent="0.55000000000000004">
      <c r="A51" s="59" t="s">
        <v>80</v>
      </c>
      <c r="B51" s="42"/>
      <c r="C51" s="46"/>
    </row>
    <row r="52" spans="1:3" s="38" customFormat="1" ht="24" x14ac:dyDescent="0.55000000000000004">
      <c r="A52" s="61" t="s">
        <v>84</v>
      </c>
      <c r="B52" s="45">
        <v>5</v>
      </c>
      <c r="C52" s="46">
        <f t="shared" si="1"/>
        <v>7.2463768115942031</v>
      </c>
    </row>
    <row r="53" spans="1:3" s="38" customFormat="1" ht="21.75" customHeight="1" x14ac:dyDescent="0.55000000000000004">
      <c r="A53" s="61" t="s">
        <v>86</v>
      </c>
      <c r="B53" s="45">
        <v>8</v>
      </c>
      <c r="C53" s="46">
        <f t="shared" si="1"/>
        <v>11.594202898550725</v>
      </c>
    </row>
    <row r="54" spans="1:3" s="38" customFormat="1" ht="24" x14ac:dyDescent="0.55000000000000004">
      <c r="A54" s="61" t="s">
        <v>86</v>
      </c>
      <c r="B54" s="45">
        <v>3</v>
      </c>
      <c r="C54" s="46">
        <f t="shared" si="1"/>
        <v>4.3478260869565215</v>
      </c>
    </row>
    <row r="55" spans="1:3" s="38" customFormat="1" ht="24" x14ac:dyDescent="0.55000000000000004">
      <c r="A55" s="62" t="s">
        <v>163</v>
      </c>
      <c r="B55" s="63">
        <v>1</v>
      </c>
      <c r="C55" s="132">
        <f t="shared" si="1"/>
        <v>1.4492753623188406</v>
      </c>
    </row>
    <row r="56" spans="1:3" s="38" customFormat="1" ht="24" x14ac:dyDescent="0.55000000000000004">
      <c r="A56" s="59" t="s">
        <v>229</v>
      </c>
      <c r="B56" s="42"/>
      <c r="C56" s="46"/>
    </row>
    <row r="57" spans="1:3" s="38" customFormat="1" ht="24" x14ac:dyDescent="0.55000000000000004">
      <c r="A57" s="61" t="s">
        <v>84</v>
      </c>
      <c r="B57" s="45">
        <v>8</v>
      </c>
      <c r="C57" s="46">
        <f t="shared" si="1"/>
        <v>11.594202898550725</v>
      </c>
    </row>
    <row r="58" spans="1:3" s="38" customFormat="1" ht="24" x14ac:dyDescent="0.55000000000000004">
      <c r="A58" s="61" t="s">
        <v>86</v>
      </c>
      <c r="B58" s="45">
        <v>1</v>
      </c>
      <c r="C58" s="46">
        <f t="shared" si="1"/>
        <v>1.4492753623188406</v>
      </c>
    </row>
    <row r="59" spans="1:3" s="38" customFormat="1" ht="24" x14ac:dyDescent="0.55000000000000004">
      <c r="A59" s="61" t="s">
        <v>85</v>
      </c>
      <c r="B59" s="45">
        <v>2</v>
      </c>
      <c r="C59" s="132">
        <f t="shared" si="1"/>
        <v>2.8985507246376812</v>
      </c>
    </row>
    <row r="60" spans="1:3" s="38" customFormat="1" ht="24" x14ac:dyDescent="0.55000000000000004">
      <c r="A60" s="59" t="s">
        <v>230</v>
      </c>
      <c r="B60" s="42"/>
      <c r="C60" s="46"/>
    </row>
    <row r="61" spans="1:3" s="38" customFormat="1" ht="24" x14ac:dyDescent="0.55000000000000004">
      <c r="A61" s="61" t="s">
        <v>84</v>
      </c>
      <c r="B61" s="45">
        <v>1</v>
      </c>
      <c r="C61" s="46">
        <f t="shared" si="1"/>
        <v>1.4492753623188406</v>
      </c>
    </row>
    <row r="62" spans="1:3" s="38" customFormat="1" ht="24" x14ac:dyDescent="0.55000000000000004">
      <c r="A62" s="61" t="s">
        <v>86</v>
      </c>
      <c r="B62" s="45">
        <v>2</v>
      </c>
      <c r="C62" s="46">
        <f t="shared" si="1"/>
        <v>2.8985507246376812</v>
      </c>
    </row>
    <row r="63" spans="1:3" s="38" customFormat="1" ht="24" x14ac:dyDescent="0.55000000000000004">
      <c r="A63" s="62" t="s">
        <v>85</v>
      </c>
      <c r="B63" s="63">
        <v>3</v>
      </c>
      <c r="C63" s="132">
        <f t="shared" si="1"/>
        <v>4.3478260869565215</v>
      </c>
    </row>
    <row r="64" spans="1:3" s="38" customFormat="1" ht="24" x14ac:dyDescent="0.55000000000000004">
      <c r="A64" s="133" t="s">
        <v>82</v>
      </c>
      <c r="B64" s="70">
        <f>SUM(B43:B63)</f>
        <v>69</v>
      </c>
      <c r="C64" s="134">
        <f t="shared" si="1"/>
        <v>100</v>
      </c>
    </row>
    <row r="65" spans="1:3" s="38" customFormat="1" ht="24" x14ac:dyDescent="0.55000000000000004">
      <c r="A65" s="36"/>
      <c r="B65" s="37"/>
      <c r="C65" s="37"/>
    </row>
    <row r="66" spans="1:3" s="38" customFormat="1" ht="24" x14ac:dyDescent="0.55000000000000004">
      <c r="A66" s="36"/>
      <c r="B66" s="37"/>
      <c r="C66" s="37"/>
    </row>
    <row r="67" spans="1:3" s="38" customFormat="1" ht="24" x14ac:dyDescent="0.55000000000000004">
      <c r="A67" s="36" t="s">
        <v>251</v>
      </c>
      <c r="B67" s="37"/>
      <c r="C67" s="37"/>
    </row>
    <row r="68" spans="1:3" s="38" customFormat="1" ht="24" x14ac:dyDescent="0.55000000000000004">
      <c r="A68" s="36" t="s">
        <v>280</v>
      </c>
      <c r="B68" s="37"/>
      <c r="C68" s="37"/>
    </row>
    <row r="69" spans="1:3" s="38" customFormat="1" ht="24" x14ac:dyDescent="0.55000000000000004">
      <c r="A69" s="36" t="s">
        <v>281</v>
      </c>
      <c r="B69" s="37"/>
      <c r="C69" s="37"/>
    </row>
    <row r="70" spans="1:3" s="38" customFormat="1" ht="24" x14ac:dyDescent="0.55000000000000004">
      <c r="A70" s="36" t="s">
        <v>282</v>
      </c>
      <c r="B70" s="37"/>
      <c r="C70" s="37"/>
    </row>
    <row r="71" spans="1:3" s="38" customFormat="1" ht="24" x14ac:dyDescent="0.55000000000000004">
      <c r="A71" s="36" t="s">
        <v>283</v>
      </c>
      <c r="B71" s="37"/>
      <c r="C71" s="37"/>
    </row>
    <row r="72" spans="1:3" s="38" customFormat="1" ht="24" x14ac:dyDescent="0.55000000000000004">
      <c r="A72" s="36" t="s">
        <v>252</v>
      </c>
      <c r="B72" s="37"/>
      <c r="C72" s="37"/>
    </row>
    <row r="73" spans="1:3" s="38" customFormat="1" ht="17.25" customHeight="1" x14ac:dyDescent="0.55000000000000004">
      <c r="A73" s="36"/>
      <c r="B73" s="37"/>
      <c r="C73" s="37"/>
    </row>
    <row r="74" spans="1:3" s="38" customFormat="1" ht="24" x14ac:dyDescent="0.55000000000000004">
      <c r="A74" s="41" t="s">
        <v>89</v>
      </c>
      <c r="B74" s="37"/>
      <c r="C74" s="37"/>
    </row>
    <row r="75" spans="1:3" s="38" customFormat="1" ht="24" x14ac:dyDescent="0.55000000000000004">
      <c r="A75" s="107" t="s">
        <v>75</v>
      </c>
      <c r="B75" s="108" t="s">
        <v>73</v>
      </c>
      <c r="C75" s="108" t="s">
        <v>74</v>
      </c>
    </row>
    <row r="76" spans="1:3" s="38" customFormat="1" ht="24" x14ac:dyDescent="0.55000000000000004">
      <c r="A76" s="59" t="s">
        <v>78</v>
      </c>
      <c r="B76" s="42"/>
      <c r="C76" s="60"/>
    </row>
    <row r="77" spans="1:3" s="38" customFormat="1" ht="24" x14ac:dyDescent="0.55000000000000004">
      <c r="A77" s="44" t="s">
        <v>87</v>
      </c>
      <c r="B77" s="45">
        <v>3</v>
      </c>
      <c r="C77" s="48">
        <f>B77*100/69</f>
        <v>4.3478260869565215</v>
      </c>
    </row>
    <row r="78" spans="1:3" s="38" customFormat="1" ht="24" x14ac:dyDescent="0.55000000000000004">
      <c r="A78" s="126" t="s">
        <v>88</v>
      </c>
      <c r="B78" s="63">
        <v>17</v>
      </c>
      <c r="C78" s="49">
        <f t="shared" ref="C78:C90" si="2">B78*100/69</f>
        <v>24.637681159420289</v>
      </c>
    </row>
    <row r="79" spans="1:3" s="38" customFormat="1" ht="24" x14ac:dyDescent="0.55000000000000004">
      <c r="A79" s="61" t="s">
        <v>79</v>
      </c>
      <c r="B79" s="45"/>
      <c r="C79" s="48"/>
    </row>
    <row r="80" spans="1:3" s="38" customFormat="1" ht="24" x14ac:dyDescent="0.55000000000000004">
      <c r="A80" s="44" t="s">
        <v>87</v>
      </c>
      <c r="B80" s="45">
        <v>3</v>
      </c>
      <c r="C80" s="48">
        <f t="shared" si="2"/>
        <v>4.3478260869565215</v>
      </c>
    </row>
    <row r="81" spans="1:3" s="38" customFormat="1" ht="24" x14ac:dyDescent="0.55000000000000004">
      <c r="A81" s="44" t="s">
        <v>88</v>
      </c>
      <c r="B81" s="45">
        <v>12</v>
      </c>
      <c r="C81" s="49">
        <f t="shared" si="2"/>
        <v>17.391304347826086</v>
      </c>
    </row>
    <row r="82" spans="1:3" s="38" customFormat="1" ht="24" x14ac:dyDescent="0.55000000000000004">
      <c r="A82" s="59" t="s">
        <v>80</v>
      </c>
      <c r="B82" s="42"/>
      <c r="C82" s="48"/>
    </row>
    <row r="83" spans="1:3" s="38" customFormat="1" ht="24" x14ac:dyDescent="0.55000000000000004">
      <c r="A83" s="44" t="s">
        <v>87</v>
      </c>
      <c r="B83" s="45">
        <v>8</v>
      </c>
      <c r="C83" s="48">
        <f t="shared" si="2"/>
        <v>11.594202898550725</v>
      </c>
    </row>
    <row r="84" spans="1:3" s="38" customFormat="1" ht="24" x14ac:dyDescent="0.55000000000000004">
      <c r="A84" s="126" t="s">
        <v>88</v>
      </c>
      <c r="B84" s="63">
        <v>9</v>
      </c>
      <c r="C84" s="49">
        <f t="shared" si="2"/>
        <v>13.043478260869565</v>
      </c>
    </row>
    <row r="85" spans="1:3" s="38" customFormat="1" ht="24" x14ac:dyDescent="0.55000000000000004">
      <c r="A85" s="44" t="s">
        <v>229</v>
      </c>
      <c r="B85" s="125"/>
      <c r="C85" s="48"/>
    </row>
    <row r="86" spans="1:3" s="38" customFormat="1" ht="24" x14ac:dyDescent="0.55000000000000004">
      <c r="A86" s="44" t="s">
        <v>87</v>
      </c>
      <c r="B86" s="45">
        <v>1</v>
      </c>
      <c r="C86" s="48">
        <f t="shared" si="2"/>
        <v>1.4492753623188406</v>
      </c>
    </row>
    <row r="87" spans="1:3" s="38" customFormat="1" ht="24" x14ac:dyDescent="0.55000000000000004">
      <c r="A87" s="126" t="s">
        <v>88</v>
      </c>
      <c r="B87" s="63">
        <v>10</v>
      </c>
      <c r="C87" s="49">
        <f t="shared" si="2"/>
        <v>14.492753623188406</v>
      </c>
    </row>
    <row r="88" spans="1:3" s="38" customFormat="1" ht="24" x14ac:dyDescent="0.55000000000000004">
      <c r="A88" s="44" t="s">
        <v>230</v>
      </c>
      <c r="B88" s="45"/>
      <c r="C88" s="48"/>
    </row>
    <row r="89" spans="1:3" s="38" customFormat="1" ht="24" x14ac:dyDescent="0.55000000000000004">
      <c r="A89" s="44" t="s">
        <v>87</v>
      </c>
      <c r="B89" s="63">
        <v>6</v>
      </c>
      <c r="C89" s="49">
        <f t="shared" si="2"/>
        <v>8.695652173913043</v>
      </c>
    </row>
    <row r="90" spans="1:3" s="38" customFormat="1" ht="24" x14ac:dyDescent="0.55000000000000004">
      <c r="A90" s="73" t="s">
        <v>82</v>
      </c>
      <c r="B90" s="70">
        <f>SUM(B77:B89)</f>
        <v>69</v>
      </c>
      <c r="C90" s="58">
        <f t="shared" si="2"/>
        <v>100</v>
      </c>
    </row>
    <row r="91" spans="1:3" s="24" customFormat="1" ht="24" x14ac:dyDescent="0.55000000000000004">
      <c r="A91" s="26"/>
      <c r="B91" s="27"/>
      <c r="C91" s="28"/>
    </row>
    <row r="92" spans="1:3" s="38" customFormat="1" ht="24" x14ac:dyDescent="0.55000000000000004">
      <c r="A92" s="74" t="s">
        <v>253</v>
      </c>
      <c r="B92" s="14"/>
      <c r="C92" s="68"/>
    </row>
    <row r="93" spans="1:3" s="38" customFormat="1" ht="24" x14ac:dyDescent="0.55000000000000004">
      <c r="A93" s="74" t="s">
        <v>254</v>
      </c>
      <c r="B93" s="14"/>
      <c r="C93" s="68"/>
    </row>
    <row r="94" spans="1:3" s="38" customFormat="1" ht="24" x14ac:dyDescent="0.55000000000000004">
      <c r="A94" s="74" t="s">
        <v>284</v>
      </c>
      <c r="B94" s="14"/>
      <c r="C94" s="68"/>
    </row>
    <row r="95" spans="1:3" s="38" customFormat="1" ht="24" x14ac:dyDescent="0.55000000000000004">
      <c r="A95" s="74" t="s">
        <v>285</v>
      </c>
      <c r="B95" s="14"/>
      <c r="C95" s="68"/>
    </row>
    <row r="96" spans="1:3" s="24" customFormat="1" ht="24" x14ac:dyDescent="0.55000000000000004">
      <c r="A96" s="26"/>
      <c r="B96" s="27"/>
      <c r="C96" s="28"/>
    </row>
    <row r="97" spans="1:3" s="24" customFormat="1" ht="24" x14ac:dyDescent="0.55000000000000004">
      <c r="A97" s="26"/>
      <c r="B97" s="27"/>
      <c r="C97" s="28"/>
    </row>
    <row r="98" spans="1:3" s="24" customFormat="1" ht="24" x14ac:dyDescent="0.55000000000000004">
      <c r="A98" s="26"/>
      <c r="B98" s="27"/>
      <c r="C98" s="28"/>
    </row>
    <row r="99" spans="1:3" s="24" customFormat="1" ht="24" x14ac:dyDescent="0.55000000000000004">
      <c r="A99" s="26"/>
      <c r="B99" s="27"/>
      <c r="C99" s="28"/>
    </row>
    <row r="100" spans="1:3" s="38" customFormat="1" ht="24.75" customHeight="1" x14ac:dyDescent="0.55000000000000004">
      <c r="A100" s="41" t="s">
        <v>96</v>
      </c>
      <c r="B100" s="37"/>
      <c r="C100" s="37"/>
    </row>
    <row r="101" spans="1:3" s="38" customFormat="1" ht="24" x14ac:dyDescent="0.55000000000000004">
      <c r="A101" s="107" t="s">
        <v>75</v>
      </c>
      <c r="B101" s="108" t="s">
        <v>73</v>
      </c>
      <c r="C101" s="108" t="s">
        <v>74</v>
      </c>
    </row>
    <row r="102" spans="1:3" s="38" customFormat="1" ht="24" x14ac:dyDescent="0.55000000000000004">
      <c r="A102" s="59" t="s">
        <v>78</v>
      </c>
      <c r="B102" s="43"/>
      <c r="C102" s="60"/>
    </row>
    <row r="103" spans="1:3" s="38" customFormat="1" ht="24" x14ac:dyDescent="0.55000000000000004">
      <c r="A103" s="61" t="s">
        <v>90</v>
      </c>
      <c r="B103" s="76">
        <v>7</v>
      </c>
      <c r="C103" s="48">
        <f>B103*100/69</f>
        <v>10.144927536231885</v>
      </c>
    </row>
    <row r="104" spans="1:3" s="38" customFormat="1" ht="24" x14ac:dyDescent="0.55000000000000004">
      <c r="A104" s="77" t="s">
        <v>126</v>
      </c>
      <c r="B104" s="76">
        <v>4</v>
      </c>
      <c r="C104" s="48">
        <f t="shared" ref="C104:C108" si="3">B104*100/69</f>
        <v>5.7971014492753623</v>
      </c>
    </row>
    <row r="105" spans="1:3" s="38" customFormat="1" ht="24" x14ac:dyDescent="0.55000000000000004">
      <c r="A105" s="61" t="s">
        <v>92</v>
      </c>
      <c r="B105" s="76">
        <v>6</v>
      </c>
      <c r="C105" s="48">
        <f t="shared" si="3"/>
        <v>8.695652173913043</v>
      </c>
    </row>
    <row r="106" spans="1:3" s="38" customFormat="1" ht="24" x14ac:dyDescent="0.55000000000000004">
      <c r="A106" s="77" t="s">
        <v>240</v>
      </c>
      <c r="B106" s="76">
        <v>1</v>
      </c>
      <c r="C106" s="48">
        <f t="shared" si="3"/>
        <v>1.4492753623188406</v>
      </c>
    </row>
    <row r="107" spans="1:3" s="38" customFormat="1" ht="24" x14ac:dyDescent="0.55000000000000004">
      <c r="A107" s="77" t="s">
        <v>241</v>
      </c>
      <c r="B107" s="76">
        <v>1</v>
      </c>
      <c r="C107" s="48">
        <f t="shared" si="3"/>
        <v>1.4492753623188406</v>
      </c>
    </row>
    <row r="108" spans="1:3" s="38" customFormat="1" ht="24" x14ac:dyDescent="0.55000000000000004">
      <c r="A108" s="77" t="s">
        <v>242</v>
      </c>
      <c r="B108" s="76">
        <v>1</v>
      </c>
      <c r="C108" s="49">
        <f t="shared" si="3"/>
        <v>1.4492753623188406</v>
      </c>
    </row>
    <row r="109" spans="1:3" s="38" customFormat="1" ht="24" x14ac:dyDescent="0.55000000000000004">
      <c r="A109" s="59" t="s">
        <v>79</v>
      </c>
      <c r="B109" s="42"/>
      <c r="C109" s="48"/>
    </row>
    <row r="110" spans="1:3" s="38" customFormat="1" ht="24" x14ac:dyDescent="0.55000000000000004">
      <c r="A110" s="61" t="s">
        <v>90</v>
      </c>
      <c r="B110" s="45">
        <v>7</v>
      </c>
      <c r="C110" s="48">
        <f>B110*100/69</f>
        <v>10.144927536231885</v>
      </c>
    </row>
    <row r="111" spans="1:3" s="38" customFormat="1" ht="24" x14ac:dyDescent="0.55000000000000004">
      <c r="A111" s="77" t="s">
        <v>255</v>
      </c>
      <c r="B111" s="45">
        <v>1</v>
      </c>
      <c r="C111" s="48">
        <f t="shared" ref="C111:C115" si="4">B111*100/69</f>
        <v>1.4492753623188406</v>
      </c>
    </row>
    <row r="112" spans="1:3" s="38" customFormat="1" ht="24" x14ac:dyDescent="0.55000000000000004">
      <c r="A112" s="61" t="s">
        <v>92</v>
      </c>
      <c r="B112" s="45">
        <v>3</v>
      </c>
      <c r="C112" s="48">
        <f t="shared" si="4"/>
        <v>4.3478260869565215</v>
      </c>
    </row>
    <row r="113" spans="1:3" s="38" customFormat="1" ht="24" x14ac:dyDescent="0.55000000000000004">
      <c r="A113" s="61" t="s">
        <v>95</v>
      </c>
      <c r="B113" s="45">
        <v>1</v>
      </c>
      <c r="C113" s="48">
        <f t="shared" si="4"/>
        <v>1.4492753623188406</v>
      </c>
    </row>
    <row r="114" spans="1:3" s="38" customFormat="1" ht="24" x14ac:dyDescent="0.55000000000000004">
      <c r="A114" s="61" t="s">
        <v>93</v>
      </c>
      <c r="B114" s="45">
        <v>1</v>
      </c>
      <c r="C114" s="48">
        <f t="shared" si="4"/>
        <v>1.4492753623188406</v>
      </c>
    </row>
    <row r="115" spans="1:3" s="38" customFormat="1" ht="24" x14ac:dyDescent="0.55000000000000004">
      <c r="A115" s="61" t="s">
        <v>91</v>
      </c>
      <c r="B115" s="45">
        <v>2</v>
      </c>
      <c r="C115" s="49">
        <f t="shared" si="4"/>
        <v>2.8985507246376812</v>
      </c>
    </row>
    <row r="116" spans="1:3" s="38" customFormat="1" ht="20.25" customHeight="1" x14ac:dyDescent="0.55000000000000004">
      <c r="A116" s="59" t="s">
        <v>80</v>
      </c>
      <c r="B116" s="42"/>
      <c r="C116" s="48"/>
    </row>
    <row r="117" spans="1:3" s="38" customFormat="1" ht="24" x14ac:dyDescent="0.55000000000000004">
      <c r="A117" s="61" t="s">
        <v>92</v>
      </c>
      <c r="B117" s="45">
        <v>10</v>
      </c>
      <c r="C117" s="48">
        <f>B117*100/69</f>
        <v>14.492753623188406</v>
      </c>
    </row>
    <row r="118" spans="1:3" s="38" customFormat="1" ht="24" x14ac:dyDescent="0.55000000000000004">
      <c r="A118" s="61" t="s">
        <v>93</v>
      </c>
      <c r="B118" s="45">
        <v>1</v>
      </c>
      <c r="C118" s="48">
        <f t="shared" ref="C118:C132" si="5">B118*100/69</f>
        <v>1.4492753623188406</v>
      </c>
    </row>
    <row r="119" spans="1:3" s="38" customFormat="1" ht="21.75" customHeight="1" x14ac:dyDescent="0.55000000000000004">
      <c r="A119" s="61" t="s">
        <v>94</v>
      </c>
      <c r="B119" s="45">
        <v>1</v>
      </c>
      <c r="C119" s="48">
        <f t="shared" si="5"/>
        <v>1.4492753623188406</v>
      </c>
    </row>
    <row r="120" spans="1:3" s="38" customFormat="1" ht="24" x14ac:dyDescent="0.55000000000000004">
      <c r="A120" s="61" t="s">
        <v>164</v>
      </c>
      <c r="B120" s="45">
        <v>3</v>
      </c>
      <c r="C120" s="48">
        <f t="shared" si="5"/>
        <v>4.3478260869565215</v>
      </c>
    </row>
    <row r="121" spans="1:3" s="38" customFormat="1" ht="24" x14ac:dyDescent="0.55000000000000004">
      <c r="A121" s="81" t="s">
        <v>126</v>
      </c>
      <c r="B121" s="63">
        <v>2</v>
      </c>
      <c r="C121" s="49">
        <f t="shared" si="5"/>
        <v>2.8985507246376812</v>
      </c>
    </row>
    <row r="122" spans="1:3" s="38" customFormat="1" ht="24" x14ac:dyDescent="0.55000000000000004">
      <c r="A122" s="136" t="s">
        <v>229</v>
      </c>
      <c r="B122" s="72"/>
      <c r="C122" s="60"/>
    </row>
    <row r="123" spans="1:3" s="38" customFormat="1" ht="24" x14ac:dyDescent="0.55000000000000004">
      <c r="A123" s="61" t="s">
        <v>90</v>
      </c>
      <c r="B123" s="47">
        <v>4</v>
      </c>
      <c r="C123" s="48">
        <f t="shared" si="5"/>
        <v>5.7971014492753623</v>
      </c>
    </row>
    <row r="124" spans="1:3" s="38" customFormat="1" ht="24" x14ac:dyDescent="0.55000000000000004">
      <c r="A124" s="79" t="s">
        <v>256</v>
      </c>
      <c r="B124" s="47">
        <v>6</v>
      </c>
      <c r="C124" s="48">
        <f t="shared" si="5"/>
        <v>8.695652173913043</v>
      </c>
    </row>
    <row r="125" spans="1:3" s="38" customFormat="1" ht="24" x14ac:dyDescent="0.55000000000000004">
      <c r="A125" s="135" t="s">
        <v>257</v>
      </c>
      <c r="B125" s="80">
        <v>1</v>
      </c>
      <c r="C125" s="49">
        <f t="shared" si="5"/>
        <v>1.4492753623188406</v>
      </c>
    </row>
    <row r="126" spans="1:3" s="38" customFormat="1" ht="24" x14ac:dyDescent="0.55000000000000004">
      <c r="A126" s="59" t="s">
        <v>230</v>
      </c>
      <c r="B126" s="42"/>
      <c r="C126" s="48"/>
    </row>
    <row r="127" spans="1:3" s="38" customFormat="1" ht="24" x14ac:dyDescent="0.55000000000000004">
      <c r="A127" s="77" t="s">
        <v>126</v>
      </c>
      <c r="B127" s="45">
        <v>1</v>
      </c>
      <c r="C127" s="48">
        <f t="shared" si="5"/>
        <v>1.4492753623188406</v>
      </c>
    </row>
    <row r="128" spans="1:3" s="38" customFormat="1" ht="24" x14ac:dyDescent="0.55000000000000004">
      <c r="A128" s="61" t="s">
        <v>90</v>
      </c>
      <c r="B128" s="45">
        <v>1</v>
      </c>
      <c r="C128" s="48">
        <f t="shared" si="5"/>
        <v>1.4492753623188406</v>
      </c>
    </row>
    <row r="129" spans="1:3" s="38" customFormat="1" ht="24" x14ac:dyDescent="0.55000000000000004">
      <c r="A129" s="77" t="s">
        <v>241</v>
      </c>
      <c r="B129" s="45">
        <v>1</v>
      </c>
      <c r="C129" s="48">
        <f t="shared" si="5"/>
        <v>1.4492753623188406</v>
      </c>
    </row>
    <row r="130" spans="1:3" s="38" customFormat="1" ht="24" x14ac:dyDescent="0.55000000000000004">
      <c r="A130" s="77" t="s">
        <v>258</v>
      </c>
      <c r="B130" s="45">
        <v>1</v>
      </c>
      <c r="C130" s="48">
        <f t="shared" si="5"/>
        <v>1.4492753623188406</v>
      </c>
    </row>
    <row r="131" spans="1:3" s="38" customFormat="1" ht="24" x14ac:dyDescent="0.55000000000000004">
      <c r="A131" s="81" t="s">
        <v>256</v>
      </c>
      <c r="B131" s="63">
        <v>2</v>
      </c>
      <c r="C131" s="48">
        <f t="shared" si="5"/>
        <v>2.8985507246376812</v>
      </c>
    </row>
    <row r="132" spans="1:3" s="38" customFormat="1" ht="24" x14ac:dyDescent="0.55000000000000004">
      <c r="A132" s="69" t="s">
        <v>82</v>
      </c>
      <c r="B132" s="70">
        <v>69</v>
      </c>
      <c r="C132" s="58">
        <f t="shared" si="5"/>
        <v>100</v>
      </c>
    </row>
    <row r="133" spans="1:3" s="38" customFormat="1" ht="24" x14ac:dyDescent="0.55000000000000004">
      <c r="A133" s="74" t="s">
        <v>340</v>
      </c>
      <c r="B133" s="14"/>
      <c r="C133" s="68"/>
    </row>
    <row r="134" spans="1:3" s="38" customFormat="1" ht="24" x14ac:dyDescent="0.55000000000000004">
      <c r="A134" s="74" t="s">
        <v>342</v>
      </c>
      <c r="B134" s="14"/>
      <c r="C134" s="68"/>
    </row>
    <row r="135" spans="1:3" s="38" customFormat="1" ht="24" x14ac:dyDescent="0.55000000000000004">
      <c r="A135" s="74" t="s">
        <v>341</v>
      </c>
      <c r="B135" s="14"/>
      <c r="C135" s="68"/>
    </row>
    <row r="136" spans="1:3" s="38" customFormat="1" ht="24" x14ac:dyDescent="0.55000000000000004">
      <c r="A136" s="74" t="s">
        <v>286</v>
      </c>
      <c r="B136" s="14"/>
      <c r="C136" s="68"/>
    </row>
    <row r="137" spans="1:3" s="38" customFormat="1" ht="24" x14ac:dyDescent="0.55000000000000004">
      <c r="A137" s="74" t="s">
        <v>287</v>
      </c>
      <c r="B137" s="14"/>
      <c r="C137" s="68"/>
    </row>
    <row r="138" spans="1:3" s="38" customFormat="1" ht="24" x14ac:dyDescent="0.55000000000000004">
      <c r="A138" s="74" t="s">
        <v>288</v>
      </c>
      <c r="B138" s="14"/>
      <c r="C138" s="68"/>
    </row>
    <row r="139" spans="1:3" s="38" customFormat="1" ht="24" x14ac:dyDescent="0.55000000000000004">
      <c r="A139" s="74" t="s">
        <v>289</v>
      </c>
      <c r="B139" s="14"/>
      <c r="C139" s="68"/>
    </row>
    <row r="140" spans="1:3" s="38" customFormat="1" ht="24" x14ac:dyDescent="0.55000000000000004">
      <c r="A140" s="74" t="s">
        <v>290</v>
      </c>
      <c r="B140" s="14"/>
      <c r="C140" s="68"/>
    </row>
    <row r="141" spans="1:3" s="38" customFormat="1" ht="24" x14ac:dyDescent="0.55000000000000004">
      <c r="A141" s="74" t="s">
        <v>385</v>
      </c>
      <c r="B141" s="14"/>
      <c r="C141" s="68"/>
    </row>
    <row r="142" spans="1:3" s="38" customFormat="1" ht="15" customHeight="1" x14ac:dyDescent="0.55000000000000004">
      <c r="A142" s="74"/>
      <c r="B142" s="14"/>
      <c r="C142" s="68"/>
    </row>
    <row r="143" spans="1:3" s="38" customFormat="1" ht="21.75" customHeight="1" x14ac:dyDescent="0.55000000000000004">
      <c r="A143" s="41" t="s">
        <v>97</v>
      </c>
      <c r="B143" s="37"/>
      <c r="C143" s="37"/>
    </row>
    <row r="144" spans="1:3" s="38" customFormat="1" ht="24" x14ac:dyDescent="0.55000000000000004">
      <c r="A144" s="73" t="s">
        <v>75</v>
      </c>
      <c r="B144" s="108" t="s">
        <v>73</v>
      </c>
      <c r="C144" s="108" t="s">
        <v>74</v>
      </c>
    </row>
    <row r="145" spans="1:3" s="29" customFormat="1" ht="24" x14ac:dyDescent="0.55000000000000004">
      <c r="A145" s="61" t="s">
        <v>78</v>
      </c>
      <c r="B145" s="78"/>
      <c r="C145" s="25"/>
    </row>
    <row r="146" spans="1:3" s="65" customFormat="1" ht="24" x14ac:dyDescent="0.55000000000000004">
      <c r="A146" s="77" t="s">
        <v>37</v>
      </c>
      <c r="B146" s="45">
        <v>4</v>
      </c>
      <c r="C146" s="46">
        <f>B146*100/69</f>
        <v>5.7971014492753623</v>
      </c>
    </row>
    <row r="147" spans="1:3" s="65" customFormat="1" ht="24" x14ac:dyDescent="0.55000000000000004">
      <c r="A147" s="77" t="s">
        <v>51</v>
      </c>
      <c r="B147" s="45">
        <v>7</v>
      </c>
      <c r="C147" s="46">
        <f t="shared" ref="C147:C154" si="6">B147*100/69</f>
        <v>10.144927536231885</v>
      </c>
    </row>
    <row r="148" spans="1:3" s="65" customFormat="1" ht="24" x14ac:dyDescent="0.55000000000000004">
      <c r="A148" s="77" t="s">
        <v>39</v>
      </c>
      <c r="B148" s="45">
        <v>1</v>
      </c>
      <c r="C148" s="46">
        <f t="shared" si="6"/>
        <v>1.4492753623188406</v>
      </c>
    </row>
    <row r="149" spans="1:3" s="65" customFormat="1" ht="24" x14ac:dyDescent="0.55000000000000004">
      <c r="A149" s="77" t="s">
        <v>306</v>
      </c>
      <c r="B149" s="45">
        <v>1</v>
      </c>
      <c r="C149" s="46">
        <f t="shared" si="6"/>
        <v>1.4492753623188406</v>
      </c>
    </row>
    <row r="150" spans="1:3" s="65" customFormat="1" ht="24" x14ac:dyDescent="0.55000000000000004">
      <c r="A150" s="79" t="s">
        <v>259</v>
      </c>
      <c r="B150" s="45">
        <v>1</v>
      </c>
      <c r="C150" s="46">
        <f t="shared" si="6"/>
        <v>1.4492753623188406</v>
      </c>
    </row>
    <row r="151" spans="1:3" s="65" customFormat="1" ht="24" x14ac:dyDescent="0.55000000000000004">
      <c r="A151" s="79" t="s">
        <v>33</v>
      </c>
      <c r="B151" s="45">
        <v>3</v>
      </c>
      <c r="C151" s="46">
        <f t="shared" si="6"/>
        <v>4.3478260869565215</v>
      </c>
    </row>
    <row r="152" spans="1:3" s="65" customFormat="1" ht="24" x14ac:dyDescent="0.55000000000000004">
      <c r="A152" s="79" t="s">
        <v>236</v>
      </c>
      <c r="B152" s="45">
        <v>1</v>
      </c>
      <c r="C152" s="46">
        <f t="shared" si="6"/>
        <v>1.4492753623188406</v>
      </c>
    </row>
    <row r="153" spans="1:3" s="65" customFormat="1" ht="24" x14ac:dyDescent="0.55000000000000004">
      <c r="A153" s="79" t="s">
        <v>185</v>
      </c>
      <c r="B153" s="45">
        <v>1</v>
      </c>
      <c r="C153" s="46">
        <f t="shared" si="6"/>
        <v>1.4492753623188406</v>
      </c>
    </row>
    <row r="154" spans="1:3" s="65" customFormat="1" ht="24" x14ac:dyDescent="0.55000000000000004">
      <c r="A154" s="79" t="s">
        <v>162</v>
      </c>
      <c r="B154" s="45">
        <v>1</v>
      </c>
      <c r="C154" s="49">
        <f t="shared" si="6"/>
        <v>1.4492753623188406</v>
      </c>
    </row>
    <row r="155" spans="1:3" s="65" customFormat="1" ht="24" x14ac:dyDescent="0.55000000000000004">
      <c r="A155" s="59" t="s">
        <v>79</v>
      </c>
      <c r="B155" s="42"/>
      <c r="C155" s="46"/>
    </row>
    <row r="156" spans="1:3" s="65" customFormat="1" ht="24" x14ac:dyDescent="0.55000000000000004">
      <c r="A156" s="77" t="s">
        <v>307</v>
      </c>
      <c r="B156" s="45">
        <v>5</v>
      </c>
      <c r="C156" s="46">
        <f t="shared" ref="C156:C192" si="7">B156*100/69</f>
        <v>7.2463768115942031</v>
      </c>
    </row>
    <row r="157" spans="1:3" s="65" customFormat="1" ht="24" x14ac:dyDescent="0.55000000000000004">
      <c r="A157" s="77" t="s">
        <v>28</v>
      </c>
      <c r="B157" s="45">
        <v>1</v>
      </c>
      <c r="C157" s="46">
        <f t="shared" si="7"/>
        <v>1.4492753623188406</v>
      </c>
    </row>
    <row r="158" spans="1:3" s="65" customFormat="1" ht="24" x14ac:dyDescent="0.55000000000000004">
      <c r="A158" s="77" t="s">
        <v>34</v>
      </c>
      <c r="B158" s="45">
        <v>1</v>
      </c>
      <c r="C158" s="46">
        <f t="shared" si="7"/>
        <v>1.4492753623188406</v>
      </c>
    </row>
    <row r="159" spans="1:3" s="65" customFormat="1" ht="24" x14ac:dyDescent="0.55000000000000004">
      <c r="A159" s="77" t="s">
        <v>154</v>
      </c>
      <c r="B159" s="45">
        <v>1</v>
      </c>
      <c r="C159" s="46">
        <f t="shared" si="7"/>
        <v>1.4492753623188406</v>
      </c>
    </row>
    <row r="160" spans="1:3" s="65" customFormat="1" ht="24" x14ac:dyDescent="0.55000000000000004">
      <c r="A160" s="77" t="s">
        <v>53</v>
      </c>
      <c r="B160" s="45">
        <v>1</v>
      </c>
      <c r="C160" s="46">
        <f t="shared" si="7"/>
        <v>1.4492753623188406</v>
      </c>
    </row>
    <row r="161" spans="1:3" s="65" customFormat="1" ht="24" x14ac:dyDescent="0.55000000000000004">
      <c r="A161" s="77" t="s">
        <v>56</v>
      </c>
      <c r="B161" s="45">
        <v>1</v>
      </c>
      <c r="C161" s="46">
        <f t="shared" si="7"/>
        <v>1.4492753623188406</v>
      </c>
    </row>
    <row r="162" spans="1:3" s="65" customFormat="1" ht="24" x14ac:dyDescent="0.55000000000000004">
      <c r="A162" s="77" t="s">
        <v>185</v>
      </c>
      <c r="B162" s="45">
        <v>2</v>
      </c>
      <c r="C162" s="46">
        <f t="shared" si="7"/>
        <v>2.8985507246376812</v>
      </c>
    </row>
    <row r="163" spans="1:3" s="65" customFormat="1" ht="24" x14ac:dyDescent="0.55000000000000004">
      <c r="A163" s="77" t="s">
        <v>158</v>
      </c>
      <c r="B163" s="45">
        <v>1</v>
      </c>
      <c r="C163" s="46">
        <f t="shared" si="7"/>
        <v>1.4492753623188406</v>
      </c>
    </row>
    <row r="164" spans="1:3" s="65" customFormat="1" ht="24" x14ac:dyDescent="0.55000000000000004">
      <c r="A164" s="77" t="s">
        <v>58</v>
      </c>
      <c r="B164" s="45">
        <v>1</v>
      </c>
      <c r="C164" s="46">
        <f t="shared" si="7"/>
        <v>1.4492753623188406</v>
      </c>
    </row>
    <row r="165" spans="1:3" s="65" customFormat="1" ht="24" x14ac:dyDescent="0.55000000000000004">
      <c r="A165" s="81" t="s">
        <v>40</v>
      </c>
      <c r="B165" s="63">
        <v>1</v>
      </c>
      <c r="C165" s="49">
        <f t="shared" si="7"/>
        <v>1.4492753623188406</v>
      </c>
    </row>
    <row r="166" spans="1:3" s="38" customFormat="1" ht="24" x14ac:dyDescent="0.55000000000000004">
      <c r="A166" s="73" t="s">
        <v>75</v>
      </c>
      <c r="B166" s="108" t="s">
        <v>73</v>
      </c>
      <c r="C166" s="108" t="s">
        <v>74</v>
      </c>
    </row>
    <row r="167" spans="1:3" s="65" customFormat="1" ht="20.25" customHeight="1" x14ac:dyDescent="0.55000000000000004">
      <c r="A167" s="59" t="s">
        <v>80</v>
      </c>
      <c r="B167" s="42"/>
      <c r="C167" s="143"/>
    </row>
    <row r="168" spans="1:3" s="65" customFormat="1" ht="24" x14ac:dyDescent="0.55000000000000004">
      <c r="A168" s="77" t="s">
        <v>40</v>
      </c>
      <c r="B168" s="45">
        <v>1</v>
      </c>
      <c r="C168" s="46">
        <f t="shared" si="7"/>
        <v>1.4492753623188406</v>
      </c>
    </row>
    <row r="169" spans="1:3" s="65" customFormat="1" ht="24" x14ac:dyDescent="0.55000000000000004">
      <c r="A169" s="77" t="s">
        <v>34</v>
      </c>
      <c r="B169" s="45">
        <v>4</v>
      </c>
      <c r="C169" s="46">
        <f t="shared" si="7"/>
        <v>5.7971014492753623</v>
      </c>
    </row>
    <row r="170" spans="1:3" s="65" customFormat="1" ht="24" x14ac:dyDescent="0.55000000000000004">
      <c r="A170" s="77" t="s">
        <v>162</v>
      </c>
      <c r="B170" s="45">
        <v>1</v>
      </c>
      <c r="C170" s="46">
        <f t="shared" si="7"/>
        <v>1.4492753623188406</v>
      </c>
    </row>
    <row r="171" spans="1:3" s="65" customFormat="1" ht="24" x14ac:dyDescent="0.55000000000000004">
      <c r="A171" s="77" t="s">
        <v>161</v>
      </c>
      <c r="B171" s="45">
        <v>1</v>
      </c>
      <c r="C171" s="46">
        <f t="shared" si="7"/>
        <v>1.4492753623188406</v>
      </c>
    </row>
    <row r="172" spans="1:3" s="65" customFormat="1" ht="24" x14ac:dyDescent="0.55000000000000004">
      <c r="A172" s="77" t="s">
        <v>62</v>
      </c>
      <c r="B172" s="45">
        <v>1</v>
      </c>
      <c r="C172" s="46">
        <f t="shared" si="7"/>
        <v>1.4492753623188406</v>
      </c>
    </row>
    <row r="173" spans="1:3" s="65" customFormat="1" ht="24" x14ac:dyDescent="0.55000000000000004">
      <c r="A173" s="77" t="s">
        <v>157</v>
      </c>
      <c r="B173" s="45">
        <v>1</v>
      </c>
      <c r="C173" s="46">
        <f t="shared" si="7"/>
        <v>1.4492753623188406</v>
      </c>
    </row>
    <row r="174" spans="1:3" s="65" customFormat="1" ht="24" x14ac:dyDescent="0.55000000000000004">
      <c r="A174" s="77" t="s">
        <v>185</v>
      </c>
      <c r="B174" s="45">
        <v>4</v>
      </c>
      <c r="C174" s="46">
        <f t="shared" si="7"/>
        <v>5.7971014492753623</v>
      </c>
    </row>
    <row r="175" spans="1:3" s="65" customFormat="1" ht="24" x14ac:dyDescent="0.55000000000000004">
      <c r="A175" s="77" t="s">
        <v>260</v>
      </c>
      <c r="B175" s="45">
        <v>1</v>
      </c>
      <c r="C175" s="46">
        <f t="shared" si="7"/>
        <v>1.4492753623188406</v>
      </c>
    </row>
    <row r="176" spans="1:3" s="65" customFormat="1" ht="24" x14ac:dyDescent="0.55000000000000004">
      <c r="A176" s="77" t="s">
        <v>52</v>
      </c>
      <c r="B176" s="45">
        <v>1</v>
      </c>
      <c r="C176" s="46">
        <f t="shared" si="7"/>
        <v>1.4492753623188406</v>
      </c>
    </row>
    <row r="177" spans="1:3" s="65" customFormat="1" ht="24" x14ac:dyDescent="0.55000000000000004">
      <c r="A177" s="77" t="s">
        <v>37</v>
      </c>
      <c r="B177" s="45">
        <v>1</v>
      </c>
      <c r="C177" s="46">
        <f t="shared" si="7"/>
        <v>1.4492753623188406</v>
      </c>
    </row>
    <row r="178" spans="1:3" s="65" customFormat="1" ht="24" x14ac:dyDescent="0.55000000000000004">
      <c r="A178" s="81" t="s">
        <v>261</v>
      </c>
      <c r="B178" s="63">
        <v>1</v>
      </c>
      <c r="C178" s="132">
        <f t="shared" si="7"/>
        <v>1.4492753623188406</v>
      </c>
    </row>
    <row r="179" spans="1:3" s="65" customFormat="1" ht="24" x14ac:dyDescent="0.55000000000000004">
      <c r="A179" s="44" t="s">
        <v>229</v>
      </c>
      <c r="B179" s="42"/>
      <c r="C179" s="46"/>
    </row>
    <row r="180" spans="1:3" s="65" customFormat="1" ht="24" x14ac:dyDescent="0.55000000000000004">
      <c r="A180" s="77" t="s">
        <v>307</v>
      </c>
      <c r="B180" s="45">
        <v>3</v>
      </c>
      <c r="C180" s="46">
        <f t="shared" si="7"/>
        <v>4.3478260869565215</v>
      </c>
    </row>
    <row r="181" spans="1:3" s="65" customFormat="1" ht="24" x14ac:dyDescent="0.55000000000000004">
      <c r="A181" s="79" t="s">
        <v>262</v>
      </c>
      <c r="B181" s="45">
        <v>1</v>
      </c>
      <c r="C181" s="46">
        <f t="shared" si="7"/>
        <v>1.4492753623188406</v>
      </c>
    </row>
    <row r="182" spans="1:3" s="65" customFormat="1" ht="24" x14ac:dyDescent="0.55000000000000004">
      <c r="A182" s="79" t="s">
        <v>263</v>
      </c>
      <c r="B182" s="45">
        <v>1</v>
      </c>
      <c r="C182" s="46">
        <f t="shared" si="7"/>
        <v>1.4492753623188406</v>
      </c>
    </row>
    <row r="183" spans="1:3" s="65" customFormat="1" ht="24" x14ac:dyDescent="0.55000000000000004">
      <c r="A183" s="79" t="s">
        <v>52</v>
      </c>
      <c r="B183" s="45">
        <v>3</v>
      </c>
      <c r="C183" s="46">
        <f t="shared" si="7"/>
        <v>4.3478260869565215</v>
      </c>
    </row>
    <row r="184" spans="1:3" s="65" customFormat="1" ht="24" x14ac:dyDescent="0.55000000000000004">
      <c r="A184" s="135" t="s">
        <v>39</v>
      </c>
      <c r="B184" s="63">
        <v>3</v>
      </c>
      <c r="C184" s="132">
        <f t="shared" si="7"/>
        <v>4.3478260869565215</v>
      </c>
    </row>
    <row r="185" spans="1:3" s="65" customFormat="1" ht="24" x14ac:dyDescent="0.55000000000000004">
      <c r="A185" s="44" t="s">
        <v>230</v>
      </c>
      <c r="B185" s="42"/>
      <c r="C185" s="46"/>
    </row>
    <row r="186" spans="1:3" s="65" customFormat="1" ht="24" x14ac:dyDescent="0.55000000000000004">
      <c r="A186" s="79" t="s">
        <v>37</v>
      </c>
      <c r="B186" s="45">
        <v>1</v>
      </c>
      <c r="C186" s="46">
        <f t="shared" si="7"/>
        <v>1.4492753623188406</v>
      </c>
    </row>
    <row r="187" spans="1:3" s="65" customFormat="1" ht="24" x14ac:dyDescent="0.55000000000000004">
      <c r="A187" s="77" t="s">
        <v>307</v>
      </c>
      <c r="B187" s="45">
        <v>1</v>
      </c>
      <c r="C187" s="46">
        <f t="shared" si="7"/>
        <v>1.4492753623188406</v>
      </c>
    </row>
    <row r="188" spans="1:3" s="65" customFormat="1" ht="24" x14ac:dyDescent="0.55000000000000004">
      <c r="A188" s="79" t="s">
        <v>40</v>
      </c>
      <c r="B188" s="45">
        <v>1</v>
      </c>
      <c r="C188" s="46">
        <f t="shared" si="7"/>
        <v>1.4492753623188406</v>
      </c>
    </row>
    <row r="189" spans="1:3" s="65" customFormat="1" ht="24" x14ac:dyDescent="0.55000000000000004">
      <c r="A189" s="79" t="s">
        <v>61</v>
      </c>
      <c r="B189" s="45">
        <v>1</v>
      </c>
      <c r="C189" s="46">
        <f t="shared" si="7"/>
        <v>1.4492753623188406</v>
      </c>
    </row>
    <row r="190" spans="1:3" s="65" customFormat="1" ht="24" x14ac:dyDescent="0.55000000000000004">
      <c r="A190" s="79" t="s">
        <v>45</v>
      </c>
      <c r="B190" s="45">
        <v>1</v>
      </c>
      <c r="C190" s="46">
        <f t="shared" si="7"/>
        <v>1.4492753623188406</v>
      </c>
    </row>
    <row r="191" spans="1:3" s="65" customFormat="1" ht="24" x14ac:dyDescent="0.55000000000000004">
      <c r="A191" s="79" t="s">
        <v>34</v>
      </c>
      <c r="B191" s="63">
        <v>1</v>
      </c>
      <c r="C191" s="132">
        <f t="shared" si="7"/>
        <v>1.4492753623188406</v>
      </c>
    </row>
    <row r="192" spans="1:3" s="38" customFormat="1" ht="24" x14ac:dyDescent="0.55000000000000004">
      <c r="A192" s="73" t="s">
        <v>82</v>
      </c>
      <c r="B192" s="70">
        <v>69</v>
      </c>
      <c r="C192" s="58">
        <f t="shared" si="7"/>
        <v>100</v>
      </c>
    </row>
    <row r="193" spans="1:3" s="24" customFormat="1" ht="24" x14ac:dyDescent="0.55000000000000004">
      <c r="A193" s="26"/>
      <c r="B193" s="27"/>
      <c r="C193" s="28"/>
    </row>
    <row r="194" spans="1:3" s="24" customFormat="1" ht="24" x14ac:dyDescent="0.55000000000000004">
      <c r="A194" s="26"/>
      <c r="B194" s="27"/>
      <c r="C194" s="28"/>
    </row>
    <row r="195" spans="1:3" s="24" customFormat="1" ht="24" x14ac:dyDescent="0.55000000000000004">
      <c r="A195" s="26"/>
      <c r="B195" s="27"/>
      <c r="C195" s="28"/>
    </row>
    <row r="196" spans="1:3" s="24" customFormat="1" ht="24" x14ac:dyDescent="0.55000000000000004">
      <c r="A196" s="26"/>
      <c r="B196" s="27"/>
      <c r="C196" s="28"/>
    </row>
    <row r="197" spans="1:3" s="24" customFormat="1" ht="24" x14ac:dyDescent="0.55000000000000004">
      <c r="A197" s="26"/>
      <c r="B197" s="27"/>
      <c r="C197" s="28"/>
    </row>
    <row r="198" spans="1:3" s="24" customFormat="1" ht="24" x14ac:dyDescent="0.55000000000000004">
      <c r="A198" s="26"/>
      <c r="B198" s="27"/>
      <c r="C198" s="28"/>
    </row>
    <row r="199" spans="1:3" s="38" customFormat="1" ht="24" x14ac:dyDescent="0.55000000000000004">
      <c r="A199" s="74" t="s">
        <v>277</v>
      </c>
      <c r="B199" s="14"/>
      <c r="C199" s="68"/>
    </row>
    <row r="200" spans="1:3" s="38" customFormat="1" ht="24" x14ac:dyDescent="0.55000000000000004">
      <c r="A200" s="74" t="s">
        <v>308</v>
      </c>
      <c r="B200" s="14"/>
      <c r="C200" s="68"/>
    </row>
    <row r="201" spans="1:3" s="38" customFormat="1" ht="24" x14ac:dyDescent="0.55000000000000004">
      <c r="A201" s="74" t="s">
        <v>310</v>
      </c>
      <c r="B201" s="14"/>
      <c r="C201" s="68"/>
    </row>
    <row r="202" spans="1:3" s="38" customFormat="1" ht="24" x14ac:dyDescent="0.55000000000000004">
      <c r="A202" s="74" t="s">
        <v>312</v>
      </c>
      <c r="B202" s="14"/>
      <c r="C202" s="68"/>
    </row>
    <row r="203" spans="1:3" s="38" customFormat="1" ht="24" x14ac:dyDescent="0.55000000000000004">
      <c r="A203" s="74" t="s">
        <v>311</v>
      </c>
      <c r="B203" s="14"/>
      <c r="C203" s="68"/>
    </row>
    <row r="204" spans="1:3" s="38" customFormat="1" ht="24" x14ac:dyDescent="0.55000000000000004">
      <c r="A204" s="74" t="s">
        <v>313</v>
      </c>
      <c r="B204" s="14"/>
      <c r="C204" s="68"/>
    </row>
    <row r="205" spans="1:3" s="38" customFormat="1" ht="24" x14ac:dyDescent="0.55000000000000004">
      <c r="A205" s="74" t="s">
        <v>314</v>
      </c>
      <c r="B205" s="14"/>
      <c r="C205" s="68"/>
    </row>
    <row r="206" spans="1:3" s="38" customFormat="1" ht="24" x14ac:dyDescent="0.55000000000000004">
      <c r="A206" s="74" t="s">
        <v>343</v>
      </c>
      <c r="B206" s="14"/>
      <c r="C206" s="68"/>
    </row>
    <row r="207" spans="1:3" s="38" customFormat="1" ht="24" x14ac:dyDescent="0.55000000000000004">
      <c r="A207" s="74" t="s">
        <v>278</v>
      </c>
      <c r="B207" s="14"/>
      <c r="C207" s="68"/>
    </row>
    <row r="208" spans="1:3" s="38" customFormat="1" ht="24" x14ac:dyDescent="0.55000000000000004">
      <c r="A208" s="74" t="s">
        <v>309</v>
      </c>
      <c r="B208" s="14"/>
      <c r="C208" s="68"/>
    </row>
    <row r="209" spans="1:4" s="24" customFormat="1" ht="24" x14ac:dyDescent="0.55000000000000004">
      <c r="A209" s="26"/>
      <c r="B209" s="27"/>
      <c r="C209" s="28"/>
    </row>
    <row r="210" spans="1:4" s="67" customFormat="1" ht="24" x14ac:dyDescent="0.55000000000000004">
      <c r="A210" s="41" t="s">
        <v>321</v>
      </c>
      <c r="B210" s="66"/>
      <c r="C210" s="66"/>
      <c r="D210" s="11"/>
    </row>
    <row r="211" spans="1:4" s="33" customFormat="1" x14ac:dyDescent="0.5">
      <c r="A211" s="151" t="s">
        <v>69</v>
      </c>
      <c r="B211" s="155" t="s">
        <v>264</v>
      </c>
      <c r="C211" s="156"/>
      <c r="D211" s="157"/>
    </row>
    <row r="212" spans="1:4" s="33" customFormat="1" ht="56.25" x14ac:dyDescent="0.5">
      <c r="A212" s="152"/>
      <c r="B212" s="99" t="s">
        <v>63</v>
      </c>
      <c r="C212" s="98" t="s">
        <v>68</v>
      </c>
      <c r="D212" s="98" t="s">
        <v>152</v>
      </c>
    </row>
    <row r="213" spans="1:4" s="33" customFormat="1" x14ac:dyDescent="0.5">
      <c r="A213" s="50" t="s">
        <v>8</v>
      </c>
      <c r="B213" s="51">
        <f>'Elementary '!J76</f>
        <v>4.3696210784138669</v>
      </c>
      <c r="C213" s="51">
        <f>'Elementary '!J77</f>
        <v>0.90318812168114015</v>
      </c>
      <c r="D213" s="8" t="str">
        <f>IF(B213&gt;4.5,"มากที่สุด",IF(B213&gt;3.5,"มาก",IF(B213&gt;2.5,"ปานกลาง",IF(B213&gt;1.5,"น้อย",IF(B213&lt;=1.5,"น้อยที่สุด")))))</f>
        <v>มาก</v>
      </c>
    </row>
    <row r="214" spans="1:4" s="33" customFormat="1" x14ac:dyDescent="0.5">
      <c r="A214" s="50" t="s">
        <v>9</v>
      </c>
      <c r="B214" s="51">
        <f>'Elementary '!K76</f>
        <v>4.3247728392548899</v>
      </c>
      <c r="C214" s="51">
        <f>'Elementary '!K77</f>
        <v>0.86924480028633611</v>
      </c>
      <c r="D214" s="8" t="str">
        <f t="shared" ref="D214:D226" si="8">IF(B214&gt;4.5,"มากที่สุด",IF(B214&gt;3.5,"มาก",IF(B214&gt;2.5,"ปานกลาง",IF(B214&gt;1.5,"น้อย",IF(B214&lt;=1.5,"น้อยที่สุด")))))</f>
        <v>มาก</v>
      </c>
    </row>
    <row r="215" spans="1:4" s="33" customFormat="1" x14ac:dyDescent="0.5">
      <c r="A215" s="50" t="s">
        <v>10</v>
      </c>
      <c r="B215" s="51">
        <f>'Elementary '!L76</f>
        <v>4.2096136757695444</v>
      </c>
      <c r="C215" s="51">
        <f>'Elementary '!L77</f>
        <v>0.86792422538971881</v>
      </c>
      <c r="D215" s="8" t="str">
        <f t="shared" si="8"/>
        <v>มาก</v>
      </c>
    </row>
    <row r="216" spans="1:4" s="33" customFormat="1" x14ac:dyDescent="0.5">
      <c r="A216" s="50" t="s">
        <v>11</v>
      </c>
      <c r="B216" s="51">
        <f>'Elementary '!M76</f>
        <v>4.3115691451300782</v>
      </c>
      <c r="C216" s="51">
        <f>'Elementary '!M77</f>
        <v>0.89325234077255211</v>
      </c>
      <c r="D216" s="8" t="str">
        <f t="shared" si="8"/>
        <v>มาก</v>
      </c>
    </row>
    <row r="217" spans="1:4" s="33" customFormat="1" x14ac:dyDescent="0.5">
      <c r="A217" s="50" t="s">
        <v>12</v>
      </c>
      <c r="B217" s="51">
        <f>'Elementary '!N76</f>
        <v>4.3133967672475935</v>
      </c>
      <c r="C217" s="51">
        <f>'Elementary '!N77</f>
        <v>0.93287741953188841</v>
      </c>
      <c r="D217" s="8" t="str">
        <f t="shared" si="8"/>
        <v>มาก</v>
      </c>
    </row>
    <row r="218" spans="1:4" s="33" customFormat="1" x14ac:dyDescent="0.5">
      <c r="A218" s="50" t="s">
        <v>13</v>
      </c>
      <c r="B218" s="51">
        <f>'Elementary '!O76</f>
        <v>4.509651350254761</v>
      </c>
      <c r="C218" s="51">
        <f>'Elementary '!O77</f>
        <v>0.83684820975322738</v>
      </c>
      <c r="D218" s="8" t="str">
        <f t="shared" si="8"/>
        <v>มากที่สุด</v>
      </c>
    </row>
    <row r="219" spans="1:4" s="33" customFormat="1" x14ac:dyDescent="0.5">
      <c r="A219" s="50" t="s">
        <v>165</v>
      </c>
      <c r="B219" s="51">
        <f>'Elementary '!P76</f>
        <v>2.9553562300334755</v>
      </c>
      <c r="C219" s="51">
        <f>'Elementary '!P77</f>
        <v>0.96769053309183306</v>
      </c>
      <c r="D219" s="8" t="str">
        <f t="shared" ref="D219:D225" si="9">IF(B219&gt;4.5,"มากที่สุด",IF(B219&gt;3.5,"มาก",IF(B219&gt;2.5,"ปานกลาง",IF(B219&gt;1.5,"น้อย",IF(B219&lt;=1.5,"น้อยที่สุด")))))</f>
        <v>ปานกลาง</v>
      </c>
    </row>
    <row r="220" spans="1:4" s="33" customFormat="1" x14ac:dyDescent="0.5">
      <c r="A220" s="50" t="s">
        <v>17</v>
      </c>
      <c r="B220" s="51">
        <f>'Elementary '!Q76</f>
        <v>4.077150343482665</v>
      </c>
      <c r="C220" s="51">
        <f>'Elementary '!S77</f>
        <v>0.85275559221619934</v>
      </c>
      <c r="D220" s="8" t="str">
        <f t="shared" si="9"/>
        <v>มาก</v>
      </c>
    </row>
    <row r="221" spans="1:4" s="33" customFormat="1" x14ac:dyDescent="0.5">
      <c r="A221" s="50" t="s">
        <v>18</v>
      </c>
      <c r="B221" s="51">
        <f>'Elementary '!T76</f>
        <v>4.237440775923611</v>
      </c>
      <c r="C221" s="51">
        <f>'Elementary '!T77</f>
        <v>0.84881684396416412</v>
      </c>
      <c r="D221" s="8" t="str">
        <f t="shared" si="9"/>
        <v>มาก</v>
      </c>
    </row>
    <row r="222" spans="1:4" s="33" customFormat="1" x14ac:dyDescent="0.5">
      <c r="A222" s="50" t="s">
        <v>19</v>
      </c>
      <c r="B222" s="51">
        <f>'Elementary '!U76</f>
        <v>4.4817064549938967</v>
      </c>
      <c r="C222" s="51">
        <f>'Elementary '!U77</f>
        <v>0.84861874088659928</v>
      </c>
      <c r="D222" s="8" t="str">
        <f t="shared" si="9"/>
        <v>มาก</v>
      </c>
    </row>
    <row r="223" spans="1:4" s="33" customFormat="1" x14ac:dyDescent="0.5">
      <c r="A223" s="50" t="s">
        <v>20</v>
      </c>
      <c r="B223" s="51">
        <f>'Elementary '!V76</f>
        <v>4.5965154971252797</v>
      </c>
      <c r="C223" s="51">
        <f>'Elementary '!V77</f>
        <v>0.84905199810097876</v>
      </c>
      <c r="D223" s="8" t="str">
        <f t="shared" si="9"/>
        <v>มากที่สุด</v>
      </c>
    </row>
    <row r="224" spans="1:4" s="33" customFormat="1" x14ac:dyDescent="0.5">
      <c r="A224" s="50" t="s">
        <v>21</v>
      </c>
      <c r="B224" s="51">
        <f>'Elementary '!W76</f>
        <v>4.5248591743538302</v>
      </c>
      <c r="C224" s="51">
        <f>'Elementary '!W77</f>
        <v>0.85009458140191629</v>
      </c>
      <c r="D224" s="8" t="str">
        <f t="shared" si="9"/>
        <v>มากที่สุด</v>
      </c>
    </row>
    <row r="225" spans="1:7" s="33" customFormat="1" x14ac:dyDescent="0.5">
      <c r="A225" s="50" t="s">
        <v>22</v>
      </c>
      <c r="B225" s="51">
        <f>'Elementary '!X76</f>
        <v>4.6418204603486455</v>
      </c>
      <c r="C225" s="51">
        <f>'Elementary '!X77</f>
        <v>0.88399904862031176</v>
      </c>
      <c r="D225" s="8" t="str">
        <f t="shared" si="9"/>
        <v>มากที่สุด</v>
      </c>
    </row>
    <row r="226" spans="1:7" s="33" customFormat="1" ht="22.5" thickBot="1" x14ac:dyDescent="0.55000000000000004">
      <c r="A226" s="52" t="s">
        <v>64</v>
      </c>
      <c r="B226" s="53">
        <f>AVERAGE(B213:B225)</f>
        <v>4.2733441378717032</v>
      </c>
      <c r="C226" s="53">
        <f>AVERAGE(C213:C225)</f>
        <v>0.87725865043822027</v>
      </c>
      <c r="D226" s="9" t="str">
        <f t="shared" si="8"/>
        <v>มาก</v>
      </c>
    </row>
    <row r="227" spans="1:7" ht="22.5" thickTop="1" x14ac:dyDescent="0.5">
      <c r="A227" s="30"/>
      <c r="B227" s="31"/>
      <c r="C227" s="31"/>
      <c r="D227" s="32"/>
    </row>
    <row r="228" spans="1:7" x14ac:dyDescent="0.5">
      <c r="A228" s="30"/>
      <c r="B228" s="31"/>
      <c r="C228" s="31"/>
      <c r="D228" s="32"/>
    </row>
    <row r="229" spans="1:7" x14ac:dyDescent="0.5">
      <c r="A229" s="30"/>
      <c r="B229" s="31"/>
      <c r="C229" s="31"/>
      <c r="D229" s="32"/>
    </row>
    <row r="230" spans="1:7" x14ac:dyDescent="0.5">
      <c r="A230" s="30"/>
      <c r="B230" s="31"/>
      <c r="C230" s="31"/>
      <c r="D230" s="32"/>
    </row>
    <row r="231" spans="1:7" x14ac:dyDescent="0.5">
      <c r="A231" s="30"/>
      <c r="B231" s="31"/>
      <c r="C231" s="31"/>
      <c r="D231" s="32"/>
    </row>
    <row r="232" spans="1:7" s="38" customFormat="1" ht="24" x14ac:dyDescent="0.55000000000000004">
      <c r="A232" s="13" t="s">
        <v>100</v>
      </c>
      <c r="B232" s="56"/>
      <c r="C232" s="56"/>
      <c r="D232" s="12"/>
    </row>
    <row r="233" spans="1:7" s="38" customFormat="1" ht="24" x14ac:dyDescent="0.55000000000000004">
      <c r="A233" s="13" t="s">
        <v>134</v>
      </c>
      <c r="B233" s="56"/>
      <c r="C233" s="56"/>
      <c r="D233" s="12"/>
    </row>
    <row r="234" spans="1:7" s="38" customFormat="1" ht="24" x14ac:dyDescent="0.55000000000000004">
      <c r="A234" s="13" t="s">
        <v>344</v>
      </c>
      <c r="B234" s="56"/>
      <c r="C234" s="56"/>
      <c r="D234" s="12"/>
    </row>
    <row r="235" spans="1:7" s="38" customFormat="1" ht="24" x14ac:dyDescent="0.55000000000000004">
      <c r="A235" s="13" t="s">
        <v>292</v>
      </c>
      <c r="B235" s="56"/>
      <c r="C235" s="56"/>
      <c r="D235" s="12"/>
    </row>
    <row r="236" spans="1:7" s="38" customFormat="1" ht="24" x14ac:dyDescent="0.55000000000000004">
      <c r="A236" s="13" t="s">
        <v>291</v>
      </c>
      <c r="B236" s="56"/>
      <c r="C236" s="56"/>
      <c r="D236" s="12"/>
    </row>
    <row r="237" spans="1:7" s="38" customFormat="1" ht="24" x14ac:dyDescent="0.55000000000000004">
      <c r="A237" s="13"/>
      <c r="B237" s="68"/>
      <c r="C237" s="68"/>
      <c r="D237" s="14"/>
      <c r="E237" s="65"/>
    </row>
    <row r="238" spans="1:7" s="75" customFormat="1" ht="24" x14ac:dyDescent="0.55000000000000004">
      <c r="A238" s="75" t="s">
        <v>322</v>
      </c>
      <c r="E238" s="88"/>
      <c r="F238" s="88"/>
      <c r="G238" s="88"/>
    </row>
    <row r="239" spans="1:7" s="75" customFormat="1" ht="24" x14ac:dyDescent="0.55000000000000004">
      <c r="A239" s="75" t="s">
        <v>336</v>
      </c>
      <c r="E239" s="88"/>
      <c r="F239" s="88"/>
      <c r="G239" s="88"/>
    </row>
    <row r="240" spans="1:7" s="75" customFormat="1" ht="25.5" customHeight="1" x14ac:dyDescent="0.55000000000000004">
      <c r="A240" s="158" t="s">
        <v>75</v>
      </c>
      <c r="B240" s="160"/>
      <c r="C240" s="160" t="s">
        <v>73</v>
      </c>
      <c r="D240" s="94" t="s">
        <v>129</v>
      </c>
      <c r="E240" s="88"/>
      <c r="F240" s="89"/>
      <c r="G240" s="88"/>
    </row>
    <row r="241" spans="1:7" s="75" customFormat="1" ht="25.5" customHeight="1" x14ac:dyDescent="0.55000000000000004">
      <c r="A241" s="159"/>
      <c r="B241" s="161"/>
      <c r="C241" s="161"/>
      <c r="D241" s="95" t="s">
        <v>130</v>
      </c>
      <c r="E241" s="88"/>
      <c r="F241" s="88"/>
      <c r="G241" s="88"/>
    </row>
    <row r="242" spans="1:7" s="38" customFormat="1" ht="24" x14ac:dyDescent="0.55000000000000004">
      <c r="A242" s="97" t="s">
        <v>127</v>
      </c>
      <c r="B242" s="91"/>
      <c r="C242" s="91"/>
      <c r="D242" s="90"/>
      <c r="E242" s="37"/>
      <c r="F242" s="37"/>
      <c r="G242" s="37"/>
    </row>
    <row r="243" spans="1:7" s="38" customFormat="1" ht="25.5" customHeight="1" x14ac:dyDescent="0.55000000000000004">
      <c r="A243" s="92" t="s">
        <v>132</v>
      </c>
      <c r="B243" s="84">
        <f>'Elementary '!P76</f>
        <v>2.9553562300334755</v>
      </c>
      <c r="C243" s="84">
        <f>'Elementary '!P77</f>
        <v>0.96769053309183306</v>
      </c>
      <c r="D243" s="85" t="s">
        <v>30</v>
      </c>
      <c r="E243" s="37"/>
      <c r="F243" s="37"/>
      <c r="G243" s="37"/>
    </row>
    <row r="244" spans="1:7" s="38" customFormat="1" ht="24.75" thickBot="1" x14ac:dyDescent="0.6">
      <c r="A244" s="87" t="s">
        <v>128</v>
      </c>
      <c r="B244" s="86">
        <f>AVERAGE(B243:B243)</f>
        <v>2.9553562300334755</v>
      </c>
      <c r="C244" s="86">
        <f>SUM(C243)</f>
        <v>0.96769053309183306</v>
      </c>
      <c r="D244" s="96" t="s">
        <v>30</v>
      </c>
      <c r="E244" s="37"/>
      <c r="F244" s="37"/>
      <c r="G244" s="37"/>
    </row>
    <row r="245" spans="1:7" s="38" customFormat="1" ht="24.75" thickTop="1" x14ac:dyDescent="0.55000000000000004">
      <c r="A245" s="83" t="s">
        <v>131</v>
      </c>
      <c r="B245" s="91"/>
      <c r="C245" s="91"/>
      <c r="D245" s="91"/>
      <c r="E245" s="37"/>
      <c r="F245" s="37"/>
      <c r="G245" s="37"/>
    </row>
    <row r="246" spans="1:7" s="38" customFormat="1" ht="25.5" customHeight="1" x14ac:dyDescent="0.55000000000000004">
      <c r="A246" s="92" t="s">
        <v>133</v>
      </c>
      <c r="B246" s="84">
        <f>'Elementary '!Q76</f>
        <v>4.077150343482665</v>
      </c>
      <c r="C246" s="84">
        <f>'Elementary '!Q77</f>
        <v>0.82011422196804495</v>
      </c>
      <c r="D246" s="85" t="s">
        <v>30</v>
      </c>
      <c r="E246" s="37"/>
      <c r="F246" s="37"/>
      <c r="G246" s="37"/>
    </row>
    <row r="247" spans="1:7" s="38" customFormat="1" ht="24.75" thickBot="1" x14ac:dyDescent="0.6">
      <c r="A247" s="87" t="s">
        <v>128</v>
      </c>
      <c r="B247" s="86">
        <f>AVERAGE(B246:B246)</f>
        <v>4.077150343482665</v>
      </c>
      <c r="C247" s="86">
        <f>SUM(C246)</f>
        <v>0.82011422196804495</v>
      </c>
      <c r="D247" s="93" t="s">
        <v>30</v>
      </c>
      <c r="E247" s="37"/>
      <c r="F247" s="37"/>
      <c r="G247" s="37"/>
    </row>
    <row r="248" spans="1:7" s="38" customFormat="1" ht="24.75" thickTop="1" x14ac:dyDescent="0.55000000000000004">
      <c r="A248" s="82"/>
      <c r="E248" s="37"/>
      <c r="F248" s="37"/>
      <c r="G248" s="37"/>
    </row>
    <row r="249" spans="1:7" s="38" customFormat="1" ht="24" x14ac:dyDescent="0.55000000000000004">
      <c r="A249" s="38" t="s">
        <v>323</v>
      </c>
    </row>
    <row r="250" spans="1:7" s="38" customFormat="1" ht="24" x14ac:dyDescent="0.55000000000000004">
      <c r="A250" s="38" t="s">
        <v>267</v>
      </c>
    </row>
    <row r="251" spans="1:7" s="38" customFormat="1" ht="24" x14ac:dyDescent="0.55000000000000004">
      <c r="A251" s="38" t="s">
        <v>166</v>
      </c>
    </row>
    <row r="252" spans="1:7" s="38" customFormat="1" ht="24" x14ac:dyDescent="0.55000000000000004"/>
    <row r="253" spans="1:7" s="38" customFormat="1" ht="24" x14ac:dyDescent="0.55000000000000004"/>
    <row r="254" spans="1:7" s="38" customFormat="1" ht="24" x14ac:dyDescent="0.55000000000000004"/>
    <row r="255" spans="1:7" s="38" customFormat="1" ht="24" x14ac:dyDescent="0.55000000000000004"/>
    <row r="256" spans="1:7" s="38" customFormat="1" ht="24" x14ac:dyDescent="0.55000000000000004"/>
    <row r="257" spans="1:5" s="38" customFormat="1" ht="24" x14ac:dyDescent="0.55000000000000004"/>
    <row r="258" spans="1:5" s="38" customFormat="1" ht="24" x14ac:dyDescent="0.55000000000000004"/>
    <row r="259" spans="1:5" s="38" customFormat="1" ht="24" x14ac:dyDescent="0.55000000000000004"/>
    <row r="260" spans="1:5" s="38" customFormat="1" ht="24" x14ac:dyDescent="0.55000000000000004"/>
    <row r="261" spans="1:5" s="38" customFormat="1" ht="24" x14ac:dyDescent="0.55000000000000004"/>
    <row r="262" spans="1:5" s="38" customFormat="1" ht="24" x14ac:dyDescent="0.55000000000000004"/>
    <row r="263" spans="1:5" s="38" customFormat="1" ht="24" x14ac:dyDescent="0.55000000000000004"/>
    <row r="264" spans="1:5" s="33" customFormat="1" ht="24" x14ac:dyDescent="0.55000000000000004">
      <c r="A264" s="41" t="s">
        <v>324</v>
      </c>
      <c r="B264" s="55"/>
      <c r="C264" s="55"/>
      <c r="D264" s="10"/>
      <c r="E264" s="67"/>
    </row>
    <row r="265" spans="1:5" s="33" customFormat="1" x14ac:dyDescent="0.5">
      <c r="A265" s="151" t="s">
        <v>69</v>
      </c>
      <c r="B265" s="155" t="s">
        <v>266</v>
      </c>
      <c r="C265" s="156"/>
      <c r="D265" s="157"/>
    </row>
    <row r="266" spans="1:5" s="33" customFormat="1" ht="56.25" x14ac:dyDescent="0.5">
      <c r="A266" s="152"/>
      <c r="B266" s="99" t="s">
        <v>63</v>
      </c>
      <c r="C266" s="98" t="s">
        <v>68</v>
      </c>
      <c r="D266" s="98" t="s">
        <v>152</v>
      </c>
    </row>
    <row r="267" spans="1:5" s="33" customFormat="1" x14ac:dyDescent="0.5">
      <c r="A267" s="50" t="s">
        <v>8</v>
      </c>
      <c r="B267" s="51">
        <f>Inermediate!J81</f>
        <v>4.3824711601118871</v>
      </c>
      <c r="C267" s="51">
        <f>Inermediate!J82</f>
        <v>0.9294138768842457</v>
      </c>
      <c r="D267" s="8" t="str">
        <f>IF(B267&gt;4.5,"มากที่สุด",IF(B267&gt;3.5,"มาก",IF(B267&gt;2.5,"ปานกลาง",IF(B267&gt;1.5,"น้อย",IF(B267&lt;=1.5,"น้อยที่สุด")))))</f>
        <v>มาก</v>
      </c>
    </row>
    <row r="268" spans="1:5" s="33" customFormat="1" x14ac:dyDescent="0.5">
      <c r="A268" s="50" t="s">
        <v>9</v>
      </c>
      <c r="B268" s="51">
        <f>Inermediate!K81</f>
        <v>4.3342253270772302</v>
      </c>
      <c r="C268" s="51">
        <f>Inermediate!K82</f>
        <v>0.89449012740771583</v>
      </c>
      <c r="D268" s="8" t="str">
        <f t="shared" ref="D268:D280" si="10">IF(B268&gt;4.5,"มากที่สุด",IF(B268&gt;3.5,"มาก",IF(B268&gt;2.5,"ปานกลาง",IF(B268&gt;1.5,"น้อย",IF(B268&lt;=1.5,"น้อยที่สุด")))))</f>
        <v>มาก</v>
      </c>
    </row>
    <row r="269" spans="1:5" s="33" customFormat="1" x14ac:dyDescent="0.5">
      <c r="A269" s="50" t="s">
        <v>10</v>
      </c>
      <c r="B269" s="51">
        <f>Inermediate!L81</f>
        <v>4.2103419845399648</v>
      </c>
      <c r="C269" s="51">
        <f>Inermediate!L82</f>
        <v>0.89382475608909895</v>
      </c>
      <c r="D269" s="8" t="str">
        <f t="shared" si="10"/>
        <v>มาก</v>
      </c>
    </row>
    <row r="270" spans="1:5" s="33" customFormat="1" x14ac:dyDescent="0.5">
      <c r="A270" s="50" t="s">
        <v>11</v>
      </c>
      <c r="B270" s="51">
        <f>Inermediate!M81</f>
        <v>4.3200213530944778</v>
      </c>
      <c r="C270" s="51">
        <f>Inermediate!M82</f>
        <v>0.91974936972303334</v>
      </c>
      <c r="D270" s="100" t="str">
        <f t="shared" si="10"/>
        <v>มาก</v>
      </c>
    </row>
    <row r="271" spans="1:5" s="33" customFormat="1" x14ac:dyDescent="0.5">
      <c r="A271" s="50" t="s">
        <v>12</v>
      </c>
      <c r="B271" s="51">
        <f>Inermediate!N81</f>
        <v>4.337138946584532</v>
      </c>
      <c r="C271" s="51">
        <f>Inermediate!N82</f>
        <v>0.96388579207935632</v>
      </c>
      <c r="D271" s="100" t="str">
        <f t="shared" si="10"/>
        <v>มาก</v>
      </c>
    </row>
    <row r="272" spans="1:5" s="33" customFormat="1" x14ac:dyDescent="0.5">
      <c r="A272" s="50" t="s">
        <v>13</v>
      </c>
      <c r="B272" s="51">
        <f>Inermediate!O81</f>
        <v>4.5331097858801215</v>
      </c>
      <c r="C272" s="51">
        <f>Inermediate!O82</f>
        <v>0.85670482625893907</v>
      </c>
      <c r="D272" s="8" t="str">
        <f t="shared" si="10"/>
        <v>มากที่สุด</v>
      </c>
    </row>
    <row r="273" spans="1:4" s="33" customFormat="1" x14ac:dyDescent="0.5">
      <c r="A273" s="50" t="s">
        <v>16</v>
      </c>
      <c r="B273" s="51">
        <f>Inermediate!R81</f>
        <v>4.0980319184826719</v>
      </c>
      <c r="C273" s="51">
        <f>Inermediate!R82</f>
        <v>0.82393995565118194</v>
      </c>
      <c r="D273" s="8" t="str">
        <f t="shared" si="10"/>
        <v>มาก</v>
      </c>
    </row>
    <row r="274" spans="1:4" s="33" customFormat="1" x14ac:dyDescent="0.5">
      <c r="A274" s="50" t="s">
        <v>17</v>
      </c>
      <c r="B274" s="51">
        <f>Inermediate!S81</f>
        <v>4.2711146918558054</v>
      </c>
      <c r="C274" s="51">
        <f>Inermediate!S82</f>
        <v>0.88197167688056965</v>
      </c>
      <c r="D274" s="8" t="str">
        <f t="shared" si="10"/>
        <v>มาก</v>
      </c>
    </row>
    <row r="275" spans="1:4" s="33" customFormat="1" x14ac:dyDescent="0.5">
      <c r="A275" s="50" t="s">
        <v>18</v>
      </c>
      <c r="B275" s="51">
        <f>Inermediate!T81</f>
        <v>4.2554287134935818</v>
      </c>
      <c r="C275" s="51">
        <f>Inermediate!T82</f>
        <v>0.87820670829545711</v>
      </c>
      <c r="D275" s="8" t="str">
        <f t="shared" si="10"/>
        <v>มาก</v>
      </c>
    </row>
    <row r="276" spans="1:4" s="33" customFormat="1" x14ac:dyDescent="0.5">
      <c r="A276" s="50" t="s">
        <v>19</v>
      </c>
      <c r="B276" s="51">
        <f>Inermediate!U81</f>
        <v>4.4878963379479799</v>
      </c>
      <c r="C276" s="51">
        <f>Inermediate!U82</f>
        <v>0.86979091409702947</v>
      </c>
      <c r="D276" s="8" t="str">
        <f t="shared" si="10"/>
        <v>มาก</v>
      </c>
    </row>
    <row r="277" spans="1:4" s="33" customFormat="1" x14ac:dyDescent="0.5">
      <c r="A277" s="50" t="s">
        <v>20</v>
      </c>
      <c r="B277" s="51">
        <f>Inermediate!V81</f>
        <v>4.611403034786286</v>
      </c>
      <c r="C277" s="51">
        <f>Inermediate!V82</f>
        <v>0.86872613035209789</v>
      </c>
      <c r="D277" s="8" t="str">
        <f t="shared" si="10"/>
        <v>มากที่สุด</v>
      </c>
    </row>
    <row r="278" spans="1:4" s="33" customFormat="1" x14ac:dyDescent="0.5">
      <c r="A278" s="50" t="s">
        <v>21</v>
      </c>
      <c r="B278" s="51">
        <f>Inermediate!W81</f>
        <v>4.5494697178654837</v>
      </c>
      <c r="C278" s="51">
        <f>Inermediate!W82</f>
        <v>0.87017782084588258</v>
      </c>
      <c r="D278" s="8" t="str">
        <f t="shared" si="10"/>
        <v>มากที่สุด</v>
      </c>
    </row>
    <row r="279" spans="1:4" s="33" customFormat="1" x14ac:dyDescent="0.5">
      <c r="A279" s="50" t="s">
        <v>22</v>
      </c>
      <c r="B279" s="51">
        <f>Inermediate!X81</f>
        <v>4.6449886770417246</v>
      </c>
      <c r="C279" s="51">
        <f>Inermediate!X82</f>
        <v>0.90717138590567337</v>
      </c>
      <c r="D279" s="8" t="str">
        <f t="shared" si="10"/>
        <v>มากที่สุด</v>
      </c>
    </row>
    <row r="280" spans="1:4" s="33" customFormat="1" ht="22.5" thickBot="1" x14ac:dyDescent="0.55000000000000004">
      <c r="A280" s="52" t="s">
        <v>64</v>
      </c>
      <c r="B280" s="53">
        <f>AVERAGE(B267:B279)</f>
        <v>4.3873570499047494</v>
      </c>
      <c r="C280" s="53">
        <f>AVERAGE(C267:C279)</f>
        <v>0.88908102619002161</v>
      </c>
      <c r="D280" s="9" t="str">
        <f t="shared" si="10"/>
        <v>มาก</v>
      </c>
    </row>
    <row r="281" spans="1:4" s="33" customFormat="1" ht="22.5" thickTop="1" x14ac:dyDescent="0.5">
      <c r="A281" s="54"/>
      <c r="B281" s="55"/>
      <c r="C281" s="55"/>
      <c r="D281" s="10"/>
    </row>
    <row r="282" spans="1:4" s="38" customFormat="1" ht="24" x14ac:dyDescent="0.55000000000000004">
      <c r="A282" s="13" t="s">
        <v>99</v>
      </c>
      <c r="B282" s="56"/>
      <c r="C282" s="56"/>
      <c r="D282" s="12"/>
    </row>
    <row r="283" spans="1:4" s="38" customFormat="1" ht="24" x14ac:dyDescent="0.55000000000000004">
      <c r="A283" s="13" t="s">
        <v>151</v>
      </c>
      <c r="B283" s="56"/>
      <c r="C283" s="56"/>
      <c r="D283" s="12"/>
    </row>
    <row r="284" spans="1:4" s="38" customFormat="1" ht="24" x14ac:dyDescent="0.55000000000000004">
      <c r="A284" s="13" t="s">
        <v>302</v>
      </c>
      <c r="B284" s="56"/>
      <c r="C284" s="56"/>
      <c r="D284" s="12"/>
    </row>
    <row r="285" spans="1:4" s="38" customFormat="1" ht="24" x14ac:dyDescent="0.55000000000000004">
      <c r="A285" s="13" t="s">
        <v>315</v>
      </c>
      <c r="B285" s="56"/>
      <c r="C285" s="56"/>
      <c r="D285" s="12"/>
    </row>
    <row r="286" spans="1:4" s="38" customFormat="1" ht="24" x14ac:dyDescent="0.55000000000000004">
      <c r="A286" s="13" t="s">
        <v>316</v>
      </c>
      <c r="B286" s="56"/>
      <c r="C286" s="56"/>
      <c r="D286" s="12"/>
    </row>
    <row r="287" spans="1:4" s="24" customFormat="1" ht="24" x14ac:dyDescent="0.55000000000000004">
      <c r="A287" s="137"/>
      <c r="B287" s="138"/>
      <c r="C287" s="138"/>
      <c r="D287" s="139"/>
    </row>
    <row r="288" spans="1:4" s="24" customFormat="1" ht="24" x14ac:dyDescent="0.55000000000000004">
      <c r="A288" s="137"/>
      <c r="B288" s="138"/>
      <c r="C288" s="138"/>
      <c r="D288" s="139"/>
    </row>
    <row r="289" spans="1:7" s="24" customFormat="1" ht="24" x14ac:dyDescent="0.55000000000000004">
      <c r="A289" s="137"/>
      <c r="B289" s="138"/>
      <c r="C289" s="138"/>
      <c r="D289" s="139"/>
    </row>
    <row r="290" spans="1:7" s="24" customFormat="1" ht="24" x14ac:dyDescent="0.55000000000000004">
      <c r="A290" s="137"/>
      <c r="B290" s="138"/>
      <c r="C290" s="138"/>
      <c r="D290" s="139"/>
    </row>
    <row r="291" spans="1:7" s="24" customFormat="1" ht="24" x14ac:dyDescent="0.55000000000000004">
      <c r="A291" s="137"/>
      <c r="B291" s="138"/>
      <c r="C291" s="138"/>
      <c r="D291" s="139"/>
    </row>
    <row r="292" spans="1:7" s="24" customFormat="1" ht="24" x14ac:dyDescent="0.55000000000000004">
      <c r="A292" s="137"/>
      <c r="B292" s="138"/>
      <c r="C292" s="138"/>
      <c r="D292" s="139"/>
    </row>
    <row r="293" spans="1:7" s="24" customFormat="1" ht="24" x14ac:dyDescent="0.55000000000000004">
      <c r="A293" s="137"/>
      <c r="B293" s="138"/>
      <c r="C293" s="138"/>
      <c r="D293" s="139"/>
    </row>
    <row r="294" spans="1:7" s="24" customFormat="1" ht="24" x14ac:dyDescent="0.55000000000000004">
      <c r="A294" s="137"/>
      <c r="B294" s="138"/>
      <c r="C294" s="138"/>
      <c r="D294" s="139"/>
    </row>
    <row r="295" spans="1:7" s="24" customFormat="1" ht="24" x14ac:dyDescent="0.55000000000000004">
      <c r="A295" s="137"/>
      <c r="B295" s="138"/>
      <c r="C295" s="138"/>
      <c r="D295" s="139"/>
    </row>
    <row r="296" spans="1:7" s="38" customFormat="1" ht="24" x14ac:dyDescent="0.55000000000000004">
      <c r="A296" s="36"/>
      <c r="B296" s="37"/>
      <c r="C296" s="37"/>
    </row>
    <row r="297" spans="1:7" s="75" customFormat="1" ht="24" x14ac:dyDescent="0.55000000000000004">
      <c r="A297" s="75" t="s">
        <v>325</v>
      </c>
      <c r="E297" s="88"/>
      <c r="F297" s="88"/>
      <c r="G297" s="88"/>
    </row>
    <row r="298" spans="1:7" s="75" customFormat="1" ht="24" x14ac:dyDescent="0.55000000000000004">
      <c r="A298" s="75" t="s">
        <v>337</v>
      </c>
      <c r="E298" s="88"/>
      <c r="F298" s="88"/>
      <c r="G298" s="88"/>
    </row>
    <row r="299" spans="1:7" s="75" customFormat="1" ht="25.5" customHeight="1" x14ac:dyDescent="0.55000000000000004">
      <c r="A299" s="158" t="s">
        <v>75</v>
      </c>
      <c r="B299" s="160"/>
      <c r="C299" s="160" t="s">
        <v>73</v>
      </c>
      <c r="D299" s="94" t="s">
        <v>129</v>
      </c>
      <c r="E299" s="88"/>
      <c r="F299" s="89"/>
      <c r="G299" s="88"/>
    </row>
    <row r="300" spans="1:7" s="75" customFormat="1" ht="25.5" customHeight="1" x14ac:dyDescent="0.55000000000000004">
      <c r="A300" s="159"/>
      <c r="B300" s="161"/>
      <c r="C300" s="161"/>
      <c r="D300" s="95" t="s">
        <v>130</v>
      </c>
      <c r="E300" s="88"/>
      <c r="F300" s="88"/>
      <c r="G300" s="88"/>
    </row>
    <row r="301" spans="1:7" s="38" customFormat="1" ht="24" x14ac:dyDescent="0.55000000000000004">
      <c r="A301" s="97" t="s">
        <v>127</v>
      </c>
      <c r="B301" s="91"/>
      <c r="C301" s="91"/>
      <c r="D301" s="90"/>
      <c r="E301" s="37"/>
      <c r="F301" s="37"/>
      <c r="G301" s="37"/>
    </row>
    <row r="302" spans="1:7" s="38" customFormat="1" ht="25.5" customHeight="1" x14ac:dyDescent="0.55000000000000004">
      <c r="A302" s="92" t="s">
        <v>132</v>
      </c>
      <c r="B302" s="84">
        <v>2.92</v>
      </c>
      <c r="C302" s="84">
        <v>0.96</v>
      </c>
      <c r="D302" s="85" t="s">
        <v>30</v>
      </c>
      <c r="E302" s="37"/>
      <c r="F302" s="37"/>
      <c r="G302" s="37"/>
    </row>
    <row r="303" spans="1:7" s="38" customFormat="1" ht="24.75" thickBot="1" x14ac:dyDescent="0.6">
      <c r="A303" s="87" t="s">
        <v>128</v>
      </c>
      <c r="B303" s="86">
        <f>AVERAGE(B302:B302)</f>
        <v>2.92</v>
      </c>
      <c r="C303" s="86">
        <f>SUM(C302)</f>
        <v>0.96</v>
      </c>
      <c r="D303" s="96" t="s">
        <v>30</v>
      </c>
      <c r="E303" s="37"/>
      <c r="F303" s="37"/>
      <c r="G303" s="37"/>
    </row>
    <row r="304" spans="1:7" s="38" customFormat="1" ht="24.75" thickTop="1" x14ac:dyDescent="0.55000000000000004">
      <c r="A304" s="83" t="s">
        <v>131</v>
      </c>
      <c r="B304" s="91"/>
      <c r="C304" s="91"/>
      <c r="D304" s="91"/>
      <c r="E304" s="37"/>
      <c r="F304" s="37"/>
      <c r="G304" s="37"/>
    </row>
    <row r="305" spans="1:7" s="38" customFormat="1" ht="25.5" customHeight="1" x14ac:dyDescent="0.55000000000000004">
      <c r="A305" s="92" t="s">
        <v>133</v>
      </c>
      <c r="B305" s="84">
        <v>4.05</v>
      </c>
      <c r="C305" s="84">
        <f>'Elementary '!Q77</f>
        <v>0.82011422196804495</v>
      </c>
      <c r="D305" s="85" t="s">
        <v>30</v>
      </c>
      <c r="E305" s="37"/>
      <c r="F305" s="37"/>
      <c r="G305" s="37"/>
    </row>
    <row r="306" spans="1:7" s="38" customFormat="1" ht="24.75" thickBot="1" x14ac:dyDescent="0.6">
      <c r="A306" s="87" t="s">
        <v>128</v>
      </c>
      <c r="B306" s="86">
        <f>AVERAGE(B305:B305)</f>
        <v>4.05</v>
      </c>
      <c r="C306" s="86">
        <f>SUM(C305)</f>
        <v>0.82011422196804495</v>
      </c>
      <c r="D306" s="93" t="s">
        <v>30</v>
      </c>
      <c r="E306" s="37"/>
      <c r="F306" s="37"/>
      <c r="G306" s="37"/>
    </row>
    <row r="307" spans="1:7" s="38" customFormat="1" ht="24.75" thickTop="1" x14ac:dyDescent="0.55000000000000004">
      <c r="A307" s="82"/>
      <c r="E307" s="37"/>
      <c r="F307" s="37"/>
      <c r="G307" s="37"/>
    </row>
    <row r="308" spans="1:7" s="38" customFormat="1" ht="24" x14ac:dyDescent="0.55000000000000004">
      <c r="A308" s="38" t="s">
        <v>335</v>
      </c>
    </row>
    <row r="309" spans="1:7" s="38" customFormat="1" ht="24" x14ac:dyDescent="0.55000000000000004">
      <c r="A309" s="38" t="s">
        <v>293</v>
      </c>
    </row>
    <row r="310" spans="1:7" s="38" customFormat="1" ht="24" x14ac:dyDescent="0.55000000000000004">
      <c r="A310" s="38" t="s">
        <v>273</v>
      </c>
    </row>
    <row r="311" spans="1:7" s="38" customFormat="1" ht="24" x14ac:dyDescent="0.55000000000000004"/>
    <row r="312" spans="1:7" s="33" customFormat="1" ht="24" x14ac:dyDescent="0.55000000000000004">
      <c r="A312" s="41" t="s">
        <v>326</v>
      </c>
      <c r="B312" s="35"/>
      <c r="C312" s="35"/>
    </row>
    <row r="313" spans="1:7" s="33" customFormat="1" x14ac:dyDescent="0.5">
      <c r="A313" s="151" t="s">
        <v>69</v>
      </c>
      <c r="B313" s="162" t="s">
        <v>268</v>
      </c>
      <c r="C313" s="163"/>
      <c r="D313" s="164"/>
    </row>
    <row r="314" spans="1:7" s="33" customFormat="1" ht="56.25" x14ac:dyDescent="0.5">
      <c r="A314" s="152"/>
      <c r="B314" s="99" t="s">
        <v>63</v>
      </c>
      <c r="C314" s="98" t="s">
        <v>68</v>
      </c>
      <c r="D314" s="98" t="s">
        <v>152</v>
      </c>
    </row>
    <row r="315" spans="1:7" s="33" customFormat="1" x14ac:dyDescent="0.5">
      <c r="A315" s="50" t="s">
        <v>8</v>
      </c>
      <c r="B315" s="51">
        <f>'Pre-Intermediate'!J76</f>
        <v>4.3696210784138669</v>
      </c>
      <c r="C315" s="51">
        <f>'Pre-Intermediate'!J77</f>
        <v>0.90318812168114015</v>
      </c>
      <c r="D315" s="8" t="str">
        <f>IF(B315&gt;4.5,"มากที่สุด",IF(B315&gt;3.5,"มาก",IF(B315&gt;2.5,"ปานกลาง",IF(B315&gt;1.5,"น้อย",IF(B315&lt;=1.5,"น้อยที่สุด")))))</f>
        <v>มาก</v>
      </c>
    </row>
    <row r="316" spans="1:7" s="33" customFormat="1" x14ac:dyDescent="0.5">
      <c r="A316" s="50" t="s">
        <v>9</v>
      </c>
      <c r="B316" s="51">
        <f>'Pre-Intermediate'!K76</f>
        <v>4.3247728392548899</v>
      </c>
      <c r="C316" s="51">
        <f>'Pre-Intermediate'!K77</f>
        <v>0.86924480028633611</v>
      </c>
      <c r="D316" s="8" t="str">
        <f t="shared" ref="D316:D328" si="11">IF(B316&gt;4.5,"มากที่สุด",IF(B316&gt;3.5,"มาก",IF(B316&gt;2.5,"ปานกลาง",IF(B316&gt;1.5,"น้อย",IF(B316&lt;=1.5,"น้อยที่สุด")))))</f>
        <v>มาก</v>
      </c>
    </row>
    <row r="317" spans="1:7" s="33" customFormat="1" x14ac:dyDescent="0.5">
      <c r="A317" s="50" t="s">
        <v>10</v>
      </c>
      <c r="B317" s="51">
        <f>'Pre-Intermediate'!L76</f>
        <v>4.2096136757695444</v>
      </c>
      <c r="C317" s="51">
        <f>'Pre-Intermediate'!L77</f>
        <v>0.86792422538971881</v>
      </c>
      <c r="D317" s="8" t="str">
        <f t="shared" si="11"/>
        <v>มาก</v>
      </c>
    </row>
    <row r="318" spans="1:7" s="33" customFormat="1" x14ac:dyDescent="0.5">
      <c r="A318" s="50" t="s">
        <v>11</v>
      </c>
      <c r="B318" s="51">
        <f>'Pre-Intermediate'!M76</f>
        <v>4.3115691451300782</v>
      </c>
      <c r="C318" s="51">
        <f>'Pre-Intermediate'!M77</f>
        <v>0.89325234077255211</v>
      </c>
      <c r="D318" s="8" t="str">
        <f t="shared" si="11"/>
        <v>มาก</v>
      </c>
    </row>
    <row r="319" spans="1:7" s="33" customFormat="1" x14ac:dyDescent="0.5">
      <c r="A319" s="50" t="s">
        <v>12</v>
      </c>
      <c r="B319" s="51">
        <f>'Pre-Intermediate'!N76</f>
        <v>4.3133967672475935</v>
      </c>
      <c r="C319" s="51">
        <f>'Pre-Intermediate'!N77</f>
        <v>0.93287741953188841</v>
      </c>
      <c r="D319" s="8" t="str">
        <f t="shared" si="11"/>
        <v>มาก</v>
      </c>
    </row>
    <row r="320" spans="1:7" s="33" customFormat="1" x14ac:dyDescent="0.5">
      <c r="A320" s="50" t="s">
        <v>13</v>
      </c>
      <c r="B320" s="51">
        <f>'Pre-Intermediate'!O76</f>
        <v>4.509651350254761</v>
      </c>
      <c r="C320" s="51">
        <f>'Pre-Intermediate'!O77</f>
        <v>0.83684820975322738</v>
      </c>
      <c r="D320" s="8" t="str">
        <f t="shared" si="11"/>
        <v>มากที่สุด</v>
      </c>
    </row>
    <row r="321" spans="1:7" s="33" customFormat="1" x14ac:dyDescent="0.5">
      <c r="A321" s="50" t="s">
        <v>16</v>
      </c>
      <c r="B321" s="51">
        <f>'Pre-Intermediate'!R76</f>
        <v>4.0770437552092442</v>
      </c>
      <c r="C321" s="51">
        <f>'Pre-Intermediate'!R77</f>
        <v>0.80480563485889289</v>
      </c>
      <c r="D321" s="8" t="str">
        <f t="shared" si="11"/>
        <v>มาก</v>
      </c>
    </row>
    <row r="322" spans="1:7" s="33" customFormat="1" x14ac:dyDescent="0.5">
      <c r="A322" s="50" t="s">
        <v>17</v>
      </c>
      <c r="B322" s="51">
        <f>'Pre-Intermediate'!S76</f>
        <v>4.252022107922298</v>
      </c>
      <c r="C322" s="51">
        <f>'Pre-Intermediate'!S77</f>
        <v>0.85275559221619934</v>
      </c>
      <c r="D322" s="8" t="str">
        <f t="shared" si="11"/>
        <v>มาก</v>
      </c>
    </row>
    <row r="323" spans="1:7" s="33" customFormat="1" x14ac:dyDescent="0.5">
      <c r="A323" s="50" t="s">
        <v>18</v>
      </c>
      <c r="B323" s="51">
        <f>'Pre-Intermediate'!T76</f>
        <v>4.237440775923611</v>
      </c>
      <c r="C323" s="51">
        <f>'Pre-Intermediate'!T77</f>
        <v>0.84881684396416412</v>
      </c>
      <c r="D323" s="8" t="str">
        <f t="shared" si="11"/>
        <v>มาก</v>
      </c>
    </row>
    <row r="324" spans="1:7" s="33" customFormat="1" x14ac:dyDescent="0.5">
      <c r="A324" s="50" t="s">
        <v>19</v>
      </c>
      <c r="B324" s="51">
        <f>'Pre-Intermediate'!U76</f>
        <v>4.4817064549938967</v>
      </c>
      <c r="C324" s="51">
        <f>'Pre-Intermediate'!U77</f>
        <v>0.84861874088659928</v>
      </c>
      <c r="D324" s="8" t="str">
        <f t="shared" si="11"/>
        <v>มาก</v>
      </c>
    </row>
    <row r="325" spans="1:7" s="33" customFormat="1" x14ac:dyDescent="0.5">
      <c r="A325" s="50" t="s">
        <v>20</v>
      </c>
      <c r="B325" s="51">
        <f>'Pre-Intermediate'!V76</f>
        <v>4.5965154971252797</v>
      </c>
      <c r="C325" s="51">
        <f>'Pre-Intermediate'!V77</f>
        <v>0.84905199810097876</v>
      </c>
      <c r="D325" s="8" t="str">
        <f t="shared" si="11"/>
        <v>มากที่สุด</v>
      </c>
    </row>
    <row r="326" spans="1:7" s="33" customFormat="1" x14ac:dyDescent="0.5">
      <c r="A326" s="50" t="s">
        <v>21</v>
      </c>
      <c r="B326" s="51">
        <f>'Pre-Intermediate'!W76</f>
        <v>4.5248591743538302</v>
      </c>
      <c r="C326" s="51">
        <f>'Pre-Intermediate'!W77</f>
        <v>0.85009458140191629</v>
      </c>
      <c r="D326" s="8" t="str">
        <f t="shared" si="11"/>
        <v>มากที่สุด</v>
      </c>
    </row>
    <row r="327" spans="1:7" s="33" customFormat="1" x14ac:dyDescent="0.5">
      <c r="A327" s="50" t="s">
        <v>22</v>
      </c>
      <c r="B327" s="51">
        <f>'Pre-Intermediate'!X76</f>
        <v>4.6418204603486455</v>
      </c>
      <c r="C327" s="51">
        <f>'Pre-Intermediate'!X77</f>
        <v>0.88399904862031176</v>
      </c>
      <c r="D327" s="8" t="str">
        <f t="shared" si="11"/>
        <v>มากที่สุด</v>
      </c>
    </row>
    <row r="328" spans="1:7" s="33" customFormat="1" ht="22.5" thickBot="1" x14ac:dyDescent="0.55000000000000004">
      <c r="A328" s="52" t="s">
        <v>64</v>
      </c>
      <c r="B328" s="53">
        <f>AVERAGE(B315:B327)</f>
        <v>4.3730794678421185</v>
      </c>
      <c r="C328" s="53">
        <f>AVERAGE(C315:C327)</f>
        <v>0.86472904288184038</v>
      </c>
      <c r="D328" s="9" t="str">
        <f t="shared" si="11"/>
        <v>มาก</v>
      </c>
    </row>
    <row r="329" spans="1:7" s="33" customFormat="1" ht="22.5" thickTop="1" x14ac:dyDescent="0.5">
      <c r="A329" s="54"/>
      <c r="B329" s="55"/>
      <c r="C329" s="55"/>
      <c r="D329" s="10"/>
    </row>
    <row r="330" spans="1:7" s="38" customFormat="1" ht="24" x14ac:dyDescent="0.55000000000000004">
      <c r="A330" s="13" t="s">
        <v>99</v>
      </c>
      <c r="B330" s="56"/>
      <c r="C330" s="56"/>
      <c r="D330" s="12"/>
    </row>
    <row r="331" spans="1:7" s="38" customFormat="1" ht="24" x14ac:dyDescent="0.55000000000000004">
      <c r="A331" s="13" t="s">
        <v>153</v>
      </c>
      <c r="B331" s="56"/>
      <c r="C331" s="56"/>
      <c r="D331" s="12"/>
    </row>
    <row r="332" spans="1:7" s="38" customFormat="1" ht="24" x14ac:dyDescent="0.55000000000000004">
      <c r="A332" s="13" t="s">
        <v>294</v>
      </c>
      <c r="B332" s="56"/>
      <c r="C332" s="56"/>
      <c r="D332" s="12"/>
    </row>
    <row r="333" spans="1:7" s="38" customFormat="1" ht="24" x14ac:dyDescent="0.55000000000000004">
      <c r="A333" s="13" t="s">
        <v>296</v>
      </c>
      <c r="B333" s="56"/>
      <c r="C333" s="56"/>
      <c r="D333" s="12"/>
    </row>
    <row r="334" spans="1:7" s="38" customFormat="1" ht="24" x14ac:dyDescent="0.55000000000000004">
      <c r="A334" s="13" t="s">
        <v>295</v>
      </c>
      <c r="B334" s="56"/>
      <c r="C334" s="56"/>
      <c r="D334" s="12"/>
    </row>
    <row r="335" spans="1:7" s="38" customFormat="1" ht="24" x14ac:dyDescent="0.55000000000000004">
      <c r="A335" s="13"/>
      <c r="B335" s="56"/>
      <c r="C335" s="56"/>
      <c r="D335" s="12"/>
    </row>
    <row r="336" spans="1:7" s="75" customFormat="1" ht="24" x14ac:dyDescent="0.55000000000000004">
      <c r="A336" s="75" t="s">
        <v>327</v>
      </c>
      <c r="E336" s="88"/>
      <c r="F336" s="88"/>
      <c r="G336" s="88"/>
    </row>
    <row r="337" spans="1:7" s="75" customFormat="1" ht="24" x14ac:dyDescent="0.55000000000000004">
      <c r="A337" s="75" t="s">
        <v>269</v>
      </c>
      <c r="E337" s="88"/>
      <c r="F337" s="88"/>
      <c r="G337" s="88"/>
    </row>
    <row r="338" spans="1:7" s="75" customFormat="1" ht="25.5" customHeight="1" x14ac:dyDescent="0.55000000000000004">
      <c r="A338" s="158" t="s">
        <v>75</v>
      </c>
      <c r="B338" s="160"/>
      <c r="C338" s="160" t="s">
        <v>73</v>
      </c>
      <c r="D338" s="94" t="s">
        <v>129</v>
      </c>
      <c r="E338" s="88"/>
      <c r="F338" s="89"/>
      <c r="G338" s="88"/>
    </row>
    <row r="339" spans="1:7" s="75" customFormat="1" ht="18.75" customHeight="1" x14ac:dyDescent="0.55000000000000004">
      <c r="A339" s="159"/>
      <c r="B339" s="161"/>
      <c r="C339" s="161"/>
      <c r="D339" s="95" t="s">
        <v>130</v>
      </c>
      <c r="E339" s="88"/>
      <c r="F339" s="88"/>
      <c r="G339" s="88"/>
    </row>
    <row r="340" spans="1:7" s="38" customFormat="1" ht="24" x14ac:dyDescent="0.55000000000000004">
      <c r="A340" s="97" t="s">
        <v>127</v>
      </c>
      <c r="B340" s="91"/>
      <c r="C340" s="91"/>
      <c r="D340" s="90"/>
      <c r="E340" s="37"/>
      <c r="F340" s="37"/>
      <c r="G340" s="37"/>
    </row>
    <row r="341" spans="1:7" s="38" customFormat="1" ht="25.5" customHeight="1" x14ac:dyDescent="0.55000000000000004">
      <c r="A341" s="92" t="s">
        <v>132</v>
      </c>
      <c r="B341" s="84">
        <f>'Pre-Intermediate'!P76</f>
        <v>2.9553562300334755</v>
      </c>
      <c r="C341" s="84">
        <f>'Pre-Intermediate'!P77</f>
        <v>0.96769053309183306</v>
      </c>
      <c r="D341" s="85" t="s">
        <v>30</v>
      </c>
      <c r="E341" s="37"/>
      <c r="F341" s="37"/>
      <c r="G341" s="37"/>
    </row>
    <row r="342" spans="1:7" s="38" customFormat="1" ht="24.75" thickBot="1" x14ac:dyDescent="0.6">
      <c r="A342" s="87" t="s">
        <v>128</v>
      </c>
      <c r="B342" s="86">
        <f>AVERAGE(B341:B341)</f>
        <v>2.9553562300334755</v>
      </c>
      <c r="C342" s="86">
        <f>SUM(C341)</f>
        <v>0.96769053309183306</v>
      </c>
      <c r="D342" s="96" t="s">
        <v>30</v>
      </c>
      <c r="E342" s="37"/>
      <c r="F342" s="37"/>
      <c r="G342" s="37"/>
    </row>
    <row r="343" spans="1:7" s="38" customFormat="1" ht="24.75" thickTop="1" x14ac:dyDescent="0.55000000000000004">
      <c r="A343" s="83" t="s">
        <v>131</v>
      </c>
      <c r="B343" s="91"/>
      <c r="C343" s="91"/>
      <c r="D343" s="91"/>
      <c r="E343" s="37"/>
      <c r="F343" s="37"/>
      <c r="G343" s="37"/>
    </row>
    <row r="344" spans="1:7" s="38" customFormat="1" ht="25.5" customHeight="1" x14ac:dyDescent="0.55000000000000004">
      <c r="A344" s="92" t="s">
        <v>133</v>
      </c>
      <c r="B344" s="84">
        <f>'Pre-Intermediate'!Q76</f>
        <v>4.077150343482665</v>
      </c>
      <c r="C344" s="84">
        <f>'Pre-Intermediate'!Q77</f>
        <v>0.82011422196804495</v>
      </c>
      <c r="D344" s="85" t="s">
        <v>30</v>
      </c>
      <c r="E344" s="37"/>
      <c r="F344" s="37"/>
      <c r="G344" s="37"/>
    </row>
    <row r="345" spans="1:7" s="38" customFormat="1" ht="24.75" thickBot="1" x14ac:dyDescent="0.6">
      <c r="A345" s="87" t="s">
        <v>128</v>
      </c>
      <c r="B345" s="86">
        <f>AVERAGE(B344:B344)</f>
        <v>4.077150343482665</v>
      </c>
      <c r="C345" s="86">
        <f>SUM(C344)</f>
        <v>0.82011422196804495</v>
      </c>
      <c r="D345" s="93" t="s">
        <v>30</v>
      </c>
      <c r="E345" s="37"/>
      <c r="F345" s="37"/>
      <c r="G345" s="37"/>
    </row>
    <row r="346" spans="1:7" s="38" customFormat="1" ht="24.75" thickTop="1" x14ac:dyDescent="0.55000000000000004">
      <c r="A346" s="82"/>
      <c r="E346" s="37"/>
      <c r="F346" s="37"/>
      <c r="G346" s="37"/>
    </row>
    <row r="347" spans="1:7" s="38" customFormat="1" ht="24" x14ac:dyDescent="0.55000000000000004">
      <c r="A347" s="38" t="s">
        <v>328</v>
      </c>
    </row>
    <row r="348" spans="1:7" s="38" customFormat="1" ht="24" x14ac:dyDescent="0.55000000000000004">
      <c r="A348" s="38" t="s">
        <v>267</v>
      </c>
    </row>
    <row r="349" spans="1:7" s="38" customFormat="1" ht="24" x14ac:dyDescent="0.55000000000000004">
      <c r="A349" s="38" t="s">
        <v>166</v>
      </c>
    </row>
    <row r="350" spans="1:7" s="38" customFormat="1" ht="24" x14ac:dyDescent="0.55000000000000004"/>
    <row r="351" spans="1:7" s="38" customFormat="1" ht="24" x14ac:dyDescent="0.55000000000000004"/>
    <row r="352" spans="1:7" s="38" customFormat="1" ht="24" x14ac:dyDescent="0.55000000000000004"/>
    <row r="353" spans="1:4" s="38" customFormat="1" ht="24" x14ac:dyDescent="0.55000000000000004"/>
    <row r="354" spans="1:4" s="38" customFormat="1" ht="24" x14ac:dyDescent="0.55000000000000004"/>
    <row r="355" spans="1:4" s="38" customFormat="1" ht="24" x14ac:dyDescent="0.55000000000000004"/>
    <row r="356" spans="1:4" s="38" customFormat="1" ht="24" x14ac:dyDescent="0.55000000000000004"/>
    <row r="357" spans="1:4" s="38" customFormat="1" ht="24" x14ac:dyDescent="0.55000000000000004"/>
    <row r="358" spans="1:4" s="38" customFormat="1" ht="24" x14ac:dyDescent="0.55000000000000004"/>
    <row r="359" spans="1:4" s="38" customFormat="1" ht="24" x14ac:dyDescent="0.55000000000000004"/>
    <row r="360" spans="1:4" s="38" customFormat="1" ht="24" x14ac:dyDescent="0.55000000000000004"/>
    <row r="361" spans="1:4" s="33" customFormat="1" ht="24" x14ac:dyDescent="0.55000000000000004">
      <c r="A361" s="41" t="s">
        <v>329</v>
      </c>
      <c r="B361" s="35"/>
      <c r="C361" s="35"/>
    </row>
    <row r="362" spans="1:4" s="33" customFormat="1" x14ac:dyDescent="0.5">
      <c r="A362" s="151" t="s">
        <v>69</v>
      </c>
      <c r="B362" s="162" t="s">
        <v>270</v>
      </c>
      <c r="C362" s="163"/>
      <c r="D362" s="164"/>
    </row>
    <row r="363" spans="1:4" s="33" customFormat="1" ht="56.25" x14ac:dyDescent="0.5">
      <c r="A363" s="152"/>
      <c r="B363" s="99" t="s">
        <v>63</v>
      </c>
      <c r="C363" s="98" t="s">
        <v>68</v>
      </c>
      <c r="D363" s="98" t="s">
        <v>152</v>
      </c>
    </row>
    <row r="364" spans="1:4" s="33" customFormat="1" x14ac:dyDescent="0.5">
      <c r="A364" s="50" t="s">
        <v>8</v>
      </c>
      <c r="B364" s="51">
        <f>starter!J80</f>
        <v>4.3767626353340976</v>
      </c>
      <c r="C364" s="51">
        <f>starter!J81</f>
        <v>0.92352881275825416</v>
      </c>
      <c r="D364" s="8" t="str">
        <f>IF(B364&gt;4.5,"มากที่สุด",IF(B364&gt;3.5,"มาก",IF(B364&gt;2.5,"ปานกลาง",IF(B364&gt;1.5,"น้อย",IF(B364&lt;=1.5,"น้อยที่สุด")))))</f>
        <v>มาก</v>
      </c>
    </row>
    <row r="365" spans="1:4" s="33" customFormat="1" x14ac:dyDescent="0.5">
      <c r="A365" s="50" t="s">
        <v>9</v>
      </c>
      <c r="B365" s="51">
        <f>starter!K80</f>
        <v>4.3292368893596596</v>
      </c>
      <c r="C365" s="51">
        <f>starter!K81</f>
        <v>0.88862643009150855</v>
      </c>
      <c r="D365" s="8" t="str">
        <f t="shared" ref="D365:D377" si="12">IF(B365&gt;4.5,"มากที่สุด",IF(B365&gt;3.5,"มาก",IF(B365&gt;2.5,"ปานกลาง",IF(B365&gt;1.5,"น้อย",IF(B365&lt;=1.5,"น้อยที่สุด")))))</f>
        <v>มาก</v>
      </c>
    </row>
    <row r="366" spans="1:4" s="33" customFormat="1" x14ac:dyDescent="0.5">
      <c r="A366" s="50" t="s">
        <v>10</v>
      </c>
      <c r="B366" s="51">
        <f>starter!L80</f>
        <v>4.2072025519348903</v>
      </c>
      <c r="C366" s="51">
        <f>starter!L81</f>
        <v>0.88739966180415797</v>
      </c>
      <c r="D366" s="8" t="str">
        <f t="shared" si="12"/>
        <v>มาก</v>
      </c>
    </row>
    <row r="367" spans="1:4" s="33" customFormat="1" x14ac:dyDescent="0.5">
      <c r="A367" s="50" t="s">
        <v>11</v>
      </c>
      <c r="B367" s="51">
        <f>starter!M80</f>
        <v>4.3152449149885905</v>
      </c>
      <c r="C367" s="51">
        <f>starter!M81</f>
        <v>0.91359192705707937</v>
      </c>
      <c r="D367" s="8" t="str">
        <f t="shared" si="12"/>
        <v>มาก</v>
      </c>
    </row>
    <row r="368" spans="1:4" s="33" customFormat="1" x14ac:dyDescent="0.5">
      <c r="A368" s="50" t="s">
        <v>12</v>
      </c>
      <c r="B368" s="51">
        <f>starter!N80</f>
        <v>4.3321070220086435</v>
      </c>
      <c r="C368" s="51">
        <f>starter!N81</f>
        <v>0.95744209827905946</v>
      </c>
      <c r="D368" s="8" t="str">
        <f t="shared" si="12"/>
        <v>มาก</v>
      </c>
    </row>
    <row r="369" spans="1:4" s="33" customFormat="1" x14ac:dyDescent="0.5">
      <c r="A369" s="50" t="s">
        <v>13</v>
      </c>
      <c r="B369" s="51">
        <f>starter!O80</f>
        <v>4.5251529234042991</v>
      </c>
      <c r="C369" s="51">
        <f>starter!O81</f>
        <v>0.85268088385227825</v>
      </c>
      <c r="D369" s="8" t="str">
        <f t="shared" si="12"/>
        <v>มากที่สุด</v>
      </c>
    </row>
    <row r="370" spans="1:4" s="33" customFormat="1" x14ac:dyDescent="0.5">
      <c r="A370" s="50" t="s">
        <v>16</v>
      </c>
      <c r="B370" s="51">
        <f>starter!R80</f>
        <v>4.0965687555202432</v>
      </c>
      <c r="C370" s="51">
        <f>starter!R81</f>
        <v>0.81776186709444076</v>
      </c>
      <c r="D370" s="8" t="str">
        <f t="shared" si="12"/>
        <v>มาก</v>
      </c>
    </row>
    <row r="371" spans="1:4" s="33" customFormat="1" x14ac:dyDescent="0.5">
      <c r="A371" s="50" t="s">
        <v>17</v>
      </c>
      <c r="B371" s="51">
        <f>starter!S80</f>
        <v>4.2670682039176597</v>
      </c>
      <c r="C371" s="51">
        <f>starter!S81</f>
        <v>0.87589104965448095</v>
      </c>
      <c r="D371" s="8" t="str">
        <f t="shared" si="12"/>
        <v>มาก</v>
      </c>
    </row>
    <row r="372" spans="1:4" s="33" customFormat="1" x14ac:dyDescent="0.5">
      <c r="A372" s="50" t="s">
        <v>18</v>
      </c>
      <c r="B372" s="51">
        <f>starter!T80</f>
        <v>4.2516163446354689</v>
      </c>
      <c r="C372" s="51">
        <f>starter!T81</f>
        <v>0.87208672161720158</v>
      </c>
      <c r="D372" s="8" t="str">
        <f t="shared" si="12"/>
        <v>มาก</v>
      </c>
    </row>
    <row r="373" spans="1:4" s="33" customFormat="1" x14ac:dyDescent="0.5">
      <c r="A373" s="50" t="s">
        <v>19</v>
      </c>
      <c r="B373" s="51">
        <f>starter!U80</f>
        <v>4.4955396761875619</v>
      </c>
      <c r="C373" s="51">
        <f>starter!U81</f>
        <v>0.86544078106632849</v>
      </c>
      <c r="D373" s="8" t="str">
        <f t="shared" si="12"/>
        <v>มาก</v>
      </c>
    </row>
    <row r="374" spans="1:4" s="33" customFormat="1" x14ac:dyDescent="0.5">
      <c r="A374" s="50" t="s">
        <v>20</v>
      </c>
      <c r="B374" s="51">
        <f>starter!V80</f>
        <v>4.6022776163566403</v>
      </c>
      <c r="C374" s="51">
        <f>starter!V81</f>
        <v>0.86534951060775034</v>
      </c>
      <c r="D374" s="8" t="str">
        <f t="shared" si="12"/>
        <v>มากที่สุด</v>
      </c>
    </row>
    <row r="375" spans="1:4" s="33" customFormat="1" x14ac:dyDescent="0.5">
      <c r="A375" s="50" t="s">
        <v>21</v>
      </c>
      <c r="B375" s="51">
        <f>starter!W80</f>
        <v>4.5412686773003275</v>
      </c>
      <c r="C375" s="51">
        <f>starter!W81</f>
        <v>0.8661655690664648</v>
      </c>
      <c r="D375" s="8" t="str">
        <f t="shared" si="12"/>
        <v>มากที่สุด</v>
      </c>
    </row>
    <row r="376" spans="1:4" s="33" customFormat="1" x14ac:dyDescent="0.5">
      <c r="A376" s="50" t="s">
        <v>22</v>
      </c>
      <c r="B376" s="51">
        <f>starter!X80</f>
        <v>4.6502873535037885</v>
      </c>
      <c r="C376" s="51">
        <f>starter!X81</f>
        <v>0.90131677217178663</v>
      </c>
      <c r="D376" s="8" t="str">
        <f t="shared" si="12"/>
        <v>มากที่สุด</v>
      </c>
    </row>
    <row r="377" spans="1:4" s="33" customFormat="1" ht="22.5" thickBot="1" x14ac:dyDescent="0.55000000000000004">
      <c r="A377" s="52" t="s">
        <v>64</v>
      </c>
      <c r="B377" s="53">
        <f>AVERAGE(B364:B376)</f>
        <v>4.3838718126501428</v>
      </c>
      <c r="C377" s="53">
        <f>AVERAGE(C364:C376)</f>
        <v>0.88363708347083025</v>
      </c>
      <c r="D377" s="9" t="str">
        <f t="shared" si="12"/>
        <v>มาก</v>
      </c>
    </row>
    <row r="378" spans="1:4" s="33" customFormat="1" ht="15.75" customHeight="1" thickTop="1" x14ac:dyDescent="0.5">
      <c r="A378" s="54"/>
      <c r="B378" s="55"/>
      <c r="C378" s="55"/>
      <c r="D378" s="10"/>
    </row>
    <row r="379" spans="1:4" s="38" customFormat="1" ht="24" x14ac:dyDescent="0.55000000000000004">
      <c r="A379" s="13" t="s">
        <v>99</v>
      </c>
      <c r="B379" s="56"/>
      <c r="C379" s="56"/>
      <c r="D379" s="12"/>
    </row>
    <row r="380" spans="1:4" s="38" customFormat="1" ht="24" x14ac:dyDescent="0.55000000000000004">
      <c r="A380" s="13" t="s">
        <v>297</v>
      </c>
      <c r="B380" s="56"/>
      <c r="C380" s="56"/>
      <c r="D380" s="12"/>
    </row>
    <row r="381" spans="1:4" s="38" customFormat="1" ht="24" x14ac:dyDescent="0.55000000000000004">
      <c r="A381" s="13" t="s">
        <v>298</v>
      </c>
      <c r="B381" s="56"/>
      <c r="C381" s="56"/>
      <c r="D381" s="12"/>
    </row>
    <row r="382" spans="1:4" s="38" customFormat="1" ht="24" x14ac:dyDescent="0.55000000000000004">
      <c r="A382" s="13" t="s">
        <v>299</v>
      </c>
      <c r="B382" s="56"/>
      <c r="C382" s="56"/>
      <c r="D382" s="12"/>
    </row>
    <row r="383" spans="1:4" s="38" customFormat="1" ht="24" x14ac:dyDescent="0.55000000000000004">
      <c r="A383" s="13" t="s">
        <v>300</v>
      </c>
      <c r="B383" s="56"/>
      <c r="C383" s="56"/>
      <c r="D383" s="12"/>
    </row>
    <row r="384" spans="1:4" s="38" customFormat="1" ht="14.25" customHeight="1" x14ac:dyDescent="0.55000000000000004">
      <c r="A384" s="13"/>
      <c r="B384" s="56"/>
      <c r="C384" s="56"/>
      <c r="D384" s="12"/>
    </row>
    <row r="385" spans="1:7" s="75" customFormat="1" ht="24" x14ac:dyDescent="0.55000000000000004">
      <c r="A385" s="75" t="s">
        <v>330</v>
      </c>
      <c r="E385" s="88"/>
      <c r="F385" s="88"/>
      <c r="G385" s="88"/>
    </row>
    <row r="386" spans="1:7" s="75" customFormat="1" ht="24" x14ac:dyDescent="0.55000000000000004">
      <c r="A386" s="75" t="s">
        <v>271</v>
      </c>
      <c r="E386" s="88"/>
      <c r="F386" s="88"/>
      <c r="G386" s="88"/>
    </row>
    <row r="387" spans="1:7" s="75" customFormat="1" ht="21" customHeight="1" x14ac:dyDescent="0.55000000000000004">
      <c r="A387" s="158" t="s">
        <v>75</v>
      </c>
      <c r="B387" s="160"/>
      <c r="C387" s="160" t="s">
        <v>73</v>
      </c>
      <c r="D387" s="94" t="s">
        <v>129</v>
      </c>
      <c r="E387" s="88"/>
      <c r="F387" s="89"/>
      <c r="G387" s="88"/>
    </row>
    <row r="388" spans="1:7" s="75" customFormat="1" ht="13.5" customHeight="1" x14ac:dyDescent="0.55000000000000004">
      <c r="A388" s="159"/>
      <c r="B388" s="161"/>
      <c r="C388" s="161"/>
      <c r="D388" s="95" t="s">
        <v>130</v>
      </c>
      <c r="E388" s="88"/>
      <c r="F388" s="88"/>
      <c r="G388" s="88"/>
    </row>
    <row r="389" spans="1:7" s="38" customFormat="1" ht="24" x14ac:dyDescent="0.55000000000000004">
      <c r="A389" s="97" t="s">
        <v>127</v>
      </c>
      <c r="B389" s="91"/>
      <c r="C389" s="91"/>
      <c r="D389" s="90"/>
      <c r="E389" s="37"/>
      <c r="F389" s="37"/>
      <c r="G389" s="37"/>
    </row>
    <row r="390" spans="1:7" s="38" customFormat="1" ht="25.5" customHeight="1" x14ac:dyDescent="0.55000000000000004">
      <c r="A390" s="92" t="s">
        <v>132</v>
      </c>
      <c r="B390" s="84">
        <f>starter!P80</f>
        <v>2.9526909303339814</v>
      </c>
      <c r="C390" s="84">
        <f>starter!P81</f>
        <v>0.98119669920934649</v>
      </c>
      <c r="D390" s="85" t="s">
        <v>30</v>
      </c>
      <c r="E390" s="37"/>
      <c r="F390" s="37"/>
      <c r="G390" s="37"/>
    </row>
    <row r="391" spans="1:7" s="38" customFormat="1" ht="24.75" thickBot="1" x14ac:dyDescent="0.6">
      <c r="A391" s="87" t="s">
        <v>128</v>
      </c>
      <c r="B391" s="86">
        <f>AVERAGE(B390:B390)</f>
        <v>2.9526909303339814</v>
      </c>
      <c r="C391" s="86">
        <f>SUM(C390)</f>
        <v>0.98119669920934649</v>
      </c>
      <c r="D391" s="96" t="s">
        <v>30</v>
      </c>
      <c r="E391" s="37"/>
      <c r="F391" s="37"/>
      <c r="G391" s="37"/>
    </row>
    <row r="392" spans="1:7" s="38" customFormat="1" ht="24.75" thickTop="1" x14ac:dyDescent="0.55000000000000004">
      <c r="A392" s="83" t="s">
        <v>131</v>
      </c>
      <c r="B392" s="91"/>
      <c r="C392" s="91"/>
      <c r="D392" s="91"/>
      <c r="E392" s="37"/>
      <c r="F392" s="37"/>
      <c r="G392" s="37"/>
    </row>
    <row r="393" spans="1:7" s="38" customFormat="1" ht="25.5" customHeight="1" x14ac:dyDescent="0.55000000000000004">
      <c r="A393" s="92" t="s">
        <v>133</v>
      </c>
      <c r="B393" s="84">
        <f>starter!Q80</f>
        <v>4.0519055878696895</v>
      </c>
      <c r="C393" s="84">
        <f>starter!Q81</f>
        <v>0.81019271297272732</v>
      </c>
      <c r="D393" s="85" t="s">
        <v>30</v>
      </c>
      <c r="E393" s="37"/>
      <c r="F393" s="37"/>
      <c r="G393" s="37"/>
    </row>
    <row r="394" spans="1:7" s="38" customFormat="1" ht="24.75" thickBot="1" x14ac:dyDescent="0.6">
      <c r="A394" s="87" t="s">
        <v>128</v>
      </c>
      <c r="B394" s="86">
        <f>AVERAGE(B393:B393)</f>
        <v>4.0519055878696895</v>
      </c>
      <c r="C394" s="86">
        <f>SUM(C393)</f>
        <v>0.81019271297272732</v>
      </c>
      <c r="D394" s="93" t="s">
        <v>30</v>
      </c>
      <c r="E394" s="37"/>
      <c r="F394" s="37"/>
      <c r="G394" s="37"/>
    </row>
    <row r="395" spans="1:7" s="38" customFormat="1" ht="24.75" thickTop="1" x14ac:dyDescent="0.55000000000000004">
      <c r="A395" s="82"/>
      <c r="E395" s="37"/>
      <c r="F395" s="37"/>
      <c r="G395" s="37"/>
    </row>
    <row r="396" spans="1:7" s="38" customFormat="1" ht="24" x14ac:dyDescent="0.55000000000000004">
      <c r="A396" s="38" t="s">
        <v>331</v>
      </c>
    </row>
    <row r="397" spans="1:7" s="38" customFormat="1" ht="24" x14ac:dyDescent="0.55000000000000004">
      <c r="A397" s="38" t="s">
        <v>272</v>
      </c>
    </row>
    <row r="398" spans="1:7" s="38" customFormat="1" ht="24" x14ac:dyDescent="0.55000000000000004">
      <c r="A398" s="38" t="s">
        <v>273</v>
      </c>
    </row>
    <row r="399" spans="1:7" s="38" customFormat="1" ht="24" x14ac:dyDescent="0.55000000000000004"/>
    <row r="400" spans="1:7" s="33" customFormat="1" ht="24" x14ac:dyDescent="0.55000000000000004">
      <c r="A400" s="41" t="s">
        <v>332</v>
      </c>
      <c r="B400" s="35"/>
      <c r="C400" s="35"/>
    </row>
    <row r="401" spans="1:4" s="33" customFormat="1" x14ac:dyDescent="0.5">
      <c r="A401" s="151" t="s">
        <v>69</v>
      </c>
      <c r="B401" s="162" t="s">
        <v>274</v>
      </c>
      <c r="C401" s="163"/>
      <c r="D401" s="164"/>
    </row>
    <row r="402" spans="1:4" s="33" customFormat="1" ht="56.25" x14ac:dyDescent="0.5">
      <c r="A402" s="152"/>
      <c r="B402" s="99" t="s">
        <v>63</v>
      </c>
      <c r="C402" s="98" t="s">
        <v>68</v>
      </c>
      <c r="D402" s="98" t="s">
        <v>152</v>
      </c>
    </row>
    <row r="403" spans="1:4" s="33" customFormat="1" x14ac:dyDescent="0.5">
      <c r="A403" s="50" t="s">
        <v>8</v>
      </c>
      <c r="B403" s="51">
        <f>'Upper-Intermediate'!J76</f>
        <v>4.3868917337997884</v>
      </c>
      <c r="C403" s="51">
        <f>'Upper-Intermediate'!J77</f>
        <v>0.89656284928376273</v>
      </c>
      <c r="D403" s="8" t="str">
        <f>IF(B403&gt;4.5,"มากที่สุด",IF(B403&gt;3.5,"มาก",IF(B403&gt;2.5,"ปานกลาง",IF(B403&gt;1.5,"น้อย",IF(B403&lt;=1.5,"น้อยที่สุด")))))</f>
        <v>มาก</v>
      </c>
    </row>
    <row r="404" spans="1:4" s="33" customFormat="1" x14ac:dyDescent="0.5">
      <c r="A404" s="50" t="s">
        <v>9</v>
      </c>
      <c r="B404" s="51">
        <f>'Upper-Intermediate'!K76</f>
        <v>4.3432722135218791</v>
      </c>
      <c r="C404" s="51">
        <f>'Upper-Intermediate'!K77</f>
        <v>0.86424290466529874</v>
      </c>
      <c r="D404" s="8" t="str">
        <f t="shared" ref="D404:D416" si="13">IF(B404&gt;4.5,"มากที่สุด",IF(B404&gt;3.5,"มาก",IF(B404&gt;2.5,"ปานกลาง",IF(B404&gt;1.5,"น้อย",IF(B404&lt;=1.5,"น้อยที่สุด")))))</f>
        <v>มาก</v>
      </c>
    </row>
    <row r="405" spans="1:4" s="33" customFormat="1" x14ac:dyDescent="0.5">
      <c r="A405" s="50" t="s">
        <v>10</v>
      </c>
      <c r="B405" s="51">
        <f>'Upper-Intermediate'!L76</f>
        <v>4.2312680956114743</v>
      </c>
      <c r="C405" s="51">
        <f>'Upper-Intermediate'!L77</f>
        <v>0.86558957620851695</v>
      </c>
      <c r="D405" s="8" t="str">
        <f t="shared" si="13"/>
        <v>มาก</v>
      </c>
    </row>
    <row r="406" spans="1:4" s="33" customFormat="1" x14ac:dyDescent="0.5">
      <c r="A406" s="50" t="s">
        <v>11</v>
      </c>
      <c r="B406" s="51">
        <f>'Upper-Intermediate'!M76</f>
        <v>4.3304302644415831</v>
      </c>
      <c r="C406" s="51">
        <f>'Upper-Intermediate'!M77</f>
        <v>0.88799780273428497</v>
      </c>
      <c r="D406" s="8" t="str">
        <f t="shared" si="13"/>
        <v>มาก</v>
      </c>
    </row>
    <row r="407" spans="1:4" s="33" customFormat="1" x14ac:dyDescent="0.5">
      <c r="A407" s="50" t="s">
        <v>12</v>
      </c>
      <c r="B407" s="51">
        <f>'Upper-Intermediate'!N76</f>
        <v>4.3322078147202614</v>
      </c>
      <c r="C407" s="51">
        <f>'Upper-Intermediate'!N77</f>
        <v>0.92672688756295662</v>
      </c>
      <c r="D407" s="8" t="str">
        <f t="shared" si="13"/>
        <v>มาก</v>
      </c>
    </row>
    <row r="408" spans="1:4" s="33" customFormat="1" x14ac:dyDescent="0.5">
      <c r="A408" s="50" t="s">
        <v>13</v>
      </c>
      <c r="B408" s="51">
        <f>'Upper-Intermediate'!O76</f>
        <v>4.5230855598368223</v>
      </c>
      <c r="C408" s="51">
        <f>'Upper-Intermediate'!O77</f>
        <v>0.82907037577620812</v>
      </c>
      <c r="D408" s="8" t="str">
        <f t="shared" si="13"/>
        <v>มากที่สุด</v>
      </c>
    </row>
    <row r="409" spans="1:4" s="33" customFormat="1" x14ac:dyDescent="0.5">
      <c r="A409" s="50" t="s">
        <v>16</v>
      </c>
      <c r="B409" s="51">
        <f>'Upper-Intermediate'!R76</f>
        <v>4.102330227669265</v>
      </c>
      <c r="C409" s="51">
        <f>'Upper-Intermediate'!P77</f>
        <v>0.95418394941972218</v>
      </c>
      <c r="D409" s="8" t="str">
        <f t="shared" si="13"/>
        <v>มาก</v>
      </c>
    </row>
    <row r="410" spans="1:4" s="33" customFormat="1" x14ac:dyDescent="0.5">
      <c r="A410" s="50" t="s">
        <v>17</v>
      </c>
      <c r="B410" s="51">
        <f>'Upper-Intermediate'!S76</f>
        <v>4.2725146529107283</v>
      </c>
      <c r="C410" s="51">
        <f>'Upper-Intermediate'!S77</f>
        <v>0.84976902839656276</v>
      </c>
      <c r="D410" s="8" t="str">
        <f t="shared" si="13"/>
        <v>มาก</v>
      </c>
    </row>
    <row r="411" spans="1:4" s="33" customFormat="1" x14ac:dyDescent="0.5">
      <c r="A411" s="50" t="s">
        <v>18</v>
      </c>
      <c r="B411" s="51">
        <f>'Upper-Intermediate'!T76</f>
        <v>4.2583328094599509</v>
      </c>
      <c r="C411" s="51">
        <f>'Upper-Intermediate'!T77</f>
        <v>0.84627806646787929</v>
      </c>
      <c r="D411" s="8" t="str">
        <f t="shared" si="13"/>
        <v>มาก</v>
      </c>
    </row>
    <row r="412" spans="1:4" s="33" customFormat="1" x14ac:dyDescent="0.5">
      <c r="A412" s="50" t="s">
        <v>19</v>
      </c>
      <c r="B412" s="51">
        <f>'Upper-Intermediate'!U76</f>
        <v>4.4959062781447487</v>
      </c>
      <c r="C412" s="51">
        <f>'Upper-Intermediate'!U77</f>
        <v>0.84107488074213277</v>
      </c>
      <c r="D412" s="8" t="str">
        <f t="shared" si="13"/>
        <v>มาก</v>
      </c>
    </row>
    <row r="413" spans="1:4" s="33" customFormat="1" x14ac:dyDescent="0.5">
      <c r="A413" s="50" t="s">
        <v>20</v>
      </c>
      <c r="B413" s="51">
        <f>'Upper-Intermediate'!V76</f>
        <v>4.6075698670670535</v>
      </c>
      <c r="C413" s="51">
        <f>'Upper-Intermediate'!V77</f>
        <v>0.8397993281941718</v>
      </c>
      <c r="D413" s="8" t="str">
        <f t="shared" si="13"/>
        <v>มากที่สุด</v>
      </c>
    </row>
    <row r="414" spans="1:4" s="33" customFormat="1" x14ac:dyDescent="0.5">
      <c r="A414" s="50" t="s">
        <v>21</v>
      </c>
      <c r="B414" s="51">
        <f>'Upper-Intermediate'!W76</f>
        <v>4.5378767312208481</v>
      </c>
      <c r="C414" s="51">
        <f>'Upper-Intermediate'!W77</f>
        <v>0.84183499204597245</v>
      </c>
      <c r="D414" s="8" t="str">
        <f t="shared" si="13"/>
        <v>มากที่สุด</v>
      </c>
    </row>
    <row r="415" spans="1:4" s="33" customFormat="1" x14ac:dyDescent="0.5">
      <c r="A415" s="50" t="s">
        <v>22</v>
      </c>
      <c r="B415" s="51">
        <f>'Upper-Intermediate'!X76</f>
        <v>4.6516335984212853</v>
      </c>
      <c r="C415" s="51">
        <f>'Upper-Intermediate'!X77</f>
        <v>0.87362079947646032</v>
      </c>
      <c r="D415" s="8" t="str">
        <f t="shared" si="13"/>
        <v>มากที่สุด</v>
      </c>
    </row>
    <row r="416" spans="1:4" s="33" customFormat="1" ht="22.5" thickBot="1" x14ac:dyDescent="0.55000000000000004">
      <c r="A416" s="52" t="s">
        <v>64</v>
      </c>
      <c r="B416" s="53">
        <f>AVERAGE(B403:B415)</f>
        <v>4.3902553728327458</v>
      </c>
      <c r="C416" s="53">
        <f>AVERAGE(C403:C415)</f>
        <v>0.87051934161337918</v>
      </c>
      <c r="D416" s="9" t="str">
        <f t="shared" si="13"/>
        <v>มาก</v>
      </c>
    </row>
    <row r="417" spans="1:7" s="33" customFormat="1" ht="22.5" thickTop="1" x14ac:dyDescent="0.5">
      <c r="A417" s="54"/>
      <c r="B417" s="55"/>
      <c r="C417" s="55"/>
      <c r="D417" s="10"/>
    </row>
    <row r="418" spans="1:7" s="38" customFormat="1" ht="24" x14ac:dyDescent="0.55000000000000004">
      <c r="A418" s="13" t="s">
        <v>99</v>
      </c>
      <c r="B418" s="56"/>
      <c r="C418" s="56"/>
      <c r="D418" s="12"/>
    </row>
    <row r="419" spans="1:7" s="38" customFormat="1" ht="24" x14ac:dyDescent="0.55000000000000004">
      <c r="A419" s="13" t="s">
        <v>301</v>
      </c>
      <c r="B419" s="56"/>
      <c r="C419" s="56"/>
      <c r="D419" s="12"/>
    </row>
    <row r="420" spans="1:7" s="38" customFormat="1" ht="24" x14ac:dyDescent="0.55000000000000004">
      <c r="A420" s="13" t="s">
        <v>302</v>
      </c>
      <c r="B420" s="56"/>
      <c r="C420" s="56"/>
      <c r="D420" s="12"/>
    </row>
    <row r="421" spans="1:7" s="38" customFormat="1" ht="24" x14ac:dyDescent="0.55000000000000004">
      <c r="A421" s="13" t="s">
        <v>303</v>
      </c>
      <c r="B421" s="56"/>
      <c r="C421" s="56"/>
      <c r="D421" s="12"/>
    </row>
    <row r="422" spans="1:7" s="38" customFormat="1" ht="24" x14ac:dyDescent="0.55000000000000004">
      <c r="A422" s="13" t="s">
        <v>304</v>
      </c>
      <c r="B422" s="56"/>
      <c r="C422" s="56"/>
      <c r="D422" s="12"/>
    </row>
    <row r="423" spans="1:7" s="38" customFormat="1" ht="24" x14ac:dyDescent="0.55000000000000004">
      <c r="A423" s="13"/>
      <c r="B423" s="56"/>
      <c r="C423" s="56"/>
      <c r="D423" s="12"/>
    </row>
    <row r="424" spans="1:7" s="38" customFormat="1" ht="24" x14ac:dyDescent="0.55000000000000004">
      <c r="A424" s="13"/>
      <c r="B424" s="56"/>
      <c r="C424" s="56"/>
      <c r="D424" s="12"/>
    </row>
    <row r="425" spans="1:7" s="38" customFormat="1" ht="24" x14ac:dyDescent="0.55000000000000004">
      <c r="A425" s="13"/>
      <c r="B425" s="56"/>
      <c r="C425" s="56"/>
      <c r="D425" s="12"/>
    </row>
    <row r="426" spans="1:7" s="38" customFormat="1" ht="24" x14ac:dyDescent="0.55000000000000004">
      <c r="A426" s="13"/>
      <c r="B426" s="56"/>
      <c r="C426" s="56"/>
      <c r="D426" s="12"/>
    </row>
    <row r="427" spans="1:7" s="75" customFormat="1" ht="24" x14ac:dyDescent="0.55000000000000004">
      <c r="A427" s="75" t="s">
        <v>333</v>
      </c>
      <c r="E427" s="88"/>
      <c r="F427" s="88"/>
      <c r="G427" s="88"/>
    </row>
    <row r="428" spans="1:7" s="75" customFormat="1" ht="24" x14ac:dyDescent="0.55000000000000004">
      <c r="A428" s="75" t="s">
        <v>338</v>
      </c>
      <c r="E428" s="88"/>
      <c r="F428" s="88"/>
      <c r="G428" s="88"/>
    </row>
    <row r="429" spans="1:7" s="75" customFormat="1" ht="25.5" customHeight="1" x14ac:dyDescent="0.55000000000000004">
      <c r="A429" s="158" t="s">
        <v>75</v>
      </c>
      <c r="B429" s="160"/>
      <c r="C429" s="160" t="s">
        <v>73</v>
      </c>
      <c r="D429" s="94" t="s">
        <v>129</v>
      </c>
      <c r="E429" s="88"/>
      <c r="F429" s="89"/>
      <c r="G429" s="88"/>
    </row>
    <row r="430" spans="1:7" s="75" customFormat="1" ht="18.75" customHeight="1" x14ac:dyDescent="0.55000000000000004">
      <c r="A430" s="159"/>
      <c r="B430" s="161"/>
      <c r="C430" s="161"/>
      <c r="D430" s="95" t="s">
        <v>130</v>
      </c>
      <c r="E430" s="88"/>
      <c r="F430" s="88"/>
      <c r="G430" s="88"/>
    </row>
    <row r="431" spans="1:7" s="38" customFormat="1" ht="24" x14ac:dyDescent="0.55000000000000004">
      <c r="A431" s="97" t="s">
        <v>127</v>
      </c>
      <c r="B431" s="91"/>
      <c r="C431" s="91"/>
      <c r="D431" s="90"/>
      <c r="E431" s="37"/>
      <c r="F431" s="37"/>
      <c r="G431" s="37"/>
    </row>
    <row r="432" spans="1:7" s="38" customFormat="1" ht="25.5" customHeight="1" x14ac:dyDescent="0.55000000000000004">
      <c r="A432" s="92" t="s">
        <v>132</v>
      </c>
      <c r="B432" s="84">
        <f>'Upper-Intermediate'!P76</f>
        <v>2.9565793470188595</v>
      </c>
      <c r="C432" s="84">
        <f>'Upper-Intermediate'!P77</f>
        <v>0.95418394941972218</v>
      </c>
      <c r="D432" s="85" t="s">
        <v>30</v>
      </c>
      <c r="E432" s="37"/>
      <c r="F432" s="37"/>
      <c r="G432" s="37"/>
    </row>
    <row r="433" spans="1:7" s="38" customFormat="1" ht="24.75" thickBot="1" x14ac:dyDescent="0.6">
      <c r="A433" s="87" t="s">
        <v>128</v>
      </c>
      <c r="B433" s="86">
        <f>AVERAGE(B432:B432)</f>
        <v>2.9565793470188595</v>
      </c>
      <c r="C433" s="86">
        <f>SUM(C432)</f>
        <v>0.95418394941972218</v>
      </c>
      <c r="D433" s="96" t="s">
        <v>30</v>
      </c>
      <c r="E433" s="37"/>
      <c r="F433" s="37"/>
      <c r="G433" s="37"/>
    </row>
    <row r="434" spans="1:7" s="38" customFormat="1" ht="24.75" thickTop="1" x14ac:dyDescent="0.55000000000000004">
      <c r="A434" s="83" t="s">
        <v>131</v>
      </c>
      <c r="B434" s="91"/>
      <c r="C434" s="91"/>
      <c r="D434" s="91"/>
      <c r="E434" s="37"/>
      <c r="F434" s="37"/>
      <c r="G434" s="37"/>
    </row>
    <row r="435" spans="1:7" s="38" customFormat="1" ht="25.5" customHeight="1" x14ac:dyDescent="0.55000000000000004">
      <c r="A435" s="92" t="s">
        <v>133</v>
      </c>
      <c r="B435" s="84">
        <f>'Upper-Intermediate'!Q76</f>
        <v>4.0887352655790297</v>
      </c>
      <c r="C435" s="84">
        <f>'Upper-Intermediate'!Q77</f>
        <v>0.81589180841318221</v>
      </c>
      <c r="D435" s="85" t="s">
        <v>30</v>
      </c>
      <c r="E435" s="37"/>
      <c r="F435" s="37"/>
      <c r="G435" s="37"/>
    </row>
    <row r="436" spans="1:7" s="38" customFormat="1" ht="24.75" thickBot="1" x14ac:dyDescent="0.6">
      <c r="A436" s="87" t="s">
        <v>128</v>
      </c>
      <c r="B436" s="86">
        <f>AVERAGE(B435:B435)</f>
        <v>4.0887352655790297</v>
      </c>
      <c r="C436" s="86">
        <f>SUM(C435)</f>
        <v>0.81589180841318221</v>
      </c>
      <c r="D436" s="93" t="s">
        <v>30</v>
      </c>
      <c r="E436" s="37"/>
      <c r="F436" s="37"/>
      <c r="G436" s="37"/>
    </row>
    <row r="437" spans="1:7" s="38" customFormat="1" ht="24.75" thickTop="1" x14ac:dyDescent="0.55000000000000004">
      <c r="A437" s="82"/>
      <c r="E437" s="37"/>
      <c r="F437" s="37"/>
      <c r="G437" s="37"/>
    </row>
    <row r="438" spans="1:7" s="38" customFormat="1" ht="24" x14ac:dyDescent="0.55000000000000004">
      <c r="A438" s="38" t="s">
        <v>334</v>
      </c>
    </row>
    <row r="439" spans="1:7" s="38" customFormat="1" ht="24" x14ac:dyDescent="0.55000000000000004">
      <c r="A439" s="38" t="s">
        <v>267</v>
      </c>
    </row>
    <row r="440" spans="1:7" s="38" customFormat="1" ht="24" x14ac:dyDescent="0.55000000000000004">
      <c r="A440" s="38" t="s">
        <v>275</v>
      </c>
    </row>
    <row r="441" spans="1:7" s="38" customFormat="1" ht="24" x14ac:dyDescent="0.55000000000000004"/>
    <row r="442" spans="1:7" s="38" customFormat="1" ht="24" x14ac:dyDescent="0.55000000000000004">
      <c r="A442" s="41" t="s">
        <v>212</v>
      </c>
      <c r="B442" s="37"/>
      <c r="C442" s="37"/>
    </row>
    <row r="443" spans="1:7" s="24" customFormat="1" ht="24" x14ac:dyDescent="0.55000000000000004">
      <c r="A443" s="112" t="s">
        <v>216</v>
      </c>
      <c r="B443" s="113" t="s">
        <v>73</v>
      </c>
      <c r="C443" s="113" t="s">
        <v>74</v>
      </c>
    </row>
    <row r="444" spans="1:7" s="24" customFormat="1" ht="48" x14ac:dyDescent="0.55000000000000004">
      <c r="A444" s="119" t="s">
        <v>213</v>
      </c>
      <c r="B444" s="120">
        <v>1</v>
      </c>
      <c r="C444" s="121">
        <f>B444*100/17</f>
        <v>5.882352941176471</v>
      </c>
    </row>
    <row r="445" spans="1:7" s="24" customFormat="1" ht="26.25" customHeight="1" x14ac:dyDescent="0.55000000000000004">
      <c r="A445" s="119" t="s">
        <v>214</v>
      </c>
      <c r="B445" s="120">
        <v>1</v>
      </c>
      <c r="C445" s="121">
        <f t="shared" ref="C445:C449" si="14">B445*100/17</f>
        <v>5.882352941176471</v>
      </c>
    </row>
    <row r="446" spans="1:7" s="24" customFormat="1" ht="48" x14ac:dyDescent="0.55000000000000004">
      <c r="A446" s="119" t="s">
        <v>215</v>
      </c>
      <c r="B446" s="120">
        <v>1</v>
      </c>
      <c r="C446" s="121">
        <f t="shared" si="14"/>
        <v>5.882352941176471</v>
      </c>
    </row>
    <row r="447" spans="1:7" s="122" customFormat="1" ht="72" x14ac:dyDescent="0.2">
      <c r="A447" s="119" t="s">
        <v>228</v>
      </c>
      <c r="B447" s="120">
        <v>1</v>
      </c>
      <c r="C447" s="121">
        <f t="shared" si="14"/>
        <v>5.882352941176471</v>
      </c>
    </row>
    <row r="448" spans="1:7" s="24" customFormat="1" ht="24" x14ac:dyDescent="0.55000000000000004">
      <c r="A448" s="114" t="s">
        <v>239</v>
      </c>
      <c r="B448" s="115">
        <v>1</v>
      </c>
      <c r="C448" s="116">
        <f t="shared" si="14"/>
        <v>5.882352941176471</v>
      </c>
    </row>
    <row r="449" spans="1:3" s="24" customFormat="1" ht="24" x14ac:dyDescent="0.55000000000000004">
      <c r="A449" s="117" t="s">
        <v>82</v>
      </c>
      <c r="B449" s="113">
        <f>SUM(B444:B448)</f>
        <v>5</v>
      </c>
      <c r="C449" s="118">
        <f t="shared" si="14"/>
        <v>29.411764705882351</v>
      </c>
    </row>
    <row r="450" spans="1:3" s="24" customFormat="1" ht="24" x14ac:dyDescent="0.55000000000000004">
      <c r="A450" s="22" t="s">
        <v>276</v>
      </c>
      <c r="B450" s="23"/>
      <c r="C450" s="23"/>
    </row>
    <row r="451" spans="1:3" s="24" customFormat="1" ht="24" x14ac:dyDescent="0.55000000000000004">
      <c r="A451" s="145"/>
      <c r="B451" s="146"/>
      <c r="C451" s="146"/>
    </row>
    <row r="452" spans="1:3" s="24" customFormat="1" ht="24" x14ac:dyDescent="0.55000000000000004">
      <c r="A452" s="145"/>
      <c r="B452" s="146"/>
      <c r="C452" s="146"/>
    </row>
    <row r="453" spans="1:3" s="24" customFormat="1" ht="24" x14ac:dyDescent="0.55000000000000004">
      <c r="A453" s="145"/>
      <c r="B453" s="146"/>
      <c r="C453" s="146"/>
    </row>
    <row r="454" spans="1:3" s="24" customFormat="1" ht="24" x14ac:dyDescent="0.55000000000000004">
      <c r="A454" s="145"/>
      <c r="B454" s="146"/>
      <c r="C454" s="146"/>
    </row>
    <row r="455" spans="1:3" s="24" customFormat="1" ht="24" x14ac:dyDescent="0.55000000000000004">
      <c r="A455" s="112" t="s">
        <v>217</v>
      </c>
      <c r="B455" s="113" t="s">
        <v>73</v>
      </c>
      <c r="C455" s="113" t="s">
        <v>74</v>
      </c>
    </row>
    <row r="456" spans="1:3" s="24" customFormat="1" ht="24" x14ac:dyDescent="0.55000000000000004">
      <c r="A456" s="114" t="s">
        <v>218</v>
      </c>
      <c r="B456" s="115">
        <v>1</v>
      </c>
      <c r="C456" s="116">
        <f>B456*100/17</f>
        <v>5.882352941176471</v>
      </c>
    </row>
    <row r="457" spans="1:3" s="24" customFormat="1" ht="24" x14ac:dyDescent="0.55000000000000004">
      <c r="A457" s="114" t="s">
        <v>219</v>
      </c>
      <c r="B457" s="115">
        <v>1</v>
      </c>
      <c r="C457" s="116">
        <f t="shared" ref="C457:C459" si="15">B457*100/17</f>
        <v>5.882352941176471</v>
      </c>
    </row>
    <row r="458" spans="1:3" s="24" customFormat="1" ht="24" x14ac:dyDescent="0.55000000000000004">
      <c r="A458" s="114" t="s">
        <v>238</v>
      </c>
      <c r="B458" s="115">
        <v>1</v>
      </c>
      <c r="C458" s="116">
        <f t="shared" si="15"/>
        <v>5.882352941176471</v>
      </c>
    </row>
    <row r="459" spans="1:3" s="24" customFormat="1" ht="24" x14ac:dyDescent="0.55000000000000004">
      <c r="A459" s="117" t="s">
        <v>82</v>
      </c>
      <c r="B459" s="113">
        <f>SUM(B456:B458)</f>
        <v>3</v>
      </c>
      <c r="C459" s="118">
        <f t="shared" si="15"/>
        <v>17.647058823529413</v>
      </c>
    </row>
    <row r="460" spans="1:3" s="24" customFormat="1" ht="24" x14ac:dyDescent="0.55000000000000004">
      <c r="A460" s="22"/>
      <c r="B460" s="23"/>
      <c r="C460" s="23"/>
    </row>
    <row r="461" spans="1:3" s="24" customFormat="1" ht="24" x14ac:dyDescent="0.55000000000000004">
      <c r="A461" s="112" t="s">
        <v>220</v>
      </c>
      <c r="B461" s="113" t="s">
        <v>73</v>
      </c>
      <c r="C461" s="113" t="s">
        <v>74</v>
      </c>
    </row>
    <row r="462" spans="1:3" s="24" customFormat="1" ht="24.75" customHeight="1" x14ac:dyDescent="0.55000000000000004">
      <c r="A462" s="119" t="s">
        <v>317</v>
      </c>
      <c r="B462" s="120">
        <v>1</v>
      </c>
      <c r="C462" s="121">
        <f>B462*100/17</f>
        <v>5.882352941176471</v>
      </c>
    </row>
    <row r="463" spans="1:3" s="24" customFormat="1" ht="21" customHeight="1" x14ac:dyDescent="0.55000000000000004">
      <c r="A463" s="144" t="s">
        <v>227</v>
      </c>
      <c r="B463" s="120">
        <v>1</v>
      </c>
      <c r="C463" s="121">
        <f t="shared" ref="C463:C468" si="16">B463*100/17</f>
        <v>5.882352941176471</v>
      </c>
    </row>
    <row r="464" spans="1:3" s="24" customFormat="1" ht="24.75" customHeight="1" x14ac:dyDescent="0.55000000000000004">
      <c r="A464" s="142" t="s">
        <v>305</v>
      </c>
      <c r="B464" s="120">
        <v>1</v>
      </c>
      <c r="C464" s="121">
        <f t="shared" si="16"/>
        <v>5.882352941176471</v>
      </c>
    </row>
    <row r="465" spans="1:3" s="24" customFormat="1" ht="24" x14ac:dyDescent="0.55000000000000004">
      <c r="A465" s="123" t="s">
        <v>221</v>
      </c>
      <c r="B465" s="115">
        <v>1</v>
      </c>
      <c r="C465" s="116">
        <f t="shared" si="16"/>
        <v>5.882352941176471</v>
      </c>
    </row>
    <row r="466" spans="1:3" s="24" customFormat="1" ht="24" x14ac:dyDescent="0.55000000000000004">
      <c r="A466" s="123" t="s">
        <v>318</v>
      </c>
      <c r="B466" s="115">
        <v>1</v>
      </c>
      <c r="C466" s="116">
        <f t="shared" ref="C466:C467" si="17">B466*100/17</f>
        <v>5.882352941176471</v>
      </c>
    </row>
    <row r="467" spans="1:3" s="24" customFormat="1" ht="72" x14ac:dyDescent="0.55000000000000004">
      <c r="A467" s="123" t="s">
        <v>222</v>
      </c>
      <c r="B467" s="120">
        <v>1</v>
      </c>
      <c r="C467" s="121">
        <f t="shared" si="17"/>
        <v>5.882352941176471</v>
      </c>
    </row>
    <row r="468" spans="1:3" s="24" customFormat="1" ht="24" x14ac:dyDescent="0.55000000000000004">
      <c r="A468" s="117" t="s">
        <v>82</v>
      </c>
      <c r="B468" s="113">
        <f>SUM(B462:B467)</f>
        <v>6</v>
      </c>
      <c r="C468" s="118">
        <f t="shared" si="16"/>
        <v>35.294117647058826</v>
      </c>
    </row>
    <row r="469" spans="1:3" s="24" customFormat="1" ht="24" x14ac:dyDescent="0.55000000000000004">
      <c r="A469" s="22"/>
      <c r="B469" s="23"/>
      <c r="C469" s="23"/>
    </row>
    <row r="470" spans="1:3" s="24" customFormat="1" ht="24" x14ac:dyDescent="0.55000000000000004">
      <c r="A470" s="112" t="s">
        <v>223</v>
      </c>
      <c r="B470" s="113" t="s">
        <v>73</v>
      </c>
      <c r="C470" s="113" t="s">
        <v>74</v>
      </c>
    </row>
    <row r="471" spans="1:3" s="24" customFormat="1" ht="24.75" customHeight="1" x14ac:dyDescent="0.55000000000000004">
      <c r="A471" s="119" t="s">
        <v>319</v>
      </c>
      <c r="B471" s="120">
        <v>1</v>
      </c>
      <c r="C471" s="121">
        <f>B471*100/17</f>
        <v>5.882352941176471</v>
      </c>
    </row>
    <row r="472" spans="1:3" s="24" customFormat="1" ht="24" x14ac:dyDescent="0.55000000000000004">
      <c r="A472" s="117" t="s">
        <v>82</v>
      </c>
      <c r="B472" s="113">
        <f>SUM(B471:B471)</f>
        <v>1</v>
      </c>
      <c r="C472" s="118">
        <f t="shared" ref="C472" si="18">B472*100/17</f>
        <v>5.882352941176471</v>
      </c>
    </row>
    <row r="473" spans="1:3" s="24" customFormat="1" ht="24" x14ac:dyDescent="0.55000000000000004">
      <c r="A473" s="22"/>
      <c r="B473" s="23"/>
      <c r="C473" s="23"/>
    </row>
    <row r="474" spans="1:3" s="24" customFormat="1" ht="24" x14ac:dyDescent="0.55000000000000004">
      <c r="A474" s="112" t="s">
        <v>224</v>
      </c>
      <c r="B474" s="113" t="s">
        <v>73</v>
      </c>
      <c r="C474" s="113" t="s">
        <v>74</v>
      </c>
    </row>
    <row r="475" spans="1:3" s="24" customFormat="1" ht="24.75" customHeight="1" x14ac:dyDescent="0.55000000000000004">
      <c r="A475" s="119" t="s">
        <v>225</v>
      </c>
      <c r="B475" s="120">
        <v>1</v>
      </c>
      <c r="C475" s="121">
        <f>B475*100/17</f>
        <v>5.882352941176471</v>
      </c>
    </row>
    <row r="476" spans="1:3" s="24" customFormat="1" ht="48" x14ac:dyDescent="0.55000000000000004">
      <c r="A476" s="123" t="s">
        <v>226</v>
      </c>
      <c r="B476" s="120">
        <v>1</v>
      </c>
      <c r="C476" s="121">
        <f t="shared" ref="C476:C478" si="19">B476*100/17</f>
        <v>5.882352941176471</v>
      </c>
    </row>
    <row r="477" spans="1:3" s="24" customFormat="1" ht="48" x14ac:dyDescent="0.55000000000000004">
      <c r="A477" s="123" t="s">
        <v>320</v>
      </c>
      <c r="B477" s="120">
        <v>1</v>
      </c>
      <c r="C477" s="121">
        <f t="shared" si="19"/>
        <v>5.882352941176471</v>
      </c>
    </row>
    <row r="478" spans="1:3" s="24" customFormat="1" ht="24" x14ac:dyDescent="0.55000000000000004">
      <c r="A478" s="117" t="s">
        <v>82</v>
      </c>
      <c r="B478" s="113">
        <f>SUM(B475:B477)</f>
        <v>3</v>
      </c>
      <c r="C478" s="118">
        <f t="shared" si="19"/>
        <v>17.647058823529413</v>
      </c>
    </row>
    <row r="479" spans="1:3" s="24" customFormat="1" ht="24" x14ac:dyDescent="0.55000000000000004">
      <c r="A479" s="22"/>
      <c r="B479" s="23"/>
      <c r="C479" s="23"/>
    </row>
    <row r="480" spans="1:3" s="24" customFormat="1" ht="24" x14ac:dyDescent="0.55000000000000004">
      <c r="A480" s="22"/>
      <c r="B480" s="23"/>
      <c r="C480" s="23"/>
    </row>
    <row r="481" spans="1:3" s="24" customFormat="1" ht="24" x14ac:dyDescent="0.55000000000000004">
      <c r="A481" s="22"/>
      <c r="B481" s="23"/>
      <c r="C481" s="23"/>
    </row>
    <row r="482" spans="1:3" s="24" customFormat="1" ht="24" x14ac:dyDescent="0.55000000000000004">
      <c r="A482" s="22"/>
      <c r="B482" s="23"/>
      <c r="C482" s="23"/>
    </row>
    <row r="483" spans="1:3" s="24" customFormat="1" ht="24" x14ac:dyDescent="0.55000000000000004">
      <c r="A483" s="22"/>
      <c r="B483" s="23"/>
      <c r="C483" s="23"/>
    </row>
    <row r="484" spans="1:3" s="24" customFormat="1" ht="24" x14ac:dyDescent="0.55000000000000004">
      <c r="A484" s="22"/>
      <c r="B484" s="23"/>
      <c r="C484" s="23"/>
    </row>
    <row r="485" spans="1:3" s="24" customFormat="1" ht="24" x14ac:dyDescent="0.55000000000000004">
      <c r="A485" s="22"/>
      <c r="B485" s="23"/>
      <c r="C485" s="23"/>
    </row>
    <row r="486" spans="1:3" s="24" customFormat="1" ht="24" x14ac:dyDescent="0.55000000000000004">
      <c r="A486" s="22"/>
      <c r="B486" s="23"/>
      <c r="C486" s="23"/>
    </row>
    <row r="487" spans="1:3" s="24" customFormat="1" ht="24" x14ac:dyDescent="0.55000000000000004">
      <c r="A487" s="22"/>
      <c r="B487" s="23"/>
      <c r="C487" s="23"/>
    </row>
    <row r="488" spans="1:3" s="24" customFormat="1" ht="24" x14ac:dyDescent="0.55000000000000004">
      <c r="A488" s="22"/>
      <c r="B488" s="23"/>
      <c r="C488" s="23"/>
    </row>
    <row r="489" spans="1:3" s="24" customFormat="1" ht="24" x14ac:dyDescent="0.55000000000000004">
      <c r="A489" s="22"/>
      <c r="B489" s="23"/>
      <c r="C489" s="23" t="s">
        <v>276</v>
      </c>
    </row>
    <row r="490" spans="1:3" s="24" customFormat="1" ht="24" x14ac:dyDescent="0.55000000000000004">
      <c r="A490" s="22"/>
      <c r="B490" s="23"/>
      <c r="C490" s="23"/>
    </row>
    <row r="491" spans="1:3" s="24" customFormat="1" ht="24" x14ac:dyDescent="0.55000000000000004">
      <c r="A491" s="22"/>
      <c r="B491" s="23"/>
      <c r="C491" s="23"/>
    </row>
    <row r="492" spans="1:3" s="24" customFormat="1" ht="24" x14ac:dyDescent="0.55000000000000004">
      <c r="A492" s="22"/>
      <c r="B492" s="23"/>
      <c r="C492" s="23"/>
    </row>
    <row r="493" spans="1:3" s="24" customFormat="1" ht="24" x14ac:dyDescent="0.55000000000000004">
      <c r="A493" s="22"/>
      <c r="B493" s="23"/>
      <c r="C493" s="23"/>
    </row>
    <row r="494" spans="1:3" s="24" customFormat="1" ht="24" x14ac:dyDescent="0.55000000000000004">
      <c r="A494" s="22"/>
      <c r="B494" s="23"/>
      <c r="C494" s="23"/>
    </row>
    <row r="495" spans="1:3" s="24" customFormat="1" ht="24" x14ac:dyDescent="0.55000000000000004">
      <c r="A495" s="22"/>
      <c r="B495" s="23"/>
      <c r="C495" s="23"/>
    </row>
    <row r="496" spans="1:3" s="24" customFormat="1" ht="24" x14ac:dyDescent="0.55000000000000004">
      <c r="A496" s="22"/>
      <c r="B496" s="23"/>
      <c r="C496" s="23"/>
    </row>
    <row r="497" spans="1:3" s="24" customFormat="1" ht="24" x14ac:dyDescent="0.55000000000000004">
      <c r="A497" s="22"/>
      <c r="B497" s="23"/>
      <c r="C497" s="23"/>
    </row>
    <row r="498" spans="1:3" s="24" customFormat="1" ht="24" x14ac:dyDescent="0.55000000000000004">
      <c r="A498" s="22"/>
      <c r="B498" s="23"/>
      <c r="C498" s="23"/>
    </row>
    <row r="499" spans="1:3" s="24" customFormat="1" ht="24" x14ac:dyDescent="0.55000000000000004">
      <c r="A499" s="22"/>
      <c r="B499" s="23"/>
      <c r="C499" s="23"/>
    </row>
    <row r="500" spans="1:3" s="24" customFormat="1" ht="24" x14ac:dyDescent="0.55000000000000004">
      <c r="A500" s="22"/>
      <c r="B500" s="23"/>
      <c r="C500" s="23"/>
    </row>
    <row r="501" spans="1:3" s="24" customFormat="1" ht="24" x14ac:dyDescent="0.55000000000000004">
      <c r="A501" s="22"/>
      <c r="B501" s="23"/>
      <c r="C501" s="23"/>
    </row>
    <row r="502" spans="1:3" s="24" customFormat="1" ht="24" x14ac:dyDescent="0.55000000000000004">
      <c r="A502" s="22"/>
      <c r="B502" s="23"/>
      <c r="C502" s="23"/>
    </row>
    <row r="503" spans="1:3" s="24" customFormat="1" ht="24" x14ac:dyDescent="0.55000000000000004">
      <c r="A503" s="22"/>
      <c r="B503" s="23"/>
      <c r="C503" s="23"/>
    </row>
    <row r="504" spans="1:3" s="24" customFormat="1" ht="24" x14ac:dyDescent="0.55000000000000004">
      <c r="A504" s="22"/>
      <c r="B504" s="23"/>
      <c r="C504" s="23"/>
    </row>
    <row r="505" spans="1:3" s="24" customFormat="1" ht="24" x14ac:dyDescent="0.55000000000000004">
      <c r="A505" s="22"/>
      <c r="B505" s="23"/>
      <c r="C505" s="23"/>
    </row>
    <row r="506" spans="1:3" s="24" customFormat="1" ht="24" x14ac:dyDescent="0.55000000000000004">
      <c r="A506" s="22"/>
      <c r="B506" s="23"/>
      <c r="C506" s="23"/>
    </row>
    <row r="507" spans="1:3" s="24" customFormat="1" ht="24" x14ac:dyDescent="0.55000000000000004">
      <c r="A507" s="22"/>
      <c r="B507" s="23"/>
      <c r="C507" s="23"/>
    </row>
    <row r="508" spans="1:3" s="24" customFormat="1" ht="24" x14ac:dyDescent="0.55000000000000004">
      <c r="A508" s="22"/>
      <c r="B508" s="23"/>
      <c r="C508" s="23"/>
    </row>
    <row r="509" spans="1:3" s="24" customFormat="1" ht="24" x14ac:dyDescent="0.55000000000000004">
      <c r="A509" s="22"/>
      <c r="B509" s="23"/>
      <c r="C509" s="23"/>
    </row>
    <row r="510" spans="1:3" s="24" customFormat="1" ht="24" x14ac:dyDescent="0.55000000000000004">
      <c r="A510" s="22"/>
      <c r="B510" s="23"/>
      <c r="C510" s="23"/>
    </row>
    <row r="511" spans="1:3" s="24" customFormat="1" ht="24" x14ac:dyDescent="0.55000000000000004">
      <c r="A511" s="22"/>
      <c r="B511" s="23"/>
      <c r="C511" s="23"/>
    </row>
    <row r="512" spans="1:3" s="24" customFormat="1" ht="24" x14ac:dyDescent="0.55000000000000004">
      <c r="A512" s="22"/>
      <c r="B512" s="23"/>
      <c r="C512" s="23"/>
    </row>
    <row r="513" spans="1:3" s="24" customFormat="1" ht="24" x14ac:dyDescent="0.55000000000000004">
      <c r="A513" s="22"/>
      <c r="B513" s="23"/>
      <c r="C513" s="23"/>
    </row>
    <row r="514" spans="1:3" s="24" customFormat="1" ht="24" x14ac:dyDescent="0.55000000000000004">
      <c r="A514" s="22"/>
      <c r="B514" s="23"/>
      <c r="C514" s="23"/>
    </row>
    <row r="515" spans="1:3" s="24" customFormat="1" ht="24" x14ac:dyDescent="0.55000000000000004">
      <c r="A515" s="22"/>
      <c r="B515" s="23"/>
      <c r="C515" s="23"/>
    </row>
    <row r="516" spans="1:3" s="24" customFormat="1" ht="24" x14ac:dyDescent="0.55000000000000004">
      <c r="A516" s="22"/>
      <c r="B516" s="23"/>
      <c r="C516" s="23"/>
    </row>
    <row r="517" spans="1:3" s="24" customFormat="1" ht="24" x14ac:dyDescent="0.55000000000000004">
      <c r="A517" s="22"/>
      <c r="B517" s="23"/>
      <c r="C517" s="23"/>
    </row>
    <row r="518" spans="1:3" s="24" customFormat="1" ht="24" x14ac:dyDescent="0.55000000000000004">
      <c r="A518" s="22"/>
      <c r="B518" s="23"/>
      <c r="C518" s="23"/>
    </row>
    <row r="519" spans="1:3" s="24" customFormat="1" ht="24" x14ac:dyDescent="0.55000000000000004">
      <c r="A519" s="22"/>
      <c r="B519" s="23"/>
      <c r="C519" s="23"/>
    </row>
    <row r="520" spans="1:3" s="24" customFormat="1" ht="24" x14ac:dyDescent="0.55000000000000004">
      <c r="A520" s="22"/>
      <c r="B520" s="23"/>
      <c r="C520" s="23"/>
    </row>
    <row r="521" spans="1:3" s="24" customFormat="1" ht="24" x14ac:dyDescent="0.55000000000000004">
      <c r="A521" s="22"/>
      <c r="B521" s="23"/>
      <c r="C521" s="23"/>
    </row>
    <row r="522" spans="1:3" s="24" customFormat="1" ht="24" x14ac:dyDescent="0.55000000000000004">
      <c r="A522" s="22"/>
      <c r="B522" s="23"/>
      <c r="C522" s="23"/>
    </row>
    <row r="523" spans="1:3" s="24" customFormat="1" ht="24" x14ac:dyDescent="0.55000000000000004">
      <c r="A523" s="22"/>
      <c r="B523" s="23"/>
      <c r="C523" s="23"/>
    </row>
    <row r="524" spans="1:3" s="24" customFormat="1" ht="24" x14ac:dyDescent="0.55000000000000004">
      <c r="A524" s="22"/>
      <c r="B524" s="23"/>
      <c r="C524" s="23"/>
    </row>
    <row r="525" spans="1:3" s="24" customFormat="1" ht="24" x14ac:dyDescent="0.55000000000000004">
      <c r="A525" s="22"/>
      <c r="B525" s="23"/>
      <c r="C525" s="23"/>
    </row>
    <row r="526" spans="1:3" s="24" customFormat="1" ht="24" x14ac:dyDescent="0.55000000000000004">
      <c r="A526" s="22"/>
      <c r="B526" s="23"/>
      <c r="C526" s="23"/>
    </row>
    <row r="527" spans="1:3" s="24" customFormat="1" ht="24" x14ac:dyDescent="0.55000000000000004">
      <c r="A527" s="22"/>
      <c r="B527" s="23"/>
      <c r="C527" s="23"/>
    </row>
    <row r="528" spans="1:3" s="24" customFormat="1" ht="24" x14ac:dyDescent="0.55000000000000004">
      <c r="A528" s="22"/>
      <c r="B528" s="23"/>
      <c r="C528" s="23"/>
    </row>
    <row r="529" spans="1:3" s="24" customFormat="1" ht="24" x14ac:dyDescent="0.55000000000000004">
      <c r="A529" s="22"/>
      <c r="B529" s="23"/>
      <c r="C529" s="23"/>
    </row>
    <row r="530" spans="1:3" s="24" customFormat="1" ht="24" x14ac:dyDescent="0.55000000000000004">
      <c r="A530" s="22"/>
      <c r="B530" s="23"/>
      <c r="C530" s="23"/>
    </row>
    <row r="531" spans="1:3" s="24" customFormat="1" ht="24" x14ac:dyDescent="0.55000000000000004">
      <c r="A531" s="22"/>
      <c r="B531" s="23"/>
      <c r="C531" s="23"/>
    </row>
    <row r="532" spans="1:3" s="24" customFormat="1" ht="24" x14ac:dyDescent="0.55000000000000004">
      <c r="A532" s="22"/>
      <c r="B532" s="23"/>
      <c r="C532" s="23"/>
    </row>
    <row r="533" spans="1:3" s="24" customFormat="1" ht="24" x14ac:dyDescent="0.55000000000000004">
      <c r="A533" s="22"/>
      <c r="B533" s="23"/>
      <c r="C533" s="23"/>
    </row>
    <row r="534" spans="1:3" s="24" customFormat="1" ht="24" x14ac:dyDescent="0.55000000000000004">
      <c r="A534" s="22"/>
      <c r="B534" s="23"/>
      <c r="C534" s="23"/>
    </row>
    <row r="535" spans="1:3" s="24" customFormat="1" ht="24" x14ac:dyDescent="0.55000000000000004">
      <c r="A535" s="22"/>
      <c r="B535" s="23"/>
      <c r="C535" s="23"/>
    </row>
    <row r="536" spans="1:3" s="24" customFormat="1" ht="24" x14ac:dyDescent="0.55000000000000004">
      <c r="A536" s="22"/>
      <c r="B536" s="23"/>
      <c r="C536" s="23"/>
    </row>
    <row r="537" spans="1:3" s="24" customFormat="1" ht="24" x14ac:dyDescent="0.55000000000000004">
      <c r="A537" s="22"/>
      <c r="B537" s="23"/>
      <c r="C537" s="23"/>
    </row>
    <row r="538" spans="1:3" s="24" customFormat="1" ht="24" x14ac:dyDescent="0.55000000000000004">
      <c r="A538" s="22"/>
      <c r="B538" s="23"/>
      <c r="C538" s="23"/>
    </row>
    <row r="539" spans="1:3" s="24" customFormat="1" ht="24" x14ac:dyDescent="0.55000000000000004">
      <c r="A539" s="22"/>
      <c r="B539" s="23"/>
      <c r="C539" s="23"/>
    </row>
    <row r="540" spans="1:3" s="24" customFormat="1" ht="24" x14ac:dyDescent="0.55000000000000004">
      <c r="A540" s="22"/>
      <c r="B540" s="23"/>
      <c r="C540" s="23"/>
    </row>
    <row r="541" spans="1:3" s="24" customFormat="1" ht="24" x14ac:dyDescent="0.55000000000000004">
      <c r="A541" s="22"/>
      <c r="B541" s="23"/>
      <c r="C541" s="23"/>
    </row>
    <row r="542" spans="1:3" s="24" customFormat="1" ht="24" x14ac:dyDescent="0.55000000000000004">
      <c r="A542" s="22"/>
      <c r="B542" s="23"/>
      <c r="C542" s="23"/>
    </row>
    <row r="543" spans="1:3" s="24" customFormat="1" ht="24" x14ac:dyDescent="0.55000000000000004">
      <c r="A543" s="22"/>
      <c r="B543" s="23"/>
      <c r="C543" s="23"/>
    </row>
    <row r="544" spans="1:3" s="24" customFormat="1" ht="24" x14ac:dyDescent="0.55000000000000004">
      <c r="A544" s="22"/>
      <c r="B544" s="23"/>
      <c r="C544" s="23"/>
    </row>
    <row r="545" spans="1:3" s="24" customFormat="1" ht="24" x14ac:dyDescent="0.55000000000000004">
      <c r="A545" s="22"/>
      <c r="B545" s="23"/>
      <c r="C545" s="23"/>
    </row>
    <row r="546" spans="1:3" s="24" customFormat="1" ht="24" x14ac:dyDescent="0.55000000000000004">
      <c r="A546" s="22"/>
      <c r="B546" s="23"/>
      <c r="C546" s="23"/>
    </row>
    <row r="547" spans="1:3" s="24" customFormat="1" ht="24" x14ac:dyDescent="0.55000000000000004">
      <c r="A547" s="22"/>
      <c r="B547" s="23"/>
      <c r="C547" s="23"/>
    </row>
    <row r="548" spans="1:3" s="24" customFormat="1" ht="24" x14ac:dyDescent="0.55000000000000004">
      <c r="A548" s="22"/>
      <c r="B548" s="23"/>
      <c r="C548" s="23"/>
    </row>
    <row r="549" spans="1:3" s="24" customFormat="1" ht="24" x14ac:dyDescent="0.55000000000000004">
      <c r="A549" s="22"/>
      <c r="B549" s="23"/>
      <c r="C549" s="23"/>
    </row>
    <row r="550" spans="1:3" s="24" customFormat="1" ht="24" x14ac:dyDescent="0.55000000000000004">
      <c r="A550" s="22"/>
      <c r="B550" s="23"/>
      <c r="C550" s="23"/>
    </row>
    <row r="551" spans="1:3" s="24" customFormat="1" ht="24" x14ac:dyDescent="0.55000000000000004">
      <c r="A551" s="22"/>
      <c r="B551" s="23"/>
      <c r="C551" s="23"/>
    </row>
    <row r="552" spans="1:3" s="24" customFormat="1" ht="24" x14ac:dyDescent="0.55000000000000004">
      <c r="A552" s="22"/>
      <c r="B552" s="23"/>
      <c r="C552" s="23"/>
    </row>
    <row r="553" spans="1:3" s="24" customFormat="1" ht="24" x14ac:dyDescent="0.55000000000000004">
      <c r="A553" s="22"/>
      <c r="B553" s="23"/>
      <c r="C553" s="23"/>
    </row>
    <row r="554" spans="1:3" s="24" customFormat="1" ht="24" x14ac:dyDescent="0.55000000000000004">
      <c r="A554" s="22"/>
      <c r="B554" s="23"/>
      <c r="C554" s="23"/>
    </row>
    <row r="555" spans="1:3" s="24" customFormat="1" ht="24" x14ac:dyDescent="0.55000000000000004">
      <c r="A555" s="22"/>
      <c r="B555" s="23"/>
      <c r="C555" s="23"/>
    </row>
    <row r="556" spans="1:3" s="24" customFormat="1" ht="24" x14ac:dyDescent="0.55000000000000004">
      <c r="A556" s="22"/>
      <c r="B556" s="23"/>
      <c r="C556" s="23"/>
    </row>
    <row r="557" spans="1:3" s="24" customFormat="1" ht="24" x14ac:dyDescent="0.55000000000000004">
      <c r="A557" s="22"/>
      <c r="B557" s="23"/>
      <c r="C557" s="23"/>
    </row>
    <row r="558" spans="1:3" s="24" customFormat="1" ht="24" x14ac:dyDescent="0.55000000000000004">
      <c r="A558" s="22"/>
      <c r="B558" s="23"/>
      <c r="C558" s="23"/>
    </row>
    <row r="559" spans="1:3" s="24" customFormat="1" ht="24" x14ac:dyDescent="0.55000000000000004">
      <c r="A559" s="22"/>
      <c r="B559" s="23"/>
      <c r="C559" s="23"/>
    </row>
    <row r="560" spans="1:3" s="24" customFormat="1" ht="24" x14ac:dyDescent="0.55000000000000004">
      <c r="A560" s="22"/>
      <c r="B560" s="23"/>
      <c r="C560" s="23"/>
    </row>
    <row r="561" spans="1:3" s="24" customFormat="1" ht="24" x14ac:dyDescent="0.55000000000000004">
      <c r="A561" s="22"/>
      <c r="B561" s="23"/>
      <c r="C561" s="23"/>
    </row>
    <row r="562" spans="1:3" s="24" customFormat="1" ht="24" x14ac:dyDescent="0.55000000000000004">
      <c r="A562" s="22"/>
      <c r="B562" s="23"/>
      <c r="C562" s="23"/>
    </row>
    <row r="563" spans="1:3" s="24" customFormat="1" ht="24" x14ac:dyDescent="0.55000000000000004">
      <c r="A563" s="22"/>
      <c r="B563" s="23"/>
      <c r="C563" s="23"/>
    </row>
    <row r="564" spans="1:3" s="24" customFormat="1" ht="24" x14ac:dyDescent="0.55000000000000004">
      <c r="A564" s="22"/>
      <c r="B564" s="23"/>
      <c r="C564" s="23"/>
    </row>
    <row r="565" spans="1:3" s="24" customFormat="1" ht="24" x14ac:dyDescent="0.55000000000000004">
      <c r="A565" s="22"/>
      <c r="B565" s="23"/>
      <c r="C565" s="23"/>
    </row>
    <row r="566" spans="1:3" s="24" customFormat="1" ht="24" x14ac:dyDescent="0.55000000000000004">
      <c r="A566" s="22"/>
      <c r="B566" s="23"/>
      <c r="C566" s="23"/>
    </row>
    <row r="567" spans="1:3" s="24" customFormat="1" ht="24" x14ac:dyDescent="0.55000000000000004">
      <c r="A567" s="22"/>
      <c r="B567" s="23"/>
      <c r="C567" s="23"/>
    </row>
    <row r="568" spans="1:3" s="24" customFormat="1" ht="24" x14ac:dyDescent="0.55000000000000004">
      <c r="A568" s="22"/>
      <c r="B568" s="23"/>
      <c r="C568" s="23"/>
    </row>
    <row r="569" spans="1:3" s="24" customFormat="1" ht="24" x14ac:dyDescent="0.55000000000000004">
      <c r="A569" s="22"/>
      <c r="B569" s="23"/>
      <c r="C569" s="23"/>
    </row>
    <row r="570" spans="1:3" s="24" customFormat="1" ht="24" x14ac:dyDescent="0.55000000000000004">
      <c r="A570" s="22"/>
      <c r="B570" s="23"/>
      <c r="C570" s="23"/>
    </row>
    <row r="571" spans="1:3" s="24" customFormat="1" ht="24" x14ac:dyDescent="0.55000000000000004">
      <c r="A571" s="22"/>
      <c r="B571" s="23"/>
      <c r="C571" s="23"/>
    </row>
    <row r="572" spans="1:3" s="24" customFormat="1" ht="24" x14ac:dyDescent="0.55000000000000004">
      <c r="A572" s="22"/>
      <c r="B572" s="23"/>
      <c r="C572" s="23"/>
    </row>
    <row r="573" spans="1:3" s="24" customFormat="1" ht="24" x14ac:dyDescent="0.55000000000000004">
      <c r="A573" s="22"/>
      <c r="B573" s="23"/>
      <c r="C573" s="23"/>
    </row>
    <row r="574" spans="1:3" s="24" customFormat="1" ht="24" x14ac:dyDescent="0.55000000000000004">
      <c r="A574" s="22"/>
      <c r="B574" s="23"/>
      <c r="C574" s="23"/>
    </row>
    <row r="575" spans="1:3" s="24" customFormat="1" ht="24" x14ac:dyDescent="0.55000000000000004">
      <c r="A575" s="22"/>
      <c r="B575" s="23"/>
      <c r="C575" s="23"/>
    </row>
    <row r="576" spans="1:3" s="24" customFormat="1" ht="24" x14ac:dyDescent="0.55000000000000004">
      <c r="A576" s="22"/>
      <c r="B576" s="23"/>
      <c r="C576" s="23"/>
    </row>
    <row r="577" spans="1:3" s="24" customFormat="1" ht="24" x14ac:dyDescent="0.55000000000000004">
      <c r="A577" s="22"/>
      <c r="B577" s="23"/>
      <c r="C577" s="23"/>
    </row>
    <row r="578" spans="1:3" s="24" customFormat="1" ht="24" x14ac:dyDescent="0.55000000000000004">
      <c r="A578" s="22"/>
      <c r="B578" s="23"/>
      <c r="C578" s="23"/>
    </row>
    <row r="579" spans="1:3" s="24" customFormat="1" ht="24" x14ac:dyDescent="0.55000000000000004">
      <c r="A579" s="22"/>
      <c r="B579" s="23"/>
      <c r="C579" s="23"/>
    </row>
    <row r="580" spans="1:3" s="24" customFormat="1" ht="24" x14ac:dyDescent="0.55000000000000004">
      <c r="A580" s="22"/>
      <c r="B580" s="23"/>
      <c r="C580" s="23"/>
    </row>
    <row r="581" spans="1:3" s="24" customFormat="1" ht="24" x14ac:dyDescent="0.55000000000000004">
      <c r="A581" s="22"/>
      <c r="B581" s="23"/>
      <c r="C581" s="23"/>
    </row>
    <row r="582" spans="1:3" s="24" customFormat="1" ht="24" x14ac:dyDescent="0.55000000000000004">
      <c r="A582" s="22"/>
      <c r="B582" s="23"/>
      <c r="C582" s="23"/>
    </row>
    <row r="583" spans="1:3" s="24" customFormat="1" ht="24" x14ac:dyDescent="0.55000000000000004">
      <c r="A583" s="22"/>
      <c r="B583" s="23"/>
      <c r="C583" s="23"/>
    </row>
    <row r="584" spans="1:3" s="24" customFormat="1" ht="24" x14ac:dyDescent="0.55000000000000004">
      <c r="A584" s="22"/>
      <c r="B584" s="23"/>
      <c r="C584" s="23"/>
    </row>
    <row r="585" spans="1:3" s="24" customFormat="1" ht="24" x14ac:dyDescent="0.55000000000000004">
      <c r="A585" s="22"/>
      <c r="B585" s="23"/>
      <c r="C585" s="23"/>
    </row>
    <row r="586" spans="1:3" s="24" customFormat="1" ht="24" x14ac:dyDescent="0.55000000000000004">
      <c r="A586" s="22"/>
      <c r="B586" s="23"/>
      <c r="C586" s="23"/>
    </row>
    <row r="587" spans="1:3" s="24" customFormat="1" ht="24" x14ac:dyDescent="0.55000000000000004">
      <c r="A587" s="22"/>
      <c r="B587" s="23"/>
      <c r="C587" s="23"/>
    </row>
    <row r="588" spans="1:3" s="24" customFormat="1" ht="24" x14ac:dyDescent="0.55000000000000004">
      <c r="A588" s="22"/>
      <c r="B588" s="23"/>
      <c r="C588" s="23"/>
    </row>
    <row r="589" spans="1:3" s="24" customFormat="1" ht="24" x14ac:dyDescent="0.55000000000000004">
      <c r="A589" s="22"/>
      <c r="B589" s="23"/>
      <c r="C589" s="23"/>
    </row>
    <row r="590" spans="1:3" s="24" customFormat="1" ht="24" x14ac:dyDescent="0.55000000000000004">
      <c r="A590" s="22"/>
      <c r="B590" s="23"/>
      <c r="C590" s="23"/>
    </row>
    <row r="591" spans="1:3" s="24" customFormat="1" ht="24" x14ac:dyDescent="0.55000000000000004">
      <c r="A591" s="22"/>
      <c r="B591" s="23"/>
      <c r="C591" s="23"/>
    </row>
    <row r="592" spans="1:3" s="24" customFormat="1" ht="24" x14ac:dyDescent="0.55000000000000004">
      <c r="A592" s="22"/>
      <c r="B592" s="23"/>
      <c r="C592" s="23"/>
    </row>
    <row r="593" spans="1:3" s="24" customFormat="1" ht="24" x14ac:dyDescent="0.55000000000000004">
      <c r="A593" s="22"/>
      <c r="B593" s="23"/>
      <c r="C593" s="23"/>
    </row>
    <row r="594" spans="1:3" s="24" customFormat="1" ht="24" x14ac:dyDescent="0.55000000000000004">
      <c r="A594" s="22"/>
      <c r="B594" s="23"/>
      <c r="C594" s="23"/>
    </row>
    <row r="595" spans="1:3" s="24" customFormat="1" ht="24" x14ac:dyDescent="0.55000000000000004">
      <c r="A595" s="22"/>
      <c r="B595" s="23"/>
      <c r="C595" s="23"/>
    </row>
    <row r="596" spans="1:3" s="24" customFormat="1" ht="24" x14ac:dyDescent="0.55000000000000004">
      <c r="A596" s="22"/>
      <c r="B596" s="23"/>
      <c r="C596" s="23"/>
    </row>
    <row r="597" spans="1:3" s="24" customFormat="1" ht="24" x14ac:dyDescent="0.55000000000000004">
      <c r="A597" s="22"/>
      <c r="B597" s="23"/>
      <c r="C597" s="23"/>
    </row>
    <row r="598" spans="1:3" s="24" customFormat="1" ht="24" x14ac:dyDescent="0.55000000000000004">
      <c r="A598" s="22"/>
      <c r="B598" s="23"/>
      <c r="C598" s="23"/>
    </row>
    <row r="599" spans="1:3" s="24" customFormat="1" ht="24" x14ac:dyDescent="0.55000000000000004">
      <c r="A599" s="22"/>
      <c r="B599" s="23"/>
      <c r="C599" s="23"/>
    </row>
    <row r="600" spans="1:3" s="24" customFormat="1" ht="24" x14ac:dyDescent="0.55000000000000004">
      <c r="A600" s="22"/>
      <c r="B600" s="23"/>
      <c r="C600" s="23"/>
    </row>
    <row r="601" spans="1:3" s="24" customFormat="1" ht="24" x14ac:dyDescent="0.55000000000000004">
      <c r="A601" s="22"/>
      <c r="B601" s="23"/>
      <c r="C601" s="23"/>
    </row>
    <row r="602" spans="1:3" s="24" customFormat="1" ht="24" x14ac:dyDescent="0.55000000000000004">
      <c r="A602" s="22"/>
      <c r="B602" s="23"/>
      <c r="C602" s="23"/>
    </row>
    <row r="603" spans="1:3" s="24" customFormat="1" ht="24" x14ac:dyDescent="0.55000000000000004">
      <c r="A603" s="22"/>
      <c r="B603" s="23"/>
      <c r="C603" s="23"/>
    </row>
    <row r="604" spans="1:3" s="24" customFormat="1" ht="24" x14ac:dyDescent="0.55000000000000004">
      <c r="A604" s="22"/>
      <c r="B604" s="23"/>
      <c r="C604" s="23"/>
    </row>
    <row r="605" spans="1:3" s="24" customFormat="1" ht="24" x14ac:dyDescent="0.55000000000000004">
      <c r="A605" s="22"/>
      <c r="B605" s="23"/>
      <c r="C605" s="23"/>
    </row>
    <row r="606" spans="1:3" s="24" customFormat="1" ht="24" x14ac:dyDescent="0.55000000000000004">
      <c r="A606" s="22"/>
      <c r="B606" s="23"/>
      <c r="C606" s="23"/>
    </row>
    <row r="607" spans="1:3" s="24" customFormat="1" ht="24" x14ac:dyDescent="0.55000000000000004">
      <c r="A607" s="22"/>
      <c r="B607" s="23"/>
      <c r="C607" s="23"/>
    </row>
    <row r="608" spans="1:3" s="24" customFormat="1" ht="24" x14ac:dyDescent="0.55000000000000004">
      <c r="A608" s="22"/>
      <c r="B608" s="23"/>
      <c r="C608" s="23"/>
    </row>
    <row r="609" spans="1:3" s="24" customFormat="1" ht="24" x14ac:dyDescent="0.55000000000000004">
      <c r="A609" s="22"/>
      <c r="B609" s="23"/>
      <c r="C609" s="23"/>
    </row>
    <row r="610" spans="1:3" s="24" customFormat="1" ht="24" x14ac:dyDescent="0.55000000000000004">
      <c r="A610" s="22"/>
      <c r="B610" s="23"/>
      <c r="C610" s="23"/>
    </row>
    <row r="611" spans="1:3" s="24" customFormat="1" ht="24" x14ac:dyDescent="0.55000000000000004">
      <c r="A611" s="22"/>
      <c r="B611" s="23"/>
      <c r="C611" s="23"/>
    </row>
    <row r="612" spans="1:3" s="24" customFormat="1" ht="24" x14ac:dyDescent="0.55000000000000004">
      <c r="A612" s="22"/>
      <c r="B612" s="23"/>
      <c r="C612" s="23"/>
    </row>
    <row r="613" spans="1:3" s="24" customFormat="1" ht="24" x14ac:dyDescent="0.55000000000000004">
      <c r="A613" s="22"/>
      <c r="B613" s="23"/>
      <c r="C613" s="23"/>
    </row>
    <row r="614" spans="1:3" s="24" customFormat="1" ht="24" x14ac:dyDescent="0.55000000000000004">
      <c r="A614" s="22"/>
      <c r="B614" s="23"/>
      <c r="C614" s="23"/>
    </row>
    <row r="615" spans="1:3" s="24" customFormat="1" ht="24" x14ac:dyDescent="0.55000000000000004">
      <c r="A615" s="22"/>
      <c r="B615" s="23"/>
      <c r="C615" s="23"/>
    </row>
    <row r="616" spans="1:3" s="24" customFormat="1" ht="24" x14ac:dyDescent="0.55000000000000004">
      <c r="A616" s="22"/>
      <c r="B616" s="23"/>
      <c r="C616" s="23"/>
    </row>
    <row r="617" spans="1:3" s="24" customFormat="1" ht="24" x14ac:dyDescent="0.55000000000000004">
      <c r="A617" s="22"/>
      <c r="B617" s="23"/>
      <c r="C617" s="23"/>
    </row>
    <row r="618" spans="1:3" s="24" customFormat="1" ht="24" x14ac:dyDescent="0.55000000000000004">
      <c r="A618" s="22"/>
      <c r="B618" s="23"/>
      <c r="C618" s="23"/>
    </row>
    <row r="619" spans="1:3" s="24" customFormat="1" ht="24" x14ac:dyDescent="0.55000000000000004">
      <c r="A619" s="22"/>
      <c r="B619" s="23"/>
      <c r="C619" s="23"/>
    </row>
    <row r="620" spans="1:3" s="24" customFormat="1" ht="24" x14ac:dyDescent="0.55000000000000004">
      <c r="A620" s="22"/>
      <c r="B620" s="23"/>
      <c r="C620" s="23"/>
    </row>
    <row r="621" spans="1:3" s="24" customFormat="1" ht="24" x14ac:dyDescent="0.55000000000000004">
      <c r="A621" s="22"/>
      <c r="B621" s="23"/>
      <c r="C621" s="23"/>
    </row>
    <row r="622" spans="1:3" s="24" customFormat="1" ht="24" x14ac:dyDescent="0.55000000000000004">
      <c r="A622" s="22"/>
      <c r="B622" s="23"/>
      <c r="C622" s="23"/>
    </row>
    <row r="623" spans="1:3" s="24" customFormat="1" ht="24" x14ac:dyDescent="0.55000000000000004">
      <c r="A623" s="22"/>
      <c r="B623" s="23"/>
      <c r="C623" s="23"/>
    </row>
    <row r="624" spans="1:3" s="24" customFormat="1" ht="24" x14ac:dyDescent="0.55000000000000004">
      <c r="A624" s="22"/>
      <c r="B624" s="23"/>
      <c r="C624" s="23"/>
    </row>
    <row r="625" spans="1:3" s="24" customFormat="1" ht="24" x14ac:dyDescent="0.55000000000000004">
      <c r="A625" s="22"/>
      <c r="B625" s="23"/>
      <c r="C625" s="23"/>
    </row>
    <row r="626" spans="1:3" s="24" customFormat="1" ht="24" x14ac:dyDescent="0.55000000000000004">
      <c r="A626" s="22"/>
      <c r="B626" s="23"/>
      <c r="C626" s="23"/>
    </row>
    <row r="627" spans="1:3" s="24" customFormat="1" ht="24" x14ac:dyDescent="0.55000000000000004">
      <c r="A627" s="22"/>
      <c r="B627" s="23"/>
      <c r="C627" s="23"/>
    </row>
    <row r="628" spans="1:3" s="24" customFormat="1" ht="24" x14ac:dyDescent="0.55000000000000004">
      <c r="A628" s="22"/>
      <c r="B628" s="23"/>
      <c r="C628" s="23"/>
    </row>
    <row r="629" spans="1:3" s="24" customFormat="1" ht="24" x14ac:dyDescent="0.55000000000000004">
      <c r="A629" s="22"/>
      <c r="B629" s="23"/>
      <c r="C629" s="23"/>
    </row>
    <row r="630" spans="1:3" s="24" customFormat="1" ht="24" x14ac:dyDescent="0.55000000000000004">
      <c r="A630" s="22"/>
      <c r="B630" s="23"/>
      <c r="C630" s="23"/>
    </row>
    <row r="631" spans="1:3" s="24" customFormat="1" ht="24" x14ac:dyDescent="0.55000000000000004">
      <c r="A631" s="22"/>
      <c r="B631" s="23"/>
      <c r="C631" s="23"/>
    </row>
    <row r="632" spans="1:3" s="24" customFormat="1" ht="24" x14ac:dyDescent="0.55000000000000004">
      <c r="A632" s="22"/>
      <c r="B632" s="23"/>
      <c r="C632" s="23"/>
    </row>
    <row r="633" spans="1:3" s="24" customFormat="1" ht="24" x14ac:dyDescent="0.55000000000000004">
      <c r="A633" s="22"/>
      <c r="B633" s="23"/>
      <c r="C633" s="23"/>
    </row>
    <row r="634" spans="1:3" s="24" customFormat="1" ht="24" x14ac:dyDescent="0.55000000000000004">
      <c r="A634" s="22"/>
      <c r="B634" s="23"/>
      <c r="C634" s="23"/>
    </row>
    <row r="635" spans="1:3" s="24" customFormat="1" ht="24" x14ac:dyDescent="0.55000000000000004">
      <c r="A635" s="22"/>
      <c r="B635" s="23"/>
      <c r="C635" s="23"/>
    </row>
    <row r="636" spans="1:3" s="24" customFormat="1" ht="24" x14ac:dyDescent="0.55000000000000004">
      <c r="A636" s="22"/>
      <c r="B636" s="23"/>
      <c r="C636" s="23"/>
    </row>
    <row r="637" spans="1:3" s="24" customFormat="1" ht="24" x14ac:dyDescent="0.55000000000000004">
      <c r="A637" s="22"/>
      <c r="B637" s="23"/>
      <c r="C637" s="23"/>
    </row>
    <row r="638" spans="1:3" s="24" customFormat="1" ht="24" x14ac:dyDescent="0.55000000000000004">
      <c r="A638" s="22"/>
      <c r="B638" s="23"/>
      <c r="C638" s="23"/>
    </row>
    <row r="639" spans="1:3" s="24" customFormat="1" ht="24" x14ac:dyDescent="0.55000000000000004">
      <c r="A639" s="22"/>
      <c r="B639" s="23"/>
      <c r="C639" s="23"/>
    </row>
    <row r="640" spans="1:3" s="24" customFormat="1" ht="24" x14ac:dyDescent="0.55000000000000004">
      <c r="A640" s="22"/>
      <c r="B640" s="23"/>
      <c r="C640" s="23"/>
    </row>
    <row r="641" spans="1:3" s="24" customFormat="1" ht="24" x14ac:dyDescent="0.55000000000000004">
      <c r="A641" s="22"/>
      <c r="B641" s="23"/>
      <c r="C641" s="23"/>
    </row>
    <row r="642" spans="1:3" s="24" customFormat="1" ht="24" x14ac:dyDescent="0.55000000000000004">
      <c r="A642" s="22"/>
      <c r="B642" s="23"/>
      <c r="C642" s="23"/>
    </row>
    <row r="643" spans="1:3" s="24" customFormat="1" ht="24" x14ac:dyDescent="0.55000000000000004">
      <c r="A643" s="22"/>
      <c r="B643" s="23"/>
      <c r="C643" s="23"/>
    </row>
    <row r="644" spans="1:3" s="24" customFormat="1" ht="24" x14ac:dyDescent="0.55000000000000004">
      <c r="A644" s="22"/>
      <c r="B644" s="23"/>
      <c r="C644" s="23"/>
    </row>
    <row r="645" spans="1:3" s="24" customFormat="1" ht="24" x14ac:dyDescent="0.55000000000000004">
      <c r="A645" s="22"/>
      <c r="B645" s="23"/>
      <c r="C645" s="23"/>
    </row>
    <row r="646" spans="1:3" s="24" customFormat="1" ht="24" x14ac:dyDescent="0.55000000000000004">
      <c r="A646" s="22"/>
      <c r="B646" s="23"/>
      <c r="C646" s="23"/>
    </row>
    <row r="647" spans="1:3" s="24" customFormat="1" ht="24" x14ac:dyDescent="0.55000000000000004">
      <c r="A647" s="22"/>
      <c r="B647" s="23"/>
      <c r="C647" s="23"/>
    </row>
    <row r="648" spans="1:3" s="24" customFormat="1" ht="24" x14ac:dyDescent="0.55000000000000004">
      <c r="A648" s="22"/>
      <c r="B648" s="23"/>
      <c r="C648" s="23"/>
    </row>
    <row r="649" spans="1:3" s="24" customFormat="1" ht="24" x14ac:dyDescent="0.55000000000000004">
      <c r="A649" s="22"/>
      <c r="B649" s="23"/>
      <c r="C649" s="23"/>
    </row>
    <row r="650" spans="1:3" s="24" customFormat="1" ht="24" x14ac:dyDescent="0.55000000000000004">
      <c r="A650" s="22"/>
      <c r="B650" s="23"/>
      <c r="C650" s="23"/>
    </row>
    <row r="651" spans="1:3" s="24" customFormat="1" ht="24" x14ac:dyDescent="0.55000000000000004">
      <c r="A651" s="22"/>
      <c r="B651" s="23"/>
      <c r="C651" s="23"/>
    </row>
  </sheetData>
  <mergeCells count="27">
    <mergeCell ref="A401:A402"/>
    <mergeCell ref="B401:D401"/>
    <mergeCell ref="A429:A430"/>
    <mergeCell ref="B429:B430"/>
    <mergeCell ref="C429:C430"/>
    <mergeCell ref="A362:A363"/>
    <mergeCell ref="B362:D362"/>
    <mergeCell ref="A387:A388"/>
    <mergeCell ref="B387:B388"/>
    <mergeCell ref="C387:C388"/>
    <mergeCell ref="A299:A300"/>
    <mergeCell ref="B299:B300"/>
    <mergeCell ref="C299:C300"/>
    <mergeCell ref="A338:A339"/>
    <mergeCell ref="B338:B339"/>
    <mergeCell ref="C338:C339"/>
    <mergeCell ref="A313:A314"/>
    <mergeCell ref="B313:D313"/>
    <mergeCell ref="A211:A212"/>
    <mergeCell ref="A1:D1"/>
    <mergeCell ref="A2:D2"/>
    <mergeCell ref="B211:D211"/>
    <mergeCell ref="A265:A266"/>
    <mergeCell ref="B265:D265"/>
    <mergeCell ref="A240:A241"/>
    <mergeCell ref="B240:B241"/>
    <mergeCell ref="C240:C241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0" r:id="rId4">
          <objectPr defaultSize="0" r:id="rId5">
            <anchor moveWithCells="1" sizeWithCells="1">
              <from>
                <xdr:col>1</xdr:col>
                <xdr:colOff>142875</xdr:colOff>
                <xdr:row>239</xdr:row>
                <xdr:rowOff>209550</xdr:rowOff>
              </from>
              <to>
                <xdr:col>1</xdr:col>
                <xdr:colOff>276225</xdr:colOff>
                <xdr:row>240</xdr:row>
                <xdr:rowOff>76200</xdr:rowOff>
              </to>
            </anchor>
          </objectPr>
        </oleObject>
      </mc:Choice>
      <mc:Fallback>
        <oleObject progId="Equation.3" shapeId="5130" r:id="rId4"/>
      </mc:Fallback>
    </mc:AlternateContent>
    <mc:AlternateContent xmlns:mc="http://schemas.openxmlformats.org/markup-compatibility/2006">
      <mc:Choice Requires="x14">
        <oleObject progId="Equation.3" shapeId="5131" r:id="rId6">
          <objectPr defaultSize="0" r:id="rId5">
            <anchor moveWithCells="1" sizeWithCells="1">
              <from>
                <xdr:col>1</xdr:col>
                <xdr:colOff>142875</xdr:colOff>
                <xdr:row>298</xdr:row>
                <xdr:rowOff>209550</xdr:rowOff>
              </from>
              <to>
                <xdr:col>1</xdr:col>
                <xdr:colOff>276225</xdr:colOff>
                <xdr:row>299</xdr:row>
                <xdr:rowOff>76200</xdr:rowOff>
              </to>
            </anchor>
          </objectPr>
        </oleObject>
      </mc:Choice>
      <mc:Fallback>
        <oleObject progId="Equation.3" shapeId="5131" r:id="rId6"/>
      </mc:Fallback>
    </mc:AlternateContent>
    <mc:AlternateContent xmlns:mc="http://schemas.openxmlformats.org/markup-compatibility/2006">
      <mc:Choice Requires="x14">
        <oleObject progId="Equation.3" shapeId="5133" r:id="rId7">
          <objectPr defaultSize="0" r:id="rId5">
            <anchor moveWithCells="1" sizeWithCells="1">
              <from>
                <xdr:col>1</xdr:col>
                <xdr:colOff>142875</xdr:colOff>
                <xdr:row>337</xdr:row>
                <xdr:rowOff>209550</xdr:rowOff>
              </from>
              <to>
                <xdr:col>1</xdr:col>
                <xdr:colOff>276225</xdr:colOff>
                <xdr:row>338</xdr:row>
                <xdr:rowOff>76200</xdr:rowOff>
              </to>
            </anchor>
          </objectPr>
        </oleObject>
      </mc:Choice>
      <mc:Fallback>
        <oleObject progId="Equation.3" shapeId="5133" r:id="rId7"/>
      </mc:Fallback>
    </mc:AlternateContent>
    <mc:AlternateContent xmlns:mc="http://schemas.openxmlformats.org/markup-compatibility/2006">
      <mc:Choice Requires="x14">
        <oleObject progId="Equation.3" shapeId="5134" r:id="rId8">
          <objectPr defaultSize="0" r:id="rId5">
            <anchor moveWithCells="1" sizeWithCells="1">
              <from>
                <xdr:col>1</xdr:col>
                <xdr:colOff>142875</xdr:colOff>
                <xdr:row>386</xdr:row>
                <xdr:rowOff>209550</xdr:rowOff>
              </from>
              <to>
                <xdr:col>1</xdr:col>
                <xdr:colOff>276225</xdr:colOff>
                <xdr:row>387</xdr:row>
                <xdr:rowOff>76200</xdr:rowOff>
              </to>
            </anchor>
          </objectPr>
        </oleObject>
      </mc:Choice>
      <mc:Fallback>
        <oleObject progId="Equation.3" shapeId="5134" r:id="rId8"/>
      </mc:Fallback>
    </mc:AlternateContent>
    <mc:AlternateContent xmlns:mc="http://schemas.openxmlformats.org/markup-compatibility/2006">
      <mc:Choice Requires="x14">
        <oleObject progId="Equation.3" shapeId="5135" r:id="rId9">
          <objectPr defaultSize="0" r:id="rId5">
            <anchor moveWithCells="1" sizeWithCells="1">
              <from>
                <xdr:col>1</xdr:col>
                <xdr:colOff>142875</xdr:colOff>
                <xdr:row>428</xdr:row>
                <xdr:rowOff>209550</xdr:rowOff>
              </from>
              <to>
                <xdr:col>1</xdr:col>
                <xdr:colOff>276225</xdr:colOff>
                <xdr:row>429</xdr:row>
                <xdr:rowOff>76200</xdr:rowOff>
              </to>
            </anchor>
          </objectPr>
        </oleObject>
      </mc:Choice>
      <mc:Fallback>
        <oleObject progId="Equation.3" shapeId="5135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topLeftCell="D1" workbookViewId="0">
      <selection activeCell="F39" sqref="F39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9" t="s">
        <v>65</v>
      </c>
      <c r="B3" t="s">
        <v>137</v>
      </c>
      <c r="C3" t="s">
        <v>138</v>
      </c>
      <c r="D3" t="s">
        <v>139</v>
      </c>
      <c r="E3" t="s">
        <v>140</v>
      </c>
      <c r="F3" t="s">
        <v>141</v>
      </c>
      <c r="G3" t="s">
        <v>143</v>
      </c>
      <c r="H3" t="s">
        <v>142</v>
      </c>
      <c r="I3" t="s">
        <v>144</v>
      </c>
      <c r="J3" t="s">
        <v>145</v>
      </c>
      <c r="K3" t="s">
        <v>146</v>
      </c>
      <c r="L3" t="s">
        <v>147</v>
      </c>
      <c r="M3" t="s">
        <v>148</v>
      </c>
      <c r="N3" t="s">
        <v>149</v>
      </c>
      <c r="O3" t="s">
        <v>150</v>
      </c>
      <c r="P3" t="s">
        <v>265</v>
      </c>
    </row>
    <row r="4" spans="1:16" x14ac:dyDescent="0.2">
      <c r="A4" s="40" t="s">
        <v>43</v>
      </c>
      <c r="B4" s="64">
        <v>4.1428571428571432</v>
      </c>
      <c r="C4" s="64">
        <v>4.2857142857142856</v>
      </c>
      <c r="D4" s="64">
        <v>4.2857142857142856</v>
      </c>
      <c r="E4" s="64">
        <v>4</v>
      </c>
      <c r="F4" s="64">
        <v>4.2857142857142856</v>
      </c>
      <c r="G4" s="64">
        <v>2.7142857142857144</v>
      </c>
      <c r="H4" s="64">
        <v>3.8571428571428572</v>
      </c>
      <c r="I4" s="64">
        <v>3.8571428571428572</v>
      </c>
      <c r="J4" s="64">
        <v>4.2857142857142856</v>
      </c>
      <c r="K4" s="64">
        <v>4</v>
      </c>
      <c r="L4" s="64">
        <v>4.4285714285714288</v>
      </c>
      <c r="M4" s="64">
        <v>4.2857142857142856</v>
      </c>
      <c r="N4" s="64">
        <v>3.8571428571428572</v>
      </c>
      <c r="O4" s="64">
        <v>4.1428571428571432</v>
      </c>
      <c r="P4" s="64">
        <v>30</v>
      </c>
    </row>
    <row r="5" spans="1:16" x14ac:dyDescent="0.2">
      <c r="A5" s="40" t="s">
        <v>38</v>
      </c>
      <c r="B5" s="64">
        <v>4.3888888888888893</v>
      </c>
      <c r="C5" s="64">
        <v>4.333333333333333</v>
      </c>
      <c r="D5" s="64">
        <v>4.0555555555555554</v>
      </c>
      <c r="E5" s="64">
        <v>4.1111111111111107</v>
      </c>
      <c r="F5" s="64">
        <v>4.5555555555555554</v>
      </c>
      <c r="G5" s="64">
        <v>2.7777777777777777</v>
      </c>
      <c r="H5" s="64">
        <v>3.8888888888888888</v>
      </c>
      <c r="I5" s="64">
        <v>4.2777777777777777</v>
      </c>
      <c r="J5" s="64">
        <v>4.166666666666667</v>
      </c>
      <c r="K5" s="64">
        <v>4.0555555555555554</v>
      </c>
      <c r="L5" s="64">
        <v>4.3888888888888893</v>
      </c>
      <c r="M5" s="64">
        <v>4.7222222222222223</v>
      </c>
      <c r="N5" s="64">
        <v>4.4444444444444446</v>
      </c>
      <c r="O5" s="64">
        <v>4.4444444444444446</v>
      </c>
      <c r="P5" s="64">
        <v>74</v>
      </c>
    </row>
    <row r="6" spans="1:16" x14ac:dyDescent="0.2">
      <c r="A6" s="40" t="s">
        <v>57</v>
      </c>
      <c r="B6" s="64">
        <v>3.7857142857142856</v>
      </c>
      <c r="C6" s="64">
        <v>3.9285714285714284</v>
      </c>
      <c r="D6" s="64">
        <v>3.5714285714285716</v>
      </c>
      <c r="E6" s="64">
        <v>3.3571428571428572</v>
      </c>
      <c r="F6" s="64">
        <v>4.2142857142857144</v>
      </c>
      <c r="G6" s="64">
        <v>2.5714285714285716</v>
      </c>
      <c r="H6" s="64">
        <v>3.5</v>
      </c>
      <c r="I6" s="64">
        <v>3.7142857142857144</v>
      </c>
      <c r="J6" s="64">
        <v>3.6428571428571428</v>
      </c>
      <c r="K6" s="64">
        <v>3.6428571428571428</v>
      </c>
      <c r="L6" s="64">
        <v>3.8571428571428572</v>
      </c>
      <c r="M6" s="64">
        <v>4.2142857142857144</v>
      </c>
      <c r="N6" s="64">
        <v>4</v>
      </c>
      <c r="O6" s="64">
        <v>3.7857142857142856</v>
      </c>
      <c r="P6" s="64">
        <v>48</v>
      </c>
    </row>
    <row r="7" spans="1:16" x14ac:dyDescent="0.2">
      <c r="A7" s="40" t="s">
        <v>60</v>
      </c>
      <c r="B7" s="64">
        <v>3.9666666666666668</v>
      </c>
      <c r="C7" s="64">
        <v>4.333333333333333</v>
      </c>
      <c r="D7" s="64">
        <v>3.9</v>
      </c>
      <c r="E7" s="64">
        <v>3.8666666666666667</v>
      </c>
      <c r="F7" s="64">
        <v>4.5333333333333332</v>
      </c>
      <c r="G7" s="64">
        <v>3.2</v>
      </c>
      <c r="H7" s="64">
        <v>3.8</v>
      </c>
      <c r="I7" s="64">
        <v>4.0333333333333332</v>
      </c>
      <c r="J7" s="64">
        <v>4.0666666666666664</v>
      </c>
      <c r="K7" s="64">
        <v>4.2</v>
      </c>
      <c r="L7" s="64">
        <v>4.166666666666667</v>
      </c>
      <c r="M7" s="64">
        <v>4.5</v>
      </c>
      <c r="N7" s="64">
        <v>4.2333333333333334</v>
      </c>
      <c r="O7" s="64">
        <v>4.5666666666666664</v>
      </c>
      <c r="P7" s="64">
        <v>116</v>
      </c>
    </row>
    <row r="8" spans="1:16" x14ac:dyDescent="0.2">
      <c r="A8" s="40" t="s">
        <v>29</v>
      </c>
      <c r="B8" s="64">
        <v>4.258064516129032</v>
      </c>
      <c r="C8" s="64">
        <v>4.354838709677419</v>
      </c>
      <c r="D8" s="64">
        <v>4.064516129032258</v>
      </c>
      <c r="E8" s="64">
        <v>4</v>
      </c>
      <c r="F8" s="64">
        <v>4.32258064516129</v>
      </c>
      <c r="G8" s="64">
        <v>2.6451612903225805</v>
      </c>
      <c r="H8" s="64">
        <v>3.5806451612903225</v>
      </c>
      <c r="I8" s="64">
        <v>3.6129032258064515</v>
      </c>
      <c r="J8" s="64">
        <v>4</v>
      </c>
      <c r="K8" s="64">
        <v>4.129032258064516</v>
      </c>
      <c r="L8" s="64">
        <v>4.193548387096774</v>
      </c>
      <c r="M8" s="64">
        <v>4.354838709677419</v>
      </c>
      <c r="N8" s="64">
        <v>4.193548387096774</v>
      </c>
      <c r="O8" s="64">
        <v>4.4516129032258061</v>
      </c>
      <c r="P8" s="64">
        <v>123</v>
      </c>
    </row>
    <row r="9" spans="1:16" x14ac:dyDescent="0.2">
      <c r="A9" s="40" t="s">
        <v>50</v>
      </c>
      <c r="B9" s="64">
        <v>5</v>
      </c>
      <c r="C9" s="64">
        <v>5</v>
      </c>
      <c r="D9" s="64">
        <v>5</v>
      </c>
      <c r="E9" s="64">
        <v>5</v>
      </c>
      <c r="F9" s="64">
        <v>5</v>
      </c>
      <c r="G9" s="64">
        <v>3</v>
      </c>
      <c r="H9" s="64">
        <v>4</v>
      </c>
      <c r="I9" s="64">
        <v>5</v>
      </c>
      <c r="J9" s="64">
        <v>5</v>
      </c>
      <c r="K9" s="64">
        <v>4</v>
      </c>
      <c r="L9" s="64">
        <v>5</v>
      </c>
      <c r="M9" s="64">
        <v>5</v>
      </c>
      <c r="N9" s="64">
        <v>5</v>
      </c>
      <c r="O9" s="64">
        <v>4</v>
      </c>
      <c r="P9" s="64">
        <v>5</v>
      </c>
    </row>
    <row r="10" spans="1:16" x14ac:dyDescent="0.2">
      <c r="A10" s="40" t="s">
        <v>66</v>
      </c>
      <c r="B10" s="64">
        <v>2.4347451122713464</v>
      </c>
      <c r="C10" s="64">
        <v>2.5046602658496746</v>
      </c>
      <c r="D10" s="64">
        <v>2.4598029204579359</v>
      </c>
      <c r="E10" s="64">
        <v>2.3523113872727168</v>
      </c>
      <c r="F10" s="64">
        <v>2.5749753660652841</v>
      </c>
      <c r="G10" s="64">
        <v>1.8698304666966625</v>
      </c>
      <c r="H10" s="64">
        <v>2.1832364206557102</v>
      </c>
      <c r="I10" s="64">
        <v>2.3068333019553333</v>
      </c>
      <c r="J10" s="64">
        <v>2.3491906974627468</v>
      </c>
      <c r="K10" s="64">
        <v>2.3878365911290054</v>
      </c>
      <c r="L10" s="64">
        <v>2.4845584261291367</v>
      </c>
      <c r="M10" s="64">
        <v>2.5488350813300147</v>
      </c>
      <c r="N10" s="64">
        <v>2.4784686614555533</v>
      </c>
      <c r="O10" s="64">
        <v>2.5466865620620376</v>
      </c>
      <c r="P10" s="64">
        <v>9.6384861508989399</v>
      </c>
    </row>
    <row r="11" spans="1:16" x14ac:dyDescent="0.2">
      <c r="A11" s="40" t="s">
        <v>67</v>
      </c>
      <c r="B11" s="64">
        <v>4.0641807661817664</v>
      </c>
      <c r="C11" s="64">
        <v>4.21922515298475</v>
      </c>
      <c r="D11" s="64">
        <v>3.9127543969698264</v>
      </c>
      <c r="E11" s="64">
        <v>3.8419928147532469</v>
      </c>
      <c r="F11" s="64">
        <v>4.3457133472786778</v>
      </c>
      <c r="G11" s="64">
        <v>2.795041160636063</v>
      </c>
      <c r="H11" s="64">
        <v>3.6545994826916464</v>
      </c>
      <c r="I11" s="64">
        <v>3.8402603162649651</v>
      </c>
      <c r="J11" s="64">
        <v>3.9656834551414373</v>
      </c>
      <c r="K11" s="64">
        <v>3.9957271082334862</v>
      </c>
      <c r="L11" s="64">
        <v>4.1327450829001569</v>
      </c>
      <c r="M11" s="64">
        <v>4.3732889554792385</v>
      </c>
      <c r="N11" s="64">
        <v>4.1420369013887832</v>
      </c>
      <c r="O11" s="64">
        <v>4.2970166309356967</v>
      </c>
      <c r="P11" s="64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I34" sqref="I34"/>
    </sheetView>
  </sheetViews>
  <sheetFormatPr defaultRowHeight="12.75" x14ac:dyDescent="0.2"/>
  <cols>
    <col min="1" max="1" width="12.5703125" customWidth="1"/>
    <col min="2" max="2" width="13.7109375" customWidth="1"/>
    <col min="4" max="4" width="17.85546875" customWidth="1"/>
    <col min="5" max="5" width="9.28515625" customWidth="1"/>
    <col min="6" max="6" width="13.140625" customWidth="1"/>
    <col min="7" max="7" width="12" customWidth="1"/>
    <col min="8" max="8" width="13" customWidth="1"/>
    <col min="9" max="9" width="46.85546875" customWidth="1"/>
    <col min="10" max="10" width="50.140625" customWidth="1"/>
    <col min="11" max="11" width="41.140625" customWidth="1"/>
    <col min="12" max="12" width="44.28515625" customWidth="1"/>
    <col min="13" max="13" width="45.85546875" customWidth="1"/>
    <col min="14" max="14" width="29.5703125" customWidth="1"/>
    <col min="15" max="15" width="49.140625" customWidth="1"/>
    <col min="16" max="16" width="48.85546875" customWidth="1"/>
    <col min="17" max="17" width="54.7109375" customWidth="1"/>
    <col min="18" max="18" width="46.7109375" customWidth="1"/>
    <col min="19" max="19" width="49.5703125" customWidth="1"/>
    <col min="20" max="20" width="51.140625" customWidth="1"/>
    <col min="21" max="21" width="35.5703125" customWidth="1"/>
    <col min="22" max="22" width="63.140625" customWidth="1"/>
    <col min="23" max="23" width="66.5703125" customWidth="1"/>
    <col min="24" max="24" width="27.7109375" customWidth="1"/>
  </cols>
  <sheetData>
    <row r="2" spans="1:1" x14ac:dyDescent="0.2">
      <c r="A2" s="141"/>
    </row>
    <row r="3" spans="1:1" x14ac:dyDescent="0.2">
      <c r="A3" s="141"/>
    </row>
    <row r="4" spans="1:1" x14ac:dyDescent="0.2">
      <c r="A4" s="141"/>
    </row>
    <row r="5" spans="1:1" x14ac:dyDescent="0.2">
      <c r="A5" s="141"/>
    </row>
    <row r="6" spans="1:1" x14ac:dyDescent="0.2">
      <c r="A6" s="141"/>
    </row>
    <row r="7" spans="1:1" x14ac:dyDescent="0.2">
      <c r="A7" s="141"/>
    </row>
    <row r="8" spans="1:1" x14ac:dyDescent="0.2">
      <c r="A8" s="141"/>
    </row>
    <row r="9" spans="1:1" x14ac:dyDescent="0.2">
      <c r="A9" s="141"/>
    </row>
    <row r="10" spans="1:1" x14ac:dyDescent="0.2">
      <c r="A10" s="141"/>
    </row>
    <row r="11" spans="1:1" x14ac:dyDescent="0.2">
      <c r="A11" s="141"/>
    </row>
    <row r="12" spans="1:1" x14ac:dyDescent="0.2">
      <c r="A12" s="141"/>
    </row>
    <row r="13" spans="1:1" x14ac:dyDescent="0.2">
      <c r="A13" s="141"/>
    </row>
    <row r="14" spans="1:1" x14ac:dyDescent="0.2">
      <c r="A14" s="141"/>
    </row>
    <row r="15" spans="1:1" x14ac:dyDescent="0.2">
      <c r="A15" s="141"/>
    </row>
    <row r="16" spans="1:1" x14ac:dyDescent="0.2">
      <c r="A16" s="141"/>
    </row>
    <row r="17" spans="1:1" x14ac:dyDescent="0.2">
      <c r="A17" s="141"/>
    </row>
    <row r="18" spans="1:1" x14ac:dyDescent="0.2">
      <c r="A18" s="141"/>
    </row>
    <row r="19" spans="1:1" x14ac:dyDescent="0.2">
      <c r="A19" s="1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G30" sqref="G30"/>
    </sheetView>
  </sheetViews>
  <sheetFormatPr defaultRowHeight="12.75" x14ac:dyDescent="0.2"/>
  <cols>
    <col min="1" max="1" width="12.5703125" customWidth="1"/>
    <col min="2" max="2" width="13.7109375" customWidth="1"/>
    <col min="4" max="4" width="17.85546875" customWidth="1"/>
    <col min="5" max="5" width="9.28515625" customWidth="1"/>
    <col min="6" max="6" width="13.140625" customWidth="1"/>
    <col min="7" max="7" width="12" customWidth="1"/>
    <col min="8" max="8" width="13" customWidth="1"/>
    <col min="9" max="9" width="46.85546875" customWidth="1"/>
    <col min="10" max="10" width="50.140625" customWidth="1"/>
    <col min="11" max="11" width="41.140625" customWidth="1"/>
    <col min="12" max="12" width="44.28515625" customWidth="1"/>
    <col min="13" max="13" width="45.85546875" customWidth="1"/>
    <col min="14" max="14" width="29.5703125" customWidth="1"/>
    <col min="15" max="15" width="49.140625" customWidth="1"/>
    <col min="16" max="16" width="48.85546875" customWidth="1"/>
    <col min="17" max="17" width="54.7109375" customWidth="1"/>
    <col min="18" max="18" width="46.7109375" customWidth="1"/>
    <col min="19" max="19" width="49.5703125" customWidth="1"/>
    <col min="20" max="20" width="51.140625" customWidth="1"/>
    <col min="21" max="21" width="35.5703125" customWidth="1"/>
    <col min="22" max="22" width="63.140625" customWidth="1"/>
    <col min="23" max="23" width="66.5703125" customWidth="1"/>
    <col min="24" max="24" width="27.7109375" customWidth="1"/>
  </cols>
  <sheetData>
    <row r="2" spans="1:1" x14ac:dyDescent="0.2">
      <c r="A2" s="141"/>
    </row>
    <row r="3" spans="1:1" x14ac:dyDescent="0.2">
      <c r="A3" s="141"/>
    </row>
    <row r="4" spans="1:1" x14ac:dyDescent="0.2">
      <c r="A4" s="141"/>
    </row>
    <row r="5" spans="1:1" x14ac:dyDescent="0.2">
      <c r="A5" s="141"/>
    </row>
    <row r="6" spans="1:1" x14ac:dyDescent="0.2">
      <c r="A6" s="141"/>
    </row>
    <row r="7" spans="1:1" x14ac:dyDescent="0.2">
      <c r="A7" s="141"/>
    </row>
    <row r="8" spans="1:1" x14ac:dyDescent="0.2">
      <c r="A8" s="141"/>
    </row>
    <row r="9" spans="1:1" x14ac:dyDescent="0.2">
      <c r="A9" s="141"/>
    </row>
    <row r="10" spans="1:1" x14ac:dyDescent="0.2">
      <c r="A10" s="141"/>
    </row>
    <row r="11" spans="1:1" x14ac:dyDescent="0.2">
      <c r="A11" s="141"/>
    </row>
    <row r="12" spans="1:1" x14ac:dyDescent="0.2">
      <c r="A12" s="141"/>
    </row>
    <row r="13" spans="1:1" x14ac:dyDescent="0.2">
      <c r="A13" s="141"/>
    </row>
    <row r="14" spans="1:1" x14ac:dyDescent="0.2">
      <c r="A14" s="141"/>
    </row>
    <row r="15" spans="1:1" x14ac:dyDescent="0.2">
      <c r="A15" s="141"/>
    </row>
    <row r="16" spans="1:1" x14ac:dyDescent="0.2">
      <c r="A16" s="141"/>
    </row>
    <row r="17" spans="1:1" x14ac:dyDescent="0.2">
      <c r="A17" s="141"/>
    </row>
    <row r="18" spans="1:1" x14ac:dyDescent="0.2">
      <c r="A18" s="141"/>
    </row>
    <row r="19" spans="1:1" x14ac:dyDescent="0.2">
      <c r="A19" s="1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P144"/>
  <sheetViews>
    <sheetView workbookViewId="0">
      <selection activeCell="D18" sqref="D18"/>
    </sheetView>
  </sheetViews>
  <sheetFormatPr defaultRowHeight="24" x14ac:dyDescent="0.55000000000000004"/>
  <cols>
    <col min="1" max="1" width="57.42578125" style="6" customWidth="1"/>
    <col min="2" max="2" width="17.85546875" style="6" customWidth="1"/>
    <col min="3" max="3" width="5" style="6" customWidth="1"/>
    <col min="4" max="4" width="6.140625" style="6" customWidth="1"/>
    <col min="5" max="5" width="7.28515625" style="6" customWidth="1"/>
    <col min="6" max="6" width="13.7109375" style="6" customWidth="1"/>
    <col min="7" max="7" width="7.28515625" style="6" customWidth="1"/>
    <col min="8" max="8" width="12.5703125" style="6" customWidth="1"/>
    <col min="9" max="9" width="60.5703125" style="6" customWidth="1"/>
    <col min="10" max="10" width="53.28515625" style="6" customWidth="1"/>
    <col min="11" max="11" width="56.7109375" style="6" customWidth="1"/>
    <col min="12" max="12" width="59.85546875" style="6" customWidth="1"/>
    <col min="13" max="13" width="60.140625" style="6" customWidth="1"/>
    <col min="14" max="14" width="45.42578125" style="6" customWidth="1"/>
    <col min="15" max="15" width="72.140625" style="6" customWidth="1"/>
    <col min="16" max="16" width="6.85546875" style="6" customWidth="1"/>
    <col min="17" max="16384" width="9.140625" style="6"/>
  </cols>
  <sheetData>
    <row r="3" spans="1:16" x14ac:dyDescent="0.55000000000000004">
      <c r="A3" s="101" t="s">
        <v>135</v>
      </c>
      <c r="B3" s="101" t="s">
        <v>136</v>
      </c>
      <c r="C3" s="103"/>
      <c r="D3" s="103"/>
      <c r="E3" s="103"/>
      <c r="F3" s="103"/>
      <c r="G3" s="103"/>
      <c r="H3" s="103"/>
      <c r="I3"/>
      <c r="J3"/>
      <c r="K3"/>
      <c r="L3"/>
      <c r="M3"/>
      <c r="N3"/>
      <c r="O3"/>
      <c r="P3"/>
    </row>
    <row r="4" spans="1:16" x14ac:dyDescent="0.55000000000000004">
      <c r="A4" s="101" t="s">
        <v>65</v>
      </c>
      <c r="B4" s="103">
        <v>0.78765223265344775</v>
      </c>
      <c r="C4" s="103">
        <v>1</v>
      </c>
      <c r="D4" s="103">
        <v>3</v>
      </c>
      <c r="E4" s="103">
        <v>4</v>
      </c>
      <c r="F4" s="103">
        <v>4.1980198019801982</v>
      </c>
      <c r="G4" s="103">
        <v>5</v>
      </c>
      <c r="H4" s="103" t="s">
        <v>67</v>
      </c>
      <c r="I4"/>
      <c r="J4"/>
      <c r="K4"/>
      <c r="L4"/>
      <c r="M4"/>
      <c r="N4"/>
      <c r="O4"/>
      <c r="P4"/>
    </row>
    <row r="5" spans="1:16" x14ac:dyDescent="0.55000000000000004">
      <c r="A5" s="102" t="s">
        <v>43</v>
      </c>
      <c r="B5" s="104"/>
      <c r="C5" s="104"/>
      <c r="D5" s="104"/>
      <c r="E5" s="104">
        <v>16</v>
      </c>
      <c r="F5" s="104"/>
      <c r="G5" s="104">
        <v>15</v>
      </c>
      <c r="H5" s="104">
        <v>31</v>
      </c>
      <c r="I5"/>
      <c r="J5"/>
      <c r="K5"/>
      <c r="L5"/>
      <c r="M5"/>
      <c r="N5"/>
      <c r="O5"/>
      <c r="P5"/>
    </row>
    <row r="6" spans="1:16" x14ac:dyDescent="0.55000000000000004">
      <c r="A6" s="102" t="s">
        <v>38</v>
      </c>
      <c r="B6" s="104"/>
      <c r="C6" s="104"/>
      <c r="D6" s="104">
        <v>3</v>
      </c>
      <c r="E6" s="104">
        <v>36</v>
      </c>
      <c r="F6" s="104"/>
      <c r="G6" s="104">
        <v>40</v>
      </c>
      <c r="H6" s="104">
        <v>79</v>
      </c>
      <c r="I6"/>
      <c r="J6"/>
      <c r="K6"/>
      <c r="L6"/>
      <c r="M6"/>
      <c r="N6"/>
      <c r="O6"/>
      <c r="P6"/>
    </row>
    <row r="7" spans="1:16" x14ac:dyDescent="0.55000000000000004">
      <c r="A7" s="102" t="s">
        <v>57</v>
      </c>
      <c r="B7" s="104"/>
      <c r="C7" s="104">
        <v>1</v>
      </c>
      <c r="D7" s="104">
        <v>6</v>
      </c>
      <c r="E7" s="104">
        <v>32</v>
      </c>
      <c r="F7" s="104"/>
      <c r="G7" s="104">
        <v>15</v>
      </c>
      <c r="H7" s="104">
        <v>54</v>
      </c>
      <c r="I7"/>
      <c r="J7"/>
      <c r="K7"/>
      <c r="L7"/>
      <c r="M7"/>
      <c r="N7"/>
      <c r="O7"/>
      <c r="P7"/>
    </row>
    <row r="8" spans="1:16" x14ac:dyDescent="0.55000000000000004">
      <c r="A8" s="102" t="s">
        <v>60</v>
      </c>
      <c r="B8" s="104"/>
      <c r="C8" s="104">
        <v>1</v>
      </c>
      <c r="D8" s="104">
        <v>12</v>
      </c>
      <c r="E8" s="104">
        <v>52</v>
      </c>
      <c r="F8" s="104"/>
      <c r="G8" s="104">
        <v>60</v>
      </c>
      <c r="H8" s="104">
        <v>125</v>
      </c>
      <c r="I8"/>
      <c r="J8"/>
      <c r="K8"/>
      <c r="L8"/>
      <c r="M8"/>
      <c r="N8"/>
      <c r="O8"/>
      <c r="P8"/>
    </row>
    <row r="9" spans="1:16" x14ac:dyDescent="0.55000000000000004">
      <c r="A9" s="102" t="s">
        <v>29</v>
      </c>
      <c r="B9" s="104"/>
      <c r="C9" s="104"/>
      <c r="D9" s="104">
        <v>12</v>
      </c>
      <c r="E9" s="104">
        <v>68</v>
      </c>
      <c r="F9" s="104"/>
      <c r="G9" s="104">
        <v>50</v>
      </c>
      <c r="H9" s="104">
        <v>130</v>
      </c>
      <c r="I9"/>
      <c r="J9"/>
      <c r="K9"/>
      <c r="L9"/>
      <c r="M9"/>
      <c r="N9"/>
      <c r="O9"/>
      <c r="P9"/>
    </row>
    <row r="10" spans="1:16" x14ac:dyDescent="0.55000000000000004">
      <c r="A10" s="102" t="s">
        <v>50</v>
      </c>
      <c r="B10" s="104"/>
      <c r="C10" s="104"/>
      <c r="D10" s="104"/>
      <c r="E10" s="104"/>
      <c r="F10" s="104"/>
      <c r="G10" s="104">
        <v>5</v>
      </c>
      <c r="H10" s="104">
        <v>5</v>
      </c>
      <c r="I10"/>
      <c r="J10"/>
      <c r="K10"/>
      <c r="L10"/>
      <c r="M10"/>
      <c r="N10"/>
      <c r="O10"/>
      <c r="P10"/>
    </row>
    <row r="11" spans="1:16" x14ac:dyDescent="0.55000000000000004">
      <c r="A11" s="102" t="s">
        <v>66</v>
      </c>
      <c r="B11" s="104">
        <v>0.78765223265344775</v>
      </c>
      <c r="C11" s="104"/>
      <c r="D11" s="104"/>
      <c r="E11" s="104"/>
      <c r="F11" s="104">
        <v>4.1980198019801982</v>
      </c>
      <c r="G11" s="104"/>
      <c r="H11" s="104">
        <v>4.9856720346336463</v>
      </c>
      <c r="I11"/>
      <c r="J11"/>
      <c r="K11"/>
      <c r="L11"/>
      <c r="M11"/>
      <c r="N11"/>
      <c r="O11"/>
      <c r="P11"/>
    </row>
    <row r="12" spans="1:16" x14ac:dyDescent="0.55000000000000004">
      <c r="A12" s="102" t="s">
        <v>67</v>
      </c>
      <c r="B12" s="104">
        <v>0.78765223265344775</v>
      </c>
      <c r="C12" s="104">
        <v>2</v>
      </c>
      <c r="D12" s="104">
        <v>33</v>
      </c>
      <c r="E12" s="104">
        <v>204</v>
      </c>
      <c r="F12" s="104">
        <v>4.1980198019801982</v>
      </c>
      <c r="G12" s="104">
        <v>185</v>
      </c>
      <c r="H12" s="104">
        <v>428.98567203463364</v>
      </c>
      <c r="I12"/>
      <c r="J12"/>
      <c r="K12"/>
      <c r="L12"/>
      <c r="M12"/>
      <c r="N12"/>
      <c r="O12"/>
      <c r="P12"/>
    </row>
    <row r="13" spans="1:16" x14ac:dyDescent="0.5500000000000000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55000000000000004">
      <c r="A14"/>
      <c r="B14"/>
      <c r="C14"/>
    </row>
    <row r="15" spans="1:16" x14ac:dyDescent="0.55000000000000004">
      <c r="A15"/>
      <c r="B15"/>
      <c r="C15"/>
    </row>
    <row r="16" spans="1:16" x14ac:dyDescent="0.55000000000000004">
      <c r="A16"/>
      <c r="B16"/>
      <c r="C16"/>
    </row>
    <row r="17" spans="1:3" x14ac:dyDescent="0.55000000000000004">
      <c r="A17"/>
      <c r="B17"/>
      <c r="C17"/>
    </row>
    <row r="18" spans="1:3" x14ac:dyDescent="0.55000000000000004">
      <c r="A18"/>
      <c r="B18"/>
      <c r="C18"/>
    </row>
    <row r="19" spans="1:3" x14ac:dyDescent="0.55000000000000004">
      <c r="A19"/>
      <c r="B19"/>
      <c r="C19"/>
    </row>
    <row r="20" spans="1:3" x14ac:dyDescent="0.55000000000000004">
      <c r="A20"/>
      <c r="B20"/>
      <c r="C20"/>
    </row>
    <row r="21" spans="1:3" x14ac:dyDescent="0.55000000000000004">
      <c r="A21"/>
      <c r="B21"/>
    </row>
    <row r="22" spans="1:3" x14ac:dyDescent="0.55000000000000004">
      <c r="A22"/>
      <c r="B22"/>
    </row>
    <row r="23" spans="1:3" x14ac:dyDescent="0.55000000000000004">
      <c r="A23"/>
      <c r="B23"/>
    </row>
    <row r="24" spans="1:3" x14ac:dyDescent="0.55000000000000004">
      <c r="A24"/>
      <c r="B24"/>
    </row>
    <row r="25" spans="1:3" x14ac:dyDescent="0.55000000000000004">
      <c r="A25"/>
      <c r="B25"/>
    </row>
    <row r="26" spans="1:3" x14ac:dyDescent="0.55000000000000004">
      <c r="A26"/>
      <c r="B26"/>
    </row>
    <row r="27" spans="1:3" x14ac:dyDescent="0.55000000000000004">
      <c r="A27"/>
      <c r="B27"/>
    </row>
    <row r="28" spans="1:3" x14ac:dyDescent="0.55000000000000004">
      <c r="A28"/>
      <c r="B28"/>
    </row>
    <row r="29" spans="1:3" x14ac:dyDescent="0.55000000000000004">
      <c r="A29"/>
      <c r="B29"/>
    </row>
    <row r="30" spans="1:3" x14ac:dyDescent="0.55000000000000004">
      <c r="A30"/>
      <c r="B30"/>
    </row>
    <row r="31" spans="1:3" x14ac:dyDescent="0.55000000000000004">
      <c r="A31"/>
      <c r="B31"/>
    </row>
    <row r="32" spans="1:3" x14ac:dyDescent="0.55000000000000004">
      <c r="A32"/>
      <c r="B32"/>
    </row>
    <row r="33" spans="1:2" x14ac:dyDescent="0.55000000000000004">
      <c r="A33"/>
      <c r="B33"/>
    </row>
    <row r="34" spans="1:2" x14ac:dyDescent="0.55000000000000004">
      <c r="A34"/>
      <c r="B34"/>
    </row>
    <row r="35" spans="1:2" x14ac:dyDescent="0.55000000000000004">
      <c r="A35"/>
      <c r="B35"/>
    </row>
    <row r="36" spans="1:2" x14ac:dyDescent="0.55000000000000004">
      <c r="A36"/>
      <c r="B36"/>
    </row>
    <row r="37" spans="1:2" x14ac:dyDescent="0.55000000000000004">
      <c r="A37"/>
      <c r="B37"/>
    </row>
    <row r="38" spans="1:2" x14ac:dyDescent="0.55000000000000004">
      <c r="A38"/>
      <c r="B38"/>
    </row>
    <row r="39" spans="1:2" x14ac:dyDescent="0.55000000000000004">
      <c r="A39"/>
      <c r="B39"/>
    </row>
    <row r="40" spans="1:2" x14ac:dyDescent="0.55000000000000004">
      <c r="A40"/>
      <c r="B40"/>
    </row>
    <row r="41" spans="1:2" x14ac:dyDescent="0.55000000000000004">
      <c r="A41"/>
      <c r="B41"/>
    </row>
    <row r="42" spans="1:2" x14ac:dyDescent="0.55000000000000004">
      <c r="A42"/>
      <c r="B42"/>
    </row>
    <row r="43" spans="1:2" x14ac:dyDescent="0.55000000000000004">
      <c r="A43"/>
      <c r="B43"/>
    </row>
    <row r="44" spans="1:2" x14ac:dyDescent="0.55000000000000004">
      <c r="A44"/>
      <c r="B44"/>
    </row>
    <row r="45" spans="1:2" x14ac:dyDescent="0.55000000000000004">
      <c r="A45"/>
      <c r="B45"/>
    </row>
    <row r="46" spans="1:2" x14ac:dyDescent="0.55000000000000004">
      <c r="A46"/>
      <c r="B46"/>
    </row>
    <row r="47" spans="1:2" x14ac:dyDescent="0.55000000000000004">
      <c r="A47"/>
      <c r="B47"/>
    </row>
    <row r="48" spans="1:2" x14ac:dyDescent="0.55000000000000004">
      <c r="A48"/>
      <c r="B48"/>
    </row>
    <row r="49" spans="1:2" x14ac:dyDescent="0.55000000000000004">
      <c r="A49"/>
      <c r="B49"/>
    </row>
    <row r="50" spans="1:2" x14ac:dyDescent="0.55000000000000004">
      <c r="A50"/>
      <c r="B50"/>
    </row>
    <row r="51" spans="1:2" x14ac:dyDescent="0.55000000000000004">
      <c r="A51"/>
      <c r="B51"/>
    </row>
    <row r="52" spans="1:2" x14ac:dyDescent="0.55000000000000004">
      <c r="A52"/>
      <c r="B52"/>
    </row>
    <row r="53" spans="1:2" x14ac:dyDescent="0.55000000000000004">
      <c r="A53"/>
      <c r="B53"/>
    </row>
    <row r="54" spans="1:2" x14ac:dyDescent="0.55000000000000004">
      <c r="A54"/>
      <c r="B54"/>
    </row>
    <row r="55" spans="1:2" x14ac:dyDescent="0.55000000000000004">
      <c r="A55"/>
      <c r="B55"/>
    </row>
    <row r="56" spans="1:2" x14ac:dyDescent="0.55000000000000004">
      <c r="A56"/>
      <c r="B56"/>
    </row>
    <row r="57" spans="1:2" x14ac:dyDescent="0.55000000000000004">
      <c r="A57"/>
      <c r="B57"/>
    </row>
    <row r="58" spans="1:2" x14ac:dyDescent="0.55000000000000004">
      <c r="A58"/>
      <c r="B58"/>
    </row>
    <row r="59" spans="1:2" x14ac:dyDescent="0.55000000000000004">
      <c r="A59"/>
      <c r="B59"/>
    </row>
    <row r="60" spans="1:2" x14ac:dyDescent="0.55000000000000004">
      <c r="A60"/>
      <c r="B60"/>
    </row>
    <row r="61" spans="1:2" x14ac:dyDescent="0.55000000000000004">
      <c r="A61"/>
      <c r="B61"/>
    </row>
    <row r="62" spans="1:2" x14ac:dyDescent="0.55000000000000004">
      <c r="A62"/>
      <c r="B62"/>
    </row>
    <row r="63" spans="1:2" x14ac:dyDescent="0.55000000000000004">
      <c r="A63"/>
      <c r="B63"/>
    </row>
    <row r="64" spans="1:2" x14ac:dyDescent="0.55000000000000004">
      <c r="A64"/>
      <c r="B64"/>
    </row>
    <row r="65" spans="1:2" x14ac:dyDescent="0.55000000000000004">
      <c r="A65"/>
      <c r="B65"/>
    </row>
    <row r="66" spans="1:2" x14ac:dyDescent="0.55000000000000004">
      <c r="A66"/>
      <c r="B66"/>
    </row>
    <row r="67" spans="1:2" x14ac:dyDescent="0.55000000000000004">
      <c r="A67"/>
      <c r="B67"/>
    </row>
    <row r="68" spans="1:2" x14ac:dyDescent="0.55000000000000004">
      <c r="A68"/>
      <c r="B68"/>
    </row>
    <row r="69" spans="1:2" x14ac:dyDescent="0.55000000000000004">
      <c r="A69"/>
      <c r="B69"/>
    </row>
    <row r="70" spans="1:2" x14ac:dyDescent="0.55000000000000004">
      <c r="A70"/>
      <c r="B70"/>
    </row>
    <row r="71" spans="1:2" x14ac:dyDescent="0.55000000000000004">
      <c r="A71"/>
      <c r="B71"/>
    </row>
    <row r="72" spans="1:2" x14ac:dyDescent="0.55000000000000004">
      <c r="A72"/>
      <c r="B72"/>
    </row>
    <row r="73" spans="1:2" x14ac:dyDescent="0.55000000000000004">
      <c r="A73"/>
      <c r="B73"/>
    </row>
    <row r="74" spans="1:2" x14ac:dyDescent="0.55000000000000004">
      <c r="A74"/>
      <c r="B74"/>
    </row>
    <row r="75" spans="1:2" x14ac:dyDescent="0.55000000000000004">
      <c r="A75"/>
      <c r="B75"/>
    </row>
    <row r="76" spans="1:2" x14ac:dyDescent="0.55000000000000004">
      <c r="A76"/>
      <c r="B76"/>
    </row>
    <row r="77" spans="1:2" x14ac:dyDescent="0.55000000000000004">
      <c r="A77"/>
      <c r="B77"/>
    </row>
    <row r="78" spans="1:2" x14ac:dyDescent="0.55000000000000004">
      <c r="A78"/>
      <c r="B78"/>
    </row>
    <row r="79" spans="1:2" x14ac:dyDescent="0.55000000000000004">
      <c r="A79"/>
      <c r="B79"/>
    </row>
    <row r="80" spans="1:2" x14ac:dyDescent="0.55000000000000004">
      <c r="A80"/>
      <c r="B80"/>
    </row>
    <row r="81" spans="1:2" x14ac:dyDescent="0.55000000000000004">
      <c r="A81"/>
      <c r="B81"/>
    </row>
    <row r="82" spans="1:2" x14ac:dyDescent="0.55000000000000004">
      <c r="A82"/>
      <c r="B82"/>
    </row>
    <row r="83" spans="1:2" x14ac:dyDescent="0.55000000000000004">
      <c r="A83"/>
      <c r="B83"/>
    </row>
    <row r="84" spans="1:2" x14ac:dyDescent="0.55000000000000004">
      <c r="A84"/>
      <c r="B84"/>
    </row>
    <row r="85" spans="1:2" x14ac:dyDescent="0.55000000000000004">
      <c r="A85"/>
      <c r="B85"/>
    </row>
    <row r="86" spans="1:2" x14ac:dyDescent="0.55000000000000004">
      <c r="A86"/>
      <c r="B86"/>
    </row>
    <row r="87" spans="1:2" x14ac:dyDescent="0.55000000000000004">
      <c r="A87"/>
      <c r="B87"/>
    </row>
    <row r="88" spans="1:2" x14ac:dyDescent="0.55000000000000004">
      <c r="A88"/>
      <c r="B88"/>
    </row>
    <row r="89" spans="1:2" x14ac:dyDescent="0.55000000000000004">
      <c r="A89"/>
      <c r="B89"/>
    </row>
    <row r="90" spans="1:2" x14ac:dyDescent="0.55000000000000004">
      <c r="A90"/>
      <c r="B90"/>
    </row>
    <row r="91" spans="1:2" x14ac:dyDescent="0.55000000000000004">
      <c r="A91"/>
      <c r="B91"/>
    </row>
    <row r="92" spans="1:2" x14ac:dyDescent="0.55000000000000004">
      <c r="A92"/>
      <c r="B92"/>
    </row>
    <row r="93" spans="1:2" x14ac:dyDescent="0.55000000000000004">
      <c r="A93"/>
      <c r="B93"/>
    </row>
    <row r="94" spans="1:2" x14ac:dyDescent="0.55000000000000004">
      <c r="A94"/>
      <c r="B94"/>
    </row>
    <row r="95" spans="1:2" x14ac:dyDescent="0.55000000000000004">
      <c r="A95"/>
      <c r="B95"/>
    </row>
    <row r="96" spans="1:2" x14ac:dyDescent="0.55000000000000004">
      <c r="A96"/>
      <c r="B96"/>
    </row>
    <row r="97" spans="1:2" x14ac:dyDescent="0.55000000000000004">
      <c r="A97"/>
      <c r="B97"/>
    </row>
    <row r="98" spans="1:2" x14ac:dyDescent="0.55000000000000004">
      <c r="A98"/>
      <c r="B98"/>
    </row>
    <row r="99" spans="1:2" x14ac:dyDescent="0.55000000000000004">
      <c r="A99"/>
      <c r="B99"/>
    </row>
    <row r="100" spans="1:2" x14ac:dyDescent="0.55000000000000004">
      <c r="A100"/>
      <c r="B100"/>
    </row>
    <row r="101" spans="1:2" x14ac:dyDescent="0.55000000000000004">
      <c r="A101"/>
      <c r="B101"/>
    </row>
    <row r="102" spans="1:2" x14ac:dyDescent="0.55000000000000004">
      <c r="A102"/>
      <c r="B102"/>
    </row>
    <row r="103" spans="1:2" x14ac:dyDescent="0.55000000000000004">
      <c r="A103"/>
      <c r="B103"/>
    </row>
    <row r="104" spans="1:2" x14ac:dyDescent="0.55000000000000004">
      <c r="A104"/>
      <c r="B104"/>
    </row>
    <row r="105" spans="1:2" x14ac:dyDescent="0.55000000000000004">
      <c r="A105"/>
      <c r="B105"/>
    </row>
    <row r="106" spans="1:2" x14ac:dyDescent="0.55000000000000004">
      <c r="A106"/>
      <c r="B106"/>
    </row>
    <row r="107" spans="1:2" x14ac:dyDescent="0.55000000000000004">
      <c r="A107"/>
      <c r="B107"/>
    </row>
    <row r="108" spans="1:2" x14ac:dyDescent="0.55000000000000004">
      <c r="A108"/>
      <c r="B108"/>
    </row>
    <row r="109" spans="1:2" x14ac:dyDescent="0.55000000000000004">
      <c r="A109"/>
      <c r="B109"/>
    </row>
    <row r="110" spans="1:2" x14ac:dyDescent="0.55000000000000004">
      <c r="A110"/>
      <c r="B110"/>
    </row>
    <row r="111" spans="1:2" x14ac:dyDescent="0.55000000000000004">
      <c r="A111"/>
      <c r="B111"/>
    </row>
    <row r="112" spans="1:2" x14ac:dyDescent="0.55000000000000004">
      <c r="A112"/>
      <c r="B112"/>
    </row>
    <row r="113" spans="1:2" x14ac:dyDescent="0.55000000000000004">
      <c r="A113"/>
      <c r="B113"/>
    </row>
    <row r="114" spans="1:2" x14ac:dyDescent="0.55000000000000004">
      <c r="A114"/>
      <c r="B114"/>
    </row>
    <row r="115" spans="1:2" x14ac:dyDescent="0.55000000000000004">
      <c r="A115"/>
      <c r="B115"/>
    </row>
    <row r="116" spans="1:2" x14ac:dyDescent="0.55000000000000004">
      <c r="A116"/>
      <c r="B116"/>
    </row>
    <row r="117" spans="1:2" x14ac:dyDescent="0.55000000000000004">
      <c r="A117"/>
      <c r="B117"/>
    </row>
    <row r="118" spans="1:2" x14ac:dyDescent="0.55000000000000004">
      <c r="A118"/>
      <c r="B118"/>
    </row>
    <row r="119" spans="1:2" x14ac:dyDescent="0.55000000000000004">
      <c r="A119"/>
      <c r="B119"/>
    </row>
    <row r="120" spans="1:2" x14ac:dyDescent="0.55000000000000004">
      <c r="A120"/>
      <c r="B120"/>
    </row>
    <row r="121" spans="1:2" x14ac:dyDescent="0.55000000000000004">
      <c r="A121"/>
      <c r="B121"/>
    </row>
    <row r="122" spans="1:2" x14ac:dyDescent="0.55000000000000004">
      <c r="A122"/>
      <c r="B122"/>
    </row>
    <row r="123" spans="1:2" x14ac:dyDescent="0.55000000000000004">
      <c r="A123"/>
      <c r="B123"/>
    </row>
    <row r="124" spans="1:2" x14ac:dyDescent="0.55000000000000004">
      <c r="A124"/>
      <c r="B124"/>
    </row>
    <row r="125" spans="1:2" x14ac:dyDescent="0.55000000000000004">
      <c r="A125"/>
      <c r="B125"/>
    </row>
    <row r="126" spans="1:2" x14ac:dyDescent="0.55000000000000004">
      <c r="A126"/>
      <c r="B126"/>
    </row>
    <row r="127" spans="1:2" x14ac:dyDescent="0.55000000000000004">
      <c r="A127"/>
      <c r="B127"/>
    </row>
    <row r="128" spans="1:2" x14ac:dyDescent="0.55000000000000004">
      <c r="A128"/>
      <c r="B128"/>
    </row>
    <row r="129" spans="1:2" x14ac:dyDescent="0.55000000000000004">
      <c r="A129"/>
      <c r="B129"/>
    </row>
    <row r="130" spans="1:2" x14ac:dyDescent="0.55000000000000004">
      <c r="A130"/>
      <c r="B130"/>
    </row>
    <row r="131" spans="1:2" x14ac:dyDescent="0.55000000000000004">
      <c r="A131"/>
      <c r="B131"/>
    </row>
    <row r="132" spans="1:2" x14ac:dyDescent="0.55000000000000004">
      <c r="A132"/>
      <c r="B132"/>
    </row>
    <row r="133" spans="1:2" x14ac:dyDescent="0.55000000000000004">
      <c r="A133"/>
      <c r="B133"/>
    </row>
    <row r="134" spans="1:2" x14ac:dyDescent="0.55000000000000004">
      <c r="A134"/>
      <c r="B134"/>
    </row>
    <row r="135" spans="1:2" x14ac:dyDescent="0.55000000000000004">
      <c r="A135"/>
      <c r="B135"/>
    </row>
    <row r="136" spans="1:2" x14ac:dyDescent="0.55000000000000004">
      <c r="A136"/>
      <c r="B136"/>
    </row>
    <row r="137" spans="1:2" x14ac:dyDescent="0.55000000000000004">
      <c r="A137"/>
      <c r="B137"/>
    </row>
    <row r="138" spans="1:2" x14ac:dyDescent="0.55000000000000004">
      <c r="A138"/>
      <c r="B138"/>
    </row>
    <row r="139" spans="1:2" x14ac:dyDescent="0.55000000000000004">
      <c r="A139"/>
      <c r="B139"/>
    </row>
    <row r="140" spans="1:2" x14ac:dyDescent="0.55000000000000004">
      <c r="A140"/>
      <c r="B140"/>
    </row>
    <row r="141" spans="1:2" x14ac:dyDescent="0.55000000000000004">
      <c r="A141"/>
      <c r="B141"/>
    </row>
    <row r="142" spans="1:2" x14ac:dyDescent="0.55000000000000004">
      <c r="A142"/>
      <c r="B142"/>
    </row>
    <row r="143" spans="1:2" x14ac:dyDescent="0.55000000000000004">
      <c r="A143"/>
      <c r="B143"/>
    </row>
    <row r="144" spans="1:2" x14ac:dyDescent="0.55000000000000004">
      <c r="A144"/>
      <c r="B144"/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79"/>
  <sheetViews>
    <sheetView topLeftCell="P1" workbookViewId="0">
      <selection activeCell="K78" sqref="K78"/>
    </sheetView>
  </sheetViews>
  <sheetFormatPr defaultColWidth="14.42578125" defaultRowHeight="23.25" x14ac:dyDescent="0.2"/>
  <cols>
    <col min="1" max="1" width="3.28515625" style="2" bestFit="1" customWidth="1"/>
    <col min="2" max="2" width="18" style="111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255.7109375" style="2" bestFit="1" customWidth="1"/>
    <col min="26" max="31" width="21.5703125" style="2" customWidth="1"/>
    <col min="32" max="16384" width="14.42578125" style="2"/>
  </cols>
  <sheetData>
    <row r="1" spans="1:25" x14ac:dyDescent="0.2">
      <c r="A1" s="2" t="s">
        <v>231</v>
      </c>
      <c r="B1" s="1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hidden="1" customHeight="1" x14ac:dyDescent="0.2">
      <c r="A2" s="40">
        <v>1</v>
      </c>
      <c r="B2" s="105">
        <v>43660.401619826385</v>
      </c>
      <c r="C2" s="1" t="s">
        <v>24</v>
      </c>
      <c r="D2" s="1" t="s">
        <v>35</v>
      </c>
      <c r="E2" s="1" t="s">
        <v>36</v>
      </c>
      <c r="F2" s="1" t="s">
        <v>47</v>
      </c>
      <c r="G2" s="1" t="s">
        <v>37</v>
      </c>
      <c r="H2" s="1" t="s">
        <v>50</v>
      </c>
      <c r="I2" s="1" t="s">
        <v>102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3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168</v>
      </c>
    </row>
    <row r="3" spans="1:25" customFormat="1" ht="15.75" hidden="1" customHeight="1" x14ac:dyDescent="0.2">
      <c r="A3" s="40">
        <v>2</v>
      </c>
      <c r="B3" s="105">
        <v>43660.427157592596</v>
      </c>
      <c r="C3" s="1" t="s">
        <v>24</v>
      </c>
      <c r="D3" s="1" t="s">
        <v>25</v>
      </c>
      <c r="E3" s="1" t="s">
        <v>36</v>
      </c>
      <c r="F3" s="1" t="s">
        <v>46</v>
      </c>
      <c r="G3" s="1" t="s">
        <v>169</v>
      </c>
      <c r="H3" s="1" t="s">
        <v>50</v>
      </c>
      <c r="I3" s="1" t="s">
        <v>102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3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 t="s">
        <v>170</v>
      </c>
    </row>
    <row r="4" spans="1:25" customFormat="1" ht="15.75" customHeight="1" x14ac:dyDescent="0.2">
      <c r="A4" s="40">
        <v>3</v>
      </c>
      <c r="B4" s="105">
        <v>43660.432416180556</v>
      </c>
      <c r="C4" s="1" t="s">
        <v>24</v>
      </c>
      <c r="D4" s="1" t="s">
        <v>25</v>
      </c>
      <c r="E4" s="1" t="s">
        <v>26</v>
      </c>
      <c r="F4" s="1" t="s">
        <v>47</v>
      </c>
      <c r="G4" s="1" t="s">
        <v>37</v>
      </c>
      <c r="H4" s="1" t="s">
        <v>38</v>
      </c>
      <c r="I4" s="1" t="s">
        <v>102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3</v>
      </c>
      <c r="Q4" s="1">
        <v>5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5</v>
      </c>
      <c r="Y4" s="1" t="s">
        <v>171</v>
      </c>
    </row>
    <row r="5" spans="1:25" customFormat="1" ht="15.75" customHeight="1" x14ac:dyDescent="0.2">
      <c r="A5" s="40">
        <v>4</v>
      </c>
      <c r="B5" s="105">
        <v>43660.432819444446</v>
      </c>
      <c r="C5" s="1" t="s">
        <v>24</v>
      </c>
      <c r="D5" s="1" t="s">
        <v>25</v>
      </c>
      <c r="E5" s="1" t="s">
        <v>26</v>
      </c>
      <c r="F5" s="1" t="s">
        <v>46</v>
      </c>
      <c r="G5" s="1" t="s">
        <v>172</v>
      </c>
      <c r="H5" s="1" t="s">
        <v>38</v>
      </c>
      <c r="I5" s="1" t="s">
        <v>102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5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</row>
    <row r="6" spans="1:25" customFormat="1" ht="15.75" customHeight="1" x14ac:dyDescent="0.2">
      <c r="A6" s="40">
        <v>5</v>
      </c>
      <c r="B6" s="105">
        <v>43660.433377604168</v>
      </c>
      <c r="C6" s="1" t="s">
        <v>31</v>
      </c>
      <c r="D6" s="1" t="s">
        <v>25</v>
      </c>
      <c r="E6" s="1" t="s">
        <v>26</v>
      </c>
      <c r="F6" s="1" t="s">
        <v>46</v>
      </c>
      <c r="G6" s="1" t="s">
        <v>172</v>
      </c>
      <c r="H6" s="1" t="s">
        <v>38</v>
      </c>
      <c r="I6" s="1" t="s">
        <v>102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4</v>
      </c>
      <c r="S6" s="1">
        <v>4</v>
      </c>
      <c r="T6" s="1">
        <v>4</v>
      </c>
      <c r="U6" s="1">
        <v>4</v>
      </c>
      <c r="V6" s="1">
        <v>5</v>
      </c>
      <c r="W6" s="1">
        <v>4</v>
      </c>
      <c r="X6" s="1">
        <v>4</v>
      </c>
    </row>
    <row r="7" spans="1:25" customFormat="1" ht="15.75" customHeight="1" x14ac:dyDescent="0.2">
      <c r="A7" s="40">
        <v>6</v>
      </c>
      <c r="B7" s="105">
        <v>43660.434843796298</v>
      </c>
      <c r="C7" s="1" t="s">
        <v>31</v>
      </c>
      <c r="D7" s="1" t="s">
        <v>25</v>
      </c>
      <c r="E7" s="1" t="s">
        <v>26</v>
      </c>
      <c r="F7" s="1" t="s">
        <v>33</v>
      </c>
      <c r="G7" s="1" t="s">
        <v>39</v>
      </c>
      <c r="H7" s="1" t="s">
        <v>38</v>
      </c>
      <c r="I7" s="1" t="s">
        <v>102</v>
      </c>
      <c r="J7" s="1">
        <v>5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2</v>
      </c>
      <c r="Q7" s="1">
        <v>3</v>
      </c>
      <c r="R7" s="1">
        <v>3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5.75" hidden="1" customHeight="1" x14ac:dyDescent="0.2">
      <c r="A8" s="40">
        <v>7</v>
      </c>
      <c r="B8" s="105">
        <v>43660.438072129633</v>
      </c>
      <c r="C8" s="1" t="s">
        <v>24</v>
      </c>
      <c r="D8" s="1" t="s">
        <v>32</v>
      </c>
      <c r="E8" s="1" t="s">
        <v>26</v>
      </c>
      <c r="F8" s="1" t="s">
        <v>173</v>
      </c>
      <c r="G8" s="1" t="s">
        <v>174</v>
      </c>
      <c r="H8" s="1" t="s">
        <v>60</v>
      </c>
      <c r="I8" s="1" t="s">
        <v>102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5</v>
      </c>
    </row>
    <row r="9" spans="1:25" customFormat="1" ht="15.75" customHeight="1" x14ac:dyDescent="0.2">
      <c r="A9" s="40">
        <v>8</v>
      </c>
      <c r="B9" s="105">
        <v>43660.440926435185</v>
      </c>
      <c r="C9" s="1" t="s">
        <v>24</v>
      </c>
      <c r="D9" s="1" t="s">
        <v>35</v>
      </c>
      <c r="E9" s="1" t="s">
        <v>36</v>
      </c>
      <c r="F9" s="1" t="s">
        <v>33</v>
      </c>
      <c r="G9" s="1" t="s">
        <v>161</v>
      </c>
      <c r="H9" s="1" t="s">
        <v>38</v>
      </c>
      <c r="I9" s="1" t="s">
        <v>102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3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5</v>
      </c>
      <c r="W9" s="1">
        <v>5</v>
      </c>
      <c r="X9" s="1">
        <v>5</v>
      </c>
      <c r="Y9" s="1" t="s">
        <v>175</v>
      </c>
    </row>
    <row r="10" spans="1:25" customFormat="1" ht="15.75" hidden="1" customHeight="1" x14ac:dyDescent="0.2">
      <c r="A10" s="40">
        <v>9</v>
      </c>
      <c r="B10" s="105">
        <v>43660.441041701386</v>
      </c>
      <c r="C10" s="1" t="s">
        <v>31</v>
      </c>
      <c r="D10" s="1" t="s">
        <v>41</v>
      </c>
      <c r="E10" s="1" t="s">
        <v>36</v>
      </c>
      <c r="F10" s="1" t="s">
        <v>176</v>
      </c>
      <c r="G10" s="1" t="s">
        <v>177</v>
      </c>
      <c r="H10" s="1" t="s">
        <v>60</v>
      </c>
      <c r="I10" s="1" t="s">
        <v>102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3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 t="s">
        <v>178</v>
      </c>
    </row>
    <row r="11" spans="1:25" customFormat="1" ht="15.75" hidden="1" customHeight="1" x14ac:dyDescent="0.2">
      <c r="A11" s="40">
        <v>10</v>
      </c>
      <c r="B11" s="105">
        <v>43660.44995170139</v>
      </c>
      <c r="C11" s="1" t="s">
        <v>24</v>
      </c>
      <c r="D11" s="1" t="s">
        <v>25</v>
      </c>
      <c r="E11" s="1" t="s">
        <v>26</v>
      </c>
      <c r="F11" s="1" t="s">
        <v>179</v>
      </c>
      <c r="G11" s="1" t="s">
        <v>180</v>
      </c>
      <c r="H11" s="1" t="s">
        <v>29</v>
      </c>
      <c r="I11" s="1" t="s">
        <v>102</v>
      </c>
      <c r="J11" s="1">
        <v>5</v>
      </c>
      <c r="K11" s="1">
        <v>4</v>
      </c>
      <c r="L11" s="1">
        <v>3</v>
      </c>
      <c r="M11" s="1">
        <v>4</v>
      </c>
      <c r="N11" s="1">
        <v>4</v>
      </c>
      <c r="O11" s="1">
        <v>4</v>
      </c>
      <c r="P11" s="1">
        <v>2</v>
      </c>
      <c r="Q11" s="1">
        <v>5</v>
      </c>
      <c r="R11" s="1">
        <v>5</v>
      </c>
      <c r="S11" s="1">
        <v>5</v>
      </c>
      <c r="T11" s="1">
        <v>4</v>
      </c>
      <c r="U11" s="1">
        <v>4</v>
      </c>
      <c r="V11" s="1">
        <v>4</v>
      </c>
      <c r="W11" s="1">
        <v>5</v>
      </c>
      <c r="X11" s="1">
        <v>5</v>
      </c>
    </row>
    <row r="12" spans="1:25" customFormat="1" ht="15.75" customHeight="1" x14ac:dyDescent="0.2">
      <c r="A12" s="40">
        <v>11</v>
      </c>
      <c r="B12" s="105">
        <v>43660.450308043983</v>
      </c>
      <c r="C12" s="1" t="s">
        <v>31</v>
      </c>
      <c r="D12" s="1" t="s">
        <v>35</v>
      </c>
      <c r="E12" s="1" t="s">
        <v>26</v>
      </c>
      <c r="F12" s="1" t="s">
        <v>155</v>
      </c>
      <c r="G12" s="1" t="s">
        <v>181</v>
      </c>
      <c r="H12" s="1" t="s">
        <v>38</v>
      </c>
      <c r="I12" s="1" t="s">
        <v>102</v>
      </c>
      <c r="J12" s="1">
        <v>4</v>
      </c>
      <c r="K12" s="1">
        <v>5</v>
      </c>
      <c r="L12" s="1">
        <v>4</v>
      </c>
      <c r="M12" s="1">
        <v>4</v>
      </c>
      <c r="N12" s="1">
        <v>4</v>
      </c>
      <c r="O12" s="1">
        <v>5</v>
      </c>
      <c r="P12" s="1">
        <v>2</v>
      </c>
      <c r="Q12" s="1">
        <v>4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</row>
    <row r="13" spans="1:25" customFormat="1" ht="15.75" hidden="1" customHeight="1" x14ac:dyDescent="0.2">
      <c r="A13" s="40">
        <v>12</v>
      </c>
      <c r="B13" s="105">
        <v>43660.452039328702</v>
      </c>
      <c r="C13" s="1" t="s">
        <v>24</v>
      </c>
      <c r="D13" s="1" t="s">
        <v>32</v>
      </c>
      <c r="E13" s="1" t="s">
        <v>26</v>
      </c>
      <c r="F13" s="1" t="s">
        <v>182</v>
      </c>
      <c r="G13" s="1" t="s">
        <v>183</v>
      </c>
      <c r="H13" s="1" t="s">
        <v>29</v>
      </c>
      <c r="I13" s="1" t="s">
        <v>102</v>
      </c>
      <c r="J13" s="1">
        <v>5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3</v>
      </c>
      <c r="Q13" s="1">
        <v>4</v>
      </c>
      <c r="R13" s="1">
        <v>4</v>
      </c>
      <c r="S13" s="1">
        <v>4</v>
      </c>
      <c r="T13" s="1">
        <v>4</v>
      </c>
      <c r="U13" s="1">
        <v>5</v>
      </c>
      <c r="V13" s="1">
        <v>5</v>
      </c>
      <c r="W13" s="1">
        <v>5</v>
      </c>
      <c r="X13" s="1">
        <v>4</v>
      </c>
    </row>
    <row r="14" spans="1:25" customFormat="1" ht="15.75" hidden="1" customHeight="1" x14ac:dyDescent="0.2">
      <c r="A14" s="40">
        <v>13</v>
      </c>
      <c r="B14" s="105">
        <v>43660.454078078707</v>
      </c>
      <c r="C14" s="1" t="s">
        <v>24</v>
      </c>
      <c r="D14" s="1" t="s">
        <v>25</v>
      </c>
      <c r="E14" s="1" t="s">
        <v>26</v>
      </c>
      <c r="F14" s="1" t="s">
        <v>54</v>
      </c>
      <c r="G14" s="1" t="s">
        <v>51</v>
      </c>
      <c r="H14" s="1" t="s">
        <v>29</v>
      </c>
      <c r="I14" s="1" t="s">
        <v>102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5.75" customHeight="1" x14ac:dyDescent="0.2">
      <c r="A15" s="40">
        <v>14</v>
      </c>
      <c r="B15" s="105">
        <v>43660.454665648147</v>
      </c>
      <c r="C15" s="1" t="s">
        <v>24</v>
      </c>
      <c r="D15" s="1" t="s">
        <v>25</v>
      </c>
      <c r="E15" s="1" t="s">
        <v>36</v>
      </c>
      <c r="F15" s="1" t="s">
        <v>33</v>
      </c>
      <c r="G15" s="1" t="s">
        <v>45</v>
      </c>
      <c r="H15" s="1" t="s">
        <v>38</v>
      </c>
      <c r="I15" s="1" t="s">
        <v>102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</row>
    <row r="16" spans="1:25" customFormat="1" ht="15.75" hidden="1" customHeight="1" x14ac:dyDescent="0.2">
      <c r="A16" s="40">
        <v>15</v>
      </c>
      <c r="B16" s="105">
        <v>43660.455037951389</v>
      </c>
      <c r="C16" s="1" t="s">
        <v>31</v>
      </c>
      <c r="D16" s="1" t="s">
        <v>25</v>
      </c>
      <c r="E16" s="1" t="s">
        <v>26</v>
      </c>
      <c r="F16" s="1" t="s">
        <v>46</v>
      </c>
      <c r="G16" s="1" t="s">
        <v>172</v>
      </c>
      <c r="H16" s="1" t="s">
        <v>29</v>
      </c>
      <c r="I16" s="1" t="s">
        <v>102</v>
      </c>
      <c r="J16" s="1">
        <v>5</v>
      </c>
      <c r="K16" s="1">
        <v>5</v>
      </c>
      <c r="L16" s="1">
        <v>4</v>
      </c>
      <c r="M16" s="1">
        <v>4</v>
      </c>
      <c r="N16" s="1">
        <v>4</v>
      </c>
      <c r="O16" s="1">
        <v>4</v>
      </c>
      <c r="P16" s="1">
        <v>3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</row>
    <row r="17" spans="1:25" customFormat="1" ht="15.75" hidden="1" customHeight="1" x14ac:dyDescent="0.2">
      <c r="A17" s="40">
        <v>16</v>
      </c>
      <c r="B17" s="105">
        <v>43660.455580289352</v>
      </c>
      <c r="C17" s="1" t="s">
        <v>31</v>
      </c>
      <c r="D17" s="1" t="s">
        <v>25</v>
      </c>
      <c r="E17" s="1" t="s">
        <v>26</v>
      </c>
      <c r="F17" s="1" t="s">
        <v>51</v>
      </c>
      <c r="G17" s="1" t="s">
        <v>51</v>
      </c>
      <c r="H17" s="1" t="s">
        <v>57</v>
      </c>
      <c r="I17" s="1" t="s">
        <v>102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 t="s">
        <v>44</v>
      </c>
    </row>
    <row r="18" spans="1:25" customFormat="1" ht="15.75" hidden="1" customHeight="1" x14ac:dyDescent="0.2">
      <c r="A18" s="40">
        <v>17</v>
      </c>
      <c r="B18" s="105">
        <v>43660.455650520831</v>
      </c>
      <c r="C18" s="1" t="s">
        <v>31</v>
      </c>
      <c r="D18" s="1" t="s">
        <v>25</v>
      </c>
      <c r="E18" s="1" t="s">
        <v>26</v>
      </c>
      <c r="F18" s="1" t="s">
        <v>27</v>
      </c>
      <c r="G18" s="1" t="s">
        <v>28</v>
      </c>
      <c r="H18" s="1" t="s">
        <v>57</v>
      </c>
      <c r="I18" s="1" t="s">
        <v>102</v>
      </c>
      <c r="J18" s="1">
        <v>5</v>
      </c>
      <c r="K18" s="1">
        <v>5</v>
      </c>
      <c r="L18" s="1">
        <v>3</v>
      </c>
      <c r="M18" s="1">
        <v>5</v>
      </c>
      <c r="N18" s="1">
        <v>5</v>
      </c>
      <c r="O18" s="1">
        <v>5</v>
      </c>
      <c r="P18" s="1">
        <v>2</v>
      </c>
      <c r="Q18" s="1">
        <v>3</v>
      </c>
      <c r="R18" s="1">
        <v>4</v>
      </c>
      <c r="S18" s="1">
        <v>4</v>
      </c>
      <c r="T18" s="1">
        <v>4</v>
      </c>
      <c r="U18" s="1">
        <v>4</v>
      </c>
      <c r="V18" s="1">
        <v>5</v>
      </c>
      <c r="W18" s="1">
        <v>4</v>
      </c>
      <c r="X18" s="1">
        <v>5</v>
      </c>
    </row>
    <row r="19" spans="1:25" customFormat="1" ht="15.75" hidden="1" customHeight="1" x14ac:dyDescent="0.2">
      <c r="A19" s="40">
        <v>18</v>
      </c>
      <c r="B19" s="105">
        <v>43660.457614398147</v>
      </c>
      <c r="C19" s="1" t="s">
        <v>31</v>
      </c>
      <c r="D19" s="1" t="s">
        <v>25</v>
      </c>
      <c r="E19" s="1" t="s">
        <v>26</v>
      </c>
      <c r="F19" s="1" t="s">
        <v>33</v>
      </c>
      <c r="G19" s="1" t="s">
        <v>34</v>
      </c>
      <c r="H19" s="1" t="s">
        <v>60</v>
      </c>
      <c r="I19" s="1" t="s">
        <v>102</v>
      </c>
      <c r="J19" s="1">
        <v>4</v>
      </c>
      <c r="K19" s="1">
        <v>5</v>
      </c>
      <c r="L19" s="1">
        <v>4</v>
      </c>
      <c r="M19" s="1">
        <v>5</v>
      </c>
      <c r="N19" s="1">
        <v>5</v>
      </c>
      <c r="O19" s="1">
        <v>5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5</v>
      </c>
      <c r="X19" s="1">
        <v>5</v>
      </c>
      <c r="Y19" s="1" t="s">
        <v>184</v>
      </c>
    </row>
    <row r="20" spans="1:25" customFormat="1" ht="15.75" hidden="1" customHeight="1" x14ac:dyDescent="0.2">
      <c r="A20" s="40">
        <v>19</v>
      </c>
      <c r="B20" s="105">
        <v>43660.457750162037</v>
      </c>
      <c r="C20" s="1" t="s">
        <v>24</v>
      </c>
      <c r="D20" s="1" t="s">
        <v>32</v>
      </c>
      <c r="E20" s="1" t="s">
        <v>36</v>
      </c>
      <c r="F20" s="1" t="s">
        <v>33</v>
      </c>
      <c r="G20" s="1" t="s">
        <v>34</v>
      </c>
      <c r="H20" s="1" t="s">
        <v>60</v>
      </c>
      <c r="I20" s="1" t="s">
        <v>102</v>
      </c>
      <c r="J20" s="1">
        <v>4</v>
      </c>
      <c r="K20" s="1">
        <v>5</v>
      </c>
      <c r="L20" s="1">
        <v>5</v>
      </c>
      <c r="M20" s="1">
        <v>5</v>
      </c>
      <c r="N20" s="1">
        <v>4</v>
      </c>
      <c r="O20" s="1">
        <v>5</v>
      </c>
      <c r="P20" s="1">
        <v>3</v>
      </c>
      <c r="Q20" s="1">
        <v>4</v>
      </c>
      <c r="R20" s="1">
        <v>4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1">
        <v>5</v>
      </c>
    </row>
    <row r="21" spans="1:25" customFormat="1" ht="15.75" hidden="1" customHeight="1" x14ac:dyDescent="0.2">
      <c r="A21" s="40">
        <v>20</v>
      </c>
      <c r="B21" s="105">
        <v>43660.457950289347</v>
      </c>
      <c r="C21" s="1" t="s">
        <v>24</v>
      </c>
      <c r="D21" s="1" t="s">
        <v>32</v>
      </c>
      <c r="E21" s="1" t="s">
        <v>26</v>
      </c>
      <c r="F21" s="1" t="s">
        <v>46</v>
      </c>
      <c r="G21" s="1" t="s">
        <v>172</v>
      </c>
      <c r="H21" s="1" t="s">
        <v>57</v>
      </c>
      <c r="I21" s="1" t="s">
        <v>102</v>
      </c>
      <c r="J21" s="1">
        <v>3</v>
      </c>
      <c r="K21" s="1">
        <v>3</v>
      </c>
      <c r="L21" s="1">
        <v>4</v>
      </c>
      <c r="M21" s="1">
        <v>4</v>
      </c>
      <c r="N21" s="1">
        <v>5</v>
      </c>
      <c r="O21" s="1">
        <v>4</v>
      </c>
      <c r="P21" s="1">
        <v>2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5</v>
      </c>
    </row>
    <row r="22" spans="1:25" customFormat="1" ht="15.75" hidden="1" customHeight="1" x14ac:dyDescent="0.2">
      <c r="A22" s="40">
        <v>21</v>
      </c>
      <c r="B22" s="105">
        <v>43660.460408368061</v>
      </c>
      <c r="C22" s="1" t="s">
        <v>31</v>
      </c>
      <c r="D22" s="1" t="s">
        <v>25</v>
      </c>
      <c r="E22" s="1" t="s">
        <v>26</v>
      </c>
      <c r="F22" s="1" t="s">
        <v>51</v>
      </c>
      <c r="G22" s="1" t="s">
        <v>51</v>
      </c>
      <c r="H22" s="1" t="s">
        <v>57</v>
      </c>
      <c r="I22" s="1" t="s">
        <v>102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5" customFormat="1" ht="15.75" hidden="1" customHeight="1" x14ac:dyDescent="0.2">
      <c r="A23" s="40">
        <v>22</v>
      </c>
      <c r="B23" s="105">
        <v>43660.460839548614</v>
      </c>
      <c r="C23" s="1" t="s">
        <v>31</v>
      </c>
      <c r="D23" s="1" t="s">
        <v>25</v>
      </c>
      <c r="E23" s="1" t="s">
        <v>26</v>
      </c>
      <c r="F23" s="1" t="s">
        <v>48</v>
      </c>
      <c r="G23" s="1" t="s">
        <v>162</v>
      </c>
      <c r="H23" s="1" t="s">
        <v>60</v>
      </c>
      <c r="I23" s="1" t="s">
        <v>102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</row>
    <row r="24" spans="1:25" customFormat="1" ht="15.75" hidden="1" customHeight="1" x14ac:dyDescent="0.2">
      <c r="A24" s="40">
        <v>23</v>
      </c>
      <c r="B24" s="105">
        <v>43660.461814548617</v>
      </c>
      <c r="C24" s="1" t="s">
        <v>24</v>
      </c>
      <c r="D24" s="1" t="s">
        <v>35</v>
      </c>
      <c r="E24" s="1" t="s">
        <v>36</v>
      </c>
      <c r="F24" s="1" t="s">
        <v>33</v>
      </c>
      <c r="G24" s="1" t="s">
        <v>185</v>
      </c>
      <c r="H24" s="1" t="s">
        <v>60</v>
      </c>
      <c r="I24" s="1" t="s">
        <v>102</v>
      </c>
      <c r="J24" s="1">
        <v>5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2</v>
      </c>
      <c r="Q24" s="1">
        <v>4</v>
      </c>
      <c r="R24" s="1">
        <v>4</v>
      </c>
      <c r="S24" s="1">
        <v>4</v>
      </c>
      <c r="T24" s="1">
        <v>4</v>
      </c>
      <c r="U24" s="1">
        <v>5</v>
      </c>
      <c r="V24" s="1">
        <v>5</v>
      </c>
      <c r="W24" s="1">
        <v>5</v>
      </c>
      <c r="X24" s="1">
        <v>5</v>
      </c>
    </row>
    <row r="25" spans="1:25" customFormat="1" ht="15.75" hidden="1" customHeight="1" x14ac:dyDescent="0.2">
      <c r="A25" s="40">
        <v>24</v>
      </c>
      <c r="B25" s="105">
        <v>43660.465107372685</v>
      </c>
      <c r="C25" s="1" t="s">
        <v>24</v>
      </c>
      <c r="D25" s="1" t="s">
        <v>35</v>
      </c>
      <c r="E25" s="1" t="s">
        <v>36</v>
      </c>
      <c r="F25" s="1" t="s">
        <v>33</v>
      </c>
      <c r="G25" s="1" t="s">
        <v>161</v>
      </c>
      <c r="H25" s="1" t="s">
        <v>60</v>
      </c>
      <c r="I25" s="1" t="s">
        <v>102</v>
      </c>
      <c r="J25" s="1">
        <v>4</v>
      </c>
      <c r="K25" s="1">
        <v>5</v>
      </c>
      <c r="L25" s="1">
        <v>5</v>
      </c>
      <c r="M25" s="1">
        <v>5</v>
      </c>
      <c r="N25" s="1">
        <v>5</v>
      </c>
      <c r="O25" s="1">
        <v>5</v>
      </c>
      <c r="P25" s="1">
        <v>3</v>
      </c>
      <c r="Q25" s="1">
        <v>4</v>
      </c>
      <c r="R25" s="1">
        <v>4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5</v>
      </c>
    </row>
    <row r="26" spans="1:25" customFormat="1" ht="15.75" hidden="1" customHeight="1" x14ac:dyDescent="0.2">
      <c r="A26" s="40">
        <v>25</v>
      </c>
      <c r="B26" s="105">
        <v>43660.465741030093</v>
      </c>
      <c r="C26" s="1" t="s">
        <v>24</v>
      </c>
      <c r="D26" s="1" t="s">
        <v>32</v>
      </c>
      <c r="E26" s="1" t="s">
        <v>36</v>
      </c>
      <c r="F26" s="1" t="s">
        <v>58</v>
      </c>
      <c r="G26" s="1" t="s">
        <v>62</v>
      </c>
      <c r="H26" s="1" t="s">
        <v>60</v>
      </c>
      <c r="I26" s="1" t="s">
        <v>102</v>
      </c>
      <c r="J26" s="1">
        <v>5</v>
      </c>
      <c r="K26" s="1">
        <v>4</v>
      </c>
      <c r="L26" s="1">
        <v>5</v>
      </c>
      <c r="M26" s="1">
        <v>5</v>
      </c>
      <c r="N26" s="1">
        <v>5</v>
      </c>
      <c r="O26" s="1">
        <v>5</v>
      </c>
      <c r="P26" s="1">
        <v>2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>
        <v>5</v>
      </c>
      <c r="Y26" s="1" t="s">
        <v>186</v>
      </c>
    </row>
    <row r="27" spans="1:25" customFormat="1" ht="15.75" hidden="1" customHeight="1" x14ac:dyDescent="0.2">
      <c r="A27" s="40">
        <v>26</v>
      </c>
      <c r="B27" s="105">
        <v>43660.466654583332</v>
      </c>
      <c r="C27" s="1" t="s">
        <v>24</v>
      </c>
      <c r="D27" s="1" t="s">
        <v>32</v>
      </c>
      <c r="E27" s="1" t="s">
        <v>36</v>
      </c>
      <c r="F27" s="1" t="s">
        <v>33</v>
      </c>
      <c r="G27" s="1" t="s">
        <v>34</v>
      </c>
      <c r="H27" s="1" t="s">
        <v>60</v>
      </c>
      <c r="I27" s="1" t="s">
        <v>102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3</v>
      </c>
      <c r="Q27" s="1">
        <v>4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  <c r="Y27" s="1" t="s">
        <v>187</v>
      </c>
    </row>
    <row r="28" spans="1:25" customFormat="1" ht="15.75" hidden="1" customHeight="1" x14ac:dyDescent="0.2">
      <c r="A28" s="40">
        <v>27</v>
      </c>
      <c r="B28" s="105">
        <v>43660.467950509264</v>
      </c>
      <c r="C28" s="1" t="s">
        <v>31</v>
      </c>
      <c r="D28" s="1" t="s">
        <v>32</v>
      </c>
      <c r="E28" s="1" t="s">
        <v>36</v>
      </c>
      <c r="F28" s="1" t="s">
        <v>33</v>
      </c>
      <c r="G28" s="1" t="s">
        <v>34</v>
      </c>
      <c r="H28" s="1" t="s">
        <v>60</v>
      </c>
      <c r="I28" s="1" t="s">
        <v>102</v>
      </c>
      <c r="J28" s="1">
        <v>5</v>
      </c>
      <c r="K28" s="1">
        <v>5</v>
      </c>
      <c r="L28" s="1">
        <v>4</v>
      </c>
      <c r="M28" s="1">
        <v>2</v>
      </c>
      <c r="N28" s="1">
        <v>1</v>
      </c>
      <c r="O28" s="1">
        <v>5</v>
      </c>
      <c r="P28" s="1">
        <v>3</v>
      </c>
      <c r="Q28" s="1">
        <v>4</v>
      </c>
      <c r="R28" s="1">
        <v>4</v>
      </c>
      <c r="S28" s="1">
        <v>5</v>
      </c>
      <c r="T28" s="1">
        <v>5</v>
      </c>
      <c r="U28" s="1">
        <v>5</v>
      </c>
      <c r="V28" s="1">
        <v>5</v>
      </c>
      <c r="W28" s="1">
        <v>4</v>
      </c>
      <c r="X28" s="1">
        <v>5</v>
      </c>
    </row>
    <row r="29" spans="1:25" customFormat="1" ht="15.75" hidden="1" customHeight="1" x14ac:dyDescent="0.2">
      <c r="A29" s="40">
        <v>28</v>
      </c>
      <c r="B29" s="105">
        <v>43660.468096458339</v>
      </c>
      <c r="C29" s="1" t="s">
        <v>24</v>
      </c>
      <c r="D29" s="1" t="s">
        <v>32</v>
      </c>
      <c r="E29" s="1" t="s">
        <v>26</v>
      </c>
      <c r="F29" s="1" t="s">
        <v>58</v>
      </c>
      <c r="G29" s="1" t="s">
        <v>188</v>
      </c>
      <c r="H29" s="1" t="s">
        <v>60</v>
      </c>
      <c r="I29" s="1" t="s">
        <v>102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 t="s">
        <v>189</v>
      </c>
    </row>
    <row r="30" spans="1:25" customFormat="1" ht="15.75" hidden="1" customHeight="1" x14ac:dyDescent="0.2">
      <c r="A30" s="40">
        <v>29</v>
      </c>
      <c r="B30" s="105">
        <v>43660.468215972222</v>
      </c>
      <c r="C30" s="1" t="s">
        <v>24</v>
      </c>
      <c r="D30" s="1" t="s">
        <v>32</v>
      </c>
      <c r="E30" s="1" t="s">
        <v>26</v>
      </c>
      <c r="F30" s="1" t="s">
        <v>58</v>
      </c>
      <c r="G30" s="1" t="s">
        <v>157</v>
      </c>
      <c r="H30" s="1" t="s">
        <v>60</v>
      </c>
      <c r="I30" s="1" t="s">
        <v>102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</row>
    <row r="31" spans="1:25" customFormat="1" ht="15.75" hidden="1" customHeight="1" x14ac:dyDescent="0.2">
      <c r="A31" s="40">
        <v>30</v>
      </c>
      <c r="B31" s="105">
        <v>43660.469487245369</v>
      </c>
      <c r="C31" s="1" t="s">
        <v>24</v>
      </c>
      <c r="D31" s="1" t="s">
        <v>35</v>
      </c>
      <c r="E31" s="1" t="s">
        <v>36</v>
      </c>
      <c r="F31" s="1" t="s">
        <v>33</v>
      </c>
      <c r="G31" s="1" t="s">
        <v>34</v>
      </c>
      <c r="H31" s="1" t="s">
        <v>57</v>
      </c>
      <c r="I31" s="1" t="s">
        <v>190</v>
      </c>
      <c r="J31" s="1">
        <v>5</v>
      </c>
      <c r="K31" s="1">
        <v>4</v>
      </c>
      <c r="L31" s="1">
        <v>4</v>
      </c>
      <c r="M31" s="1">
        <v>5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4</v>
      </c>
      <c r="T31" s="1">
        <v>4</v>
      </c>
      <c r="U31" s="1">
        <v>4</v>
      </c>
      <c r="V31" s="1">
        <v>5</v>
      </c>
      <c r="W31" s="1">
        <v>5</v>
      </c>
      <c r="X31" s="1">
        <v>5</v>
      </c>
    </row>
    <row r="32" spans="1:25" customFormat="1" ht="15.75" hidden="1" customHeight="1" x14ac:dyDescent="0.2">
      <c r="A32" s="40">
        <v>31</v>
      </c>
      <c r="B32" s="105">
        <v>43660.469488530092</v>
      </c>
      <c r="C32" s="1" t="s">
        <v>31</v>
      </c>
      <c r="D32" s="1" t="s">
        <v>25</v>
      </c>
      <c r="E32" s="1" t="s">
        <v>26</v>
      </c>
      <c r="F32" s="1" t="s">
        <v>51</v>
      </c>
      <c r="G32" s="1" t="s">
        <v>51</v>
      </c>
      <c r="H32" s="1" t="s">
        <v>57</v>
      </c>
      <c r="I32" s="1" t="s">
        <v>102</v>
      </c>
      <c r="J32" s="1">
        <v>4</v>
      </c>
      <c r="K32" s="1">
        <v>5</v>
      </c>
      <c r="L32" s="1">
        <v>4</v>
      </c>
      <c r="M32" s="1">
        <v>5</v>
      </c>
      <c r="N32" s="1">
        <v>5</v>
      </c>
      <c r="O32" s="1">
        <v>5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5</v>
      </c>
    </row>
    <row r="33" spans="1:25" customFormat="1" ht="15.75" hidden="1" customHeight="1" x14ac:dyDescent="0.2">
      <c r="A33" s="40">
        <v>32</v>
      </c>
      <c r="B33" s="105">
        <v>43660.470353599536</v>
      </c>
      <c r="C33" s="1" t="s">
        <v>31</v>
      </c>
      <c r="D33" s="1" t="s">
        <v>32</v>
      </c>
      <c r="E33" s="1" t="s">
        <v>26</v>
      </c>
      <c r="F33" s="1" t="s">
        <v>47</v>
      </c>
      <c r="G33" s="1" t="s">
        <v>37</v>
      </c>
      <c r="H33" s="1" t="s">
        <v>60</v>
      </c>
      <c r="I33" s="1" t="s">
        <v>102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  <c r="Y33" s="124" t="s">
        <v>191</v>
      </c>
    </row>
    <row r="34" spans="1:25" customFormat="1" ht="15.75" customHeight="1" x14ac:dyDescent="0.2">
      <c r="A34" s="40">
        <v>33</v>
      </c>
      <c r="B34" s="105">
        <v>43660.471826782406</v>
      </c>
      <c r="C34" s="1" t="s">
        <v>31</v>
      </c>
      <c r="D34" s="1" t="s">
        <v>25</v>
      </c>
      <c r="E34" s="1" t="s">
        <v>26</v>
      </c>
      <c r="F34" s="1" t="s">
        <v>155</v>
      </c>
      <c r="G34" s="1" t="s">
        <v>180</v>
      </c>
      <c r="H34" s="1" t="s">
        <v>38</v>
      </c>
      <c r="I34" s="1" t="s">
        <v>102</v>
      </c>
      <c r="J34" s="1">
        <v>5</v>
      </c>
      <c r="K34" s="1">
        <v>5</v>
      </c>
      <c r="L34" s="1">
        <v>4</v>
      </c>
      <c r="M34" s="1">
        <v>5</v>
      </c>
      <c r="N34" s="1">
        <v>5</v>
      </c>
      <c r="O34" s="1">
        <v>5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5</v>
      </c>
      <c r="V34" s="1">
        <v>5</v>
      </c>
      <c r="W34" s="1">
        <v>5</v>
      </c>
      <c r="X34" s="1">
        <v>5</v>
      </c>
    </row>
    <row r="35" spans="1:25" customFormat="1" ht="15.75" hidden="1" customHeight="1" x14ac:dyDescent="0.2">
      <c r="A35" s="40">
        <v>34</v>
      </c>
      <c r="B35" s="105">
        <v>43660.474835138884</v>
      </c>
      <c r="C35" s="1" t="s">
        <v>24</v>
      </c>
      <c r="D35" s="1" t="s">
        <v>25</v>
      </c>
      <c r="E35" s="1" t="s">
        <v>26</v>
      </c>
      <c r="F35" s="1" t="s">
        <v>192</v>
      </c>
      <c r="G35" s="1" t="s">
        <v>193</v>
      </c>
      <c r="H35" s="1" t="s">
        <v>29</v>
      </c>
      <c r="I35" s="1" t="s">
        <v>102</v>
      </c>
      <c r="J35" s="1">
        <v>5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3</v>
      </c>
      <c r="W35" s="1">
        <v>4</v>
      </c>
      <c r="X35" s="1">
        <v>4</v>
      </c>
    </row>
    <row r="36" spans="1:25" customFormat="1" ht="15.75" hidden="1" customHeight="1" x14ac:dyDescent="0.2">
      <c r="A36" s="40">
        <v>35</v>
      </c>
      <c r="B36" s="105">
        <v>43660.477971134256</v>
      </c>
      <c r="C36" s="1" t="s">
        <v>24</v>
      </c>
      <c r="D36" s="1" t="s">
        <v>35</v>
      </c>
      <c r="E36" s="1" t="s">
        <v>36</v>
      </c>
      <c r="F36" s="1" t="s">
        <v>40</v>
      </c>
      <c r="G36" s="1" t="s">
        <v>194</v>
      </c>
      <c r="H36" s="1" t="s">
        <v>50</v>
      </c>
      <c r="I36" s="1" t="s">
        <v>102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4</v>
      </c>
      <c r="P36" s="1">
        <v>3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1" t="s">
        <v>195</v>
      </c>
    </row>
    <row r="37" spans="1:25" customFormat="1" ht="15.75" hidden="1" customHeight="1" x14ac:dyDescent="0.2">
      <c r="A37" s="40">
        <v>36</v>
      </c>
      <c r="B37" s="105">
        <v>43660.478198819445</v>
      </c>
      <c r="C37" s="1" t="s">
        <v>24</v>
      </c>
      <c r="D37" s="1" t="s">
        <v>25</v>
      </c>
      <c r="E37" s="1" t="s">
        <v>26</v>
      </c>
      <c r="F37" s="1" t="s">
        <v>196</v>
      </c>
      <c r="G37" s="1" t="s">
        <v>154</v>
      </c>
      <c r="H37" s="1" t="s">
        <v>57</v>
      </c>
      <c r="I37" s="1" t="s">
        <v>102</v>
      </c>
      <c r="J37" s="1">
        <v>5</v>
      </c>
      <c r="K37" s="1">
        <v>5</v>
      </c>
      <c r="L37" s="1">
        <v>5</v>
      </c>
      <c r="M37" s="1">
        <v>4</v>
      </c>
      <c r="N37" s="1">
        <v>5</v>
      </c>
      <c r="O37" s="1">
        <v>5</v>
      </c>
      <c r="P37" s="1">
        <v>4</v>
      </c>
      <c r="Q37" s="1">
        <v>5</v>
      </c>
      <c r="R37" s="1">
        <v>4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</row>
    <row r="38" spans="1:25" customFormat="1" ht="15.75" hidden="1" customHeight="1" x14ac:dyDescent="0.2">
      <c r="A38" s="40">
        <v>37</v>
      </c>
      <c r="B38" s="105">
        <v>43660.478610474536</v>
      </c>
      <c r="C38" s="1" t="s">
        <v>24</v>
      </c>
      <c r="D38" s="1" t="s">
        <v>25</v>
      </c>
      <c r="E38" s="1" t="s">
        <v>26</v>
      </c>
      <c r="F38" s="1" t="s">
        <v>155</v>
      </c>
      <c r="G38" s="1" t="s">
        <v>197</v>
      </c>
      <c r="H38" s="1" t="s">
        <v>57</v>
      </c>
      <c r="I38" s="1" t="s">
        <v>102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">
        <v>5</v>
      </c>
      <c r="V38" s="1">
        <v>5</v>
      </c>
      <c r="W38" s="1">
        <v>5</v>
      </c>
      <c r="X38" s="1">
        <v>5</v>
      </c>
    </row>
    <row r="39" spans="1:25" customFormat="1" ht="15.75" hidden="1" customHeight="1" x14ac:dyDescent="0.2">
      <c r="A39" s="40">
        <v>38</v>
      </c>
      <c r="B39" s="105">
        <v>43660.479872256939</v>
      </c>
      <c r="C39" s="1" t="s">
        <v>31</v>
      </c>
      <c r="D39" s="1" t="s">
        <v>32</v>
      </c>
      <c r="E39" s="1" t="s">
        <v>36</v>
      </c>
      <c r="F39" s="1" t="s">
        <v>156</v>
      </c>
      <c r="G39" s="1" t="s">
        <v>53</v>
      </c>
      <c r="H39" s="1" t="s">
        <v>57</v>
      </c>
      <c r="I39" s="1" t="s">
        <v>102</v>
      </c>
      <c r="J39" s="1">
        <v>5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3</v>
      </c>
      <c r="Q39" s="1">
        <v>4</v>
      </c>
      <c r="R39" s="1">
        <v>4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5" customFormat="1" ht="12.75" hidden="1" x14ac:dyDescent="0.2">
      <c r="A40" s="40">
        <v>39</v>
      </c>
      <c r="B40" s="105">
        <v>43660.480003009259</v>
      </c>
      <c r="C40" s="1" t="s">
        <v>31</v>
      </c>
      <c r="D40" s="1" t="s">
        <v>25</v>
      </c>
      <c r="E40" s="1" t="s">
        <v>26</v>
      </c>
      <c r="F40" s="1" t="s">
        <v>198</v>
      </c>
      <c r="G40" s="1" t="s">
        <v>199</v>
      </c>
      <c r="H40" s="1" t="s">
        <v>60</v>
      </c>
      <c r="I40" s="1" t="s">
        <v>102</v>
      </c>
      <c r="J40" s="1">
        <v>3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5</v>
      </c>
      <c r="Y40" s="1" t="s">
        <v>200</v>
      </c>
    </row>
    <row r="41" spans="1:25" customFormat="1" ht="12.75" hidden="1" x14ac:dyDescent="0.2">
      <c r="A41" s="40">
        <v>40</v>
      </c>
      <c r="B41" s="105">
        <v>43660.484856863426</v>
      </c>
      <c r="C41" s="1" t="s">
        <v>31</v>
      </c>
      <c r="D41" s="1" t="s">
        <v>32</v>
      </c>
      <c r="E41" s="1" t="s">
        <v>26</v>
      </c>
      <c r="F41" s="1" t="s">
        <v>42</v>
      </c>
      <c r="G41" s="1" t="s">
        <v>56</v>
      </c>
      <c r="H41" s="1" t="s">
        <v>57</v>
      </c>
      <c r="I41" s="1" t="s">
        <v>102</v>
      </c>
      <c r="J41" s="1">
        <v>3</v>
      </c>
      <c r="K41" s="1">
        <v>4</v>
      </c>
      <c r="L41" s="1">
        <v>4</v>
      </c>
      <c r="M41" s="1">
        <v>4</v>
      </c>
      <c r="N41" s="1">
        <v>4</v>
      </c>
      <c r="O41" s="1">
        <v>5</v>
      </c>
      <c r="P41" s="1">
        <v>2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5</v>
      </c>
      <c r="W41" s="1">
        <v>4</v>
      </c>
      <c r="X41" s="1">
        <v>2</v>
      </c>
      <c r="Y41" s="1" t="s">
        <v>201</v>
      </c>
    </row>
    <row r="42" spans="1:25" customFormat="1" ht="12.75" hidden="1" x14ac:dyDescent="0.2">
      <c r="A42" s="40">
        <v>41</v>
      </c>
      <c r="B42" s="105">
        <v>43660.488017511576</v>
      </c>
      <c r="C42" s="1" t="s">
        <v>31</v>
      </c>
      <c r="D42" s="1" t="s">
        <v>25</v>
      </c>
      <c r="E42" s="1" t="s">
        <v>26</v>
      </c>
      <c r="F42" s="1" t="s">
        <v>33</v>
      </c>
      <c r="G42" s="1" t="s">
        <v>202</v>
      </c>
      <c r="H42" s="1" t="s">
        <v>29</v>
      </c>
      <c r="I42" s="1" t="s">
        <v>102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3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</row>
    <row r="43" spans="1:25" customFormat="1" ht="12.75" hidden="1" x14ac:dyDescent="0.2">
      <c r="A43" s="40">
        <v>42</v>
      </c>
      <c r="B43" s="105">
        <v>43660.490237048609</v>
      </c>
      <c r="C43" s="1" t="s">
        <v>24</v>
      </c>
      <c r="D43" s="1" t="s">
        <v>25</v>
      </c>
      <c r="E43" s="1" t="s">
        <v>26</v>
      </c>
      <c r="F43" s="1" t="s">
        <v>33</v>
      </c>
      <c r="G43" s="1" t="s">
        <v>49</v>
      </c>
      <c r="H43" s="1" t="s">
        <v>57</v>
      </c>
      <c r="I43" s="1" t="s">
        <v>102</v>
      </c>
      <c r="J43" s="1">
        <v>5</v>
      </c>
      <c r="K43" s="1">
        <v>4</v>
      </c>
      <c r="L43" s="1">
        <v>4</v>
      </c>
      <c r="M43" s="1">
        <v>5</v>
      </c>
      <c r="N43" s="1">
        <v>5</v>
      </c>
      <c r="O43" s="1">
        <v>5</v>
      </c>
      <c r="P43" s="1">
        <v>3</v>
      </c>
      <c r="Q43" s="1">
        <v>4</v>
      </c>
      <c r="R43" s="1">
        <v>4</v>
      </c>
      <c r="S43" s="1">
        <v>4</v>
      </c>
      <c r="T43" s="1">
        <v>4</v>
      </c>
      <c r="U43" s="1">
        <v>5</v>
      </c>
      <c r="V43" s="1">
        <v>5</v>
      </c>
      <c r="W43" s="1">
        <v>5</v>
      </c>
      <c r="X43" s="1">
        <v>3</v>
      </c>
    </row>
    <row r="44" spans="1:25" customFormat="1" ht="12.75" hidden="1" x14ac:dyDescent="0.2">
      <c r="A44" s="40">
        <v>43</v>
      </c>
      <c r="B44" s="105">
        <v>43660.490260243052</v>
      </c>
      <c r="C44" s="1" t="s">
        <v>31</v>
      </c>
      <c r="D44" s="1" t="s">
        <v>35</v>
      </c>
      <c r="E44" s="1" t="s">
        <v>36</v>
      </c>
      <c r="F44" s="1" t="s">
        <v>55</v>
      </c>
      <c r="G44" s="1" t="s">
        <v>61</v>
      </c>
      <c r="H44" s="1" t="s">
        <v>50</v>
      </c>
      <c r="I44" s="1" t="s">
        <v>102</v>
      </c>
      <c r="J44" s="1">
        <v>5</v>
      </c>
      <c r="K44" s="1">
        <v>5</v>
      </c>
      <c r="L44" s="1">
        <v>4</v>
      </c>
      <c r="M44" s="1">
        <v>4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5</v>
      </c>
    </row>
    <row r="45" spans="1:25" customFormat="1" ht="12.75" hidden="1" x14ac:dyDescent="0.2">
      <c r="A45" s="40">
        <v>44</v>
      </c>
      <c r="B45" s="105">
        <v>43660.491179340279</v>
      </c>
      <c r="C45" s="1" t="s">
        <v>24</v>
      </c>
      <c r="D45" s="1" t="s">
        <v>35</v>
      </c>
      <c r="E45" s="1" t="s">
        <v>36</v>
      </c>
      <c r="F45" s="1" t="s">
        <v>159</v>
      </c>
      <c r="G45" s="1" t="s">
        <v>160</v>
      </c>
      <c r="H45" s="1" t="s">
        <v>57</v>
      </c>
      <c r="I45" s="1" t="s">
        <v>102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3</v>
      </c>
      <c r="Q45" s="1">
        <v>4</v>
      </c>
      <c r="R45" s="1">
        <v>3</v>
      </c>
      <c r="S45" s="1">
        <v>3</v>
      </c>
      <c r="T45" s="1">
        <v>3</v>
      </c>
      <c r="U45" s="1">
        <v>4</v>
      </c>
      <c r="V45" s="1">
        <v>4</v>
      </c>
      <c r="W45" s="1">
        <v>3</v>
      </c>
      <c r="X45" s="1">
        <v>5</v>
      </c>
      <c r="Y45" s="1" t="s">
        <v>203</v>
      </c>
    </row>
    <row r="46" spans="1:25" customFormat="1" ht="12.75" hidden="1" x14ac:dyDescent="0.2">
      <c r="A46" s="40">
        <v>45</v>
      </c>
      <c r="B46" s="105">
        <v>43660.497900000002</v>
      </c>
      <c r="C46" s="1" t="s">
        <v>31</v>
      </c>
      <c r="D46" s="1" t="s">
        <v>35</v>
      </c>
      <c r="E46" s="1" t="s">
        <v>36</v>
      </c>
      <c r="F46" s="1" t="s">
        <v>33</v>
      </c>
      <c r="G46" s="1" t="s">
        <v>39</v>
      </c>
      <c r="H46" s="1" t="s">
        <v>29</v>
      </c>
      <c r="I46" s="1" t="s">
        <v>102</v>
      </c>
      <c r="J46" s="1">
        <v>5</v>
      </c>
      <c r="K46" s="1">
        <v>4</v>
      </c>
      <c r="L46" s="1">
        <v>4</v>
      </c>
      <c r="M46" s="1">
        <v>5</v>
      </c>
      <c r="N46" s="1">
        <v>4</v>
      </c>
      <c r="O46" s="1">
        <v>5</v>
      </c>
      <c r="P46" s="1">
        <v>1</v>
      </c>
      <c r="Q46" s="1">
        <v>4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</row>
    <row r="47" spans="1:25" customFormat="1" ht="12.75" hidden="1" x14ac:dyDescent="0.2">
      <c r="A47" s="40">
        <v>46</v>
      </c>
      <c r="B47" s="105">
        <v>43660.509127928242</v>
      </c>
      <c r="C47" s="1" t="s">
        <v>31</v>
      </c>
      <c r="D47" s="1" t="s">
        <v>35</v>
      </c>
      <c r="E47" s="1" t="s">
        <v>36</v>
      </c>
      <c r="F47" s="1" t="s">
        <v>159</v>
      </c>
      <c r="G47" s="1" t="s">
        <v>160</v>
      </c>
      <c r="H47" s="1" t="s">
        <v>60</v>
      </c>
      <c r="I47" s="1" t="s">
        <v>102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5</v>
      </c>
      <c r="P47" s="1">
        <v>3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5</v>
      </c>
    </row>
    <row r="48" spans="1:25" customFormat="1" ht="12.75" x14ac:dyDescent="0.2">
      <c r="A48" s="40">
        <v>47</v>
      </c>
      <c r="B48" s="105">
        <v>43660.537471157411</v>
      </c>
      <c r="C48" s="1" t="s">
        <v>24</v>
      </c>
      <c r="D48" s="1" t="s">
        <v>25</v>
      </c>
      <c r="E48" s="1" t="s">
        <v>26</v>
      </c>
      <c r="F48" s="1" t="s">
        <v>204</v>
      </c>
      <c r="G48" s="1" t="s">
        <v>37</v>
      </c>
      <c r="H48" s="1" t="s">
        <v>38</v>
      </c>
      <c r="I48" s="1" t="s">
        <v>102</v>
      </c>
      <c r="J48" s="1">
        <v>4</v>
      </c>
      <c r="K48" s="1">
        <v>4</v>
      </c>
      <c r="L48" s="1">
        <v>5</v>
      </c>
      <c r="M48" s="1">
        <v>4</v>
      </c>
      <c r="N48" s="1">
        <v>4</v>
      </c>
      <c r="O48" s="1">
        <v>5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5</v>
      </c>
      <c r="Y48" s="1" t="s">
        <v>205</v>
      </c>
    </row>
    <row r="49" spans="1:25" customFormat="1" ht="12.75" x14ac:dyDescent="0.2">
      <c r="A49" s="40">
        <v>48</v>
      </c>
      <c r="B49" s="105">
        <v>43660.574427627318</v>
      </c>
      <c r="C49" s="1" t="s">
        <v>31</v>
      </c>
      <c r="D49" s="1" t="s">
        <v>25</v>
      </c>
      <c r="E49" s="1" t="s">
        <v>26</v>
      </c>
      <c r="F49" s="1" t="s">
        <v>206</v>
      </c>
      <c r="G49" s="1" t="s">
        <v>180</v>
      </c>
      <c r="H49" s="1" t="s">
        <v>38</v>
      </c>
      <c r="I49" s="1" t="s">
        <v>102</v>
      </c>
      <c r="J49" s="1">
        <v>4</v>
      </c>
      <c r="K49" s="1">
        <v>4</v>
      </c>
      <c r="L49" s="1">
        <v>4</v>
      </c>
      <c r="M49" s="1">
        <v>5</v>
      </c>
      <c r="N49" s="1">
        <v>4</v>
      </c>
      <c r="O49" s="1">
        <v>4</v>
      </c>
      <c r="P49" s="1">
        <v>2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</row>
    <row r="50" spans="1:25" customFormat="1" ht="12.75" x14ac:dyDescent="0.2">
      <c r="A50" s="40">
        <v>49</v>
      </c>
      <c r="B50" s="105">
        <v>43660.650030335644</v>
      </c>
      <c r="C50" s="1" t="s">
        <v>24</v>
      </c>
      <c r="D50" s="1" t="s">
        <v>25</v>
      </c>
      <c r="E50" s="1" t="s">
        <v>26</v>
      </c>
      <c r="F50" s="1" t="s">
        <v>33</v>
      </c>
      <c r="G50" s="1" t="s">
        <v>45</v>
      </c>
      <c r="H50" s="1" t="s">
        <v>38</v>
      </c>
      <c r="I50" s="1" t="s">
        <v>102</v>
      </c>
      <c r="J50" s="1">
        <v>3</v>
      </c>
      <c r="K50" s="1">
        <v>4</v>
      </c>
      <c r="L50" s="1">
        <v>3</v>
      </c>
      <c r="M50" s="1">
        <v>4</v>
      </c>
      <c r="N50" s="1">
        <v>4</v>
      </c>
      <c r="O50" s="1">
        <v>4</v>
      </c>
      <c r="P50" s="1">
        <v>2</v>
      </c>
      <c r="Q50" s="1">
        <v>4</v>
      </c>
      <c r="R50" s="1">
        <v>4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</row>
    <row r="51" spans="1:25" customFormat="1" ht="12.75" hidden="1" x14ac:dyDescent="0.2">
      <c r="A51" s="40">
        <v>50</v>
      </c>
      <c r="B51" s="105">
        <v>43660.666831481481</v>
      </c>
      <c r="C51" s="1" t="s">
        <v>31</v>
      </c>
      <c r="D51" s="1" t="s">
        <v>25</v>
      </c>
      <c r="E51" s="1" t="s">
        <v>26</v>
      </c>
      <c r="F51" s="1" t="s">
        <v>33</v>
      </c>
      <c r="G51" s="1" t="s">
        <v>52</v>
      </c>
      <c r="H51" s="1" t="s">
        <v>60</v>
      </c>
      <c r="I51" s="1" t="s">
        <v>102</v>
      </c>
      <c r="J51" s="1">
        <v>3</v>
      </c>
      <c r="K51" s="1">
        <v>3</v>
      </c>
      <c r="L51" s="1">
        <v>3</v>
      </c>
      <c r="M51" s="1">
        <v>3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4</v>
      </c>
      <c r="W51" s="1">
        <v>4</v>
      </c>
      <c r="X51" s="1">
        <v>5</v>
      </c>
    </row>
    <row r="52" spans="1:25" customFormat="1" ht="12.75" x14ac:dyDescent="0.2">
      <c r="A52" s="40">
        <v>51</v>
      </c>
      <c r="B52" s="105">
        <v>43660.714878043982</v>
      </c>
      <c r="C52" s="1" t="s">
        <v>31</v>
      </c>
      <c r="D52" s="1" t="s">
        <v>32</v>
      </c>
      <c r="E52" s="1" t="s">
        <v>26</v>
      </c>
      <c r="F52" s="1" t="s">
        <v>207</v>
      </c>
      <c r="G52" s="1" t="s">
        <v>181</v>
      </c>
      <c r="H52" s="1" t="s">
        <v>38</v>
      </c>
      <c r="I52" s="1" t="s">
        <v>102</v>
      </c>
      <c r="J52" s="1">
        <v>5</v>
      </c>
      <c r="K52" s="1">
        <v>4</v>
      </c>
      <c r="L52" s="1">
        <v>4</v>
      </c>
      <c r="M52" s="1">
        <v>5</v>
      </c>
      <c r="N52" s="1">
        <v>5</v>
      </c>
      <c r="O52" s="1">
        <v>5</v>
      </c>
      <c r="P52" s="1">
        <v>2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5</v>
      </c>
      <c r="Y52" s="1" t="s">
        <v>208</v>
      </c>
    </row>
    <row r="53" spans="1:25" customFormat="1" ht="12.75" hidden="1" x14ac:dyDescent="0.2">
      <c r="A53" s="40">
        <v>52</v>
      </c>
      <c r="B53" s="105">
        <v>43660.811925358794</v>
      </c>
      <c r="C53" s="1" t="s">
        <v>24</v>
      </c>
      <c r="D53" s="1" t="s">
        <v>25</v>
      </c>
      <c r="E53" s="1" t="s">
        <v>26</v>
      </c>
      <c r="F53" s="1" t="s">
        <v>33</v>
      </c>
      <c r="G53" s="1" t="s">
        <v>39</v>
      </c>
      <c r="H53" s="1" t="s">
        <v>29</v>
      </c>
      <c r="I53" s="1" t="s">
        <v>102</v>
      </c>
      <c r="J53" s="1">
        <v>4</v>
      </c>
      <c r="K53" s="1">
        <v>4</v>
      </c>
      <c r="L53" s="1">
        <v>5</v>
      </c>
      <c r="M53" s="1">
        <v>5</v>
      </c>
      <c r="N53" s="1">
        <v>5</v>
      </c>
      <c r="O53" s="1">
        <v>5</v>
      </c>
      <c r="P53" s="1">
        <v>2</v>
      </c>
      <c r="Q53" s="1">
        <v>4</v>
      </c>
      <c r="R53" s="1">
        <v>4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</row>
    <row r="54" spans="1:25" customFormat="1" ht="12.75" hidden="1" x14ac:dyDescent="0.2">
      <c r="A54" s="40">
        <v>53</v>
      </c>
      <c r="B54" s="105">
        <v>43660.858598298611</v>
      </c>
      <c r="C54" s="1" t="s">
        <v>31</v>
      </c>
      <c r="D54" s="1" t="s">
        <v>25</v>
      </c>
      <c r="E54" s="1" t="s">
        <v>26</v>
      </c>
      <c r="F54" s="1" t="s">
        <v>33</v>
      </c>
      <c r="G54" s="1" t="s">
        <v>39</v>
      </c>
      <c r="H54" s="1" t="s">
        <v>29</v>
      </c>
      <c r="I54" s="1" t="s">
        <v>190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 t="s">
        <v>209</v>
      </c>
    </row>
    <row r="55" spans="1:25" customFormat="1" ht="12.75" x14ac:dyDescent="0.2">
      <c r="A55" s="40">
        <v>54</v>
      </c>
      <c r="B55" s="105">
        <v>43660.91229349537</v>
      </c>
      <c r="C55" s="1" t="s">
        <v>24</v>
      </c>
      <c r="D55" s="1" t="s">
        <v>25</v>
      </c>
      <c r="E55" s="1" t="s">
        <v>26</v>
      </c>
      <c r="F55" s="1" t="s">
        <v>47</v>
      </c>
      <c r="G55" s="1" t="s">
        <v>37</v>
      </c>
      <c r="H55" s="1" t="s">
        <v>38</v>
      </c>
      <c r="I55" s="1" t="s">
        <v>102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</row>
    <row r="56" spans="1:25" customFormat="1" ht="12.75" x14ac:dyDescent="0.2">
      <c r="A56" s="40">
        <v>55</v>
      </c>
      <c r="B56" s="105">
        <v>43660.925144166671</v>
      </c>
      <c r="C56" s="1" t="s">
        <v>24</v>
      </c>
      <c r="D56" s="1" t="s">
        <v>25</v>
      </c>
      <c r="E56" s="1" t="s">
        <v>36</v>
      </c>
      <c r="F56" s="1" t="s">
        <v>33</v>
      </c>
      <c r="G56" s="1" t="s">
        <v>45</v>
      </c>
      <c r="H56" s="1" t="s">
        <v>38</v>
      </c>
      <c r="I56" s="1" t="s">
        <v>102</v>
      </c>
      <c r="J56" s="1">
        <v>4</v>
      </c>
      <c r="K56" s="1">
        <v>3</v>
      </c>
      <c r="L56" s="1">
        <v>3</v>
      </c>
      <c r="M56" s="1">
        <v>4</v>
      </c>
      <c r="N56" s="1">
        <v>4</v>
      </c>
      <c r="O56" s="1">
        <v>4</v>
      </c>
      <c r="P56" s="1">
        <v>3</v>
      </c>
      <c r="Q56" s="1">
        <v>4</v>
      </c>
      <c r="R56" s="1">
        <v>3</v>
      </c>
      <c r="S56" s="1">
        <v>4</v>
      </c>
      <c r="T56" s="1">
        <v>3</v>
      </c>
      <c r="U56" s="1">
        <v>4</v>
      </c>
      <c r="V56" s="1">
        <v>5</v>
      </c>
      <c r="W56" s="1">
        <v>4</v>
      </c>
      <c r="X56" s="1">
        <v>5</v>
      </c>
    </row>
    <row r="57" spans="1:25" customFormat="1" ht="12.75" hidden="1" x14ac:dyDescent="0.2">
      <c r="A57" s="40">
        <v>56</v>
      </c>
      <c r="B57" s="105">
        <v>43660.966801747687</v>
      </c>
      <c r="C57" s="1" t="s">
        <v>24</v>
      </c>
      <c r="D57" s="1" t="s">
        <v>25</v>
      </c>
      <c r="E57" s="1" t="s">
        <v>26</v>
      </c>
      <c r="F57" s="1" t="s">
        <v>42</v>
      </c>
      <c r="G57" s="1" t="s">
        <v>158</v>
      </c>
      <c r="H57" s="1" t="s">
        <v>57</v>
      </c>
      <c r="I57" s="1" t="s">
        <v>102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3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</row>
    <row r="58" spans="1:25" customFormat="1" ht="12.75" hidden="1" x14ac:dyDescent="0.2">
      <c r="A58" s="40">
        <v>57</v>
      </c>
      <c r="B58" s="105">
        <v>43661.291211863427</v>
      </c>
      <c r="C58" s="1" t="s">
        <v>31</v>
      </c>
      <c r="D58" s="1" t="s">
        <v>32</v>
      </c>
      <c r="E58" s="1" t="s">
        <v>36</v>
      </c>
      <c r="F58" s="1" t="s">
        <v>210</v>
      </c>
      <c r="G58" s="1" t="s">
        <v>45</v>
      </c>
      <c r="H58" s="1" t="s">
        <v>50</v>
      </c>
      <c r="I58" s="1" t="s">
        <v>102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3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5</v>
      </c>
      <c r="Y58" s="1" t="s">
        <v>211</v>
      </c>
    </row>
    <row r="59" spans="1:25" customFormat="1" ht="12.75" x14ac:dyDescent="0.2">
      <c r="A59" s="40">
        <v>58</v>
      </c>
      <c r="B59" s="105">
        <v>43661.353188032408</v>
      </c>
      <c r="C59" s="1" t="s">
        <v>24</v>
      </c>
      <c r="D59" s="1" t="s">
        <v>25</v>
      </c>
      <c r="E59" s="1" t="s">
        <v>26</v>
      </c>
      <c r="F59" s="1" t="s">
        <v>46</v>
      </c>
      <c r="G59" s="1" t="s">
        <v>172</v>
      </c>
      <c r="H59" s="1" t="s">
        <v>38</v>
      </c>
      <c r="I59" s="1" t="s">
        <v>102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3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4</v>
      </c>
      <c r="W59" s="1">
        <v>5</v>
      </c>
      <c r="X59" s="1">
        <v>5</v>
      </c>
    </row>
    <row r="60" spans="1:25" customFormat="1" ht="12.75" x14ac:dyDescent="0.2">
      <c r="A60" s="40">
        <v>59</v>
      </c>
      <c r="B60" s="105">
        <v>43661.418149108795</v>
      </c>
      <c r="C60" s="1" t="s">
        <v>31</v>
      </c>
      <c r="D60" s="1" t="s">
        <v>32</v>
      </c>
      <c r="E60" s="1" t="s">
        <v>26</v>
      </c>
      <c r="F60" s="1" t="s">
        <v>33</v>
      </c>
      <c r="G60" s="1" t="s">
        <v>49</v>
      </c>
      <c r="H60" s="1" t="s">
        <v>38</v>
      </c>
      <c r="I60" s="1" t="s">
        <v>102</v>
      </c>
      <c r="J60" s="1">
        <v>5</v>
      </c>
      <c r="K60" s="1">
        <v>4</v>
      </c>
      <c r="L60" s="1">
        <v>4</v>
      </c>
      <c r="M60" s="1">
        <v>5</v>
      </c>
      <c r="N60" s="1">
        <v>5</v>
      </c>
      <c r="O60" s="1">
        <v>5</v>
      </c>
      <c r="P60" s="1">
        <v>3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4</v>
      </c>
      <c r="X60" s="1">
        <v>5</v>
      </c>
    </row>
    <row r="61" spans="1:25" customFormat="1" ht="12.75" hidden="1" x14ac:dyDescent="0.2">
      <c r="A61" s="40">
        <v>60</v>
      </c>
      <c r="B61" s="105">
        <v>43661.461981782406</v>
      </c>
      <c r="C61" s="1" t="s">
        <v>24</v>
      </c>
      <c r="D61" s="1" t="s">
        <v>35</v>
      </c>
      <c r="E61" s="1" t="s">
        <v>26</v>
      </c>
      <c r="F61" s="1" t="s">
        <v>33</v>
      </c>
      <c r="G61" s="1" t="s">
        <v>52</v>
      </c>
      <c r="H61" s="1" t="s">
        <v>29</v>
      </c>
      <c r="I61" s="1" t="s">
        <v>102</v>
      </c>
      <c r="J61" s="1">
        <v>5</v>
      </c>
      <c r="K61" s="1">
        <v>4</v>
      </c>
      <c r="L61" s="1">
        <v>4</v>
      </c>
      <c r="M61" s="1">
        <v>4</v>
      </c>
      <c r="N61" s="1">
        <v>4</v>
      </c>
      <c r="O61" s="1">
        <v>5</v>
      </c>
      <c r="P61" s="1">
        <v>3</v>
      </c>
      <c r="Q61" s="1">
        <v>5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</row>
    <row r="62" spans="1:25" customFormat="1" ht="12.75" hidden="1" x14ac:dyDescent="0.2">
      <c r="A62" s="40">
        <v>61</v>
      </c>
      <c r="B62" s="105">
        <v>43661.47227658565</v>
      </c>
      <c r="C62" s="1" t="s">
        <v>24</v>
      </c>
      <c r="D62" s="1" t="s">
        <v>25</v>
      </c>
      <c r="E62" s="1" t="s">
        <v>26</v>
      </c>
      <c r="F62" s="1" t="s">
        <v>33</v>
      </c>
      <c r="G62" s="1" t="s">
        <v>52</v>
      </c>
      <c r="H62" s="1" t="s">
        <v>29</v>
      </c>
      <c r="I62" s="1" t="s">
        <v>102</v>
      </c>
      <c r="J62" s="1">
        <v>5</v>
      </c>
      <c r="K62" s="1">
        <v>5</v>
      </c>
      <c r="L62" s="1">
        <v>4</v>
      </c>
      <c r="M62" s="1">
        <v>4</v>
      </c>
      <c r="N62" s="1">
        <v>4</v>
      </c>
      <c r="O62" s="1">
        <v>4</v>
      </c>
      <c r="P62" s="1">
        <v>3</v>
      </c>
      <c r="Q62" s="1">
        <v>4</v>
      </c>
      <c r="R62" s="1">
        <v>4</v>
      </c>
      <c r="S62" s="1">
        <v>5</v>
      </c>
      <c r="T62" s="1">
        <v>4</v>
      </c>
      <c r="U62" s="1">
        <v>5</v>
      </c>
      <c r="V62" s="1">
        <v>5</v>
      </c>
      <c r="W62" s="1">
        <v>5</v>
      </c>
      <c r="X62" s="1">
        <v>4</v>
      </c>
    </row>
    <row r="63" spans="1:25" s="130" customFormat="1" ht="12.75" hidden="1" x14ac:dyDescent="0.2">
      <c r="A63" s="127">
        <v>62</v>
      </c>
      <c r="B63" s="128">
        <v>43661.58379532407</v>
      </c>
      <c r="C63" s="129" t="s">
        <v>31</v>
      </c>
      <c r="D63" s="129" t="s">
        <v>25</v>
      </c>
      <c r="E63" s="129" t="s">
        <v>26</v>
      </c>
      <c r="F63" s="129" t="s">
        <v>58</v>
      </c>
      <c r="G63" s="129" t="s">
        <v>59</v>
      </c>
      <c r="H63" s="129" t="s">
        <v>57</v>
      </c>
      <c r="I63" s="129" t="s">
        <v>102</v>
      </c>
      <c r="J63" s="129">
        <v>4</v>
      </c>
      <c r="K63" s="129">
        <v>4</v>
      </c>
      <c r="L63" s="129">
        <v>4</v>
      </c>
      <c r="M63" s="129">
        <v>3</v>
      </c>
      <c r="N63" s="129">
        <v>3</v>
      </c>
      <c r="O63" s="129">
        <v>4</v>
      </c>
      <c r="P63" s="129">
        <v>3</v>
      </c>
      <c r="Q63" s="129">
        <v>4</v>
      </c>
      <c r="R63" s="129">
        <v>4</v>
      </c>
      <c r="S63" s="129">
        <v>3</v>
      </c>
      <c r="T63" s="129">
        <v>4</v>
      </c>
      <c r="U63" s="129">
        <v>5</v>
      </c>
      <c r="V63" s="129">
        <v>5</v>
      </c>
      <c r="W63" s="129">
        <v>5</v>
      </c>
      <c r="X63" s="129">
        <v>4</v>
      </c>
    </row>
    <row r="64" spans="1:25" s="130" customFormat="1" ht="12.75" hidden="1" x14ac:dyDescent="0.2">
      <c r="A64" s="127">
        <v>63</v>
      </c>
      <c r="B64" s="128">
        <v>43661.748832129626</v>
      </c>
      <c r="C64" s="129" t="s">
        <v>24</v>
      </c>
      <c r="D64" s="129" t="s">
        <v>25</v>
      </c>
      <c r="E64" s="129" t="s">
        <v>26</v>
      </c>
      <c r="F64" s="129" t="s">
        <v>33</v>
      </c>
      <c r="G64" s="129" t="s">
        <v>49</v>
      </c>
      <c r="H64" s="129" t="s">
        <v>60</v>
      </c>
      <c r="I64" s="129" t="s">
        <v>102</v>
      </c>
      <c r="J64" s="129">
        <v>5</v>
      </c>
      <c r="K64" s="129">
        <v>4</v>
      </c>
      <c r="L64" s="129">
        <v>4</v>
      </c>
      <c r="M64" s="129">
        <v>5</v>
      </c>
      <c r="N64" s="129">
        <v>4</v>
      </c>
      <c r="O64" s="129">
        <v>5</v>
      </c>
      <c r="P64" s="129">
        <v>2</v>
      </c>
      <c r="Q64" s="129">
        <v>3</v>
      </c>
      <c r="R64" s="129">
        <v>4</v>
      </c>
      <c r="S64" s="129">
        <v>4</v>
      </c>
      <c r="T64" s="129">
        <v>4</v>
      </c>
      <c r="U64" s="129">
        <v>4</v>
      </c>
      <c r="V64" s="129">
        <v>5</v>
      </c>
      <c r="W64" s="129">
        <v>4</v>
      </c>
      <c r="X64" s="129">
        <v>5</v>
      </c>
    </row>
    <row r="65" spans="1:25" s="130" customFormat="1" ht="12.75" hidden="1" x14ac:dyDescent="0.2">
      <c r="A65" s="127">
        <v>64</v>
      </c>
      <c r="B65" s="128">
        <v>43662.690659351851</v>
      </c>
      <c r="C65" s="129" t="s">
        <v>31</v>
      </c>
      <c r="D65" s="129" t="s">
        <v>32</v>
      </c>
      <c r="E65" s="129" t="s">
        <v>26</v>
      </c>
      <c r="F65" s="129" t="s">
        <v>40</v>
      </c>
      <c r="G65" s="129" t="s">
        <v>232</v>
      </c>
      <c r="H65" s="129" t="s">
        <v>57</v>
      </c>
      <c r="I65" s="129" t="s">
        <v>190</v>
      </c>
      <c r="J65" s="129">
        <v>5</v>
      </c>
      <c r="K65" s="129">
        <v>5</v>
      </c>
      <c r="L65" s="129">
        <v>5</v>
      </c>
      <c r="M65" s="129">
        <v>5</v>
      </c>
      <c r="N65" s="129">
        <v>5</v>
      </c>
      <c r="O65" s="129">
        <v>5</v>
      </c>
      <c r="P65" s="129">
        <v>3</v>
      </c>
      <c r="Q65" s="129">
        <v>4</v>
      </c>
      <c r="R65" s="129">
        <v>5</v>
      </c>
      <c r="S65" s="129">
        <v>5</v>
      </c>
      <c r="T65" s="129">
        <v>5</v>
      </c>
      <c r="U65" s="129">
        <v>4</v>
      </c>
      <c r="V65" s="129">
        <v>5</v>
      </c>
      <c r="W65" s="129">
        <v>5</v>
      </c>
      <c r="X65" s="129">
        <v>5</v>
      </c>
      <c r="Y65" s="129" t="s">
        <v>233</v>
      </c>
    </row>
    <row r="66" spans="1:25" s="130" customFormat="1" ht="12.75" x14ac:dyDescent="0.2">
      <c r="A66" s="127">
        <v>65</v>
      </c>
      <c r="B66" s="128">
        <v>43662.788070173614</v>
      </c>
      <c r="C66" s="129" t="s">
        <v>31</v>
      </c>
      <c r="D66" s="129" t="s">
        <v>32</v>
      </c>
      <c r="E66" s="129" t="s">
        <v>26</v>
      </c>
      <c r="F66" s="129" t="s">
        <v>234</v>
      </c>
      <c r="G66" s="129" t="s">
        <v>37</v>
      </c>
      <c r="H66" s="129" t="s">
        <v>38</v>
      </c>
      <c r="I66" s="129" t="s">
        <v>102</v>
      </c>
      <c r="J66" s="129">
        <v>5</v>
      </c>
      <c r="K66" s="129">
        <v>5</v>
      </c>
      <c r="L66" s="129">
        <v>5</v>
      </c>
      <c r="M66" s="129">
        <v>5</v>
      </c>
      <c r="N66" s="129">
        <v>5</v>
      </c>
      <c r="O66" s="129">
        <v>5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</row>
    <row r="67" spans="1:25" s="130" customFormat="1" ht="12.75" x14ac:dyDescent="0.2">
      <c r="A67" s="127">
        <v>66</v>
      </c>
      <c r="B67" s="128">
        <v>43662.862091192132</v>
      </c>
      <c r="C67" s="129" t="s">
        <v>31</v>
      </c>
      <c r="D67" s="129" t="s">
        <v>25</v>
      </c>
      <c r="E67" s="129" t="s">
        <v>26</v>
      </c>
      <c r="F67" s="129" t="s">
        <v>48</v>
      </c>
      <c r="G67" s="129" t="s">
        <v>162</v>
      </c>
      <c r="H67" s="129" t="s">
        <v>38</v>
      </c>
      <c r="I67" s="129" t="s">
        <v>102</v>
      </c>
      <c r="J67" s="129">
        <v>4</v>
      </c>
      <c r="K67" s="129">
        <v>3</v>
      </c>
      <c r="L67" s="129">
        <v>4</v>
      </c>
      <c r="M67" s="129">
        <v>4</v>
      </c>
      <c r="N67" s="129">
        <v>3</v>
      </c>
      <c r="O67" s="129">
        <v>4</v>
      </c>
      <c r="P67" s="129">
        <v>1</v>
      </c>
      <c r="Q67" s="129">
        <v>3</v>
      </c>
      <c r="R67" s="129">
        <v>4</v>
      </c>
      <c r="S67" s="129">
        <v>4</v>
      </c>
      <c r="T67" s="129">
        <v>4</v>
      </c>
      <c r="U67" s="129">
        <v>4</v>
      </c>
      <c r="V67" s="129">
        <v>4</v>
      </c>
      <c r="W67" s="129">
        <v>4</v>
      </c>
      <c r="X67" s="129">
        <v>5</v>
      </c>
    </row>
    <row r="68" spans="1:25" s="130" customFormat="1" ht="12.75" hidden="1" x14ac:dyDescent="0.2">
      <c r="A68" s="127">
        <v>67</v>
      </c>
      <c r="B68" s="128">
        <v>43663.379845925927</v>
      </c>
      <c r="C68" s="129" t="s">
        <v>24</v>
      </c>
      <c r="D68" s="129" t="s">
        <v>32</v>
      </c>
      <c r="E68" s="129" t="s">
        <v>36</v>
      </c>
      <c r="F68" s="129" t="s">
        <v>33</v>
      </c>
      <c r="G68" s="129" t="s">
        <v>34</v>
      </c>
      <c r="H68" s="129" t="s">
        <v>50</v>
      </c>
      <c r="I68" s="129" t="s">
        <v>102</v>
      </c>
      <c r="J68" s="129">
        <v>4</v>
      </c>
      <c r="K68" s="129">
        <v>5</v>
      </c>
      <c r="L68" s="129">
        <v>4</v>
      </c>
      <c r="M68" s="129">
        <v>4</v>
      </c>
      <c r="N68" s="129">
        <v>5</v>
      </c>
      <c r="O68" s="129">
        <v>5</v>
      </c>
      <c r="P68" s="129">
        <v>3</v>
      </c>
      <c r="Q68" s="129">
        <v>4</v>
      </c>
      <c r="R68" s="129">
        <v>4</v>
      </c>
      <c r="S68" s="129">
        <v>4</v>
      </c>
      <c r="T68" s="129">
        <v>4</v>
      </c>
      <c r="U68" s="129">
        <v>4</v>
      </c>
      <c r="V68" s="129">
        <v>5</v>
      </c>
      <c r="W68" s="129">
        <v>5</v>
      </c>
      <c r="X68" s="129">
        <v>5</v>
      </c>
    </row>
    <row r="69" spans="1:25" s="130" customFormat="1" ht="12.75" x14ac:dyDescent="0.2">
      <c r="A69" s="127">
        <v>68</v>
      </c>
      <c r="B69" s="128">
        <v>43663.489678287035</v>
      </c>
      <c r="C69" s="129" t="s">
        <v>24</v>
      </c>
      <c r="D69" s="129" t="s">
        <v>41</v>
      </c>
      <c r="E69" s="129" t="s">
        <v>26</v>
      </c>
      <c r="F69" s="129" t="s">
        <v>40</v>
      </c>
      <c r="G69" s="129" t="s">
        <v>40</v>
      </c>
      <c r="H69" s="129" t="s">
        <v>38</v>
      </c>
      <c r="I69" s="129" t="s">
        <v>102</v>
      </c>
      <c r="J69" s="129">
        <v>3</v>
      </c>
      <c r="K69" s="129">
        <v>4</v>
      </c>
      <c r="L69" s="129">
        <v>3</v>
      </c>
      <c r="M69" s="129">
        <v>4</v>
      </c>
      <c r="N69" s="129">
        <v>5</v>
      </c>
      <c r="O69" s="129">
        <v>5</v>
      </c>
      <c r="P69" s="129">
        <v>2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 t="s">
        <v>235</v>
      </c>
    </row>
    <row r="70" spans="1:25" s="130" customFormat="1" ht="12.75" x14ac:dyDescent="0.2">
      <c r="A70" s="127">
        <v>69</v>
      </c>
      <c r="B70" s="128">
        <v>43663.871950451387</v>
      </c>
      <c r="C70" s="129" t="s">
        <v>24</v>
      </c>
      <c r="D70" s="129" t="s">
        <v>25</v>
      </c>
      <c r="E70" s="129" t="s">
        <v>26</v>
      </c>
      <c r="F70" s="140" t="s">
        <v>236</v>
      </c>
      <c r="G70" s="129" t="s">
        <v>237</v>
      </c>
      <c r="H70" s="129" t="s">
        <v>38</v>
      </c>
      <c r="I70" s="129" t="s">
        <v>190</v>
      </c>
      <c r="J70" s="129">
        <v>4</v>
      </c>
      <c r="K70" s="129">
        <v>4</v>
      </c>
      <c r="L70" s="129">
        <v>4</v>
      </c>
      <c r="M70" s="129">
        <v>3</v>
      </c>
      <c r="N70" s="129">
        <v>5</v>
      </c>
      <c r="O70" s="129">
        <v>4</v>
      </c>
      <c r="P70" s="129">
        <v>4</v>
      </c>
      <c r="Q70" s="129">
        <v>4</v>
      </c>
      <c r="R70" s="129">
        <v>4</v>
      </c>
      <c r="S70" s="129">
        <v>4</v>
      </c>
      <c r="T70" s="129">
        <v>3</v>
      </c>
      <c r="U70" s="129">
        <v>4</v>
      </c>
      <c r="V70" s="129">
        <v>5</v>
      </c>
      <c r="W70" s="129">
        <v>5</v>
      </c>
      <c r="X70" s="129">
        <v>5</v>
      </c>
    </row>
    <row r="71" spans="1:25" hidden="1" x14ac:dyDescent="0.2">
      <c r="J71" s="4">
        <f>AVERAGE(J2:J70)</f>
        <v>4.4927536231884062</v>
      </c>
      <c r="K71" s="4">
        <f t="shared" ref="K71:W71" si="0">AVERAGE(K2:K70)</f>
        <v>4.4492753623188408</v>
      </c>
      <c r="L71" s="4">
        <f t="shared" si="0"/>
        <v>4.333333333333333</v>
      </c>
      <c r="M71" s="4">
        <f t="shared" si="0"/>
        <v>4.4347826086956523</v>
      </c>
      <c r="N71" s="4">
        <f t="shared" si="0"/>
        <v>4.4347826086956523</v>
      </c>
      <c r="O71" s="4">
        <f t="shared" si="0"/>
        <v>4.63768115942029</v>
      </c>
      <c r="P71" s="4">
        <f t="shared" si="0"/>
        <v>3.0144927536231885</v>
      </c>
      <c r="Q71" s="4">
        <f t="shared" si="0"/>
        <v>4.1884057971014492</v>
      </c>
      <c r="R71" s="4">
        <f t="shared" si="0"/>
        <v>4.2028985507246377</v>
      </c>
      <c r="S71" s="4">
        <f t="shared" si="0"/>
        <v>4.3768115942028984</v>
      </c>
      <c r="T71" s="4">
        <f t="shared" si="0"/>
        <v>4.36231884057971</v>
      </c>
      <c r="U71" s="4">
        <f t="shared" si="0"/>
        <v>4.6086956521739131</v>
      </c>
      <c r="V71" s="4">
        <f t="shared" si="0"/>
        <v>4.72463768115942</v>
      </c>
      <c r="W71" s="4">
        <f t="shared" si="0"/>
        <v>4.6521739130434785</v>
      </c>
      <c r="X71" s="4">
        <f>AVERAGE(X2:X70)</f>
        <v>4.7681159420289854</v>
      </c>
      <c r="Y71" s="7">
        <f>AVERAGE(J2:X62)</f>
        <v>4.3934426229508201</v>
      </c>
    </row>
    <row r="72" spans="1:25" hidden="1" x14ac:dyDescent="0.2">
      <c r="J72" s="5">
        <f>STDEV(J2:J70)</f>
        <v>0.65581535255061829</v>
      </c>
      <c r="K72" s="5">
        <f t="shared" ref="K72:X72" si="1">STDEV(K2:K70)</f>
        <v>0.60721717899965089</v>
      </c>
      <c r="L72" s="5">
        <f t="shared" si="1"/>
        <v>0.63400377310685174</v>
      </c>
      <c r="M72" s="5">
        <f t="shared" si="1"/>
        <v>0.65255743199050054</v>
      </c>
      <c r="N72" s="5">
        <f t="shared" si="1"/>
        <v>0.7169843067764341</v>
      </c>
      <c r="O72" s="5">
        <f t="shared" si="1"/>
        <v>0.48419170039153686</v>
      </c>
      <c r="P72" s="5">
        <f t="shared" si="1"/>
        <v>0.91543550585931144</v>
      </c>
      <c r="Q72" s="5">
        <f t="shared" si="1"/>
        <v>0.57587177695673919</v>
      </c>
      <c r="R72" s="5">
        <f t="shared" si="1"/>
        <v>0.55782429620718765</v>
      </c>
      <c r="S72" s="5">
        <f t="shared" si="1"/>
        <v>0.59659448429157347</v>
      </c>
      <c r="T72" s="5">
        <f t="shared" si="1"/>
        <v>0.59337059377051804</v>
      </c>
      <c r="U72" s="5">
        <f t="shared" si="1"/>
        <v>0.52067239627766482</v>
      </c>
      <c r="V72" s="5">
        <f t="shared" si="1"/>
        <v>0.48154341234307702</v>
      </c>
      <c r="W72" s="5">
        <f t="shared" si="1"/>
        <v>0.50950053271696882</v>
      </c>
      <c r="X72" s="5">
        <f t="shared" si="1"/>
        <v>0.54624190763239566</v>
      </c>
      <c r="Y72" s="7">
        <f>STDEV(J2:X62)</f>
        <v>0.71889218181758874</v>
      </c>
    </row>
    <row r="73" spans="1:25" hidden="1" x14ac:dyDescent="0.2">
      <c r="J73" s="57">
        <f>AVERAGE(J2:J72)</f>
        <v>4.4387122390949161</v>
      </c>
      <c r="K73" s="57">
        <f t="shared" ref="K73:X73" si="2">AVERAGE(K2:K72)</f>
        <v>4.3951618667791328</v>
      </c>
      <c r="L73" s="57">
        <f t="shared" si="2"/>
        <v>4.2812301000907063</v>
      </c>
      <c r="M73" s="57">
        <f t="shared" si="2"/>
        <v>4.3815118315589592</v>
      </c>
      <c r="N73" s="57">
        <f t="shared" si="2"/>
        <v>4.3824192523305925</v>
      </c>
      <c r="O73" s="57">
        <f t="shared" si="2"/>
        <v>4.5791813078846735</v>
      </c>
      <c r="P73" s="57">
        <f t="shared" si="2"/>
        <v>2.9849285670349648</v>
      </c>
      <c r="Q73" s="57">
        <f t="shared" si="2"/>
        <v>4.1375250362543401</v>
      </c>
      <c r="R73" s="57">
        <f t="shared" si="2"/>
        <v>4.1515594767173489</v>
      </c>
      <c r="S73" s="57">
        <f t="shared" si="2"/>
        <v>4.3235690996971048</v>
      </c>
      <c r="T73" s="57">
        <f t="shared" si="2"/>
        <v>4.3092350624556373</v>
      </c>
      <c r="U73" s="57">
        <f t="shared" si="2"/>
        <v>4.5511178598373467</v>
      </c>
      <c r="V73" s="57">
        <f t="shared" si="2"/>
        <v>4.6648757900493312</v>
      </c>
      <c r="W73" s="57">
        <f t="shared" si="2"/>
        <v>4.593826400644514</v>
      </c>
      <c r="X73" s="57">
        <f t="shared" si="2"/>
        <v>4.7086529274600197</v>
      </c>
    </row>
    <row r="74" spans="1:25" hidden="1" x14ac:dyDescent="0.2">
      <c r="G74" s="131"/>
      <c r="J74" s="57">
        <f>STDEV(J2:J70)</f>
        <v>0.65581535255061829</v>
      </c>
      <c r="K74" s="57">
        <f t="shared" ref="K74:X74" si="3">STDEV(K2:K70)</f>
        <v>0.60721717899965089</v>
      </c>
      <c r="L74" s="57">
        <f t="shared" si="3"/>
        <v>0.63400377310685174</v>
      </c>
      <c r="M74" s="57">
        <f t="shared" si="3"/>
        <v>0.65255743199050054</v>
      </c>
      <c r="N74" s="57">
        <f t="shared" si="3"/>
        <v>0.7169843067764341</v>
      </c>
      <c r="O74" s="57">
        <f t="shared" si="3"/>
        <v>0.48419170039153686</v>
      </c>
      <c r="P74" s="57">
        <f t="shared" si="3"/>
        <v>0.91543550585931144</v>
      </c>
      <c r="Q74" s="57">
        <f t="shared" si="3"/>
        <v>0.57587177695673919</v>
      </c>
      <c r="R74" s="57">
        <f t="shared" si="3"/>
        <v>0.55782429620718765</v>
      </c>
      <c r="S74" s="57">
        <f t="shared" si="3"/>
        <v>0.59659448429157347</v>
      </c>
      <c r="T74" s="57">
        <f t="shared" si="3"/>
        <v>0.59337059377051804</v>
      </c>
      <c r="U74" s="57">
        <f t="shared" si="3"/>
        <v>0.52067239627766482</v>
      </c>
      <c r="V74" s="57">
        <f t="shared" si="3"/>
        <v>0.48154341234307702</v>
      </c>
      <c r="W74" s="57">
        <f t="shared" si="3"/>
        <v>0.50950053271696882</v>
      </c>
      <c r="X74" s="57">
        <f t="shared" si="3"/>
        <v>0.54624190763239566</v>
      </c>
    </row>
    <row r="76" spans="1:25" x14ac:dyDescent="0.2">
      <c r="J76" s="4">
        <f>AVERAGE(J4:J75)</f>
        <v>4.3696210784138669</v>
      </c>
      <c r="K76" s="4">
        <f t="shared" ref="K76:X76" si="4">AVERAGE(K4:K75)</f>
        <v>4.3247728392548899</v>
      </c>
      <c r="L76" s="4">
        <f t="shared" si="4"/>
        <v>4.2096136757695444</v>
      </c>
      <c r="M76" s="4">
        <f t="shared" si="4"/>
        <v>4.3115691451300782</v>
      </c>
      <c r="N76" s="4">
        <f t="shared" si="4"/>
        <v>4.3133967672475935</v>
      </c>
      <c r="O76" s="4">
        <f t="shared" si="4"/>
        <v>4.509651350254761</v>
      </c>
      <c r="P76" s="4">
        <f t="shared" si="4"/>
        <v>2.9553562300334755</v>
      </c>
      <c r="Q76" s="4">
        <f t="shared" si="4"/>
        <v>4.077150343482665</v>
      </c>
      <c r="R76" s="4">
        <f t="shared" si="4"/>
        <v>4.0770437552092442</v>
      </c>
      <c r="S76" s="4">
        <f t="shared" si="4"/>
        <v>4.252022107922298</v>
      </c>
      <c r="T76" s="4">
        <f t="shared" si="4"/>
        <v>4.237440775923611</v>
      </c>
      <c r="U76" s="4">
        <f t="shared" si="4"/>
        <v>4.4817064549938967</v>
      </c>
      <c r="V76" s="4">
        <f t="shared" si="4"/>
        <v>4.5965154971252797</v>
      </c>
      <c r="W76" s="4">
        <f t="shared" si="4"/>
        <v>4.5248591743538302</v>
      </c>
      <c r="X76" s="4">
        <f t="shared" si="4"/>
        <v>4.6418204603486455</v>
      </c>
    </row>
    <row r="77" spans="1:25" x14ac:dyDescent="0.2">
      <c r="J77" s="5">
        <f>STDEV(J4:J75)</f>
        <v>0.90318812168114015</v>
      </c>
      <c r="K77" s="5">
        <f t="shared" ref="K77:X77" si="5">STDEV(K4:K75)</f>
        <v>0.86924480028633611</v>
      </c>
      <c r="L77" s="5">
        <f t="shared" si="5"/>
        <v>0.86792422538971881</v>
      </c>
      <c r="M77" s="5">
        <f t="shared" si="5"/>
        <v>0.89325234077255211</v>
      </c>
      <c r="N77" s="5">
        <f t="shared" si="5"/>
        <v>0.93287741953188841</v>
      </c>
      <c r="O77" s="5">
        <f t="shared" si="5"/>
        <v>0.83684820975322738</v>
      </c>
      <c r="P77" s="5">
        <f t="shared" si="5"/>
        <v>0.96769053309183306</v>
      </c>
      <c r="Q77" s="5">
        <f t="shared" si="5"/>
        <v>0.82011422196804495</v>
      </c>
      <c r="R77" s="5">
        <f t="shared" si="5"/>
        <v>0.80480563485889289</v>
      </c>
      <c r="S77" s="5">
        <f t="shared" si="5"/>
        <v>0.85275559221619934</v>
      </c>
      <c r="T77" s="5">
        <f t="shared" si="5"/>
        <v>0.84881684396416412</v>
      </c>
      <c r="U77" s="5">
        <f t="shared" si="5"/>
        <v>0.84861874088659928</v>
      </c>
      <c r="V77" s="5">
        <f t="shared" si="5"/>
        <v>0.84905199810097876</v>
      </c>
      <c r="W77" s="5">
        <f t="shared" si="5"/>
        <v>0.85009458140191629</v>
      </c>
      <c r="X77" s="5">
        <f t="shared" si="5"/>
        <v>0.88399904862031176</v>
      </c>
    </row>
    <row r="78" spans="1:25" x14ac:dyDescent="0.2">
      <c r="J78" s="57">
        <f>AVERAGE(J4:J77)</f>
        <v>4.322135695444925</v>
      </c>
      <c r="K78" s="57">
        <f t="shared" ref="K78:X78" si="6">AVERAGE(K4:K77)</f>
        <v>4.2774368387210737</v>
      </c>
      <c r="L78" s="57">
        <f t="shared" si="6"/>
        <v>4.1638371079561223</v>
      </c>
      <c r="M78" s="57">
        <f t="shared" si="6"/>
        <v>4.2647428875361397</v>
      </c>
      <c r="N78" s="57">
        <f t="shared" si="6"/>
        <v>4.2670882830323098</v>
      </c>
      <c r="O78" s="57">
        <f t="shared" si="6"/>
        <v>4.4593389784670689</v>
      </c>
      <c r="P78" s="57">
        <f t="shared" si="6"/>
        <v>2.9281279328150966</v>
      </c>
      <c r="Q78" s="57">
        <f t="shared" si="6"/>
        <v>4.0325334103112311</v>
      </c>
      <c r="R78" s="57">
        <f t="shared" si="6"/>
        <v>4.0322185754784172</v>
      </c>
      <c r="S78" s="57">
        <f t="shared" si="6"/>
        <v>4.2054568131865988</v>
      </c>
      <c r="T78" s="57">
        <f t="shared" si="6"/>
        <v>4.1910212700063596</v>
      </c>
      <c r="U78" s="57">
        <f t="shared" si="6"/>
        <v>4.431938130143112</v>
      </c>
      <c r="V78" s="57">
        <f t="shared" si="6"/>
        <v>4.5451803807002902</v>
      </c>
      <c r="W78" s="57">
        <f t="shared" si="6"/>
        <v>4.4745199333544887</v>
      </c>
      <c r="X78" s="57">
        <f t="shared" si="6"/>
        <v>4.5903434547085311</v>
      </c>
    </row>
    <row r="79" spans="1:25" x14ac:dyDescent="0.2">
      <c r="J79" s="57">
        <f>STDEV(J4:J75)</f>
        <v>0.90318812168114015</v>
      </c>
      <c r="K79" s="57">
        <f t="shared" ref="K79:X79" si="7">STDEV(K4:K75)</f>
        <v>0.86924480028633611</v>
      </c>
      <c r="L79" s="57">
        <f t="shared" si="7"/>
        <v>0.86792422538971881</v>
      </c>
      <c r="M79" s="57">
        <f t="shared" si="7"/>
        <v>0.89325234077255211</v>
      </c>
      <c r="N79" s="57">
        <f t="shared" si="7"/>
        <v>0.93287741953188841</v>
      </c>
      <c r="O79" s="57">
        <f t="shared" si="7"/>
        <v>0.83684820975322738</v>
      </c>
      <c r="P79" s="57">
        <f t="shared" si="7"/>
        <v>0.96769053309183306</v>
      </c>
      <c r="Q79" s="57">
        <f t="shared" si="7"/>
        <v>0.82011422196804495</v>
      </c>
      <c r="R79" s="57">
        <f t="shared" si="7"/>
        <v>0.80480563485889289</v>
      </c>
      <c r="S79" s="57">
        <f t="shared" si="7"/>
        <v>0.85275559221619934</v>
      </c>
      <c r="T79" s="57">
        <f t="shared" si="7"/>
        <v>0.84881684396416412</v>
      </c>
      <c r="U79" s="57">
        <f t="shared" si="7"/>
        <v>0.84861874088659928</v>
      </c>
      <c r="V79" s="57">
        <f t="shared" si="7"/>
        <v>0.84905199810097876</v>
      </c>
      <c r="W79" s="57">
        <f t="shared" si="7"/>
        <v>0.85009458140191629</v>
      </c>
      <c r="X79" s="57">
        <f t="shared" si="7"/>
        <v>0.88399904862031176</v>
      </c>
    </row>
  </sheetData>
  <autoFilter ref="H1:H74">
    <filterColumn colId="0">
      <filters>
        <filter val="EPE (Elementary 2)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4"/>
  <sheetViews>
    <sheetView topLeftCell="R1" zoomScale="70" zoomScaleNormal="70" workbookViewId="0">
      <selection activeCell="V96" sqref="V96"/>
    </sheetView>
  </sheetViews>
  <sheetFormatPr defaultColWidth="14.42578125" defaultRowHeight="23.25" x14ac:dyDescent="0.2"/>
  <cols>
    <col min="1" max="1" width="3.28515625" style="2" bestFit="1" customWidth="1"/>
    <col min="2" max="2" width="18" style="111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255.7109375" style="2" bestFit="1" customWidth="1"/>
    <col min="26" max="31" width="21.5703125" style="2" customWidth="1"/>
    <col min="32" max="16384" width="14.42578125" style="2"/>
  </cols>
  <sheetData>
    <row r="1" spans="1:25" x14ac:dyDescent="0.2">
      <c r="A1" s="2" t="s">
        <v>231</v>
      </c>
      <c r="B1" s="1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hidden="1" customHeight="1" x14ac:dyDescent="0.2">
      <c r="A2" s="40">
        <v>1</v>
      </c>
      <c r="B2" s="105">
        <v>43660.401619826385</v>
      </c>
      <c r="C2" s="1" t="s">
        <v>24</v>
      </c>
      <c r="D2" s="1" t="s">
        <v>35</v>
      </c>
      <c r="E2" s="1" t="s">
        <v>36</v>
      </c>
      <c r="F2" s="1" t="s">
        <v>47</v>
      </c>
      <c r="G2" s="1" t="s">
        <v>37</v>
      </c>
      <c r="H2" s="1" t="s">
        <v>50</v>
      </c>
      <c r="I2" s="1" t="s">
        <v>102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3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168</v>
      </c>
    </row>
    <row r="3" spans="1:25" customFormat="1" ht="15.75" hidden="1" customHeight="1" x14ac:dyDescent="0.2">
      <c r="A3" s="40">
        <v>2</v>
      </c>
      <c r="B3" s="105">
        <v>43660.427157592596</v>
      </c>
      <c r="C3" s="1" t="s">
        <v>24</v>
      </c>
      <c r="D3" s="1" t="s">
        <v>25</v>
      </c>
      <c r="E3" s="1" t="s">
        <v>36</v>
      </c>
      <c r="F3" s="1" t="s">
        <v>46</v>
      </c>
      <c r="G3" s="1" t="s">
        <v>169</v>
      </c>
      <c r="H3" s="1" t="s">
        <v>50</v>
      </c>
      <c r="I3" s="1" t="s">
        <v>102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3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 t="s">
        <v>170</v>
      </c>
    </row>
    <row r="4" spans="1:25" customFormat="1" ht="15.75" hidden="1" customHeight="1" x14ac:dyDescent="0.2">
      <c r="A4" s="40">
        <v>3</v>
      </c>
      <c r="B4" s="105">
        <v>43660.432416180556</v>
      </c>
      <c r="C4" s="1" t="s">
        <v>24</v>
      </c>
      <c r="D4" s="1" t="s">
        <v>25</v>
      </c>
      <c r="E4" s="1" t="s">
        <v>26</v>
      </c>
      <c r="F4" s="1" t="s">
        <v>47</v>
      </c>
      <c r="G4" s="1" t="s">
        <v>37</v>
      </c>
      <c r="H4" s="1" t="s">
        <v>38</v>
      </c>
      <c r="I4" s="1" t="s">
        <v>102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3</v>
      </c>
      <c r="Q4" s="1">
        <v>5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5</v>
      </c>
      <c r="Y4" s="1" t="s">
        <v>171</v>
      </c>
    </row>
    <row r="5" spans="1:25" customFormat="1" ht="15.75" hidden="1" customHeight="1" x14ac:dyDescent="0.2">
      <c r="A5" s="40">
        <v>4</v>
      </c>
      <c r="B5" s="105">
        <v>43660.432819444446</v>
      </c>
      <c r="C5" s="1" t="s">
        <v>24</v>
      </c>
      <c r="D5" s="1" t="s">
        <v>25</v>
      </c>
      <c r="E5" s="1" t="s">
        <v>26</v>
      </c>
      <c r="F5" s="1" t="s">
        <v>46</v>
      </c>
      <c r="G5" s="1" t="s">
        <v>172</v>
      </c>
      <c r="H5" s="1" t="s">
        <v>38</v>
      </c>
      <c r="I5" s="1" t="s">
        <v>102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5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</row>
    <row r="6" spans="1:25" customFormat="1" ht="15.75" hidden="1" customHeight="1" x14ac:dyDescent="0.2">
      <c r="A6" s="40">
        <v>5</v>
      </c>
      <c r="B6" s="105">
        <v>43660.433377604168</v>
      </c>
      <c r="C6" s="1" t="s">
        <v>31</v>
      </c>
      <c r="D6" s="1" t="s">
        <v>25</v>
      </c>
      <c r="E6" s="1" t="s">
        <v>26</v>
      </c>
      <c r="F6" s="1" t="s">
        <v>46</v>
      </c>
      <c r="G6" s="1" t="s">
        <v>172</v>
      </c>
      <c r="H6" s="1" t="s">
        <v>38</v>
      </c>
      <c r="I6" s="1" t="s">
        <v>102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4</v>
      </c>
      <c r="S6" s="1">
        <v>4</v>
      </c>
      <c r="T6" s="1">
        <v>4</v>
      </c>
      <c r="U6" s="1">
        <v>4</v>
      </c>
      <c r="V6" s="1">
        <v>5</v>
      </c>
      <c r="W6" s="1">
        <v>4</v>
      </c>
      <c r="X6" s="1">
        <v>4</v>
      </c>
    </row>
    <row r="7" spans="1:25" customFormat="1" ht="15.75" hidden="1" customHeight="1" x14ac:dyDescent="0.2">
      <c r="A7" s="40">
        <v>6</v>
      </c>
      <c r="B7" s="105">
        <v>43660.434843796298</v>
      </c>
      <c r="C7" s="1" t="s">
        <v>31</v>
      </c>
      <c r="D7" s="1" t="s">
        <v>25</v>
      </c>
      <c r="E7" s="1" t="s">
        <v>26</v>
      </c>
      <c r="F7" s="1" t="s">
        <v>33</v>
      </c>
      <c r="G7" s="1" t="s">
        <v>39</v>
      </c>
      <c r="H7" s="1" t="s">
        <v>38</v>
      </c>
      <c r="I7" s="1" t="s">
        <v>102</v>
      </c>
      <c r="J7" s="1">
        <v>5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2</v>
      </c>
      <c r="Q7" s="1">
        <v>3</v>
      </c>
      <c r="R7" s="1">
        <v>3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5.75" hidden="1" customHeight="1" x14ac:dyDescent="0.2">
      <c r="A8" s="40">
        <v>7</v>
      </c>
      <c r="B8" s="105">
        <v>43660.438072129633</v>
      </c>
      <c r="C8" s="1" t="s">
        <v>24</v>
      </c>
      <c r="D8" s="1" t="s">
        <v>32</v>
      </c>
      <c r="E8" s="1" t="s">
        <v>26</v>
      </c>
      <c r="F8" s="1" t="s">
        <v>173</v>
      </c>
      <c r="G8" s="1" t="s">
        <v>174</v>
      </c>
      <c r="H8" s="1" t="s">
        <v>60</v>
      </c>
      <c r="I8" s="1" t="s">
        <v>102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5</v>
      </c>
    </row>
    <row r="9" spans="1:25" customFormat="1" ht="15.75" hidden="1" customHeight="1" x14ac:dyDescent="0.2">
      <c r="A9" s="40">
        <v>8</v>
      </c>
      <c r="B9" s="105">
        <v>43660.440926435185</v>
      </c>
      <c r="C9" s="1" t="s">
        <v>24</v>
      </c>
      <c r="D9" s="1" t="s">
        <v>35</v>
      </c>
      <c r="E9" s="1" t="s">
        <v>36</v>
      </c>
      <c r="F9" s="1" t="s">
        <v>33</v>
      </c>
      <c r="G9" s="1" t="s">
        <v>161</v>
      </c>
      <c r="H9" s="1" t="s">
        <v>38</v>
      </c>
      <c r="I9" s="1" t="s">
        <v>102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3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5</v>
      </c>
      <c r="W9" s="1">
        <v>5</v>
      </c>
      <c r="X9" s="1">
        <v>5</v>
      </c>
      <c r="Y9" s="1" t="s">
        <v>175</v>
      </c>
    </row>
    <row r="10" spans="1:25" customFormat="1" ht="15.75" hidden="1" customHeight="1" x14ac:dyDescent="0.2">
      <c r="A10" s="40">
        <v>9</v>
      </c>
      <c r="B10" s="105">
        <v>43660.441041701386</v>
      </c>
      <c r="C10" s="1" t="s">
        <v>31</v>
      </c>
      <c r="D10" s="1" t="s">
        <v>41</v>
      </c>
      <c r="E10" s="1" t="s">
        <v>36</v>
      </c>
      <c r="F10" s="1" t="s">
        <v>176</v>
      </c>
      <c r="G10" s="1" t="s">
        <v>177</v>
      </c>
      <c r="H10" s="1" t="s">
        <v>60</v>
      </c>
      <c r="I10" s="1" t="s">
        <v>102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3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 t="s">
        <v>178</v>
      </c>
    </row>
    <row r="11" spans="1:25" customFormat="1" ht="15.75" hidden="1" customHeight="1" x14ac:dyDescent="0.2">
      <c r="A11" s="40">
        <v>10</v>
      </c>
      <c r="B11" s="105">
        <v>43660.44995170139</v>
      </c>
      <c r="C11" s="1" t="s">
        <v>24</v>
      </c>
      <c r="D11" s="1" t="s">
        <v>25</v>
      </c>
      <c r="E11" s="1" t="s">
        <v>26</v>
      </c>
      <c r="F11" s="1" t="s">
        <v>179</v>
      </c>
      <c r="G11" s="1" t="s">
        <v>180</v>
      </c>
      <c r="H11" s="1" t="s">
        <v>29</v>
      </c>
      <c r="I11" s="1" t="s">
        <v>102</v>
      </c>
      <c r="J11" s="1">
        <v>5</v>
      </c>
      <c r="K11" s="1">
        <v>4</v>
      </c>
      <c r="L11" s="1">
        <v>3</v>
      </c>
      <c r="M11" s="1">
        <v>4</v>
      </c>
      <c r="N11" s="1">
        <v>4</v>
      </c>
      <c r="O11" s="1">
        <v>4</v>
      </c>
      <c r="P11" s="1">
        <v>2</v>
      </c>
      <c r="Q11" s="1">
        <v>5</v>
      </c>
      <c r="R11" s="1">
        <v>5</v>
      </c>
      <c r="S11" s="1">
        <v>5</v>
      </c>
      <c r="T11" s="1">
        <v>4</v>
      </c>
      <c r="U11" s="1">
        <v>4</v>
      </c>
      <c r="V11" s="1">
        <v>4</v>
      </c>
      <c r="W11" s="1">
        <v>5</v>
      </c>
      <c r="X11" s="1">
        <v>5</v>
      </c>
    </row>
    <row r="12" spans="1:25" customFormat="1" ht="15.75" hidden="1" customHeight="1" x14ac:dyDescent="0.2">
      <c r="A12" s="40">
        <v>11</v>
      </c>
      <c r="B12" s="105">
        <v>43660.450308043983</v>
      </c>
      <c r="C12" s="1" t="s">
        <v>31</v>
      </c>
      <c r="D12" s="1" t="s">
        <v>35</v>
      </c>
      <c r="E12" s="1" t="s">
        <v>26</v>
      </c>
      <c r="F12" s="1" t="s">
        <v>155</v>
      </c>
      <c r="G12" s="1" t="s">
        <v>181</v>
      </c>
      <c r="H12" s="1" t="s">
        <v>38</v>
      </c>
      <c r="I12" s="1" t="s">
        <v>102</v>
      </c>
      <c r="J12" s="1">
        <v>4</v>
      </c>
      <c r="K12" s="1">
        <v>5</v>
      </c>
      <c r="L12" s="1">
        <v>4</v>
      </c>
      <c r="M12" s="1">
        <v>4</v>
      </c>
      <c r="N12" s="1">
        <v>4</v>
      </c>
      <c r="O12" s="1">
        <v>5</v>
      </c>
      <c r="P12" s="1">
        <v>2</v>
      </c>
      <c r="Q12" s="1">
        <v>4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</row>
    <row r="13" spans="1:25" customFormat="1" ht="15.75" hidden="1" customHeight="1" x14ac:dyDescent="0.2">
      <c r="A13" s="40">
        <v>12</v>
      </c>
      <c r="B13" s="105">
        <v>43660.452039328702</v>
      </c>
      <c r="C13" s="1" t="s">
        <v>24</v>
      </c>
      <c r="D13" s="1" t="s">
        <v>32</v>
      </c>
      <c r="E13" s="1" t="s">
        <v>26</v>
      </c>
      <c r="F13" s="1" t="s">
        <v>182</v>
      </c>
      <c r="G13" s="1" t="s">
        <v>183</v>
      </c>
      <c r="H13" s="1" t="s">
        <v>29</v>
      </c>
      <c r="I13" s="1" t="s">
        <v>102</v>
      </c>
      <c r="J13" s="1">
        <v>5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3</v>
      </c>
      <c r="Q13" s="1">
        <v>4</v>
      </c>
      <c r="R13" s="1">
        <v>4</v>
      </c>
      <c r="S13" s="1">
        <v>4</v>
      </c>
      <c r="T13" s="1">
        <v>4</v>
      </c>
      <c r="U13" s="1">
        <v>5</v>
      </c>
      <c r="V13" s="1">
        <v>5</v>
      </c>
      <c r="W13" s="1">
        <v>5</v>
      </c>
      <c r="X13" s="1">
        <v>4</v>
      </c>
    </row>
    <row r="14" spans="1:25" customFormat="1" ht="15.75" hidden="1" customHeight="1" x14ac:dyDescent="0.2">
      <c r="A14" s="40">
        <v>13</v>
      </c>
      <c r="B14" s="105">
        <v>43660.454078078707</v>
      </c>
      <c r="C14" s="1" t="s">
        <v>24</v>
      </c>
      <c r="D14" s="1" t="s">
        <v>25</v>
      </c>
      <c r="E14" s="1" t="s">
        <v>26</v>
      </c>
      <c r="F14" s="1" t="s">
        <v>54</v>
      </c>
      <c r="G14" s="1" t="s">
        <v>51</v>
      </c>
      <c r="H14" s="1" t="s">
        <v>29</v>
      </c>
      <c r="I14" s="1" t="s">
        <v>102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5.75" hidden="1" customHeight="1" x14ac:dyDescent="0.2">
      <c r="A15" s="40">
        <v>14</v>
      </c>
      <c r="B15" s="105">
        <v>43660.454665648147</v>
      </c>
      <c r="C15" s="1" t="s">
        <v>24</v>
      </c>
      <c r="D15" s="1" t="s">
        <v>25</v>
      </c>
      <c r="E15" s="1" t="s">
        <v>36</v>
      </c>
      <c r="F15" s="1" t="s">
        <v>33</v>
      </c>
      <c r="G15" s="1" t="s">
        <v>45</v>
      </c>
      <c r="H15" s="1" t="s">
        <v>38</v>
      </c>
      <c r="I15" s="1" t="s">
        <v>102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</row>
    <row r="16" spans="1:25" customFormat="1" ht="15.75" hidden="1" customHeight="1" x14ac:dyDescent="0.2">
      <c r="A16" s="40">
        <v>15</v>
      </c>
      <c r="B16" s="105">
        <v>43660.455037951389</v>
      </c>
      <c r="C16" s="1" t="s">
        <v>31</v>
      </c>
      <c r="D16" s="1" t="s">
        <v>25</v>
      </c>
      <c r="E16" s="1" t="s">
        <v>26</v>
      </c>
      <c r="F16" s="1" t="s">
        <v>46</v>
      </c>
      <c r="G16" s="1" t="s">
        <v>172</v>
      </c>
      <c r="H16" s="1" t="s">
        <v>29</v>
      </c>
      <c r="I16" s="1" t="s">
        <v>102</v>
      </c>
      <c r="J16" s="1">
        <v>5</v>
      </c>
      <c r="K16" s="1">
        <v>5</v>
      </c>
      <c r="L16" s="1">
        <v>4</v>
      </c>
      <c r="M16" s="1">
        <v>4</v>
      </c>
      <c r="N16" s="1">
        <v>4</v>
      </c>
      <c r="O16" s="1">
        <v>4</v>
      </c>
      <c r="P16" s="1">
        <v>3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</row>
    <row r="17" spans="1:25" customFormat="1" ht="15.75" customHeight="1" x14ac:dyDescent="0.2">
      <c r="A17" s="40">
        <v>16</v>
      </c>
      <c r="B17" s="105">
        <v>43660.455580289352</v>
      </c>
      <c r="C17" s="1" t="s">
        <v>31</v>
      </c>
      <c r="D17" s="1" t="s">
        <v>25</v>
      </c>
      <c r="E17" s="1" t="s">
        <v>26</v>
      </c>
      <c r="F17" s="1" t="s">
        <v>51</v>
      </c>
      <c r="G17" s="1" t="s">
        <v>51</v>
      </c>
      <c r="H17" s="1" t="s">
        <v>57</v>
      </c>
      <c r="I17" s="1" t="s">
        <v>102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 t="s">
        <v>44</v>
      </c>
    </row>
    <row r="18" spans="1:25" customFormat="1" ht="15.75" customHeight="1" x14ac:dyDescent="0.2">
      <c r="A18" s="40">
        <v>17</v>
      </c>
      <c r="B18" s="105">
        <v>43660.455650520831</v>
      </c>
      <c r="C18" s="1" t="s">
        <v>31</v>
      </c>
      <c r="D18" s="1" t="s">
        <v>25</v>
      </c>
      <c r="E18" s="1" t="s">
        <v>26</v>
      </c>
      <c r="F18" s="1" t="s">
        <v>27</v>
      </c>
      <c r="G18" s="1" t="s">
        <v>28</v>
      </c>
      <c r="H18" s="1" t="s">
        <v>57</v>
      </c>
      <c r="I18" s="1" t="s">
        <v>102</v>
      </c>
      <c r="J18" s="1">
        <v>5</v>
      </c>
      <c r="K18" s="1">
        <v>5</v>
      </c>
      <c r="L18" s="1">
        <v>3</v>
      </c>
      <c r="M18" s="1">
        <v>5</v>
      </c>
      <c r="N18" s="1">
        <v>5</v>
      </c>
      <c r="O18" s="1">
        <v>5</v>
      </c>
      <c r="P18" s="1">
        <v>2</v>
      </c>
      <c r="Q18" s="1">
        <v>3</v>
      </c>
      <c r="R18" s="1">
        <v>4</v>
      </c>
      <c r="S18" s="1">
        <v>4</v>
      </c>
      <c r="T18" s="1">
        <v>4</v>
      </c>
      <c r="U18" s="1">
        <v>4</v>
      </c>
      <c r="V18" s="1">
        <v>5</v>
      </c>
      <c r="W18" s="1">
        <v>4</v>
      </c>
      <c r="X18" s="1">
        <v>5</v>
      </c>
    </row>
    <row r="19" spans="1:25" customFormat="1" ht="15.75" hidden="1" customHeight="1" x14ac:dyDescent="0.2">
      <c r="A19" s="40">
        <v>18</v>
      </c>
      <c r="B19" s="105">
        <v>43660.457614398147</v>
      </c>
      <c r="C19" s="1" t="s">
        <v>31</v>
      </c>
      <c r="D19" s="1" t="s">
        <v>25</v>
      </c>
      <c r="E19" s="1" t="s">
        <v>26</v>
      </c>
      <c r="F19" s="1" t="s">
        <v>33</v>
      </c>
      <c r="G19" s="1" t="s">
        <v>34</v>
      </c>
      <c r="H19" s="1" t="s">
        <v>60</v>
      </c>
      <c r="I19" s="1" t="s">
        <v>102</v>
      </c>
      <c r="J19" s="1">
        <v>4</v>
      </c>
      <c r="K19" s="1">
        <v>5</v>
      </c>
      <c r="L19" s="1">
        <v>4</v>
      </c>
      <c r="M19" s="1">
        <v>5</v>
      </c>
      <c r="N19" s="1">
        <v>5</v>
      </c>
      <c r="O19" s="1">
        <v>5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5</v>
      </c>
      <c r="X19" s="1">
        <v>5</v>
      </c>
      <c r="Y19" s="1" t="s">
        <v>184</v>
      </c>
    </row>
    <row r="20" spans="1:25" customFormat="1" ht="15.75" hidden="1" customHeight="1" x14ac:dyDescent="0.2">
      <c r="A20" s="40">
        <v>19</v>
      </c>
      <c r="B20" s="105">
        <v>43660.457750162037</v>
      </c>
      <c r="C20" s="1" t="s">
        <v>24</v>
      </c>
      <c r="D20" s="1" t="s">
        <v>32</v>
      </c>
      <c r="E20" s="1" t="s">
        <v>36</v>
      </c>
      <c r="F20" s="1" t="s">
        <v>33</v>
      </c>
      <c r="G20" s="1" t="s">
        <v>34</v>
      </c>
      <c r="H20" s="1" t="s">
        <v>60</v>
      </c>
      <c r="I20" s="1" t="s">
        <v>102</v>
      </c>
      <c r="J20" s="1">
        <v>4</v>
      </c>
      <c r="K20" s="1">
        <v>5</v>
      </c>
      <c r="L20" s="1">
        <v>5</v>
      </c>
      <c r="M20" s="1">
        <v>5</v>
      </c>
      <c r="N20" s="1">
        <v>4</v>
      </c>
      <c r="O20" s="1">
        <v>5</v>
      </c>
      <c r="P20" s="1">
        <v>3</v>
      </c>
      <c r="Q20" s="1">
        <v>4</v>
      </c>
      <c r="R20" s="1">
        <v>4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1">
        <v>5</v>
      </c>
    </row>
    <row r="21" spans="1:25" customFormat="1" ht="15.75" customHeight="1" x14ac:dyDescent="0.2">
      <c r="A21" s="40">
        <v>20</v>
      </c>
      <c r="B21" s="105">
        <v>43660.457950289347</v>
      </c>
      <c r="C21" s="1" t="s">
        <v>24</v>
      </c>
      <c r="D21" s="1" t="s">
        <v>32</v>
      </c>
      <c r="E21" s="1" t="s">
        <v>26</v>
      </c>
      <c r="F21" s="1" t="s">
        <v>46</v>
      </c>
      <c r="G21" s="1" t="s">
        <v>172</v>
      </c>
      <c r="H21" s="1" t="s">
        <v>57</v>
      </c>
      <c r="I21" s="1" t="s">
        <v>102</v>
      </c>
      <c r="J21" s="1">
        <v>3</v>
      </c>
      <c r="K21" s="1">
        <v>3</v>
      </c>
      <c r="L21" s="1">
        <v>4</v>
      </c>
      <c r="M21" s="1">
        <v>4</v>
      </c>
      <c r="N21" s="1">
        <v>5</v>
      </c>
      <c r="O21" s="1">
        <v>4</v>
      </c>
      <c r="P21" s="1">
        <v>2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5</v>
      </c>
    </row>
    <row r="22" spans="1:25" customFormat="1" ht="15.75" customHeight="1" x14ac:dyDescent="0.2">
      <c r="A22" s="40">
        <v>21</v>
      </c>
      <c r="B22" s="105">
        <v>43660.460408368061</v>
      </c>
      <c r="C22" s="1" t="s">
        <v>31</v>
      </c>
      <c r="D22" s="1" t="s">
        <v>25</v>
      </c>
      <c r="E22" s="1" t="s">
        <v>26</v>
      </c>
      <c r="F22" s="1" t="s">
        <v>51</v>
      </c>
      <c r="G22" s="1" t="s">
        <v>51</v>
      </c>
      <c r="H22" s="1" t="s">
        <v>57</v>
      </c>
      <c r="I22" s="1" t="s">
        <v>102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5" customFormat="1" ht="15.75" hidden="1" customHeight="1" x14ac:dyDescent="0.2">
      <c r="A23" s="40">
        <v>22</v>
      </c>
      <c r="B23" s="105">
        <v>43660.460839548614</v>
      </c>
      <c r="C23" s="1" t="s">
        <v>31</v>
      </c>
      <c r="D23" s="1" t="s">
        <v>25</v>
      </c>
      <c r="E23" s="1" t="s">
        <v>26</v>
      </c>
      <c r="F23" s="1" t="s">
        <v>48</v>
      </c>
      <c r="G23" s="1" t="s">
        <v>162</v>
      </c>
      <c r="H23" s="1" t="s">
        <v>60</v>
      </c>
      <c r="I23" s="1" t="s">
        <v>102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</row>
    <row r="24" spans="1:25" customFormat="1" ht="15.75" hidden="1" customHeight="1" x14ac:dyDescent="0.2">
      <c r="A24" s="40">
        <v>23</v>
      </c>
      <c r="B24" s="105">
        <v>43660.461814548617</v>
      </c>
      <c r="C24" s="1" t="s">
        <v>24</v>
      </c>
      <c r="D24" s="1" t="s">
        <v>35</v>
      </c>
      <c r="E24" s="1" t="s">
        <v>36</v>
      </c>
      <c r="F24" s="1" t="s">
        <v>33</v>
      </c>
      <c r="G24" s="1" t="s">
        <v>185</v>
      </c>
      <c r="H24" s="1" t="s">
        <v>60</v>
      </c>
      <c r="I24" s="1" t="s">
        <v>102</v>
      </c>
      <c r="J24" s="1">
        <v>5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2</v>
      </c>
      <c r="Q24" s="1">
        <v>4</v>
      </c>
      <c r="R24" s="1">
        <v>4</v>
      </c>
      <c r="S24" s="1">
        <v>4</v>
      </c>
      <c r="T24" s="1">
        <v>4</v>
      </c>
      <c r="U24" s="1">
        <v>5</v>
      </c>
      <c r="V24" s="1">
        <v>5</v>
      </c>
      <c r="W24" s="1">
        <v>5</v>
      </c>
      <c r="X24" s="1">
        <v>5</v>
      </c>
    </row>
    <row r="25" spans="1:25" customFormat="1" ht="15.75" hidden="1" customHeight="1" x14ac:dyDescent="0.2">
      <c r="A25" s="40">
        <v>24</v>
      </c>
      <c r="B25" s="105">
        <v>43660.465107372685</v>
      </c>
      <c r="C25" s="1" t="s">
        <v>24</v>
      </c>
      <c r="D25" s="1" t="s">
        <v>35</v>
      </c>
      <c r="E25" s="1" t="s">
        <v>36</v>
      </c>
      <c r="F25" s="1" t="s">
        <v>33</v>
      </c>
      <c r="G25" s="1" t="s">
        <v>161</v>
      </c>
      <c r="H25" s="1" t="s">
        <v>60</v>
      </c>
      <c r="I25" s="1" t="s">
        <v>102</v>
      </c>
      <c r="J25" s="1">
        <v>4</v>
      </c>
      <c r="K25" s="1">
        <v>5</v>
      </c>
      <c r="L25" s="1">
        <v>5</v>
      </c>
      <c r="M25" s="1">
        <v>5</v>
      </c>
      <c r="N25" s="1">
        <v>5</v>
      </c>
      <c r="O25" s="1">
        <v>5</v>
      </c>
      <c r="P25" s="1">
        <v>3</v>
      </c>
      <c r="Q25" s="1">
        <v>4</v>
      </c>
      <c r="R25" s="1">
        <v>4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5</v>
      </c>
    </row>
    <row r="26" spans="1:25" customFormat="1" ht="15.75" hidden="1" customHeight="1" x14ac:dyDescent="0.2">
      <c r="A26" s="40">
        <v>25</v>
      </c>
      <c r="B26" s="105">
        <v>43660.465741030093</v>
      </c>
      <c r="C26" s="1" t="s">
        <v>24</v>
      </c>
      <c r="D26" s="1" t="s">
        <v>32</v>
      </c>
      <c r="E26" s="1" t="s">
        <v>36</v>
      </c>
      <c r="F26" s="1" t="s">
        <v>58</v>
      </c>
      <c r="G26" s="1" t="s">
        <v>62</v>
      </c>
      <c r="H26" s="1" t="s">
        <v>60</v>
      </c>
      <c r="I26" s="1" t="s">
        <v>102</v>
      </c>
      <c r="J26" s="1">
        <v>5</v>
      </c>
      <c r="K26" s="1">
        <v>4</v>
      </c>
      <c r="L26" s="1">
        <v>5</v>
      </c>
      <c r="M26" s="1">
        <v>5</v>
      </c>
      <c r="N26" s="1">
        <v>5</v>
      </c>
      <c r="O26" s="1">
        <v>5</v>
      </c>
      <c r="P26" s="1">
        <v>2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>
        <v>5</v>
      </c>
      <c r="Y26" s="1" t="s">
        <v>186</v>
      </c>
    </row>
    <row r="27" spans="1:25" customFormat="1" ht="15.75" hidden="1" customHeight="1" x14ac:dyDescent="0.2">
      <c r="A27" s="40">
        <v>26</v>
      </c>
      <c r="B27" s="105">
        <v>43660.466654583332</v>
      </c>
      <c r="C27" s="1" t="s">
        <v>24</v>
      </c>
      <c r="D27" s="1" t="s">
        <v>32</v>
      </c>
      <c r="E27" s="1" t="s">
        <v>36</v>
      </c>
      <c r="F27" s="1" t="s">
        <v>33</v>
      </c>
      <c r="G27" s="1" t="s">
        <v>34</v>
      </c>
      <c r="H27" s="1" t="s">
        <v>60</v>
      </c>
      <c r="I27" s="1" t="s">
        <v>102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3</v>
      </c>
      <c r="Q27" s="1">
        <v>4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  <c r="Y27" s="1" t="s">
        <v>187</v>
      </c>
    </row>
    <row r="28" spans="1:25" customFormat="1" ht="15.75" hidden="1" customHeight="1" x14ac:dyDescent="0.2">
      <c r="A28" s="40">
        <v>27</v>
      </c>
      <c r="B28" s="105">
        <v>43660.467950509264</v>
      </c>
      <c r="C28" s="1" t="s">
        <v>31</v>
      </c>
      <c r="D28" s="1" t="s">
        <v>32</v>
      </c>
      <c r="E28" s="1" t="s">
        <v>36</v>
      </c>
      <c r="F28" s="1" t="s">
        <v>33</v>
      </c>
      <c r="G28" s="1" t="s">
        <v>34</v>
      </c>
      <c r="H28" s="1" t="s">
        <v>60</v>
      </c>
      <c r="I28" s="1" t="s">
        <v>102</v>
      </c>
      <c r="J28" s="1">
        <v>5</v>
      </c>
      <c r="K28" s="1">
        <v>5</v>
      </c>
      <c r="L28" s="1">
        <v>4</v>
      </c>
      <c r="M28" s="1">
        <v>2</v>
      </c>
      <c r="N28" s="1">
        <v>1</v>
      </c>
      <c r="O28" s="1">
        <v>5</v>
      </c>
      <c r="P28" s="1">
        <v>3</v>
      </c>
      <c r="Q28" s="1">
        <v>4</v>
      </c>
      <c r="R28" s="1">
        <v>4</v>
      </c>
      <c r="S28" s="1">
        <v>5</v>
      </c>
      <c r="T28" s="1">
        <v>5</v>
      </c>
      <c r="U28" s="1">
        <v>5</v>
      </c>
      <c r="V28" s="1">
        <v>5</v>
      </c>
      <c r="W28" s="1">
        <v>4</v>
      </c>
      <c r="X28" s="1">
        <v>5</v>
      </c>
    </row>
    <row r="29" spans="1:25" customFormat="1" ht="15.75" hidden="1" customHeight="1" x14ac:dyDescent="0.2">
      <c r="A29" s="40">
        <v>28</v>
      </c>
      <c r="B29" s="105">
        <v>43660.468096458339</v>
      </c>
      <c r="C29" s="1" t="s">
        <v>24</v>
      </c>
      <c r="D29" s="1" t="s">
        <v>32</v>
      </c>
      <c r="E29" s="1" t="s">
        <v>26</v>
      </c>
      <c r="F29" s="1" t="s">
        <v>58</v>
      </c>
      <c r="G29" s="1" t="s">
        <v>188</v>
      </c>
      <c r="H29" s="1" t="s">
        <v>60</v>
      </c>
      <c r="I29" s="1" t="s">
        <v>102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 t="s">
        <v>189</v>
      </c>
    </row>
    <row r="30" spans="1:25" customFormat="1" ht="15.75" hidden="1" customHeight="1" x14ac:dyDescent="0.2">
      <c r="A30" s="40">
        <v>29</v>
      </c>
      <c r="B30" s="105">
        <v>43660.468215972222</v>
      </c>
      <c r="C30" s="1" t="s">
        <v>24</v>
      </c>
      <c r="D30" s="1" t="s">
        <v>32</v>
      </c>
      <c r="E30" s="1" t="s">
        <v>26</v>
      </c>
      <c r="F30" s="1" t="s">
        <v>58</v>
      </c>
      <c r="G30" s="1" t="s">
        <v>157</v>
      </c>
      <c r="H30" s="1" t="s">
        <v>60</v>
      </c>
      <c r="I30" s="1" t="s">
        <v>102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</row>
    <row r="31" spans="1:25" customFormat="1" ht="15.75" customHeight="1" x14ac:dyDescent="0.2">
      <c r="A31" s="40">
        <v>30</v>
      </c>
      <c r="B31" s="105">
        <v>43660.469487245369</v>
      </c>
      <c r="C31" s="1" t="s">
        <v>24</v>
      </c>
      <c r="D31" s="1" t="s">
        <v>35</v>
      </c>
      <c r="E31" s="1" t="s">
        <v>36</v>
      </c>
      <c r="F31" s="1" t="s">
        <v>33</v>
      </c>
      <c r="G31" s="1" t="s">
        <v>34</v>
      </c>
      <c r="H31" s="1" t="s">
        <v>57</v>
      </c>
      <c r="I31" s="1" t="s">
        <v>190</v>
      </c>
      <c r="J31" s="1">
        <v>5</v>
      </c>
      <c r="K31" s="1">
        <v>4</v>
      </c>
      <c r="L31" s="1">
        <v>4</v>
      </c>
      <c r="M31" s="1">
        <v>5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4</v>
      </c>
      <c r="T31" s="1">
        <v>4</v>
      </c>
      <c r="U31" s="1">
        <v>4</v>
      </c>
      <c r="V31" s="1">
        <v>5</v>
      </c>
      <c r="W31" s="1">
        <v>5</v>
      </c>
      <c r="X31" s="1">
        <v>5</v>
      </c>
    </row>
    <row r="32" spans="1:25" customFormat="1" ht="15.75" customHeight="1" x14ac:dyDescent="0.2">
      <c r="A32" s="40">
        <v>31</v>
      </c>
      <c r="B32" s="105">
        <v>43660.469488530092</v>
      </c>
      <c r="C32" s="1" t="s">
        <v>31</v>
      </c>
      <c r="D32" s="1" t="s">
        <v>25</v>
      </c>
      <c r="E32" s="1" t="s">
        <v>26</v>
      </c>
      <c r="F32" s="1" t="s">
        <v>51</v>
      </c>
      <c r="G32" s="1" t="s">
        <v>51</v>
      </c>
      <c r="H32" s="1" t="s">
        <v>57</v>
      </c>
      <c r="I32" s="1" t="s">
        <v>102</v>
      </c>
      <c r="J32" s="1">
        <v>4</v>
      </c>
      <c r="K32" s="1">
        <v>5</v>
      </c>
      <c r="L32" s="1">
        <v>4</v>
      </c>
      <c r="M32" s="1">
        <v>5</v>
      </c>
      <c r="N32" s="1">
        <v>5</v>
      </c>
      <c r="O32" s="1">
        <v>5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5</v>
      </c>
    </row>
    <row r="33" spans="1:25" customFormat="1" ht="15.75" hidden="1" customHeight="1" x14ac:dyDescent="0.2">
      <c r="A33" s="40">
        <v>32</v>
      </c>
      <c r="B33" s="105">
        <v>43660.470353599536</v>
      </c>
      <c r="C33" s="1" t="s">
        <v>31</v>
      </c>
      <c r="D33" s="1" t="s">
        <v>32</v>
      </c>
      <c r="E33" s="1" t="s">
        <v>26</v>
      </c>
      <c r="F33" s="1" t="s">
        <v>47</v>
      </c>
      <c r="G33" s="1" t="s">
        <v>37</v>
      </c>
      <c r="H33" s="1" t="s">
        <v>60</v>
      </c>
      <c r="I33" s="1" t="s">
        <v>102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  <c r="Y33" s="124" t="s">
        <v>191</v>
      </c>
    </row>
    <row r="34" spans="1:25" customFormat="1" ht="15.75" hidden="1" customHeight="1" x14ac:dyDescent="0.2">
      <c r="A34" s="40">
        <v>33</v>
      </c>
      <c r="B34" s="105">
        <v>43660.471826782406</v>
      </c>
      <c r="C34" s="1" t="s">
        <v>31</v>
      </c>
      <c r="D34" s="1" t="s">
        <v>25</v>
      </c>
      <c r="E34" s="1" t="s">
        <v>26</v>
      </c>
      <c r="F34" s="1" t="s">
        <v>155</v>
      </c>
      <c r="G34" s="1" t="s">
        <v>180</v>
      </c>
      <c r="H34" s="1" t="s">
        <v>38</v>
      </c>
      <c r="I34" s="1" t="s">
        <v>102</v>
      </c>
      <c r="J34" s="1">
        <v>5</v>
      </c>
      <c r="K34" s="1">
        <v>5</v>
      </c>
      <c r="L34" s="1">
        <v>4</v>
      </c>
      <c r="M34" s="1">
        <v>5</v>
      </c>
      <c r="N34" s="1">
        <v>5</v>
      </c>
      <c r="O34" s="1">
        <v>5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5</v>
      </c>
      <c r="V34" s="1">
        <v>5</v>
      </c>
      <c r="W34" s="1">
        <v>5</v>
      </c>
      <c r="X34" s="1">
        <v>5</v>
      </c>
    </row>
    <row r="35" spans="1:25" customFormat="1" ht="15.75" hidden="1" customHeight="1" x14ac:dyDescent="0.2">
      <c r="A35" s="40">
        <v>34</v>
      </c>
      <c r="B35" s="105">
        <v>43660.474835138884</v>
      </c>
      <c r="C35" s="1" t="s">
        <v>24</v>
      </c>
      <c r="D35" s="1" t="s">
        <v>25</v>
      </c>
      <c r="E35" s="1" t="s">
        <v>26</v>
      </c>
      <c r="F35" s="1" t="s">
        <v>192</v>
      </c>
      <c r="G35" s="1" t="s">
        <v>193</v>
      </c>
      <c r="H35" s="1" t="s">
        <v>29</v>
      </c>
      <c r="I35" s="1" t="s">
        <v>102</v>
      </c>
      <c r="J35" s="1">
        <v>5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3</v>
      </c>
      <c r="W35" s="1">
        <v>4</v>
      </c>
      <c r="X35" s="1">
        <v>4</v>
      </c>
    </row>
    <row r="36" spans="1:25" customFormat="1" ht="15.75" hidden="1" customHeight="1" x14ac:dyDescent="0.2">
      <c r="A36" s="40">
        <v>35</v>
      </c>
      <c r="B36" s="105">
        <v>43660.477971134256</v>
      </c>
      <c r="C36" s="1" t="s">
        <v>24</v>
      </c>
      <c r="D36" s="1" t="s">
        <v>35</v>
      </c>
      <c r="E36" s="1" t="s">
        <v>36</v>
      </c>
      <c r="F36" s="1" t="s">
        <v>40</v>
      </c>
      <c r="G36" s="1" t="s">
        <v>194</v>
      </c>
      <c r="H36" s="1" t="s">
        <v>50</v>
      </c>
      <c r="I36" s="1" t="s">
        <v>102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4</v>
      </c>
      <c r="P36" s="1">
        <v>3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1" t="s">
        <v>195</v>
      </c>
    </row>
    <row r="37" spans="1:25" customFormat="1" ht="15.75" customHeight="1" x14ac:dyDescent="0.2">
      <c r="A37" s="40">
        <v>36</v>
      </c>
      <c r="B37" s="105">
        <v>43660.478198819445</v>
      </c>
      <c r="C37" s="1" t="s">
        <v>24</v>
      </c>
      <c r="D37" s="1" t="s">
        <v>25</v>
      </c>
      <c r="E37" s="1" t="s">
        <v>26</v>
      </c>
      <c r="F37" s="1" t="s">
        <v>196</v>
      </c>
      <c r="G37" s="1" t="s">
        <v>154</v>
      </c>
      <c r="H37" s="1" t="s">
        <v>57</v>
      </c>
      <c r="I37" s="1" t="s">
        <v>102</v>
      </c>
      <c r="J37" s="1">
        <v>5</v>
      </c>
      <c r="K37" s="1">
        <v>5</v>
      </c>
      <c r="L37" s="1">
        <v>5</v>
      </c>
      <c r="M37" s="1">
        <v>4</v>
      </c>
      <c r="N37" s="1">
        <v>5</v>
      </c>
      <c r="O37" s="1">
        <v>5</v>
      </c>
      <c r="P37" s="1">
        <v>4</v>
      </c>
      <c r="Q37" s="1">
        <v>5</v>
      </c>
      <c r="R37" s="1">
        <v>4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</row>
    <row r="38" spans="1:25" customFormat="1" ht="15.75" customHeight="1" x14ac:dyDescent="0.2">
      <c r="A38" s="40">
        <v>37</v>
      </c>
      <c r="B38" s="105">
        <v>43660.478610474536</v>
      </c>
      <c r="C38" s="1" t="s">
        <v>24</v>
      </c>
      <c r="D38" s="1" t="s">
        <v>25</v>
      </c>
      <c r="E38" s="1" t="s">
        <v>26</v>
      </c>
      <c r="F38" s="1" t="s">
        <v>155</v>
      </c>
      <c r="G38" s="1" t="s">
        <v>197</v>
      </c>
      <c r="H38" s="1" t="s">
        <v>57</v>
      </c>
      <c r="I38" s="1" t="s">
        <v>102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">
        <v>5</v>
      </c>
      <c r="V38" s="1">
        <v>5</v>
      </c>
      <c r="W38" s="1">
        <v>5</v>
      </c>
      <c r="X38" s="1">
        <v>5</v>
      </c>
    </row>
    <row r="39" spans="1:25" customFormat="1" ht="15.75" customHeight="1" x14ac:dyDescent="0.2">
      <c r="A39" s="40">
        <v>38</v>
      </c>
      <c r="B39" s="105">
        <v>43660.479872256939</v>
      </c>
      <c r="C39" s="1" t="s">
        <v>31</v>
      </c>
      <c r="D39" s="1" t="s">
        <v>32</v>
      </c>
      <c r="E39" s="1" t="s">
        <v>36</v>
      </c>
      <c r="F39" s="1" t="s">
        <v>156</v>
      </c>
      <c r="G39" s="1" t="s">
        <v>53</v>
      </c>
      <c r="H39" s="1" t="s">
        <v>57</v>
      </c>
      <c r="I39" s="1" t="s">
        <v>102</v>
      </c>
      <c r="J39" s="1">
        <v>5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3</v>
      </c>
      <c r="Q39" s="1">
        <v>4</v>
      </c>
      <c r="R39" s="1">
        <v>4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5" customFormat="1" ht="12.75" hidden="1" x14ac:dyDescent="0.2">
      <c r="A40" s="40">
        <v>39</v>
      </c>
      <c r="B40" s="105">
        <v>43660.480003009259</v>
      </c>
      <c r="C40" s="1" t="s">
        <v>31</v>
      </c>
      <c r="D40" s="1" t="s">
        <v>25</v>
      </c>
      <c r="E40" s="1" t="s">
        <v>26</v>
      </c>
      <c r="F40" s="1" t="s">
        <v>198</v>
      </c>
      <c r="G40" s="1" t="s">
        <v>199</v>
      </c>
      <c r="H40" s="1" t="s">
        <v>60</v>
      </c>
      <c r="I40" s="1" t="s">
        <v>102</v>
      </c>
      <c r="J40" s="1">
        <v>3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5</v>
      </c>
      <c r="Y40" s="1" t="s">
        <v>200</v>
      </c>
    </row>
    <row r="41" spans="1:25" customFormat="1" ht="12.75" x14ac:dyDescent="0.2">
      <c r="A41" s="40">
        <v>40</v>
      </c>
      <c r="B41" s="105">
        <v>43660.484856863426</v>
      </c>
      <c r="C41" s="1" t="s">
        <v>31</v>
      </c>
      <c r="D41" s="1" t="s">
        <v>32</v>
      </c>
      <c r="E41" s="1" t="s">
        <v>26</v>
      </c>
      <c r="F41" s="1" t="s">
        <v>42</v>
      </c>
      <c r="G41" s="1" t="s">
        <v>56</v>
      </c>
      <c r="H41" s="1" t="s">
        <v>57</v>
      </c>
      <c r="I41" s="1" t="s">
        <v>102</v>
      </c>
      <c r="J41" s="1">
        <v>3</v>
      </c>
      <c r="K41" s="1">
        <v>4</v>
      </c>
      <c r="L41" s="1">
        <v>4</v>
      </c>
      <c r="M41" s="1">
        <v>4</v>
      </c>
      <c r="N41" s="1">
        <v>4</v>
      </c>
      <c r="O41" s="1">
        <v>5</v>
      </c>
      <c r="P41" s="1">
        <v>2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5</v>
      </c>
      <c r="W41" s="1">
        <v>4</v>
      </c>
      <c r="X41" s="1">
        <v>2</v>
      </c>
      <c r="Y41" s="1" t="s">
        <v>201</v>
      </c>
    </row>
    <row r="42" spans="1:25" customFormat="1" ht="12.75" hidden="1" x14ac:dyDescent="0.2">
      <c r="A42" s="40">
        <v>41</v>
      </c>
      <c r="B42" s="105">
        <v>43660.488017511576</v>
      </c>
      <c r="C42" s="1" t="s">
        <v>31</v>
      </c>
      <c r="D42" s="1" t="s">
        <v>25</v>
      </c>
      <c r="E42" s="1" t="s">
        <v>26</v>
      </c>
      <c r="F42" s="1" t="s">
        <v>33</v>
      </c>
      <c r="G42" s="1" t="s">
        <v>202</v>
      </c>
      <c r="H42" s="1" t="s">
        <v>29</v>
      </c>
      <c r="I42" s="1" t="s">
        <v>102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3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</row>
    <row r="43" spans="1:25" customFormat="1" ht="12.75" x14ac:dyDescent="0.2">
      <c r="A43" s="40">
        <v>42</v>
      </c>
      <c r="B43" s="105">
        <v>43660.490237048609</v>
      </c>
      <c r="C43" s="1" t="s">
        <v>24</v>
      </c>
      <c r="D43" s="1" t="s">
        <v>25</v>
      </c>
      <c r="E43" s="1" t="s">
        <v>26</v>
      </c>
      <c r="F43" s="1" t="s">
        <v>33</v>
      </c>
      <c r="G43" s="1" t="s">
        <v>49</v>
      </c>
      <c r="H43" s="1" t="s">
        <v>57</v>
      </c>
      <c r="I43" s="1" t="s">
        <v>102</v>
      </c>
      <c r="J43" s="1">
        <v>5</v>
      </c>
      <c r="K43" s="1">
        <v>4</v>
      </c>
      <c r="L43" s="1">
        <v>4</v>
      </c>
      <c r="M43" s="1">
        <v>5</v>
      </c>
      <c r="N43" s="1">
        <v>5</v>
      </c>
      <c r="O43" s="1">
        <v>5</v>
      </c>
      <c r="P43" s="1">
        <v>3</v>
      </c>
      <c r="Q43" s="1">
        <v>4</v>
      </c>
      <c r="R43" s="1">
        <v>4</v>
      </c>
      <c r="S43" s="1">
        <v>4</v>
      </c>
      <c r="T43" s="1">
        <v>4</v>
      </c>
      <c r="U43" s="1">
        <v>5</v>
      </c>
      <c r="V43" s="1">
        <v>5</v>
      </c>
      <c r="W43" s="1">
        <v>5</v>
      </c>
      <c r="X43" s="1">
        <v>3</v>
      </c>
    </row>
    <row r="44" spans="1:25" customFormat="1" ht="12.75" hidden="1" x14ac:dyDescent="0.2">
      <c r="A44" s="40">
        <v>43</v>
      </c>
      <c r="B44" s="105">
        <v>43660.490260243052</v>
      </c>
      <c r="C44" s="1" t="s">
        <v>31</v>
      </c>
      <c r="D44" s="1" t="s">
        <v>35</v>
      </c>
      <c r="E44" s="1" t="s">
        <v>36</v>
      </c>
      <c r="F44" s="1" t="s">
        <v>55</v>
      </c>
      <c r="G44" s="1" t="s">
        <v>61</v>
      </c>
      <c r="H44" s="1" t="s">
        <v>50</v>
      </c>
      <c r="I44" s="1" t="s">
        <v>102</v>
      </c>
      <c r="J44" s="1">
        <v>5</v>
      </c>
      <c r="K44" s="1">
        <v>5</v>
      </c>
      <c r="L44" s="1">
        <v>4</v>
      </c>
      <c r="M44" s="1">
        <v>4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5</v>
      </c>
    </row>
    <row r="45" spans="1:25" customFormat="1" ht="12.75" x14ac:dyDescent="0.2">
      <c r="A45" s="40">
        <v>44</v>
      </c>
      <c r="B45" s="105">
        <v>43660.491179340279</v>
      </c>
      <c r="C45" s="1" t="s">
        <v>24</v>
      </c>
      <c r="D45" s="1" t="s">
        <v>35</v>
      </c>
      <c r="E45" s="1" t="s">
        <v>36</v>
      </c>
      <c r="F45" s="1" t="s">
        <v>159</v>
      </c>
      <c r="G45" s="1" t="s">
        <v>160</v>
      </c>
      <c r="H45" s="1" t="s">
        <v>57</v>
      </c>
      <c r="I45" s="1" t="s">
        <v>102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3</v>
      </c>
      <c r="Q45" s="1">
        <v>4</v>
      </c>
      <c r="R45" s="1">
        <v>3</v>
      </c>
      <c r="S45" s="1">
        <v>3</v>
      </c>
      <c r="T45" s="1">
        <v>3</v>
      </c>
      <c r="U45" s="1">
        <v>4</v>
      </c>
      <c r="V45" s="1">
        <v>4</v>
      </c>
      <c r="W45" s="1">
        <v>3</v>
      </c>
      <c r="X45" s="1">
        <v>5</v>
      </c>
      <c r="Y45" s="1" t="s">
        <v>203</v>
      </c>
    </row>
    <row r="46" spans="1:25" customFormat="1" ht="12.75" hidden="1" x14ac:dyDescent="0.2">
      <c r="A46" s="40">
        <v>45</v>
      </c>
      <c r="B46" s="105">
        <v>43660.497900000002</v>
      </c>
      <c r="C46" s="1" t="s">
        <v>31</v>
      </c>
      <c r="D46" s="1" t="s">
        <v>35</v>
      </c>
      <c r="E46" s="1" t="s">
        <v>36</v>
      </c>
      <c r="F46" s="1" t="s">
        <v>33</v>
      </c>
      <c r="G46" s="1" t="s">
        <v>39</v>
      </c>
      <c r="H46" s="1" t="s">
        <v>29</v>
      </c>
      <c r="I46" s="1" t="s">
        <v>102</v>
      </c>
      <c r="J46" s="1">
        <v>5</v>
      </c>
      <c r="K46" s="1">
        <v>4</v>
      </c>
      <c r="L46" s="1">
        <v>4</v>
      </c>
      <c r="M46" s="1">
        <v>5</v>
      </c>
      <c r="N46" s="1">
        <v>4</v>
      </c>
      <c r="O46" s="1">
        <v>5</v>
      </c>
      <c r="P46" s="1">
        <v>1</v>
      </c>
      <c r="Q46" s="1">
        <v>4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</row>
    <row r="47" spans="1:25" customFormat="1" ht="12.75" hidden="1" x14ac:dyDescent="0.2">
      <c r="A47" s="40">
        <v>46</v>
      </c>
      <c r="B47" s="105">
        <v>43660.509127928242</v>
      </c>
      <c r="C47" s="1" t="s">
        <v>31</v>
      </c>
      <c r="D47" s="1" t="s">
        <v>35</v>
      </c>
      <c r="E47" s="1" t="s">
        <v>36</v>
      </c>
      <c r="F47" s="1" t="s">
        <v>159</v>
      </c>
      <c r="G47" s="1" t="s">
        <v>160</v>
      </c>
      <c r="H47" s="1" t="s">
        <v>60</v>
      </c>
      <c r="I47" s="1" t="s">
        <v>102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5</v>
      </c>
      <c r="P47" s="1">
        <v>3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5</v>
      </c>
    </row>
    <row r="48" spans="1:25" customFormat="1" ht="12.75" hidden="1" x14ac:dyDescent="0.2">
      <c r="A48" s="40">
        <v>47</v>
      </c>
      <c r="B48" s="105">
        <v>43660.537471157411</v>
      </c>
      <c r="C48" s="1" t="s">
        <v>24</v>
      </c>
      <c r="D48" s="1" t="s">
        <v>25</v>
      </c>
      <c r="E48" s="1" t="s">
        <v>26</v>
      </c>
      <c r="F48" s="1" t="s">
        <v>204</v>
      </c>
      <c r="G48" s="1" t="s">
        <v>37</v>
      </c>
      <c r="H48" s="1" t="s">
        <v>38</v>
      </c>
      <c r="I48" s="1" t="s">
        <v>102</v>
      </c>
      <c r="J48" s="1">
        <v>4</v>
      </c>
      <c r="K48" s="1">
        <v>4</v>
      </c>
      <c r="L48" s="1">
        <v>5</v>
      </c>
      <c r="M48" s="1">
        <v>4</v>
      </c>
      <c r="N48" s="1">
        <v>4</v>
      </c>
      <c r="O48" s="1">
        <v>5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5</v>
      </c>
      <c r="Y48" s="1" t="s">
        <v>205</v>
      </c>
    </row>
    <row r="49" spans="1:25" customFormat="1" ht="12.75" hidden="1" x14ac:dyDescent="0.2">
      <c r="A49" s="40">
        <v>48</v>
      </c>
      <c r="B49" s="105">
        <v>43660.574427627318</v>
      </c>
      <c r="C49" s="1" t="s">
        <v>31</v>
      </c>
      <c r="D49" s="1" t="s">
        <v>25</v>
      </c>
      <c r="E49" s="1" t="s">
        <v>26</v>
      </c>
      <c r="F49" s="1" t="s">
        <v>206</v>
      </c>
      <c r="G49" s="1" t="s">
        <v>180</v>
      </c>
      <c r="H49" s="1" t="s">
        <v>38</v>
      </c>
      <c r="I49" s="1" t="s">
        <v>102</v>
      </c>
      <c r="J49" s="1">
        <v>4</v>
      </c>
      <c r="K49" s="1">
        <v>4</v>
      </c>
      <c r="L49" s="1">
        <v>4</v>
      </c>
      <c r="M49" s="1">
        <v>5</v>
      </c>
      <c r="N49" s="1">
        <v>4</v>
      </c>
      <c r="O49" s="1">
        <v>4</v>
      </c>
      <c r="P49" s="1">
        <v>2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</row>
    <row r="50" spans="1:25" customFormat="1" ht="12.75" hidden="1" x14ac:dyDescent="0.2">
      <c r="A50" s="40">
        <v>49</v>
      </c>
      <c r="B50" s="105">
        <v>43660.650030335644</v>
      </c>
      <c r="C50" s="1" t="s">
        <v>24</v>
      </c>
      <c r="D50" s="1" t="s">
        <v>25</v>
      </c>
      <c r="E50" s="1" t="s">
        <v>26</v>
      </c>
      <c r="F50" s="1" t="s">
        <v>33</v>
      </c>
      <c r="G50" s="1" t="s">
        <v>45</v>
      </c>
      <c r="H50" s="1" t="s">
        <v>38</v>
      </c>
      <c r="I50" s="1" t="s">
        <v>102</v>
      </c>
      <c r="J50" s="1">
        <v>3</v>
      </c>
      <c r="K50" s="1">
        <v>4</v>
      </c>
      <c r="L50" s="1">
        <v>3</v>
      </c>
      <c r="M50" s="1">
        <v>4</v>
      </c>
      <c r="N50" s="1">
        <v>4</v>
      </c>
      <c r="O50" s="1">
        <v>4</v>
      </c>
      <c r="P50" s="1">
        <v>2</v>
      </c>
      <c r="Q50" s="1">
        <v>4</v>
      </c>
      <c r="R50" s="1">
        <v>4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</row>
    <row r="51" spans="1:25" customFormat="1" ht="12.75" hidden="1" x14ac:dyDescent="0.2">
      <c r="A51" s="40">
        <v>50</v>
      </c>
      <c r="B51" s="105">
        <v>43660.666831481481</v>
      </c>
      <c r="C51" s="1" t="s">
        <v>31</v>
      </c>
      <c r="D51" s="1" t="s">
        <v>25</v>
      </c>
      <c r="E51" s="1" t="s">
        <v>26</v>
      </c>
      <c r="F51" s="1" t="s">
        <v>33</v>
      </c>
      <c r="G51" s="1" t="s">
        <v>52</v>
      </c>
      <c r="H51" s="1" t="s">
        <v>60</v>
      </c>
      <c r="I51" s="1" t="s">
        <v>102</v>
      </c>
      <c r="J51" s="1">
        <v>3</v>
      </c>
      <c r="K51" s="1">
        <v>3</v>
      </c>
      <c r="L51" s="1">
        <v>3</v>
      </c>
      <c r="M51" s="1">
        <v>3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4</v>
      </c>
      <c r="W51" s="1">
        <v>4</v>
      </c>
      <c r="X51" s="1">
        <v>5</v>
      </c>
    </row>
    <row r="52" spans="1:25" customFormat="1" ht="12.75" hidden="1" x14ac:dyDescent="0.2">
      <c r="A52" s="40">
        <v>51</v>
      </c>
      <c r="B52" s="105">
        <v>43660.714878043982</v>
      </c>
      <c r="C52" s="1" t="s">
        <v>31</v>
      </c>
      <c r="D52" s="1" t="s">
        <v>32</v>
      </c>
      <c r="E52" s="1" t="s">
        <v>26</v>
      </c>
      <c r="F52" s="1" t="s">
        <v>207</v>
      </c>
      <c r="G52" s="1" t="s">
        <v>181</v>
      </c>
      <c r="H52" s="1" t="s">
        <v>38</v>
      </c>
      <c r="I52" s="1" t="s">
        <v>102</v>
      </c>
      <c r="J52" s="1">
        <v>5</v>
      </c>
      <c r="K52" s="1">
        <v>4</v>
      </c>
      <c r="L52" s="1">
        <v>4</v>
      </c>
      <c r="M52" s="1">
        <v>5</v>
      </c>
      <c r="N52" s="1">
        <v>5</v>
      </c>
      <c r="O52" s="1">
        <v>5</v>
      </c>
      <c r="P52" s="1">
        <v>2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5</v>
      </c>
      <c r="Y52" s="1" t="s">
        <v>208</v>
      </c>
    </row>
    <row r="53" spans="1:25" customFormat="1" ht="12.75" hidden="1" x14ac:dyDescent="0.2">
      <c r="A53" s="40">
        <v>52</v>
      </c>
      <c r="B53" s="105">
        <v>43660.811925358794</v>
      </c>
      <c r="C53" s="1" t="s">
        <v>24</v>
      </c>
      <c r="D53" s="1" t="s">
        <v>25</v>
      </c>
      <c r="E53" s="1" t="s">
        <v>26</v>
      </c>
      <c r="F53" s="1" t="s">
        <v>33</v>
      </c>
      <c r="G53" s="1" t="s">
        <v>39</v>
      </c>
      <c r="H53" s="1" t="s">
        <v>29</v>
      </c>
      <c r="I53" s="1" t="s">
        <v>102</v>
      </c>
      <c r="J53" s="1">
        <v>4</v>
      </c>
      <c r="K53" s="1">
        <v>4</v>
      </c>
      <c r="L53" s="1">
        <v>5</v>
      </c>
      <c r="M53" s="1">
        <v>5</v>
      </c>
      <c r="N53" s="1">
        <v>5</v>
      </c>
      <c r="O53" s="1">
        <v>5</v>
      </c>
      <c r="P53" s="1">
        <v>2</v>
      </c>
      <c r="Q53" s="1">
        <v>4</v>
      </c>
      <c r="R53" s="1">
        <v>4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</row>
    <row r="54" spans="1:25" customFormat="1" ht="12.75" hidden="1" x14ac:dyDescent="0.2">
      <c r="A54" s="40">
        <v>53</v>
      </c>
      <c r="B54" s="105">
        <v>43660.858598298611</v>
      </c>
      <c r="C54" s="1" t="s">
        <v>31</v>
      </c>
      <c r="D54" s="1" t="s">
        <v>25</v>
      </c>
      <c r="E54" s="1" t="s">
        <v>26</v>
      </c>
      <c r="F54" s="1" t="s">
        <v>33</v>
      </c>
      <c r="G54" s="1" t="s">
        <v>39</v>
      </c>
      <c r="H54" s="1" t="s">
        <v>29</v>
      </c>
      <c r="I54" s="1" t="s">
        <v>190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 t="s">
        <v>209</v>
      </c>
    </row>
    <row r="55" spans="1:25" customFormat="1" ht="12.75" hidden="1" x14ac:dyDescent="0.2">
      <c r="A55" s="40">
        <v>54</v>
      </c>
      <c r="B55" s="105">
        <v>43660.91229349537</v>
      </c>
      <c r="C55" s="1" t="s">
        <v>24</v>
      </c>
      <c r="D55" s="1" t="s">
        <v>25</v>
      </c>
      <c r="E55" s="1" t="s">
        <v>26</v>
      </c>
      <c r="F55" s="1" t="s">
        <v>47</v>
      </c>
      <c r="G55" s="1" t="s">
        <v>37</v>
      </c>
      <c r="H55" s="1" t="s">
        <v>38</v>
      </c>
      <c r="I55" s="1" t="s">
        <v>102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</row>
    <row r="56" spans="1:25" customFormat="1" ht="12.75" hidden="1" x14ac:dyDescent="0.2">
      <c r="A56" s="40">
        <v>55</v>
      </c>
      <c r="B56" s="105">
        <v>43660.925144166671</v>
      </c>
      <c r="C56" s="1" t="s">
        <v>24</v>
      </c>
      <c r="D56" s="1" t="s">
        <v>25</v>
      </c>
      <c r="E56" s="1" t="s">
        <v>36</v>
      </c>
      <c r="F56" s="1" t="s">
        <v>33</v>
      </c>
      <c r="G56" s="1" t="s">
        <v>45</v>
      </c>
      <c r="H56" s="1" t="s">
        <v>38</v>
      </c>
      <c r="I56" s="1" t="s">
        <v>102</v>
      </c>
      <c r="J56" s="1">
        <v>4</v>
      </c>
      <c r="K56" s="1">
        <v>3</v>
      </c>
      <c r="L56" s="1">
        <v>3</v>
      </c>
      <c r="M56" s="1">
        <v>4</v>
      </c>
      <c r="N56" s="1">
        <v>4</v>
      </c>
      <c r="O56" s="1">
        <v>4</v>
      </c>
      <c r="P56" s="1">
        <v>3</v>
      </c>
      <c r="Q56" s="1">
        <v>4</v>
      </c>
      <c r="R56" s="1">
        <v>3</v>
      </c>
      <c r="S56" s="1">
        <v>4</v>
      </c>
      <c r="T56" s="1">
        <v>3</v>
      </c>
      <c r="U56" s="1">
        <v>4</v>
      </c>
      <c r="V56" s="1">
        <v>5</v>
      </c>
      <c r="W56" s="1">
        <v>4</v>
      </c>
      <c r="X56" s="1">
        <v>5</v>
      </c>
    </row>
    <row r="57" spans="1:25" customFormat="1" ht="12.75" x14ac:dyDescent="0.2">
      <c r="A57" s="40">
        <v>56</v>
      </c>
      <c r="B57" s="105">
        <v>43660.966801747687</v>
      </c>
      <c r="C57" s="1" t="s">
        <v>24</v>
      </c>
      <c r="D57" s="1" t="s">
        <v>25</v>
      </c>
      <c r="E57" s="1" t="s">
        <v>26</v>
      </c>
      <c r="F57" s="1" t="s">
        <v>42</v>
      </c>
      <c r="G57" s="1" t="s">
        <v>158</v>
      </c>
      <c r="H57" s="1" t="s">
        <v>57</v>
      </c>
      <c r="I57" s="1" t="s">
        <v>102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3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</row>
    <row r="58" spans="1:25" customFormat="1" ht="12.75" hidden="1" x14ac:dyDescent="0.2">
      <c r="A58" s="40">
        <v>57</v>
      </c>
      <c r="B58" s="105">
        <v>43661.291211863427</v>
      </c>
      <c r="C58" s="1" t="s">
        <v>31</v>
      </c>
      <c r="D58" s="1" t="s">
        <v>32</v>
      </c>
      <c r="E58" s="1" t="s">
        <v>36</v>
      </c>
      <c r="F58" s="1" t="s">
        <v>210</v>
      </c>
      <c r="G58" s="1" t="s">
        <v>45</v>
      </c>
      <c r="H58" s="1" t="s">
        <v>50</v>
      </c>
      <c r="I58" s="1" t="s">
        <v>102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3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5</v>
      </c>
      <c r="Y58" s="1" t="s">
        <v>211</v>
      </c>
    </row>
    <row r="59" spans="1:25" customFormat="1" ht="12.75" hidden="1" x14ac:dyDescent="0.2">
      <c r="A59" s="40">
        <v>58</v>
      </c>
      <c r="B59" s="105">
        <v>43661.353188032408</v>
      </c>
      <c r="C59" s="1" t="s">
        <v>24</v>
      </c>
      <c r="D59" s="1" t="s">
        <v>25</v>
      </c>
      <c r="E59" s="1" t="s">
        <v>26</v>
      </c>
      <c r="F59" s="1" t="s">
        <v>46</v>
      </c>
      <c r="G59" s="1" t="s">
        <v>172</v>
      </c>
      <c r="H59" s="1" t="s">
        <v>38</v>
      </c>
      <c r="I59" s="1" t="s">
        <v>102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3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4</v>
      </c>
      <c r="W59" s="1">
        <v>5</v>
      </c>
      <c r="X59" s="1">
        <v>5</v>
      </c>
    </row>
    <row r="60" spans="1:25" customFormat="1" ht="12.75" hidden="1" x14ac:dyDescent="0.2">
      <c r="A60" s="40">
        <v>59</v>
      </c>
      <c r="B60" s="105">
        <v>43661.418149108795</v>
      </c>
      <c r="C60" s="1" t="s">
        <v>31</v>
      </c>
      <c r="D60" s="1" t="s">
        <v>32</v>
      </c>
      <c r="E60" s="1" t="s">
        <v>26</v>
      </c>
      <c r="F60" s="1" t="s">
        <v>33</v>
      </c>
      <c r="G60" s="1" t="s">
        <v>49</v>
      </c>
      <c r="H60" s="1" t="s">
        <v>38</v>
      </c>
      <c r="I60" s="1" t="s">
        <v>102</v>
      </c>
      <c r="J60" s="1">
        <v>5</v>
      </c>
      <c r="K60" s="1">
        <v>4</v>
      </c>
      <c r="L60" s="1">
        <v>4</v>
      </c>
      <c r="M60" s="1">
        <v>5</v>
      </c>
      <c r="N60" s="1">
        <v>5</v>
      </c>
      <c r="O60" s="1">
        <v>5</v>
      </c>
      <c r="P60" s="1">
        <v>3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4</v>
      </c>
      <c r="X60" s="1">
        <v>5</v>
      </c>
    </row>
    <row r="61" spans="1:25" customFormat="1" ht="12.75" hidden="1" x14ac:dyDescent="0.2">
      <c r="A61" s="40">
        <v>60</v>
      </c>
      <c r="B61" s="105">
        <v>43661.461981782406</v>
      </c>
      <c r="C61" s="1" t="s">
        <v>24</v>
      </c>
      <c r="D61" s="1" t="s">
        <v>35</v>
      </c>
      <c r="E61" s="1" t="s">
        <v>26</v>
      </c>
      <c r="F61" s="1" t="s">
        <v>33</v>
      </c>
      <c r="G61" s="1" t="s">
        <v>52</v>
      </c>
      <c r="H61" s="1" t="s">
        <v>29</v>
      </c>
      <c r="I61" s="1" t="s">
        <v>102</v>
      </c>
      <c r="J61" s="1">
        <v>5</v>
      </c>
      <c r="K61" s="1">
        <v>4</v>
      </c>
      <c r="L61" s="1">
        <v>4</v>
      </c>
      <c r="M61" s="1">
        <v>4</v>
      </c>
      <c r="N61" s="1">
        <v>4</v>
      </c>
      <c r="O61" s="1">
        <v>5</v>
      </c>
      <c r="P61" s="1">
        <v>3</v>
      </c>
      <c r="Q61" s="1">
        <v>5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</row>
    <row r="62" spans="1:25" customFormat="1" ht="12.75" hidden="1" x14ac:dyDescent="0.2">
      <c r="A62" s="40">
        <v>61</v>
      </c>
      <c r="B62" s="105">
        <v>43661.47227658565</v>
      </c>
      <c r="C62" s="1" t="s">
        <v>24</v>
      </c>
      <c r="D62" s="1" t="s">
        <v>25</v>
      </c>
      <c r="E62" s="1" t="s">
        <v>26</v>
      </c>
      <c r="F62" s="1" t="s">
        <v>33</v>
      </c>
      <c r="G62" s="1" t="s">
        <v>52</v>
      </c>
      <c r="H62" s="1" t="s">
        <v>29</v>
      </c>
      <c r="I62" s="1" t="s">
        <v>102</v>
      </c>
      <c r="J62" s="1">
        <v>5</v>
      </c>
      <c r="K62" s="1">
        <v>5</v>
      </c>
      <c r="L62" s="1">
        <v>4</v>
      </c>
      <c r="M62" s="1">
        <v>4</v>
      </c>
      <c r="N62" s="1">
        <v>4</v>
      </c>
      <c r="O62" s="1">
        <v>4</v>
      </c>
      <c r="P62" s="1">
        <v>3</v>
      </c>
      <c r="Q62" s="1">
        <v>4</v>
      </c>
      <c r="R62" s="1">
        <v>4</v>
      </c>
      <c r="S62" s="1">
        <v>5</v>
      </c>
      <c r="T62" s="1">
        <v>4</v>
      </c>
      <c r="U62" s="1">
        <v>5</v>
      </c>
      <c r="V62" s="1">
        <v>5</v>
      </c>
      <c r="W62" s="1">
        <v>5</v>
      </c>
      <c r="X62" s="1">
        <v>4</v>
      </c>
    </row>
    <row r="63" spans="1:25" s="130" customFormat="1" ht="12.75" x14ac:dyDescent="0.2">
      <c r="A63" s="127">
        <v>62</v>
      </c>
      <c r="B63" s="128">
        <v>43661.58379532407</v>
      </c>
      <c r="C63" s="129" t="s">
        <v>31</v>
      </c>
      <c r="D63" s="129" t="s">
        <v>25</v>
      </c>
      <c r="E63" s="129" t="s">
        <v>26</v>
      </c>
      <c r="F63" s="129" t="s">
        <v>58</v>
      </c>
      <c r="G63" s="129" t="s">
        <v>59</v>
      </c>
      <c r="H63" s="129" t="s">
        <v>57</v>
      </c>
      <c r="I63" s="129" t="s">
        <v>102</v>
      </c>
      <c r="J63" s="129">
        <v>4</v>
      </c>
      <c r="K63" s="129">
        <v>4</v>
      </c>
      <c r="L63" s="129">
        <v>4</v>
      </c>
      <c r="M63" s="129">
        <v>3</v>
      </c>
      <c r="N63" s="129">
        <v>3</v>
      </c>
      <c r="O63" s="129">
        <v>4</v>
      </c>
      <c r="P63" s="129">
        <v>3</v>
      </c>
      <c r="Q63" s="129">
        <v>4</v>
      </c>
      <c r="R63" s="129">
        <v>4</v>
      </c>
      <c r="S63" s="129">
        <v>3</v>
      </c>
      <c r="T63" s="129">
        <v>4</v>
      </c>
      <c r="U63" s="129">
        <v>5</v>
      </c>
      <c r="V63" s="129">
        <v>5</v>
      </c>
      <c r="W63" s="129">
        <v>5</v>
      </c>
      <c r="X63" s="129">
        <v>4</v>
      </c>
    </row>
    <row r="64" spans="1:25" s="130" customFormat="1" ht="12.75" hidden="1" x14ac:dyDescent="0.2">
      <c r="A64" s="127">
        <v>63</v>
      </c>
      <c r="B64" s="128">
        <v>43661.748832129626</v>
      </c>
      <c r="C64" s="129" t="s">
        <v>24</v>
      </c>
      <c r="D64" s="129" t="s">
        <v>25</v>
      </c>
      <c r="E64" s="129" t="s">
        <v>26</v>
      </c>
      <c r="F64" s="129" t="s">
        <v>33</v>
      </c>
      <c r="G64" s="129" t="s">
        <v>49</v>
      </c>
      <c r="H64" s="129" t="s">
        <v>60</v>
      </c>
      <c r="I64" s="129" t="s">
        <v>102</v>
      </c>
      <c r="J64" s="129">
        <v>5</v>
      </c>
      <c r="K64" s="129">
        <v>4</v>
      </c>
      <c r="L64" s="129">
        <v>4</v>
      </c>
      <c r="M64" s="129">
        <v>5</v>
      </c>
      <c r="N64" s="129">
        <v>4</v>
      </c>
      <c r="O64" s="129">
        <v>5</v>
      </c>
      <c r="P64" s="129">
        <v>2</v>
      </c>
      <c r="Q64" s="129">
        <v>3</v>
      </c>
      <c r="R64" s="129">
        <v>4</v>
      </c>
      <c r="S64" s="129">
        <v>4</v>
      </c>
      <c r="T64" s="129">
        <v>4</v>
      </c>
      <c r="U64" s="129">
        <v>4</v>
      </c>
      <c r="V64" s="129">
        <v>5</v>
      </c>
      <c r="W64" s="129">
        <v>4</v>
      </c>
      <c r="X64" s="129">
        <v>5</v>
      </c>
    </row>
    <row r="65" spans="1:25" s="130" customFormat="1" ht="12.75" x14ac:dyDescent="0.2">
      <c r="A65" s="127">
        <v>64</v>
      </c>
      <c r="B65" s="128">
        <v>43662.690659351851</v>
      </c>
      <c r="C65" s="129" t="s">
        <v>31</v>
      </c>
      <c r="D65" s="129" t="s">
        <v>32</v>
      </c>
      <c r="E65" s="129" t="s">
        <v>26</v>
      </c>
      <c r="F65" s="129" t="s">
        <v>40</v>
      </c>
      <c r="G65" s="129" t="s">
        <v>232</v>
      </c>
      <c r="H65" s="129" t="s">
        <v>57</v>
      </c>
      <c r="I65" s="129" t="s">
        <v>190</v>
      </c>
      <c r="J65" s="129">
        <v>5</v>
      </c>
      <c r="K65" s="129">
        <v>5</v>
      </c>
      <c r="L65" s="129">
        <v>5</v>
      </c>
      <c r="M65" s="129">
        <v>5</v>
      </c>
      <c r="N65" s="129">
        <v>5</v>
      </c>
      <c r="O65" s="129">
        <v>5</v>
      </c>
      <c r="P65" s="129">
        <v>3</v>
      </c>
      <c r="Q65" s="129">
        <v>4</v>
      </c>
      <c r="R65" s="129">
        <v>5</v>
      </c>
      <c r="S65" s="129">
        <v>5</v>
      </c>
      <c r="T65" s="129">
        <v>5</v>
      </c>
      <c r="U65" s="129">
        <v>4</v>
      </c>
      <c r="V65" s="129">
        <v>5</v>
      </c>
      <c r="W65" s="129">
        <v>5</v>
      </c>
      <c r="X65" s="129">
        <v>5</v>
      </c>
      <c r="Y65" s="129" t="s">
        <v>233</v>
      </c>
    </row>
    <row r="66" spans="1:25" s="130" customFormat="1" ht="12.75" hidden="1" x14ac:dyDescent="0.2">
      <c r="A66" s="127">
        <v>65</v>
      </c>
      <c r="B66" s="128">
        <v>43662.788070173614</v>
      </c>
      <c r="C66" s="129" t="s">
        <v>31</v>
      </c>
      <c r="D66" s="129" t="s">
        <v>32</v>
      </c>
      <c r="E66" s="129" t="s">
        <v>26</v>
      </c>
      <c r="F66" s="129" t="s">
        <v>234</v>
      </c>
      <c r="G66" s="129" t="s">
        <v>37</v>
      </c>
      <c r="H66" s="129" t="s">
        <v>38</v>
      </c>
      <c r="I66" s="129" t="s">
        <v>102</v>
      </c>
      <c r="J66" s="129">
        <v>5</v>
      </c>
      <c r="K66" s="129">
        <v>5</v>
      </c>
      <c r="L66" s="129">
        <v>5</v>
      </c>
      <c r="M66" s="129">
        <v>5</v>
      </c>
      <c r="N66" s="129">
        <v>5</v>
      </c>
      <c r="O66" s="129">
        <v>5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</row>
    <row r="67" spans="1:25" s="130" customFormat="1" ht="12.75" hidden="1" x14ac:dyDescent="0.2">
      <c r="A67" s="127">
        <v>66</v>
      </c>
      <c r="B67" s="128">
        <v>43662.862091192132</v>
      </c>
      <c r="C67" s="129" t="s">
        <v>31</v>
      </c>
      <c r="D67" s="129" t="s">
        <v>25</v>
      </c>
      <c r="E67" s="129" t="s">
        <v>26</v>
      </c>
      <c r="F67" s="129" t="s">
        <v>48</v>
      </c>
      <c r="G67" s="129" t="s">
        <v>162</v>
      </c>
      <c r="H67" s="129" t="s">
        <v>38</v>
      </c>
      <c r="I67" s="129" t="s">
        <v>102</v>
      </c>
      <c r="J67" s="129">
        <v>4</v>
      </c>
      <c r="K67" s="129">
        <v>3</v>
      </c>
      <c r="L67" s="129">
        <v>4</v>
      </c>
      <c r="M67" s="129">
        <v>4</v>
      </c>
      <c r="N67" s="129">
        <v>3</v>
      </c>
      <c r="O67" s="129">
        <v>4</v>
      </c>
      <c r="P67" s="129">
        <v>1</v>
      </c>
      <c r="Q67" s="129">
        <v>3</v>
      </c>
      <c r="R67" s="129">
        <v>4</v>
      </c>
      <c r="S67" s="129">
        <v>4</v>
      </c>
      <c r="T67" s="129">
        <v>4</v>
      </c>
      <c r="U67" s="129">
        <v>4</v>
      </c>
      <c r="V67" s="129">
        <v>4</v>
      </c>
      <c r="W67" s="129">
        <v>4</v>
      </c>
      <c r="X67" s="129">
        <v>5</v>
      </c>
    </row>
    <row r="68" spans="1:25" s="130" customFormat="1" ht="12.75" hidden="1" x14ac:dyDescent="0.2">
      <c r="A68" s="127">
        <v>67</v>
      </c>
      <c r="B68" s="128">
        <v>43663.379845925927</v>
      </c>
      <c r="C68" s="129" t="s">
        <v>24</v>
      </c>
      <c r="D68" s="129" t="s">
        <v>32</v>
      </c>
      <c r="E68" s="129" t="s">
        <v>36</v>
      </c>
      <c r="F68" s="129" t="s">
        <v>33</v>
      </c>
      <c r="G68" s="129" t="s">
        <v>34</v>
      </c>
      <c r="H68" s="129" t="s">
        <v>50</v>
      </c>
      <c r="I68" s="129" t="s">
        <v>102</v>
      </c>
      <c r="J68" s="129">
        <v>4</v>
      </c>
      <c r="K68" s="129">
        <v>5</v>
      </c>
      <c r="L68" s="129">
        <v>4</v>
      </c>
      <c r="M68" s="129">
        <v>4</v>
      </c>
      <c r="N68" s="129">
        <v>5</v>
      </c>
      <c r="O68" s="129">
        <v>5</v>
      </c>
      <c r="P68" s="129">
        <v>3</v>
      </c>
      <c r="Q68" s="129">
        <v>4</v>
      </c>
      <c r="R68" s="129">
        <v>4</v>
      </c>
      <c r="S68" s="129">
        <v>4</v>
      </c>
      <c r="T68" s="129">
        <v>4</v>
      </c>
      <c r="U68" s="129">
        <v>4</v>
      </c>
      <c r="V68" s="129">
        <v>5</v>
      </c>
      <c r="W68" s="129">
        <v>5</v>
      </c>
      <c r="X68" s="129">
        <v>5</v>
      </c>
    </row>
    <row r="69" spans="1:25" s="130" customFormat="1" ht="12.75" hidden="1" x14ac:dyDescent="0.2">
      <c r="A69" s="127">
        <v>68</v>
      </c>
      <c r="B69" s="128">
        <v>43663.489678287035</v>
      </c>
      <c r="C69" s="129" t="s">
        <v>24</v>
      </c>
      <c r="D69" s="129" t="s">
        <v>41</v>
      </c>
      <c r="E69" s="129" t="s">
        <v>26</v>
      </c>
      <c r="F69" s="129" t="s">
        <v>40</v>
      </c>
      <c r="G69" s="129" t="s">
        <v>40</v>
      </c>
      <c r="H69" s="129" t="s">
        <v>38</v>
      </c>
      <c r="I69" s="129" t="s">
        <v>102</v>
      </c>
      <c r="J69" s="129">
        <v>3</v>
      </c>
      <c r="K69" s="129">
        <v>4</v>
      </c>
      <c r="L69" s="129">
        <v>3</v>
      </c>
      <c r="M69" s="129">
        <v>4</v>
      </c>
      <c r="N69" s="129">
        <v>5</v>
      </c>
      <c r="O69" s="129">
        <v>5</v>
      </c>
      <c r="P69" s="129">
        <v>2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 t="s">
        <v>235</v>
      </c>
    </row>
    <row r="70" spans="1:25" s="130" customFormat="1" ht="12.75" hidden="1" x14ac:dyDescent="0.2">
      <c r="A70" s="127">
        <v>69</v>
      </c>
      <c r="B70" s="128">
        <v>43663.871950451387</v>
      </c>
      <c r="C70" s="129" t="s">
        <v>24</v>
      </c>
      <c r="D70" s="129" t="s">
        <v>25</v>
      </c>
      <c r="E70" s="129" t="s">
        <v>26</v>
      </c>
      <c r="F70" s="129" t="s">
        <v>236</v>
      </c>
      <c r="G70" s="129" t="s">
        <v>237</v>
      </c>
      <c r="H70" s="129" t="s">
        <v>38</v>
      </c>
      <c r="I70" s="129" t="s">
        <v>190</v>
      </c>
      <c r="J70" s="129">
        <v>4</v>
      </c>
      <c r="K70" s="129">
        <v>4</v>
      </c>
      <c r="L70" s="129">
        <v>4</v>
      </c>
      <c r="M70" s="129">
        <v>3</v>
      </c>
      <c r="N70" s="129">
        <v>5</v>
      </c>
      <c r="O70" s="129">
        <v>4</v>
      </c>
      <c r="P70" s="129">
        <v>4</v>
      </c>
      <c r="Q70" s="129">
        <v>4</v>
      </c>
      <c r="R70" s="129">
        <v>4</v>
      </c>
      <c r="S70" s="129">
        <v>4</v>
      </c>
      <c r="T70" s="129">
        <v>3</v>
      </c>
      <c r="U70" s="129">
        <v>4</v>
      </c>
      <c r="V70" s="129">
        <v>5</v>
      </c>
      <c r="W70" s="129">
        <v>5</v>
      </c>
      <c r="X70" s="129">
        <v>5</v>
      </c>
    </row>
    <row r="71" spans="1:25" hidden="1" x14ac:dyDescent="0.2">
      <c r="J71" s="4">
        <f>AVERAGE(J2:J70)</f>
        <v>4.4927536231884062</v>
      </c>
      <c r="K71" s="4">
        <f t="shared" ref="K71:W71" si="0">AVERAGE(K2:K70)</f>
        <v>4.4492753623188408</v>
      </c>
      <c r="L71" s="4">
        <f t="shared" si="0"/>
        <v>4.333333333333333</v>
      </c>
      <c r="M71" s="4">
        <f t="shared" si="0"/>
        <v>4.4347826086956523</v>
      </c>
      <c r="N71" s="4">
        <f t="shared" si="0"/>
        <v>4.4347826086956523</v>
      </c>
      <c r="O71" s="4">
        <f t="shared" si="0"/>
        <v>4.63768115942029</v>
      </c>
      <c r="P71" s="4">
        <f t="shared" si="0"/>
        <v>3.0144927536231885</v>
      </c>
      <c r="Q71" s="4">
        <f t="shared" si="0"/>
        <v>4.1884057971014492</v>
      </c>
      <c r="R71" s="4">
        <f t="shared" si="0"/>
        <v>4.2028985507246377</v>
      </c>
      <c r="S71" s="4">
        <f t="shared" si="0"/>
        <v>4.3768115942028984</v>
      </c>
      <c r="T71" s="4">
        <f t="shared" si="0"/>
        <v>4.36231884057971</v>
      </c>
      <c r="U71" s="4">
        <f t="shared" si="0"/>
        <v>4.6086956521739131</v>
      </c>
      <c r="V71" s="4">
        <f t="shared" si="0"/>
        <v>4.72463768115942</v>
      </c>
      <c r="W71" s="4">
        <f t="shared" si="0"/>
        <v>4.6521739130434785</v>
      </c>
      <c r="X71" s="4">
        <f>AVERAGE(X2:X70)</f>
        <v>4.7681159420289854</v>
      </c>
      <c r="Y71" s="7">
        <f>AVERAGE(J2:X62)</f>
        <v>4.3934426229508201</v>
      </c>
    </row>
    <row r="72" spans="1:25" hidden="1" x14ac:dyDescent="0.2">
      <c r="J72" s="5">
        <f>STDEV(J2:J70)</f>
        <v>0.65581535255061829</v>
      </c>
      <c r="K72" s="5">
        <f t="shared" ref="K72:X72" si="1">STDEV(K2:K70)</f>
        <v>0.60721717899965089</v>
      </c>
      <c r="L72" s="5">
        <f t="shared" si="1"/>
        <v>0.63400377310685174</v>
      </c>
      <c r="M72" s="5">
        <f t="shared" si="1"/>
        <v>0.65255743199050054</v>
      </c>
      <c r="N72" s="5">
        <f t="shared" si="1"/>
        <v>0.7169843067764341</v>
      </c>
      <c r="O72" s="5">
        <f t="shared" si="1"/>
        <v>0.48419170039153686</v>
      </c>
      <c r="P72" s="5">
        <f t="shared" si="1"/>
        <v>0.91543550585931144</v>
      </c>
      <c r="Q72" s="5">
        <f t="shared" si="1"/>
        <v>0.57587177695673919</v>
      </c>
      <c r="R72" s="5">
        <f t="shared" si="1"/>
        <v>0.55782429620718765</v>
      </c>
      <c r="S72" s="5">
        <f t="shared" si="1"/>
        <v>0.59659448429157347</v>
      </c>
      <c r="T72" s="5">
        <f t="shared" si="1"/>
        <v>0.59337059377051804</v>
      </c>
      <c r="U72" s="5">
        <f t="shared" si="1"/>
        <v>0.52067239627766482</v>
      </c>
      <c r="V72" s="5">
        <f t="shared" si="1"/>
        <v>0.48154341234307702</v>
      </c>
      <c r="W72" s="5">
        <f t="shared" si="1"/>
        <v>0.50950053271696882</v>
      </c>
      <c r="X72" s="5">
        <f t="shared" si="1"/>
        <v>0.54624190763239566</v>
      </c>
      <c r="Y72" s="7">
        <f>STDEV(J2:X62)</f>
        <v>0.71889218181758874</v>
      </c>
    </row>
    <row r="73" spans="1:25" hidden="1" x14ac:dyDescent="0.2">
      <c r="J73" s="57">
        <f>AVERAGE(J2:J72)</f>
        <v>4.4387122390949161</v>
      </c>
      <c r="K73" s="57">
        <f t="shared" ref="K73:X73" si="2">AVERAGE(K2:K72)</f>
        <v>4.3951618667791328</v>
      </c>
      <c r="L73" s="57">
        <f t="shared" si="2"/>
        <v>4.2812301000907063</v>
      </c>
      <c r="M73" s="57">
        <f t="shared" si="2"/>
        <v>4.3815118315589592</v>
      </c>
      <c r="N73" s="57">
        <f t="shared" si="2"/>
        <v>4.3824192523305925</v>
      </c>
      <c r="O73" s="57">
        <f t="shared" si="2"/>
        <v>4.5791813078846735</v>
      </c>
      <c r="P73" s="57">
        <f t="shared" si="2"/>
        <v>2.9849285670349648</v>
      </c>
      <c r="Q73" s="57">
        <f t="shared" si="2"/>
        <v>4.1375250362543401</v>
      </c>
      <c r="R73" s="57">
        <f t="shared" si="2"/>
        <v>4.1515594767173489</v>
      </c>
      <c r="S73" s="57">
        <f t="shared" si="2"/>
        <v>4.3235690996971048</v>
      </c>
      <c r="T73" s="57">
        <f t="shared" si="2"/>
        <v>4.3092350624556373</v>
      </c>
      <c r="U73" s="57">
        <f t="shared" si="2"/>
        <v>4.5511178598373467</v>
      </c>
      <c r="V73" s="57">
        <f t="shared" si="2"/>
        <v>4.6648757900493312</v>
      </c>
      <c r="W73" s="57">
        <f t="shared" si="2"/>
        <v>4.593826400644514</v>
      </c>
      <c r="X73" s="57">
        <f t="shared" si="2"/>
        <v>4.7086529274600197</v>
      </c>
    </row>
    <row r="74" spans="1:25" hidden="1" x14ac:dyDescent="0.2">
      <c r="G74" s="131"/>
      <c r="J74" s="57">
        <f>STDEV(J2:J70)</f>
        <v>0.65581535255061829</v>
      </c>
      <c r="K74" s="57">
        <f t="shared" ref="K74:X74" si="3">STDEV(K2:K70)</f>
        <v>0.60721717899965089</v>
      </c>
      <c r="L74" s="57">
        <f t="shared" si="3"/>
        <v>0.63400377310685174</v>
      </c>
      <c r="M74" s="57">
        <f t="shared" si="3"/>
        <v>0.65255743199050054</v>
      </c>
      <c r="N74" s="57">
        <f t="shared" si="3"/>
        <v>0.7169843067764341</v>
      </c>
      <c r="O74" s="57">
        <f t="shared" si="3"/>
        <v>0.48419170039153686</v>
      </c>
      <c r="P74" s="57">
        <f t="shared" si="3"/>
        <v>0.91543550585931144</v>
      </c>
      <c r="Q74" s="57">
        <f t="shared" si="3"/>
        <v>0.57587177695673919</v>
      </c>
      <c r="R74" s="57">
        <f t="shared" si="3"/>
        <v>0.55782429620718765</v>
      </c>
      <c r="S74" s="57">
        <f t="shared" si="3"/>
        <v>0.59659448429157347</v>
      </c>
      <c r="T74" s="57">
        <f t="shared" si="3"/>
        <v>0.59337059377051804</v>
      </c>
      <c r="U74" s="57">
        <f t="shared" si="3"/>
        <v>0.52067239627766482</v>
      </c>
      <c r="V74" s="57">
        <f t="shared" si="3"/>
        <v>0.48154341234307702</v>
      </c>
      <c r="W74" s="57">
        <f t="shared" si="3"/>
        <v>0.50950053271696882</v>
      </c>
      <c r="X74" s="57">
        <f t="shared" si="3"/>
        <v>0.54624190763239566</v>
      </c>
    </row>
    <row r="75" spans="1:25" hidden="1" x14ac:dyDescent="0.2"/>
    <row r="76" spans="1:25" hidden="1" x14ac:dyDescent="0.2"/>
    <row r="77" spans="1:25" hidden="1" x14ac:dyDescent="0.2"/>
    <row r="78" spans="1:25" hidden="1" x14ac:dyDescent="0.2"/>
    <row r="79" spans="1:25" hidden="1" x14ac:dyDescent="0.2"/>
    <row r="81" spans="10:24" x14ac:dyDescent="0.2">
      <c r="J81" s="4">
        <f>AVERAGE(J9:J80)</f>
        <v>4.3824711601118871</v>
      </c>
      <c r="K81" s="4">
        <f t="shared" ref="K81:X81" si="4">AVERAGE(K9:K80)</f>
        <v>4.3342253270772302</v>
      </c>
      <c r="L81" s="4">
        <f t="shared" si="4"/>
        <v>4.2103419845399648</v>
      </c>
      <c r="M81" s="4">
        <f t="shared" si="4"/>
        <v>4.3200213530944778</v>
      </c>
      <c r="N81" s="4">
        <f t="shared" si="4"/>
        <v>4.337138946584532</v>
      </c>
      <c r="O81" s="4">
        <f t="shared" si="4"/>
        <v>4.5331097858801215</v>
      </c>
      <c r="P81" s="4">
        <f t="shared" si="4"/>
        <v>2.9216710959451024</v>
      </c>
      <c r="Q81" s="4">
        <f t="shared" si="4"/>
        <v>4.052692036170745</v>
      </c>
      <c r="R81" s="4">
        <f t="shared" si="4"/>
        <v>4.0980319184826719</v>
      </c>
      <c r="S81" s="4">
        <f t="shared" si="4"/>
        <v>4.2711146918558054</v>
      </c>
      <c r="T81" s="4">
        <f t="shared" si="4"/>
        <v>4.2554287134935818</v>
      </c>
      <c r="U81" s="4">
        <f t="shared" si="4"/>
        <v>4.4878963379479799</v>
      </c>
      <c r="V81" s="4">
        <f t="shared" si="4"/>
        <v>4.611403034786286</v>
      </c>
      <c r="W81" s="4">
        <f t="shared" si="4"/>
        <v>4.5494697178654837</v>
      </c>
      <c r="X81" s="4">
        <f t="shared" si="4"/>
        <v>4.6449886770417246</v>
      </c>
    </row>
    <row r="82" spans="10:24" x14ac:dyDescent="0.2">
      <c r="J82" s="5">
        <f>STDEV(J9:J80)</f>
        <v>0.9294138768842457</v>
      </c>
      <c r="K82" s="5">
        <f t="shared" ref="K82:X82" si="5">STDEV(K9:K80)</f>
        <v>0.89449012740771583</v>
      </c>
      <c r="L82" s="5">
        <f t="shared" si="5"/>
        <v>0.89382475608909895</v>
      </c>
      <c r="M82" s="5">
        <f t="shared" si="5"/>
        <v>0.91974936972303334</v>
      </c>
      <c r="N82" s="5">
        <f t="shared" si="5"/>
        <v>0.96388579207935632</v>
      </c>
      <c r="O82" s="5">
        <f t="shared" si="5"/>
        <v>0.85670482625893907</v>
      </c>
      <c r="P82" s="5">
        <f t="shared" si="5"/>
        <v>0.95503779959485857</v>
      </c>
      <c r="Q82" s="5">
        <f t="shared" si="5"/>
        <v>0.81637540677405507</v>
      </c>
      <c r="R82" s="5">
        <f t="shared" si="5"/>
        <v>0.82393995565118194</v>
      </c>
      <c r="S82" s="5">
        <f t="shared" si="5"/>
        <v>0.88197167688056965</v>
      </c>
      <c r="T82" s="5">
        <f t="shared" si="5"/>
        <v>0.87820670829545711</v>
      </c>
      <c r="U82" s="5">
        <f t="shared" si="5"/>
        <v>0.86979091409702947</v>
      </c>
      <c r="V82" s="5">
        <f t="shared" si="5"/>
        <v>0.86872613035209789</v>
      </c>
      <c r="W82" s="5">
        <f t="shared" si="5"/>
        <v>0.87017782084588258</v>
      </c>
      <c r="X82" s="5">
        <f t="shared" si="5"/>
        <v>0.90717138590567337</v>
      </c>
    </row>
    <row r="83" spans="10:24" x14ac:dyDescent="0.2">
      <c r="J83" s="57">
        <f>AVERAGE(J9:J82)</f>
        <v>4.3316909059467754</v>
      </c>
      <c r="K83" s="57">
        <f t="shared" ref="K83:X83" si="6">AVERAGE(K9:K82)</f>
        <v>4.2836409859056195</v>
      </c>
      <c r="L83" s="57">
        <f t="shared" si="6"/>
        <v>4.1615696723568636</v>
      </c>
      <c r="M83" s="57">
        <f t="shared" si="6"/>
        <v>4.270017353339016</v>
      </c>
      <c r="N83" s="57">
        <f t="shared" si="6"/>
        <v>4.2875322825476916</v>
      </c>
      <c r="O83" s="57">
        <f t="shared" si="6"/>
        <v>4.4790450070621626</v>
      </c>
      <c r="P83" s="57">
        <f t="shared" si="6"/>
        <v>2.8927500180575989</v>
      </c>
      <c r="Q83" s="57">
        <f t="shared" si="6"/>
        <v>4.0050991445619708</v>
      </c>
      <c r="R83" s="57">
        <f t="shared" si="6"/>
        <v>4.0498835072645605</v>
      </c>
      <c r="S83" s="57">
        <f t="shared" si="6"/>
        <v>4.2212743534002879</v>
      </c>
      <c r="T83" s="57">
        <f t="shared" si="6"/>
        <v>4.2057636840053743</v>
      </c>
      <c r="U83" s="57">
        <f t="shared" si="6"/>
        <v>4.4346889052442897</v>
      </c>
      <c r="V83" s="57">
        <f t="shared" si="6"/>
        <v>4.5563636685446074</v>
      </c>
      <c r="W83" s="57">
        <f t="shared" si="6"/>
        <v>4.4953624840857831</v>
      </c>
      <c r="X83" s="57">
        <f t="shared" si="6"/>
        <v>4.5900207757014888</v>
      </c>
    </row>
    <row r="84" spans="10:24" x14ac:dyDescent="0.2">
      <c r="J84" s="57">
        <f>STDEV(J9:J80)</f>
        <v>0.9294138768842457</v>
      </c>
      <c r="K84" s="57">
        <f t="shared" ref="K84:V84" si="7">STDEV(K9:K80)</f>
        <v>0.89449012740771583</v>
      </c>
      <c r="L84" s="57">
        <f t="shared" si="7"/>
        <v>0.89382475608909895</v>
      </c>
      <c r="M84" s="57">
        <f t="shared" si="7"/>
        <v>0.91974936972303334</v>
      </c>
      <c r="N84" s="57">
        <f t="shared" si="7"/>
        <v>0.96388579207935632</v>
      </c>
      <c r="O84" s="57">
        <f t="shared" si="7"/>
        <v>0.85670482625893907</v>
      </c>
      <c r="P84" s="57">
        <f t="shared" si="7"/>
        <v>0.95503779959485857</v>
      </c>
      <c r="Q84" s="57">
        <f t="shared" si="7"/>
        <v>0.81637540677405507</v>
      </c>
      <c r="R84" s="57">
        <f t="shared" si="7"/>
        <v>0.82393995565118194</v>
      </c>
      <c r="S84" s="57">
        <f t="shared" si="7"/>
        <v>0.88197167688056965</v>
      </c>
      <c r="T84" s="57">
        <f t="shared" si="7"/>
        <v>0.87820670829545711</v>
      </c>
      <c r="U84" s="57">
        <f t="shared" si="7"/>
        <v>0.86979091409702947</v>
      </c>
      <c r="V84" s="57">
        <f t="shared" si="7"/>
        <v>0.86872613035209789</v>
      </c>
      <c r="W84" s="57">
        <f>STDEV(W9:W80)</f>
        <v>0.87017782084588258</v>
      </c>
      <c r="X84" s="57">
        <f>STDEV(X9:X80)</f>
        <v>0.90717138590567337</v>
      </c>
    </row>
  </sheetData>
  <autoFilter ref="H1:H79">
    <filterColumn colId="0">
      <filters>
        <filter val="EPE (Intermediate)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Y79"/>
  <sheetViews>
    <sheetView topLeftCell="T1" zoomScaleNormal="100" workbookViewId="0">
      <selection activeCell="X82" sqref="X82"/>
    </sheetView>
  </sheetViews>
  <sheetFormatPr defaultColWidth="14.42578125" defaultRowHeight="23.25" x14ac:dyDescent="0.2"/>
  <cols>
    <col min="1" max="1" width="3.28515625" style="2" bestFit="1" customWidth="1"/>
    <col min="2" max="2" width="18" style="111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255.7109375" style="2" bestFit="1" customWidth="1"/>
    <col min="26" max="31" width="21.5703125" style="2" customWidth="1"/>
    <col min="32" max="16384" width="14.42578125" style="2"/>
  </cols>
  <sheetData>
    <row r="1" spans="1:25" x14ac:dyDescent="0.2">
      <c r="A1" s="2" t="s">
        <v>231</v>
      </c>
      <c r="B1" s="1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hidden="1" customHeight="1" x14ac:dyDescent="0.2">
      <c r="A2" s="40">
        <v>1</v>
      </c>
      <c r="B2" s="105">
        <v>43660.401619826385</v>
      </c>
      <c r="C2" s="1" t="s">
        <v>24</v>
      </c>
      <c r="D2" s="1" t="s">
        <v>35</v>
      </c>
      <c r="E2" s="1" t="s">
        <v>36</v>
      </c>
      <c r="F2" s="1" t="s">
        <v>47</v>
      </c>
      <c r="G2" s="1" t="s">
        <v>37</v>
      </c>
      <c r="H2" s="1" t="s">
        <v>50</v>
      </c>
      <c r="I2" s="1" t="s">
        <v>102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3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168</v>
      </c>
    </row>
    <row r="3" spans="1:25" customFormat="1" ht="15.75" hidden="1" customHeight="1" x14ac:dyDescent="0.2">
      <c r="A3" s="40">
        <v>2</v>
      </c>
      <c r="B3" s="105">
        <v>43660.427157592596</v>
      </c>
      <c r="C3" s="1" t="s">
        <v>24</v>
      </c>
      <c r="D3" s="1" t="s">
        <v>25</v>
      </c>
      <c r="E3" s="1" t="s">
        <v>36</v>
      </c>
      <c r="F3" s="1" t="s">
        <v>46</v>
      </c>
      <c r="G3" s="1" t="s">
        <v>169</v>
      </c>
      <c r="H3" s="1" t="s">
        <v>50</v>
      </c>
      <c r="I3" s="1" t="s">
        <v>102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3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 t="s">
        <v>170</v>
      </c>
    </row>
    <row r="4" spans="1:25" customFormat="1" ht="15.75" hidden="1" customHeight="1" x14ac:dyDescent="0.2">
      <c r="A4" s="40">
        <v>3</v>
      </c>
      <c r="B4" s="105">
        <v>43660.432416180556</v>
      </c>
      <c r="C4" s="1" t="s">
        <v>24</v>
      </c>
      <c r="D4" s="1" t="s">
        <v>25</v>
      </c>
      <c r="E4" s="1" t="s">
        <v>26</v>
      </c>
      <c r="F4" s="1" t="s">
        <v>47</v>
      </c>
      <c r="G4" s="1" t="s">
        <v>37</v>
      </c>
      <c r="H4" s="1" t="s">
        <v>38</v>
      </c>
      <c r="I4" s="1" t="s">
        <v>102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3</v>
      </c>
      <c r="Q4" s="1">
        <v>5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5</v>
      </c>
      <c r="Y4" s="1" t="s">
        <v>171</v>
      </c>
    </row>
    <row r="5" spans="1:25" customFormat="1" ht="15.75" hidden="1" customHeight="1" x14ac:dyDescent="0.2">
      <c r="A5" s="40">
        <v>4</v>
      </c>
      <c r="B5" s="105">
        <v>43660.432819444446</v>
      </c>
      <c r="C5" s="1" t="s">
        <v>24</v>
      </c>
      <c r="D5" s="1" t="s">
        <v>25</v>
      </c>
      <c r="E5" s="1" t="s">
        <v>26</v>
      </c>
      <c r="F5" s="1" t="s">
        <v>46</v>
      </c>
      <c r="G5" s="1" t="s">
        <v>172</v>
      </c>
      <c r="H5" s="1" t="s">
        <v>38</v>
      </c>
      <c r="I5" s="1" t="s">
        <v>102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5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</row>
    <row r="6" spans="1:25" customFormat="1" ht="15.75" hidden="1" customHeight="1" x14ac:dyDescent="0.2">
      <c r="A6" s="40">
        <v>5</v>
      </c>
      <c r="B6" s="105">
        <v>43660.433377604168</v>
      </c>
      <c r="C6" s="1" t="s">
        <v>31</v>
      </c>
      <c r="D6" s="1" t="s">
        <v>25</v>
      </c>
      <c r="E6" s="1" t="s">
        <v>26</v>
      </c>
      <c r="F6" s="1" t="s">
        <v>46</v>
      </c>
      <c r="G6" s="1" t="s">
        <v>172</v>
      </c>
      <c r="H6" s="1" t="s">
        <v>38</v>
      </c>
      <c r="I6" s="1" t="s">
        <v>102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4</v>
      </c>
      <c r="S6" s="1">
        <v>4</v>
      </c>
      <c r="T6" s="1">
        <v>4</v>
      </c>
      <c r="U6" s="1">
        <v>4</v>
      </c>
      <c r="V6" s="1">
        <v>5</v>
      </c>
      <c r="W6" s="1">
        <v>4</v>
      </c>
      <c r="X6" s="1">
        <v>4</v>
      </c>
    </row>
    <row r="7" spans="1:25" customFormat="1" ht="15.75" hidden="1" customHeight="1" x14ac:dyDescent="0.2">
      <c r="A7" s="40">
        <v>6</v>
      </c>
      <c r="B7" s="105">
        <v>43660.434843796298</v>
      </c>
      <c r="C7" s="1" t="s">
        <v>31</v>
      </c>
      <c r="D7" s="1" t="s">
        <v>25</v>
      </c>
      <c r="E7" s="1" t="s">
        <v>26</v>
      </c>
      <c r="F7" s="1" t="s">
        <v>33</v>
      </c>
      <c r="G7" s="1" t="s">
        <v>39</v>
      </c>
      <c r="H7" s="1" t="s">
        <v>38</v>
      </c>
      <c r="I7" s="1" t="s">
        <v>102</v>
      </c>
      <c r="J7" s="1">
        <v>5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2</v>
      </c>
      <c r="Q7" s="1">
        <v>3</v>
      </c>
      <c r="R7" s="1">
        <v>3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5.75" customHeight="1" x14ac:dyDescent="0.2">
      <c r="A8" s="40">
        <v>7</v>
      </c>
      <c r="B8" s="105">
        <v>43660.438072129633</v>
      </c>
      <c r="C8" s="1" t="s">
        <v>24</v>
      </c>
      <c r="D8" s="1" t="s">
        <v>32</v>
      </c>
      <c r="E8" s="1" t="s">
        <v>26</v>
      </c>
      <c r="F8" s="1" t="s">
        <v>173</v>
      </c>
      <c r="G8" s="1" t="s">
        <v>174</v>
      </c>
      <c r="H8" s="1" t="s">
        <v>60</v>
      </c>
      <c r="I8" s="1" t="s">
        <v>102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5</v>
      </c>
    </row>
    <row r="9" spans="1:25" customFormat="1" ht="15.75" hidden="1" customHeight="1" x14ac:dyDescent="0.2">
      <c r="A9" s="40">
        <v>8</v>
      </c>
      <c r="B9" s="105">
        <v>43660.440926435185</v>
      </c>
      <c r="C9" s="1" t="s">
        <v>24</v>
      </c>
      <c r="D9" s="1" t="s">
        <v>35</v>
      </c>
      <c r="E9" s="1" t="s">
        <v>36</v>
      </c>
      <c r="F9" s="1" t="s">
        <v>33</v>
      </c>
      <c r="G9" s="1" t="s">
        <v>161</v>
      </c>
      <c r="H9" s="1" t="s">
        <v>38</v>
      </c>
      <c r="I9" s="1" t="s">
        <v>102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3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5</v>
      </c>
      <c r="W9" s="1">
        <v>5</v>
      </c>
      <c r="X9" s="1">
        <v>5</v>
      </c>
      <c r="Y9" s="1" t="s">
        <v>175</v>
      </c>
    </row>
    <row r="10" spans="1:25" customFormat="1" ht="15.75" customHeight="1" x14ac:dyDescent="0.2">
      <c r="A10" s="40">
        <v>9</v>
      </c>
      <c r="B10" s="105">
        <v>43660.441041701386</v>
      </c>
      <c r="C10" s="1" t="s">
        <v>31</v>
      </c>
      <c r="D10" s="1" t="s">
        <v>41</v>
      </c>
      <c r="E10" s="1" t="s">
        <v>36</v>
      </c>
      <c r="F10" s="1" t="s">
        <v>176</v>
      </c>
      <c r="G10" s="1" t="s">
        <v>177</v>
      </c>
      <c r="H10" s="1" t="s">
        <v>60</v>
      </c>
      <c r="I10" s="1" t="s">
        <v>102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3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 t="s">
        <v>178</v>
      </c>
    </row>
    <row r="11" spans="1:25" customFormat="1" ht="15.75" hidden="1" customHeight="1" x14ac:dyDescent="0.2">
      <c r="A11" s="40">
        <v>10</v>
      </c>
      <c r="B11" s="105">
        <v>43660.44995170139</v>
      </c>
      <c r="C11" s="1" t="s">
        <v>24</v>
      </c>
      <c r="D11" s="1" t="s">
        <v>25</v>
      </c>
      <c r="E11" s="1" t="s">
        <v>26</v>
      </c>
      <c r="F11" s="1" t="s">
        <v>179</v>
      </c>
      <c r="G11" s="1" t="s">
        <v>180</v>
      </c>
      <c r="H11" s="1" t="s">
        <v>29</v>
      </c>
      <c r="I11" s="1" t="s">
        <v>102</v>
      </c>
      <c r="J11" s="1">
        <v>5</v>
      </c>
      <c r="K11" s="1">
        <v>4</v>
      </c>
      <c r="L11" s="1">
        <v>3</v>
      </c>
      <c r="M11" s="1">
        <v>4</v>
      </c>
      <c r="N11" s="1">
        <v>4</v>
      </c>
      <c r="O11" s="1">
        <v>4</v>
      </c>
      <c r="P11" s="1">
        <v>2</v>
      </c>
      <c r="Q11" s="1">
        <v>5</v>
      </c>
      <c r="R11" s="1">
        <v>5</v>
      </c>
      <c r="S11" s="1">
        <v>5</v>
      </c>
      <c r="T11" s="1">
        <v>4</v>
      </c>
      <c r="U11" s="1">
        <v>4</v>
      </c>
      <c r="V11" s="1">
        <v>4</v>
      </c>
      <c r="W11" s="1">
        <v>5</v>
      </c>
      <c r="X11" s="1">
        <v>5</v>
      </c>
    </row>
    <row r="12" spans="1:25" customFormat="1" ht="15.75" hidden="1" customHeight="1" x14ac:dyDescent="0.2">
      <c r="A12" s="40">
        <v>11</v>
      </c>
      <c r="B12" s="105">
        <v>43660.450308043983</v>
      </c>
      <c r="C12" s="1" t="s">
        <v>31</v>
      </c>
      <c r="D12" s="1" t="s">
        <v>35</v>
      </c>
      <c r="E12" s="1" t="s">
        <v>26</v>
      </c>
      <c r="F12" s="1" t="s">
        <v>155</v>
      </c>
      <c r="G12" s="1" t="s">
        <v>181</v>
      </c>
      <c r="H12" s="1" t="s">
        <v>38</v>
      </c>
      <c r="I12" s="1" t="s">
        <v>102</v>
      </c>
      <c r="J12" s="1">
        <v>4</v>
      </c>
      <c r="K12" s="1">
        <v>5</v>
      </c>
      <c r="L12" s="1">
        <v>4</v>
      </c>
      <c r="M12" s="1">
        <v>4</v>
      </c>
      <c r="N12" s="1">
        <v>4</v>
      </c>
      <c r="O12" s="1">
        <v>5</v>
      </c>
      <c r="P12" s="1">
        <v>2</v>
      </c>
      <c r="Q12" s="1">
        <v>4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</row>
    <row r="13" spans="1:25" customFormat="1" ht="15.75" hidden="1" customHeight="1" x14ac:dyDescent="0.2">
      <c r="A13" s="40">
        <v>12</v>
      </c>
      <c r="B13" s="105">
        <v>43660.452039328702</v>
      </c>
      <c r="C13" s="1" t="s">
        <v>24</v>
      </c>
      <c r="D13" s="1" t="s">
        <v>32</v>
      </c>
      <c r="E13" s="1" t="s">
        <v>26</v>
      </c>
      <c r="F13" s="1" t="s">
        <v>182</v>
      </c>
      <c r="G13" s="1" t="s">
        <v>183</v>
      </c>
      <c r="H13" s="1" t="s">
        <v>29</v>
      </c>
      <c r="I13" s="1" t="s">
        <v>102</v>
      </c>
      <c r="J13" s="1">
        <v>5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3</v>
      </c>
      <c r="Q13" s="1">
        <v>4</v>
      </c>
      <c r="R13" s="1">
        <v>4</v>
      </c>
      <c r="S13" s="1">
        <v>4</v>
      </c>
      <c r="T13" s="1">
        <v>4</v>
      </c>
      <c r="U13" s="1">
        <v>5</v>
      </c>
      <c r="V13" s="1">
        <v>5</v>
      </c>
      <c r="W13" s="1">
        <v>5</v>
      </c>
      <c r="X13" s="1">
        <v>4</v>
      </c>
    </row>
    <row r="14" spans="1:25" customFormat="1" ht="15.75" hidden="1" customHeight="1" x14ac:dyDescent="0.2">
      <c r="A14" s="40">
        <v>13</v>
      </c>
      <c r="B14" s="105">
        <v>43660.454078078707</v>
      </c>
      <c r="C14" s="1" t="s">
        <v>24</v>
      </c>
      <c r="D14" s="1" t="s">
        <v>25</v>
      </c>
      <c r="E14" s="1" t="s">
        <v>26</v>
      </c>
      <c r="F14" s="1" t="s">
        <v>54</v>
      </c>
      <c r="G14" s="1" t="s">
        <v>51</v>
      </c>
      <c r="H14" s="1" t="s">
        <v>29</v>
      </c>
      <c r="I14" s="1" t="s">
        <v>102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5.75" hidden="1" customHeight="1" x14ac:dyDescent="0.2">
      <c r="A15" s="40">
        <v>14</v>
      </c>
      <c r="B15" s="105">
        <v>43660.454665648147</v>
      </c>
      <c r="C15" s="1" t="s">
        <v>24</v>
      </c>
      <c r="D15" s="1" t="s">
        <v>25</v>
      </c>
      <c r="E15" s="1" t="s">
        <v>36</v>
      </c>
      <c r="F15" s="1" t="s">
        <v>33</v>
      </c>
      <c r="G15" s="1" t="s">
        <v>45</v>
      </c>
      <c r="H15" s="1" t="s">
        <v>38</v>
      </c>
      <c r="I15" s="1" t="s">
        <v>102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</row>
    <row r="16" spans="1:25" customFormat="1" ht="15.75" hidden="1" customHeight="1" x14ac:dyDescent="0.2">
      <c r="A16" s="40">
        <v>15</v>
      </c>
      <c r="B16" s="105">
        <v>43660.455037951389</v>
      </c>
      <c r="C16" s="1" t="s">
        <v>31</v>
      </c>
      <c r="D16" s="1" t="s">
        <v>25</v>
      </c>
      <c r="E16" s="1" t="s">
        <v>26</v>
      </c>
      <c r="F16" s="1" t="s">
        <v>46</v>
      </c>
      <c r="G16" s="1" t="s">
        <v>172</v>
      </c>
      <c r="H16" s="1" t="s">
        <v>29</v>
      </c>
      <c r="I16" s="1" t="s">
        <v>102</v>
      </c>
      <c r="J16" s="1">
        <v>5</v>
      </c>
      <c r="K16" s="1">
        <v>5</v>
      </c>
      <c r="L16" s="1">
        <v>4</v>
      </c>
      <c r="M16" s="1">
        <v>4</v>
      </c>
      <c r="N16" s="1">
        <v>4</v>
      </c>
      <c r="O16" s="1">
        <v>4</v>
      </c>
      <c r="P16" s="1">
        <v>3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</row>
    <row r="17" spans="1:25" customFormat="1" ht="15.75" hidden="1" customHeight="1" x14ac:dyDescent="0.2">
      <c r="A17" s="40">
        <v>16</v>
      </c>
      <c r="B17" s="105">
        <v>43660.455580289352</v>
      </c>
      <c r="C17" s="1" t="s">
        <v>31</v>
      </c>
      <c r="D17" s="1" t="s">
        <v>25</v>
      </c>
      <c r="E17" s="1" t="s">
        <v>26</v>
      </c>
      <c r="F17" s="1" t="s">
        <v>51</v>
      </c>
      <c r="G17" s="1" t="s">
        <v>51</v>
      </c>
      <c r="H17" s="1" t="s">
        <v>57</v>
      </c>
      <c r="I17" s="1" t="s">
        <v>102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 t="s">
        <v>44</v>
      </c>
    </row>
    <row r="18" spans="1:25" customFormat="1" ht="15.75" hidden="1" customHeight="1" x14ac:dyDescent="0.2">
      <c r="A18" s="40">
        <v>17</v>
      </c>
      <c r="B18" s="105">
        <v>43660.455650520831</v>
      </c>
      <c r="C18" s="1" t="s">
        <v>31</v>
      </c>
      <c r="D18" s="1" t="s">
        <v>25</v>
      </c>
      <c r="E18" s="1" t="s">
        <v>26</v>
      </c>
      <c r="F18" s="1" t="s">
        <v>27</v>
      </c>
      <c r="G18" s="1" t="s">
        <v>28</v>
      </c>
      <c r="H18" s="1" t="s">
        <v>57</v>
      </c>
      <c r="I18" s="1" t="s">
        <v>102</v>
      </c>
      <c r="J18" s="1">
        <v>5</v>
      </c>
      <c r="K18" s="1">
        <v>5</v>
      </c>
      <c r="L18" s="1">
        <v>3</v>
      </c>
      <c r="M18" s="1">
        <v>5</v>
      </c>
      <c r="N18" s="1">
        <v>5</v>
      </c>
      <c r="O18" s="1">
        <v>5</v>
      </c>
      <c r="P18" s="1">
        <v>2</v>
      </c>
      <c r="Q18" s="1">
        <v>3</v>
      </c>
      <c r="R18" s="1">
        <v>4</v>
      </c>
      <c r="S18" s="1">
        <v>4</v>
      </c>
      <c r="T18" s="1">
        <v>4</v>
      </c>
      <c r="U18" s="1">
        <v>4</v>
      </c>
      <c r="V18" s="1">
        <v>5</v>
      </c>
      <c r="W18" s="1">
        <v>4</v>
      </c>
      <c r="X18" s="1">
        <v>5</v>
      </c>
    </row>
    <row r="19" spans="1:25" customFormat="1" ht="15.75" customHeight="1" x14ac:dyDescent="0.2">
      <c r="A19" s="40">
        <v>18</v>
      </c>
      <c r="B19" s="105">
        <v>43660.457614398147</v>
      </c>
      <c r="C19" s="1" t="s">
        <v>31</v>
      </c>
      <c r="D19" s="1" t="s">
        <v>25</v>
      </c>
      <c r="E19" s="1" t="s">
        <v>26</v>
      </c>
      <c r="F19" s="1" t="s">
        <v>33</v>
      </c>
      <c r="G19" s="1" t="s">
        <v>34</v>
      </c>
      <c r="H19" s="1" t="s">
        <v>60</v>
      </c>
      <c r="I19" s="1" t="s">
        <v>102</v>
      </c>
      <c r="J19" s="1">
        <v>4</v>
      </c>
      <c r="K19" s="1">
        <v>5</v>
      </c>
      <c r="L19" s="1">
        <v>4</v>
      </c>
      <c r="M19" s="1">
        <v>5</v>
      </c>
      <c r="N19" s="1">
        <v>5</v>
      </c>
      <c r="O19" s="1">
        <v>5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5</v>
      </c>
      <c r="X19" s="1">
        <v>5</v>
      </c>
      <c r="Y19" s="1" t="s">
        <v>184</v>
      </c>
    </row>
    <row r="20" spans="1:25" customFormat="1" ht="15.75" customHeight="1" x14ac:dyDescent="0.2">
      <c r="A20" s="40">
        <v>19</v>
      </c>
      <c r="B20" s="105">
        <v>43660.457750162037</v>
      </c>
      <c r="C20" s="1" t="s">
        <v>24</v>
      </c>
      <c r="D20" s="1" t="s">
        <v>32</v>
      </c>
      <c r="E20" s="1" t="s">
        <v>36</v>
      </c>
      <c r="F20" s="1" t="s">
        <v>33</v>
      </c>
      <c r="G20" s="1" t="s">
        <v>34</v>
      </c>
      <c r="H20" s="1" t="s">
        <v>60</v>
      </c>
      <c r="I20" s="1" t="s">
        <v>102</v>
      </c>
      <c r="J20" s="1">
        <v>4</v>
      </c>
      <c r="K20" s="1">
        <v>5</v>
      </c>
      <c r="L20" s="1">
        <v>5</v>
      </c>
      <c r="M20" s="1">
        <v>5</v>
      </c>
      <c r="N20" s="1">
        <v>4</v>
      </c>
      <c r="O20" s="1">
        <v>5</v>
      </c>
      <c r="P20" s="1">
        <v>3</v>
      </c>
      <c r="Q20" s="1">
        <v>4</v>
      </c>
      <c r="R20" s="1">
        <v>4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1">
        <v>5</v>
      </c>
    </row>
    <row r="21" spans="1:25" customFormat="1" ht="15.75" hidden="1" customHeight="1" x14ac:dyDescent="0.2">
      <c r="A21" s="40">
        <v>20</v>
      </c>
      <c r="B21" s="105">
        <v>43660.457950289347</v>
      </c>
      <c r="C21" s="1" t="s">
        <v>24</v>
      </c>
      <c r="D21" s="1" t="s">
        <v>32</v>
      </c>
      <c r="E21" s="1" t="s">
        <v>26</v>
      </c>
      <c r="F21" s="1" t="s">
        <v>46</v>
      </c>
      <c r="G21" s="1" t="s">
        <v>172</v>
      </c>
      <c r="H21" s="1" t="s">
        <v>57</v>
      </c>
      <c r="I21" s="1" t="s">
        <v>102</v>
      </c>
      <c r="J21" s="1">
        <v>3</v>
      </c>
      <c r="K21" s="1">
        <v>3</v>
      </c>
      <c r="L21" s="1">
        <v>4</v>
      </c>
      <c r="M21" s="1">
        <v>4</v>
      </c>
      <c r="N21" s="1">
        <v>5</v>
      </c>
      <c r="O21" s="1">
        <v>4</v>
      </c>
      <c r="P21" s="1">
        <v>2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5</v>
      </c>
    </row>
    <row r="22" spans="1:25" customFormat="1" ht="15.75" hidden="1" customHeight="1" x14ac:dyDescent="0.2">
      <c r="A22" s="40">
        <v>21</v>
      </c>
      <c r="B22" s="105">
        <v>43660.460408368061</v>
      </c>
      <c r="C22" s="1" t="s">
        <v>31</v>
      </c>
      <c r="D22" s="1" t="s">
        <v>25</v>
      </c>
      <c r="E22" s="1" t="s">
        <v>26</v>
      </c>
      <c r="F22" s="1" t="s">
        <v>51</v>
      </c>
      <c r="G22" s="1" t="s">
        <v>51</v>
      </c>
      <c r="H22" s="1" t="s">
        <v>57</v>
      </c>
      <c r="I22" s="1" t="s">
        <v>102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5" customFormat="1" ht="15.75" customHeight="1" x14ac:dyDescent="0.2">
      <c r="A23" s="40">
        <v>22</v>
      </c>
      <c r="B23" s="105">
        <v>43660.460839548614</v>
      </c>
      <c r="C23" s="1" t="s">
        <v>31</v>
      </c>
      <c r="D23" s="1" t="s">
        <v>25</v>
      </c>
      <c r="E23" s="1" t="s">
        <v>26</v>
      </c>
      <c r="F23" s="1" t="s">
        <v>48</v>
      </c>
      <c r="G23" s="1" t="s">
        <v>162</v>
      </c>
      <c r="H23" s="1" t="s">
        <v>60</v>
      </c>
      <c r="I23" s="1" t="s">
        <v>102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</row>
    <row r="24" spans="1:25" customFormat="1" ht="15.75" customHeight="1" x14ac:dyDescent="0.2">
      <c r="A24" s="40">
        <v>23</v>
      </c>
      <c r="B24" s="105">
        <v>43660.461814548617</v>
      </c>
      <c r="C24" s="1" t="s">
        <v>24</v>
      </c>
      <c r="D24" s="1" t="s">
        <v>35</v>
      </c>
      <c r="E24" s="1" t="s">
        <v>36</v>
      </c>
      <c r="F24" s="1" t="s">
        <v>33</v>
      </c>
      <c r="G24" s="1" t="s">
        <v>185</v>
      </c>
      <c r="H24" s="1" t="s">
        <v>60</v>
      </c>
      <c r="I24" s="1" t="s">
        <v>102</v>
      </c>
      <c r="J24" s="1">
        <v>5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2</v>
      </c>
      <c r="Q24" s="1">
        <v>4</v>
      </c>
      <c r="R24" s="1">
        <v>4</v>
      </c>
      <c r="S24" s="1">
        <v>4</v>
      </c>
      <c r="T24" s="1">
        <v>4</v>
      </c>
      <c r="U24" s="1">
        <v>5</v>
      </c>
      <c r="V24" s="1">
        <v>5</v>
      </c>
      <c r="W24" s="1">
        <v>5</v>
      </c>
      <c r="X24" s="1">
        <v>5</v>
      </c>
    </row>
    <row r="25" spans="1:25" customFormat="1" ht="15.75" customHeight="1" x14ac:dyDescent="0.2">
      <c r="A25" s="40">
        <v>24</v>
      </c>
      <c r="B25" s="105">
        <v>43660.465107372685</v>
      </c>
      <c r="C25" s="1" t="s">
        <v>24</v>
      </c>
      <c r="D25" s="1" t="s">
        <v>35</v>
      </c>
      <c r="E25" s="1" t="s">
        <v>36</v>
      </c>
      <c r="F25" s="1" t="s">
        <v>33</v>
      </c>
      <c r="G25" s="1" t="s">
        <v>161</v>
      </c>
      <c r="H25" s="1" t="s">
        <v>60</v>
      </c>
      <c r="I25" s="1" t="s">
        <v>102</v>
      </c>
      <c r="J25" s="1">
        <v>4</v>
      </c>
      <c r="K25" s="1">
        <v>5</v>
      </c>
      <c r="L25" s="1">
        <v>5</v>
      </c>
      <c r="M25" s="1">
        <v>5</v>
      </c>
      <c r="N25" s="1">
        <v>5</v>
      </c>
      <c r="O25" s="1">
        <v>5</v>
      </c>
      <c r="P25" s="1">
        <v>3</v>
      </c>
      <c r="Q25" s="1">
        <v>4</v>
      </c>
      <c r="R25" s="1">
        <v>4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5</v>
      </c>
    </row>
    <row r="26" spans="1:25" customFormat="1" ht="15.75" customHeight="1" x14ac:dyDescent="0.2">
      <c r="A26" s="40">
        <v>25</v>
      </c>
      <c r="B26" s="105">
        <v>43660.465741030093</v>
      </c>
      <c r="C26" s="1" t="s">
        <v>24</v>
      </c>
      <c r="D26" s="1" t="s">
        <v>32</v>
      </c>
      <c r="E26" s="1" t="s">
        <v>36</v>
      </c>
      <c r="F26" s="1" t="s">
        <v>58</v>
      </c>
      <c r="G26" s="1" t="s">
        <v>62</v>
      </c>
      <c r="H26" s="1" t="s">
        <v>60</v>
      </c>
      <c r="I26" s="1" t="s">
        <v>102</v>
      </c>
      <c r="J26" s="1">
        <v>5</v>
      </c>
      <c r="K26" s="1">
        <v>4</v>
      </c>
      <c r="L26" s="1">
        <v>5</v>
      </c>
      <c r="M26" s="1">
        <v>5</v>
      </c>
      <c r="N26" s="1">
        <v>5</v>
      </c>
      <c r="O26" s="1">
        <v>5</v>
      </c>
      <c r="P26" s="1">
        <v>2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>
        <v>5</v>
      </c>
      <c r="Y26" s="1" t="s">
        <v>186</v>
      </c>
    </row>
    <row r="27" spans="1:25" customFormat="1" ht="15.75" customHeight="1" x14ac:dyDescent="0.2">
      <c r="A27" s="40">
        <v>26</v>
      </c>
      <c r="B27" s="105">
        <v>43660.466654583332</v>
      </c>
      <c r="C27" s="1" t="s">
        <v>24</v>
      </c>
      <c r="D27" s="1" t="s">
        <v>32</v>
      </c>
      <c r="E27" s="1" t="s">
        <v>36</v>
      </c>
      <c r="F27" s="1" t="s">
        <v>33</v>
      </c>
      <c r="G27" s="1" t="s">
        <v>34</v>
      </c>
      <c r="H27" s="1" t="s">
        <v>60</v>
      </c>
      <c r="I27" s="1" t="s">
        <v>102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3</v>
      </c>
      <c r="Q27" s="1">
        <v>4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  <c r="Y27" s="1" t="s">
        <v>187</v>
      </c>
    </row>
    <row r="28" spans="1:25" customFormat="1" ht="15.75" customHeight="1" x14ac:dyDescent="0.2">
      <c r="A28" s="40">
        <v>27</v>
      </c>
      <c r="B28" s="105">
        <v>43660.467950509264</v>
      </c>
      <c r="C28" s="1" t="s">
        <v>31</v>
      </c>
      <c r="D28" s="1" t="s">
        <v>32</v>
      </c>
      <c r="E28" s="1" t="s">
        <v>36</v>
      </c>
      <c r="F28" s="1" t="s">
        <v>33</v>
      </c>
      <c r="G28" s="1" t="s">
        <v>34</v>
      </c>
      <c r="H28" s="1" t="s">
        <v>60</v>
      </c>
      <c r="I28" s="1" t="s">
        <v>102</v>
      </c>
      <c r="J28" s="1">
        <v>5</v>
      </c>
      <c r="K28" s="1">
        <v>5</v>
      </c>
      <c r="L28" s="1">
        <v>4</v>
      </c>
      <c r="M28" s="1">
        <v>2</v>
      </c>
      <c r="N28" s="1">
        <v>1</v>
      </c>
      <c r="O28" s="1">
        <v>5</v>
      </c>
      <c r="P28" s="1">
        <v>3</v>
      </c>
      <c r="Q28" s="1">
        <v>4</v>
      </c>
      <c r="R28" s="1">
        <v>4</v>
      </c>
      <c r="S28" s="1">
        <v>5</v>
      </c>
      <c r="T28" s="1">
        <v>5</v>
      </c>
      <c r="U28" s="1">
        <v>5</v>
      </c>
      <c r="V28" s="1">
        <v>5</v>
      </c>
      <c r="W28" s="1">
        <v>4</v>
      </c>
      <c r="X28" s="1">
        <v>5</v>
      </c>
    </row>
    <row r="29" spans="1:25" customFormat="1" ht="15.75" customHeight="1" x14ac:dyDescent="0.2">
      <c r="A29" s="40">
        <v>28</v>
      </c>
      <c r="B29" s="105">
        <v>43660.468096458339</v>
      </c>
      <c r="C29" s="1" t="s">
        <v>24</v>
      </c>
      <c r="D29" s="1" t="s">
        <v>32</v>
      </c>
      <c r="E29" s="1" t="s">
        <v>26</v>
      </c>
      <c r="F29" s="1" t="s">
        <v>58</v>
      </c>
      <c r="G29" s="1" t="s">
        <v>188</v>
      </c>
      <c r="H29" s="1" t="s">
        <v>60</v>
      </c>
      <c r="I29" s="1" t="s">
        <v>102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 t="s">
        <v>189</v>
      </c>
    </row>
    <row r="30" spans="1:25" customFormat="1" ht="15.75" customHeight="1" x14ac:dyDescent="0.2">
      <c r="A30" s="40">
        <v>29</v>
      </c>
      <c r="B30" s="105">
        <v>43660.468215972222</v>
      </c>
      <c r="C30" s="1" t="s">
        <v>24</v>
      </c>
      <c r="D30" s="1" t="s">
        <v>32</v>
      </c>
      <c r="E30" s="1" t="s">
        <v>26</v>
      </c>
      <c r="F30" s="1" t="s">
        <v>58</v>
      </c>
      <c r="G30" s="1" t="s">
        <v>157</v>
      </c>
      <c r="H30" s="1" t="s">
        <v>60</v>
      </c>
      <c r="I30" s="1" t="s">
        <v>102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</row>
    <row r="31" spans="1:25" customFormat="1" ht="15.75" hidden="1" customHeight="1" x14ac:dyDescent="0.2">
      <c r="A31" s="40">
        <v>30</v>
      </c>
      <c r="B31" s="105">
        <v>43660.469487245369</v>
      </c>
      <c r="C31" s="1" t="s">
        <v>24</v>
      </c>
      <c r="D31" s="1" t="s">
        <v>35</v>
      </c>
      <c r="E31" s="1" t="s">
        <v>36</v>
      </c>
      <c r="F31" s="1" t="s">
        <v>33</v>
      </c>
      <c r="G31" s="1" t="s">
        <v>34</v>
      </c>
      <c r="H31" s="1" t="s">
        <v>57</v>
      </c>
      <c r="I31" s="1" t="s">
        <v>190</v>
      </c>
      <c r="J31" s="1">
        <v>5</v>
      </c>
      <c r="K31" s="1">
        <v>4</v>
      </c>
      <c r="L31" s="1">
        <v>4</v>
      </c>
      <c r="M31" s="1">
        <v>5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4</v>
      </c>
      <c r="T31" s="1">
        <v>4</v>
      </c>
      <c r="U31" s="1">
        <v>4</v>
      </c>
      <c r="V31" s="1">
        <v>5</v>
      </c>
      <c r="W31" s="1">
        <v>5</v>
      </c>
      <c r="X31" s="1">
        <v>5</v>
      </c>
    </row>
    <row r="32" spans="1:25" customFormat="1" ht="15.75" hidden="1" customHeight="1" x14ac:dyDescent="0.2">
      <c r="A32" s="40">
        <v>31</v>
      </c>
      <c r="B32" s="105">
        <v>43660.469488530092</v>
      </c>
      <c r="C32" s="1" t="s">
        <v>31</v>
      </c>
      <c r="D32" s="1" t="s">
        <v>25</v>
      </c>
      <c r="E32" s="1" t="s">
        <v>26</v>
      </c>
      <c r="F32" s="1" t="s">
        <v>51</v>
      </c>
      <c r="G32" s="1" t="s">
        <v>51</v>
      </c>
      <c r="H32" s="1" t="s">
        <v>57</v>
      </c>
      <c r="I32" s="1" t="s">
        <v>102</v>
      </c>
      <c r="J32" s="1">
        <v>4</v>
      </c>
      <c r="K32" s="1">
        <v>5</v>
      </c>
      <c r="L32" s="1">
        <v>4</v>
      </c>
      <c r="M32" s="1">
        <v>5</v>
      </c>
      <c r="N32" s="1">
        <v>5</v>
      </c>
      <c r="O32" s="1">
        <v>5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5</v>
      </c>
    </row>
    <row r="33" spans="1:25" customFormat="1" ht="15.75" customHeight="1" x14ac:dyDescent="0.2">
      <c r="A33" s="40">
        <v>32</v>
      </c>
      <c r="B33" s="105">
        <v>43660.470353599536</v>
      </c>
      <c r="C33" s="1" t="s">
        <v>31</v>
      </c>
      <c r="D33" s="1" t="s">
        <v>32</v>
      </c>
      <c r="E33" s="1" t="s">
        <v>26</v>
      </c>
      <c r="F33" s="1" t="s">
        <v>47</v>
      </c>
      <c r="G33" s="1" t="s">
        <v>37</v>
      </c>
      <c r="H33" s="1" t="s">
        <v>60</v>
      </c>
      <c r="I33" s="1" t="s">
        <v>102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  <c r="Y33" s="124" t="s">
        <v>191</v>
      </c>
    </row>
    <row r="34" spans="1:25" customFormat="1" ht="15.75" hidden="1" customHeight="1" x14ac:dyDescent="0.2">
      <c r="A34" s="40">
        <v>33</v>
      </c>
      <c r="B34" s="105">
        <v>43660.471826782406</v>
      </c>
      <c r="C34" s="1" t="s">
        <v>31</v>
      </c>
      <c r="D34" s="1" t="s">
        <v>25</v>
      </c>
      <c r="E34" s="1" t="s">
        <v>26</v>
      </c>
      <c r="F34" s="1" t="s">
        <v>155</v>
      </c>
      <c r="G34" s="1" t="s">
        <v>180</v>
      </c>
      <c r="H34" s="1" t="s">
        <v>38</v>
      </c>
      <c r="I34" s="1" t="s">
        <v>102</v>
      </c>
      <c r="J34" s="1">
        <v>5</v>
      </c>
      <c r="K34" s="1">
        <v>5</v>
      </c>
      <c r="L34" s="1">
        <v>4</v>
      </c>
      <c r="M34" s="1">
        <v>5</v>
      </c>
      <c r="N34" s="1">
        <v>5</v>
      </c>
      <c r="O34" s="1">
        <v>5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5</v>
      </c>
      <c r="V34" s="1">
        <v>5</v>
      </c>
      <c r="W34" s="1">
        <v>5</v>
      </c>
      <c r="X34" s="1">
        <v>5</v>
      </c>
    </row>
    <row r="35" spans="1:25" customFormat="1" ht="15.75" hidden="1" customHeight="1" x14ac:dyDescent="0.2">
      <c r="A35" s="40">
        <v>34</v>
      </c>
      <c r="B35" s="105">
        <v>43660.474835138884</v>
      </c>
      <c r="C35" s="1" t="s">
        <v>24</v>
      </c>
      <c r="D35" s="1" t="s">
        <v>25</v>
      </c>
      <c r="E35" s="1" t="s">
        <v>26</v>
      </c>
      <c r="F35" s="1" t="s">
        <v>192</v>
      </c>
      <c r="G35" s="1" t="s">
        <v>193</v>
      </c>
      <c r="H35" s="1" t="s">
        <v>29</v>
      </c>
      <c r="I35" s="1" t="s">
        <v>102</v>
      </c>
      <c r="J35" s="1">
        <v>5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3</v>
      </c>
      <c r="W35" s="1">
        <v>4</v>
      </c>
      <c r="X35" s="1">
        <v>4</v>
      </c>
    </row>
    <row r="36" spans="1:25" customFormat="1" ht="15.75" hidden="1" customHeight="1" x14ac:dyDescent="0.2">
      <c r="A36" s="40">
        <v>35</v>
      </c>
      <c r="B36" s="105">
        <v>43660.477971134256</v>
      </c>
      <c r="C36" s="1" t="s">
        <v>24</v>
      </c>
      <c r="D36" s="1" t="s">
        <v>35</v>
      </c>
      <c r="E36" s="1" t="s">
        <v>36</v>
      </c>
      <c r="F36" s="1" t="s">
        <v>40</v>
      </c>
      <c r="G36" s="1" t="s">
        <v>194</v>
      </c>
      <c r="H36" s="1" t="s">
        <v>50</v>
      </c>
      <c r="I36" s="1" t="s">
        <v>102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4</v>
      </c>
      <c r="P36" s="1">
        <v>3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1" t="s">
        <v>195</v>
      </c>
    </row>
    <row r="37" spans="1:25" customFormat="1" ht="15.75" hidden="1" customHeight="1" x14ac:dyDescent="0.2">
      <c r="A37" s="40">
        <v>36</v>
      </c>
      <c r="B37" s="105">
        <v>43660.478198819445</v>
      </c>
      <c r="C37" s="1" t="s">
        <v>24</v>
      </c>
      <c r="D37" s="1" t="s">
        <v>25</v>
      </c>
      <c r="E37" s="1" t="s">
        <v>26</v>
      </c>
      <c r="F37" s="1" t="s">
        <v>196</v>
      </c>
      <c r="G37" s="1" t="s">
        <v>154</v>
      </c>
      <c r="H37" s="1" t="s">
        <v>57</v>
      </c>
      <c r="I37" s="1" t="s">
        <v>102</v>
      </c>
      <c r="J37" s="1">
        <v>5</v>
      </c>
      <c r="K37" s="1">
        <v>5</v>
      </c>
      <c r="L37" s="1">
        <v>5</v>
      </c>
      <c r="M37" s="1">
        <v>4</v>
      </c>
      <c r="N37" s="1">
        <v>5</v>
      </c>
      <c r="O37" s="1">
        <v>5</v>
      </c>
      <c r="P37" s="1">
        <v>4</v>
      </c>
      <c r="Q37" s="1">
        <v>5</v>
      </c>
      <c r="R37" s="1">
        <v>4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</row>
    <row r="38" spans="1:25" customFormat="1" ht="15.75" hidden="1" customHeight="1" x14ac:dyDescent="0.2">
      <c r="A38" s="40">
        <v>37</v>
      </c>
      <c r="B38" s="105">
        <v>43660.478610474536</v>
      </c>
      <c r="C38" s="1" t="s">
        <v>24</v>
      </c>
      <c r="D38" s="1" t="s">
        <v>25</v>
      </c>
      <c r="E38" s="1" t="s">
        <v>26</v>
      </c>
      <c r="F38" s="1" t="s">
        <v>155</v>
      </c>
      <c r="G38" s="1" t="s">
        <v>197</v>
      </c>
      <c r="H38" s="1" t="s">
        <v>57</v>
      </c>
      <c r="I38" s="1" t="s">
        <v>102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">
        <v>5</v>
      </c>
      <c r="V38" s="1">
        <v>5</v>
      </c>
      <c r="W38" s="1">
        <v>5</v>
      </c>
      <c r="X38" s="1">
        <v>5</v>
      </c>
    </row>
    <row r="39" spans="1:25" customFormat="1" ht="15.75" hidden="1" customHeight="1" x14ac:dyDescent="0.2">
      <c r="A39" s="40">
        <v>38</v>
      </c>
      <c r="B39" s="105">
        <v>43660.479872256939</v>
      </c>
      <c r="C39" s="1" t="s">
        <v>31</v>
      </c>
      <c r="D39" s="1" t="s">
        <v>32</v>
      </c>
      <c r="E39" s="1" t="s">
        <v>36</v>
      </c>
      <c r="F39" s="1" t="s">
        <v>156</v>
      </c>
      <c r="G39" s="1" t="s">
        <v>53</v>
      </c>
      <c r="H39" s="1" t="s">
        <v>57</v>
      </c>
      <c r="I39" s="1" t="s">
        <v>102</v>
      </c>
      <c r="J39" s="1">
        <v>5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3</v>
      </c>
      <c r="Q39" s="1">
        <v>4</v>
      </c>
      <c r="R39" s="1">
        <v>4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5" customFormat="1" ht="12.75" x14ac:dyDescent="0.2">
      <c r="A40" s="40">
        <v>39</v>
      </c>
      <c r="B40" s="105">
        <v>43660.480003009259</v>
      </c>
      <c r="C40" s="1" t="s">
        <v>31</v>
      </c>
      <c r="D40" s="1" t="s">
        <v>25</v>
      </c>
      <c r="E40" s="1" t="s">
        <v>26</v>
      </c>
      <c r="F40" s="1" t="s">
        <v>198</v>
      </c>
      <c r="G40" s="1" t="s">
        <v>199</v>
      </c>
      <c r="H40" s="1" t="s">
        <v>60</v>
      </c>
      <c r="I40" s="1" t="s">
        <v>102</v>
      </c>
      <c r="J40" s="1">
        <v>3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5</v>
      </c>
      <c r="Y40" s="1" t="s">
        <v>200</v>
      </c>
    </row>
    <row r="41" spans="1:25" customFormat="1" ht="12.75" hidden="1" x14ac:dyDescent="0.2">
      <c r="A41" s="40">
        <v>40</v>
      </c>
      <c r="B41" s="105">
        <v>43660.484856863426</v>
      </c>
      <c r="C41" s="1" t="s">
        <v>31</v>
      </c>
      <c r="D41" s="1" t="s">
        <v>32</v>
      </c>
      <c r="E41" s="1" t="s">
        <v>26</v>
      </c>
      <c r="F41" s="1" t="s">
        <v>42</v>
      </c>
      <c r="G41" s="1" t="s">
        <v>56</v>
      </c>
      <c r="H41" s="1" t="s">
        <v>57</v>
      </c>
      <c r="I41" s="1" t="s">
        <v>102</v>
      </c>
      <c r="J41" s="1">
        <v>3</v>
      </c>
      <c r="K41" s="1">
        <v>4</v>
      </c>
      <c r="L41" s="1">
        <v>4</v>
      </c>
      <c r="M41" s="1">
        <v>4</v>
      </c>
      <c r="N41" s="1">
        <v>4</v>
      </c>
      <c r="O41" s="1">
        <v>5</v>
      </c>
      <c r="P41" s="1">
        <v>2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5</v>
      </c>
      <c r="W41" s="1">
        <v>4</v>
      </c>
      <c r="X41" s="1">
        <v>2</v>
      </c>
      <c r="Y41" s="1" t="s">
        <v>201</v>
      </c>
    </row>
    <row r="42" spans="1:25" customFormat="1" ht="12.75" hidden="1" x14ac:dyDescent="0.2">
      <c r="A42" s="40">
        <v>41</v>
      </c>
      <c r="B42" s="105">
        <v>43660.488017511576</v>
      </c>
      <c r="C42" s="1" t="s">
        <v>31</v>
      </c>
      <c r="D42" s="1" t="s">
        <v>25</v>
      </c>
      <c r="E42" s="1" t="s">
        <v>26</v>
      </c>
      <c r="F42" s="1" t="s">
        <v>33</v>
      </c>
      <c r="G42" s="1" t="s">
        <v>202</v>
      </c>
      <c r="H42" s="1" t="s">
        <v>29</v>
      </c>
      <c r="I42" s="1" t="s">
        <v>102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3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</row>
    <row r="43" spans="1:25" customFormat="1" ht="12.75" hidden="1" x14ac:dyDescent="0.2">
      <c r="A43" s="40">
        <v>42</v>
      </c>
      <c r="B43" s="105">
        <v>43660.490237048609</v>
      </c>
      <c r="C43" s="1" t="s">
        <v>24</v>
      </c>
      <c r="D43" s="1" t="s">
        <v>25</v>
      </c>
      <c r="E43" s="1" t="s">
        <v>26</v>
      </c>
      <c r="F43" s="1" t="s">
        <v>33</v>
      </c>
      <c r="G43" s="1" t="s">
        <v>49</v>
      </c>
      <c r="H43" s="1" t="s">
        <v>57</v>
      </c>
      <c r="I43" s="1" t="s">
        <v>102</v>
      </c>
      <c r="J43" s="1">
        <v>5</v>
      </c>
      <c r="K43" s="1">
        <v>4</v>
      </c>
      <c r="L43" s="1">
        <v>4</v>
      </c>
      <c r="M43" s="1">
        <v>5</v>
      </c>
      <c r="N43" s="1">
        <v>5</v>
      </c>
      <c r="O43" s="1">
        <v>5</v>
      </c>
      <c r="P43" s="1">
        <v>3</v>
      </c>
      <c r="Q43" s="1">
        <v>4</v>
      </c>
      <c r="R43" s="1">
        <v>4</v>
      </c>
      <c r="S43" s="1">
        <v>4</v>
      </c>
      <c r="T43" s="1">
        <v>4</v>
      </c>
      <c r="U43" s="1">
        <v>5</v>
      </c>
      <c r="V43" s="1">
        <v>5</v>
      </c>
      <c r="W43" s="1">
        <v>5</v>
      </c>
      <c r="X43" s="1">
        <v>3</v>
      </c>
    </row>
    <row r="44" spans="1:25" customFormat="1" ht="12.75" hidden="1" x14ac:dyDescent="0.2">
      <c r="A44" s="40">
        <v>43</v>
      </c>
      <c r="B44" s="105">
        <v>43660.490260243052</v>
      </c>
      <c r="C44" s="1" t="s">
        <v>31</v>
      </c>
      <c r="D44" s="1" t="s">
        <v>35</v>
      </c>
      <c r="E44" s="1" t="s">
        <v>36</v>
      </c>
      <c r="F44" s="1" t="s">
        <v>55</v>
      </c>
      <c r="G44" s="1" t="s">
        <v>61</v>
      </c>
      <c r="H44" s="1" t="s">
        <v>50</v>
      </c>
      <c r="I44" s="1" t="s">
        <v>102</v>
      </c>
      <c r="J44" s="1">
        <v>5</v>
      </c>
      <c r="K44" s="1">
        <v>5</v>
      </c>
      <c r="L44" s="1">
        <v>4</v>
      </c>
      <c r="M44" s="1">
        <v>4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5</v>
      </c>
    </row>
    <row r="45" spans="1:25" customFormat="1" ht="12.75" hidden="1" x14ac:dyDescent="0.2">
      <c r="A45" s="40">
        <v>44</v>
      </c>
      <c r="B45" s="105">
        <v>43660.491179340279</v>
      </c>
      <c r="C45" s="1" t="s">
        <v>24</v>
      </c>
      <c r="D45" s="1" t="s">
        <v>35</v>
      </c>
      <c r="E45" s="1" t="s">
        <v>36</v>
      </c>
      <c r="F45" s="1" t="s">
        <v>159</v>
      </c>
      <c r="G45" s="1" t="s">
        <v>160</v>
      </c>
      <c r="H45" s="1" t="s">
        <v>57</v>
      </c>
      <c r="I45" s="1" t="s">
        <v>102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3</v>
      </c>
      <c r="Q45" s="1">
        <v>4</v>
      </c>
      <c r="R45" s="1">
        <v>3</v>
      </c>
      <c r="S45" s="1">
        <v>3</v>
      </c>
      <c r="T45" s="1">
        <v>3</v>
      </c>
      <c r="U45" s="1">
        <v>4</v>
      </c>
      <c r="V45" s="1">
        <v>4</v>
      </c>
      <c r="W45" s="1">
        <v>3</v>
      </c>
      <c r="X45" s="1">
        <v>5</v>
      </c>
      <c r="Y45" s="1" t="s">
        <v>203</v>
      </c>
    </row>
    <row r="46" spans="1:25" customFormat="1" ht="12.75" hidden="1" x14ac:dyDescent="0.2">
      <c r="A46" s="40">
        <v>45</v>
      </c>
      <c r="B46" s="105">
        <v>43660.497900000002</v>
      </c>
      <c r="C46" s="1" t="s">
        <v>31</v>
      </c>
      <c r="D46" s="1" t="s">
        <v>35</v>
      </c>
      <c r="E46" s="1" t="s">
        <v>36</v>
      </c>
      <c r="F46" s="1" t="s">
        <v>33</v>
      </c>
      <c r="G46" s="1" t="s">
        <v>39</v>
      </c>
      <c r="H46" s="1" t="s">
        <v>29</v>
      </c>
      <c r="I46" s="1" t="s">
        <v>102</v>
      </c>
      <c r="J46" s="1">
        <v>5</v>
      </c>
      <c r="K46" s="1">
        <v>4</v>
      </c>
      <c r="L46" s="1">
        <v>4</v>
      </c>
      <c r="M46" s="1">
        <v>5</v>
      </c>
      <c r="N46" s="1">
        <v>4</v>
      </c>
      <c r="O46" s="1">
        <v>5</v>
      </c>
      <c r="P46" s="1">
        <v>1</v>
      </c>
      <c r="Q46" s="1">
        <v>4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</row>
    <row r="47" spans="1:25" customFormat="1" ht="12.75" x14ac:dyDescent="0.2">
      <c r="A47" s="40">
        <v>46</v>
      </c>
      <c r="B47" s="105">
        <v>43660.509127928242</v>
      </c>
      <c r="C47" s="1" t="s">
        <v>31</v>
      </c>
      <c r="D47" s="1" t="s">
        <v>35</v>
      </c>
      <c r="E47" s="1" t="s">
        <v>36</v>
      </c>
      <c r="F47" s="1" t="s">
        <v>159</v>
      </c>
      <c r="G47" s="1" t="s">
        <v>160</v>
      </c>
      <c r="H47" s="1" t="s">
        <v>60</v>
      </c>
      <c r="I47" s="1" t="s">
        <v>102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5</v>
      </c>
      <c r="P47" s="1">
        <v>3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5</v>
      </c>
    </row>
    <row r="48" spans="1:25" customFormat="1" ht="12.75" hidden="1" x14ac:dyDescent="0.2">
      <c r="A48" s="40">
        <v>47</v>
      </c>
      <c r="B48" s="105">
        <v>43660.537471157411</v>
      </c>
      <c r="C48" s="1" t="s">
        <v>24</v>
      </c>
      <c r="D48" s="1" t="s">
        <v>25</v>
      </c>
      <c r="E48" s="1" t="s">
        <v>26</v>
      </c>
      <c r="F48" s="1" t="s">
        <v>204</v>
      </c>
      <c r="G48" s="1" t="s">
        <v>37</v>
      </c>
      <c r="H48" s="1" t="s">
        <v>38</v>
      </c>
      <c r="I48" s="1" t="s">
        <v>102</v>
      </c>
      <c r="J48" s="1">
        <v>4</v>
      </c>
      <c r="K48" s="1">
        <v>4</v>
      </c>
      <c r="L48" s="1">
        <v>5</v>
      </c>
      <c r="M48" s="1">
        <v>4</v>
      </c>
      <c r="N48" s="1">
        <v>4</v>
      </c>
      <c r="O48" s="1">
        <v>5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5</v>
      </c>
      <c r="Y48" s="1" t="s">
        <v>205</v>
      </c>
    </row>
    <row r="49" spans="1:25" customFormat="1" ht="12.75" hidden="1" x14ac:dyDescent="0.2">
      <c r="A49" s="40">
        <v>48</v>
      </c>
      <c r="B49" s="105">
        <v>43660.574427627318</v>
      </c>
      <c r="C49" s="1" t="s">
        <v>31</v>
      </c>
      <c r="D49" s="1" t="s">
        <v>25</v>
      </c>
      <c r="E49" s="1" t="s">
        <v>26</v>
      </c>
      <c r="F49" s="1" t="s">
        <v>206</v>
      </c>
      <c r="G49" s="1" t="s">
        <v>180</v>
      </c>
      <c r="H49" s="1" t="s">
        <v>38</v>
      </c>
      <c r="I49" s="1" t="s">
        <v>102</v>
      </c>
      <c r="J49" s="1">
        <v>4</v>
      </c>
      <c r="K49" s="1">
        <v>4</v>
      </c>
      <c r="L49" s="1">
        <v>4</v>
      </c>
      <c r="M49" s="1">
        <v>5</v>
      </c>
      <c r="N49" s="1">
        <v>4</v>
      </c>
      <c r="O49" s="1">
        <v>4</v>
      </c>
      <c r="P49" s="1">
        <v>2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</row>
    <row r="50" spans="1:25" customFormat="1" ht="12.75" hidden="1" x14ac:dyDescent="0.2">
      <c r="A50" s="40">
        <v>49</v>
      </c>
      <c r="B50" s="105">
        <v>43660.650030335644</v>
      </c>
      <c r="C50" s="1" t="s">
        <v>24</v>
      </c>
      <c r="D50" s="1" t="s">
        <v>25</v>
      </c>
      <c r="E50" s="1" t="s">
        <v>26</v>
      </c>
      <c r="F50" s="1" t="s">
        <v>33</v>
      </c>
      <c r="G50" s="1" t="s">
        <v>45</v>
      </c>
      <c r="H50" s="1" t="s">
        <v>38</v>
      </c>
      <c r="I50" s="1" t="s">
        <v>102</v>
      </c>
      <c r="J50" s="1">
        <v>3</v>
      </c>
      <c r="K50" s="1">
        <v>4</v>
      </c>
      <c r="L50" s="1">
        <v>3</v>
      </c>
      <c r="M50" s="1">
        <v>4</v>
      </c>
      <c r="N50" s="1">
        <v>4</v>
      </c>
      <c r="O50" s="1">
        <v>4</v>
      </c>
      <c r="P50" s="1">
        <v>2</v>
      </c>
      <c r="Q50" s="1">
        <v>4</v>
      </c>
      <c r="R50" s="1">
        <v>4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</row>
    <row r="51" spans="1:25" customFormat="1" ht="12.75" x14ac:dyDescent="0.2">
      <c r="A51" s="40">
        <v>50</v>
      </c>
      <c r="B51" s="105">
        <v>43660.666831481481</v>
      </c>
      <c r="C51" s="1" t="s">
        <v>31</v>
      </c>
      <c r="D51" s="1" t="s">
        <v>25</v>
      </c>
      <c r="E51" s="1" t="s">
        <v>26</v>
      </c>
      <c r="F51" s="1" t="s">
        <v>33</v>
      </c>
      <c r="G51" s="1" t="s">
        <v>52</v>
      </c>
      <c r="H51" s="1" t="s">
        <v>60</v>
      </c>
      <c r="I51" s="1" t="s">
        <v>102</v>
      </c>
      <c r="J51" s="1">
        <v>3</v>
      </c>
      <c r="K51" s="1">
        <v>3</v>
      </c>
      <c r="L51" s="1">
        <v>3</v>
      </c>
      <c r="M51" s="1">
        <v>3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4</v>
      </c>
      <c r="W51" s="1">
        <v>4</v>
      </c>
      <c r="X51" s="1">
        <v>5</v>
      </c>
    </row>
    <row r="52" spans="1:25" customFormat="1" ht="12.75" hidden="1" x14ac:dyDescent="0.2">
      <c r="A52" s="40">
        <v>51</v>
      </c>
      <c r="B52" s="105">
        <v>43660.714878043982</v>
      </c>
      <c r="C52" s="1" t="s">
        <v>31</v>
      </c>
      <c r="D52" s="1" t="s">
        <v>32</v>
      </c>
      <c r="E52" s="1" t="s">
        <v>26</v>
      </c>
      <c r="F52" s="1" t="s">
        <v>207</v>
      </c>
      <c r="G52" s="1" t="s">
        <v>181</v>
      </c>
      <c r="H52" s="1" t="s">
        <v>38</v>
      </c>
      <c r="I52" s="1" t="s">
        <v>102</v>
      </c>
      <c r="J52" s="1">
        <v>5</v>
      </c>
      <c r="K52" s="1">
        <v>4</v>
      </c>
      <c r="L52" s="1">
        <v>4</v>
      </c>
      <c r="M52" s="1">
        <v>5</v>
      </c>
      <c r="N52" s="1">
        <v>5</v>
      </c>
      <c r="O52" s="1">
        <v>5</v>
      </c>
      <c r="P52" s="1">
        <v>2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5</v>
      </c>
      <c r="Y52" s="1" t="s">
        <v>208</v>
      </c>
    </row>
    <row r="53" spans="1:25" customFormat="1" ht="12.75" hidden="1" x14ac:dyDescent="0.2">
      <c r="A53" s="40">
        <v>52</v>
      </c>
      <c r="B53" s="105">
        <v>43660.811925358794</v>
      </c>
      <c r="C53" s="1" t="s">
        <v>24</v>
      </c>
      <c r="D53" s="1" t="s">
        <v>25</v>
      </c>
      <c r="E53" s="1" t="s">
        <v>26</v>
      </c>
      <c r="F53" s="1" t="s">
        <v>33</v>
      </c>
      <c r="G53" s="1" t="s">
        <v>39</v>
      </c>
      <c r="H53" s="1" t="s">
        <v>29</v>
      </c>
      <c r="I53" s="1" t="s">
        <v>102</v>
      </c>
      <c r="J53" s="1">
        <v>4</v>
      </c>
      <c r="K53" s="1">
        <v>4</v>
      </c>
      <c r="L53" s="1">
        <v>5</v>
      </c>
      <c r="M53" s="1">
        <v>5</v>
      </c>
      <c r="N53" s="1">
        <v>5</v>
      </c>
      <c r="O53" s="1">
        <v>5</v>
      </c>
      <c r="P53" s="1">
        <v>2</v>
      </c>
      <c r="Q53" s="1">
        <v>4</v>
      </c>
      <c r="R53" s="1">
        <v>4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</row>
    <row r="54" spans="1:25" customFormat="1" ht="12.75" hidden="1" x14ac:dyDescent="0.2">
      <c r="A54" s="40">
        <v>53</v>
      </c>
      <c r="B54" s="105">
        <v>43660.858598298611</v>
      </c>
      <c r="C54" s="1" t="s">
        <v>31</v>
      </c>
      <c r="D54" s="1" t="s">
        <v>25</v>
      </c>
      <c r="E54" s="1" t="s">
        <v>26</v>
      </c>
      <c r="F54" s="1" t="s">
        <v>33</v>
      </c>
      <c r="G54" s="1" t="s">
        <v>39</v>
      </c>
      <c r="H54" s="1" t="s">
        <v>29</v>
      </c>
      <c r="I54" s="1" t="s">
        <v>190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 t="s">
        <v>209</v>
      </c>
    </row>
    <row r="55" spans="1:25" customFormat="1" ht="12.75" hidden="1" x14ac:dyDescent="0.2">
      <c r="A55" s="40">
        <v>54</v>
      </c>
      <c r="B55" s="105">
        <v>43660.91229349537</v>
      </c>
      <c r="C55" s="1" t="s">
        <v>24</v>
      </c>
      <c r="D55" s="1" t="s">
        <v>25</v>
      </c>
      <c r="E55" s="1" t="s">
        <v>26</v>
      </c>
      <c r="F55" s="1" t="s">
        <v>47</v>
      </c>
      <c r="G55" s="1" t="s">
        <v>37</v>
      </c>
      <c r="H55" s="1" t="s">
        <v>38</v>
      </c>
      <c r="I55" s="1" t="s">
        <v>102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</row>
    <row r="56" spans="1:25" customFormat="1" ht="12.75" hidden="1" x14ac:dyDescent="0.2">
      <c r="A56" s="40">
        <v>55</v>
      </c>
      <c r="B56" s="105">
        <v>43660.925144166671</v>
      </c>
      <c r="C56" s="1" t="s">
        <v>24</v>
      </c>
      <c r="D56" s="1" t="s">
        <v>25</v>
      </c>
      <c r="E56" s="1" t="s">
        <v>36</v>
      </c>
      <c r="F56" s="1" t="s">
        <v>33</v>
      </c>
      <c r="G56" s="1" t="s">
        <v>45</v>
      </c>
      <c r="H56" s="1" t="s">
        <v>38</v>
      </c>
      <c r="I56" s="1" t="s">
        <v>102</v>
      </c>
      <c r="J56" s="1">
        <v>4</v>
      </c>
      <c r="K56" s="1">
        <v>3</v>
      </c>
      <c r="L56" s="1">
        <v>3</v>
      </c>
      <c r="M56" s="1">
        <v>4</v>
      </c>
      <c r="N56" s="1">
        <v>4</v>
      </c>
      <c r="O56" s="1">
        <v>4</v>
      </c>
      <c r="P56" s="1">
        <v>3</v>
      </c>
      <c r="Q56" s="1">
        <v>4</v>
      </c>
      <c r="R56" s="1">
        <v>3</v>
      </c>
      <c r="S56" s="1">
        <v>4</v>
      </c>
      <c r="T56" s="1">
        <v>3</v>
      </c>
      <c r="U56" s="1">
        <v>4</v>
      </c>
      <c r="V56" s="1">
        <v>5</v>
      </c>
      <c r="W56" s="1">
        <v>4</v>
      </c>
      <c r="X56" s="1">
        <v>5</v>
      </c>
    </row>
    <row r="57" spans="1:25" customFormat="1" ht="12.75" hidden="1" x14ac:dyDescent="0.2">
      <c r="A57" s="40">
        <v>56</v>
      </c>
      <c r="B57" s="105">
        <v>43660.966801747687</v>
      </c>
      <c r="C57" s="1" t="s">
        <v>24</v>
      </c>
      <c r="D57" s="1" t="s">
        <v>25</v>
      </c>
      <c r="E57" s="1" t="s">
        <v>26</v>
      </c>
      <c r="F57" s="1" t="s">
        <v>42</v>
      </c>
      <c r="G57" s="1" t="s">
        <v>158</v>
      </c>
      <c r="H57" s="1" t="s">
        <v>57</v>
      </c>
      <c r="I57" s="1" t="s">
        <v>102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3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</row>
    <row r="58" spans="1:25" customFormat="1" ht="12.75" hidden="1" x14ac:dyDescent="0.2">
      <c r="A58" s="40">
        <v>57</v>
      </c>
      <c r="B58" s="105">
        <v>43661.291211863427</v>
      </c>
      <c r="C58" s="1" t="s">
        <v>31</v>
      </c>
      <c r="D58" s="1" t="s">
        <v>32</v>
      </c>
      <c r="E58" s="1" t="s">
        <v>36</v>
      </c>
      <c r="F58" s="1" t="s">
        <v>210</v>
      </c>
      <c r="G58" s="1" t="s">
        <v>45</v>
      </c>
      <c r="H58" s="1" t="s">
        <v>50</v>
      </c>
      <c r="I58" s="1" t="s">
        <v>102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3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5</v>
      </c>
      <c r="Y58" s="1" t="s">
        <v>211</v>
      </c>
    </row>
    <row r="59" spans="1:25" customFormat="1" ht="12.75" hidden="1" x14ac:dyDescent="0.2">
      <c r="A59" s="40">
        <v>58</v>
      </c>
      <c r="B59" s="105">
        <v>43661.353188032408</v>
      </c>
      <c r="C59" s="1" t="s">
        <v>24</v>
      </c>
      <c r="D59" s="1" t="s">
        <v>25</v>
      </c>
      <c r="E59" s="1" t="s">
        <v>26</v>
      </c>
      <c r="F59" s="1" t="s">
        <v>46</v>
      </c>
      <c r="G59" s="1" t="s">
        <v>172</v>
      </c>
      <c r="H59" s="1" t="s">
        <v>38</v>
      </c>
      <c r="I59" s="1" t="s">
        <v>102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3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4</v>
      </c>
      <c r="W59" s="1">
        <v>5</v>
      </c>
      <c r="X59" s="1">
        <v>5</v>
      </c>
    </row>
    <row r="60" spans="1:25" customFormat="1" ht="12.75" hidden="1" x14ac:dyDescent="0.2">
      <c r="A60" s="40">
        <v>59</v>
      </c>
      <c r="B60" s="105">
        <v>43661.418149108795</v>
      </c>
      <c r="C60" s="1" t="s">
        <v>31</v>
      </c>
      <c r="D60" s="1" t="s">
        <v>32</v>
      </c>
      <c r="E60" s="1" t="s">
        <v>26</v>
      </c>
      <c r="F60" s="1" t="s">
        <v>33</v>
      </c>
      <c r="G60" s="1" t="s">
        <v>49</v>
      </c>
      <c r="H60" s="1" t="s">
        <v>38</v>
      </c>
      <c r="I60" s="1" t="s">
        <v>102</v>
      </c>
      <c r="J60" s="1">
        <v>5</v>
      </c>
      <c r="K60" s="1">
        <v>4</v>
      </c>
      <c r="L60" s="1">
        <v>4</v>
      </c>
      <c r="M60" s="1">
        <v>5</v>
      </c>
      <c r="N60" s="1">
        <v>5</v>
      </c>
      <c r="O60" s="1">
        <v>5</v>
      </c>
      <c r="P60" s="1">
        <v>3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4</v>
      </c>
      <c r="X60" s="1">
        <v>5</v>
      </c>
    </row>
    <row r="61" spans="1:25" customFormat="1" ht="12.75" hidden="1" x14ac:dyDescent="0.2">
      <c r="A61" s="40">
        <v>60</v>
      </c>
      <c r="B61" s="105">
        <v>43661.461981782406</v>
      </c>
      <c r="C61" s="1" t="s">
        <v>24</v>
      </c>
      <c r="D61" s="1" t="s">
        <v>35</v>
      </c>
      <c r="E61" s="1" t="s">
        <v>26</v>
      </c>
      <c r="F61" s="1" t="s">
        <v>33</v>
      </c>
      <c r="G61" s="1" t="s">
        <v>52</v>
      </c>
      <c r="H61" s="1" t="s">
        <v>29</v>
      </c>
      <c r="I61" s="1" t="s">
        <v>102</v>
      </c>
      <c r="J61" s="1">
        <v>5</v>
      </c>
      <c r="K61" s="1">
        <v>4</v>
      </c>
      <c r="L61" s="1">
        <v>4</v>
      </c>
      <c r="M61" s="1">
        <v>4</v>
      </c>
      <c r="N61" s="1">
        <v>4</v>
      </c>
      <c r="O61" s="1">
        <v>5</v>
      </c>
      <c r="P61" s="1">
        <v>3</v>
      </c>
      <c r="Q61" s="1">
        <v>5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</row>
    <row r="62" spans="1:25" customFormat="1" ht="12.75" hidden="1" x14ac:dyDescent="0.2">
      <c r="A62" s="40">
        <v>61</v>
      </c>
      <c r="B62" s="105">
        <v>43661.47227658565</v>
      </c>
      <c r="C62" s="1" t="s">
        <v>24</v>
      </c>
      <c r="D62" s="1" t="s">
        <v>25</v>
      </c>
      <c r="E62" s="1" t="s">
        <v>26</v>
      </c>
      <c r="F62" s="1" t="s">
        <v>33</v>
      </c>
      <c r="G62" s="1" t="s">
        <v>52</v>
      </c>
      <c r="H62" s="1" t="s">
        <v>29</v>
      </c>
      <c r="I62" s="1" t="s">
        <v>102</v>
      </c>
      <c r="J62" s="1">
        <v>5</v>
      </c>
      <c r="K62" s="1">
        <v>5</v>
      </c>
      <c r="L62" s="1">
        <v>4</v>
      </c>
      <c r="M62" s="1">
        <v>4</v>
      </c>
      <c r="N62" s="1">
        <v>4</v>
      </c>
      <c r="O62" s="1">
        <v>4</v>
      </c>
      <c r="P62" s="1">
        <v>3</v>
      </c>
      <c r="Q62" s="1">
        <v>4</v>
      </c>
      <c r="R62" s="1">
        <v>4</v>
      </c>
      <c r="S62" s="1">
        <v>5</v>
      </c>
      <c r="T62" s="1">
        <v>4</v>
      </c>
      <c r="U62" s="1">
        <v>5</v>
      </c>
      <c r="V62" s="1">
        <v>5</v>
      </c>
      <c r="W62" s="1">
        <v>5</v>
      </c>
      <c r="X62" s="1">
        <v>4</v>
      </c>
    </row>
    <row r="63" spans="1:25" s="130" customFormat="1" ht="12.75" hidden="1" x14ac:dyDescent="0.2">
      <c r="A63" s="127">
        <v>62</v>
      </c>
      <c r="B63" s="128">
        <v>43661.58379532407</v>
      </c>
      <c r="C63" s="129" t="s">
        <v>31</v>
      </c>
      <c r="D63" s="129" t="s">
        <v>25</v>
      </c>
      <c r="E63" s="129" t="s">
        <v>26</v>
      </c>
      <c r="F63" s="129" t="s">
        <v>58</v>
      </c>
      <c r="G63" s="129" t="s">
        <v>59</v>
      </c>
      <c r="H63" s="129" t="s">
        <v>57</v>
      </c>
      <c r="I63" s="129" t="s">
        <v>102</v>
      </c>
      <c r="J63" s="129">
        <v>4</v>
      </c>
      <c r="K63" s="129">
        <v>4</v>
      </c>
      <c r="L63" s="129">
        <v>4</v>
      </c>
      <c r="M63" s="129">
        <v>3</v>
      </c>
      <c r="N63" s="129">
        <v>3</v>
      </c>
      <c r="O63" s="129">
        <v>4</v>
      </c>
      <c r="P63" s="129">
        <v>3</v>
      </c>
      <c r="Q63" s="129">
        <v>4</v>
      </c>
      <c r="R63" s="129">
        <v>4</v>
      </c>
      <c r="S63" s="129">
        <v>3</v>
      </c>
      <c r="T63" s="129">
        <v>4</v>
      </c>
      <c r="U63" s="129">
        <v>5</v>
      </c>
      <c r="V63" s="129">
        <v>5</v>
      </c>
      <c r="W63" s="129">
        <v>5</v>
      </c>
      <c r="X63" s="129">
        <v>4</v>
      </c>
    </row>
    <row r="64" spans="1:25" s="130" customFormat="1" ht="12.75" x14ac:dyDescent="0.2">
      <c r="A64" s="127">
        <v>63</v>
      </c>
      <c r="B64" s="128">
        <v>43661.748832129626</v>
      </c>
      <c r="C64" s="129" t="s">
        <v>24</v>
      </c>
      <c r="D64" s="129" t="s">
        <v>25</v>
      </c>
      <c r="E64" s="129" t="s">
        <v>26</v>
      </c>
      <c r="F64" s="129" t="s">
        <v>33</v>
      </c>
      <c r="G64" s="129" t="s">
        <v>49</v>
      </c>
      <c r="H64" s="129" t="s">
        <v>60</v>
      </c>
      <c r="I64" s="129" t="s">
        <v>102</v>
      </c>
      <c r="J64" s="129">
        <v>5</v>
      </c>
      <c r="K64" s="129">
        <v>4</v>
      </c>
      <c r="L64" s="129">
        <v>4</v>
      </c>
      <c r="M64" s="129">
        <v>5</v>
      </c>
      <c r="N64" s="129">
        <v>4</v>
      </c>
      <c r="O64" s="129">
        <v>5</v>
      </c>
      <c r="P64" s="129">
        <v>2</v>
      </c>
      <c r="Q64" s="129">
        <v>3</v>
      </c>
      <c r="R64" s="129">
        <v>4</v>
      </c>
      <c r="S64" s="129">
        <v>4</v>
      </c>
      <c r="T64" s="129">
        <v>4</v>
      </c>
      <c r="U64" s="129">
        <v>4</v>
      </c>
      <c r="V64" s="129">
        <v>5</v>
      </c>
      <c r="W64" s="129">
        <v>4</v>
      </c>
      <c r="X64" s="129">
        <v>5</v>
      </c>
    </row>
    <row r="65" spans="1:25" s="130" customFormat="1" ht="12.75" hidden="1" x14ac:dyDescent="0.2">
      <c r="A65" s="127">
        <v>64</v>
      </c>
      <c r="B65" s="128">
        <v>43662.690659351851</v>
      </c>
      <c r="C65" s="129" t="s">
        <v>31</v>
      </c>
      <c r="D65" s="129" t="s">
        <v>32</v>
      </c>
      <c r="E65" s="129" t="s">
        <v>26</v>
      </c>
      <c r="F65" s="129" t="s">
        <v>40</v>
      </c>
      <c r="G65" s="129" t="s">
        <v>232</v>
      </c>
      <c r="H65" s="129" t="s">
        <v>57</v>
      </c>
      <c r="I65" s="129" t="s">
        <v>190</v>
      </c>
      <c r="J65" s="129">
        <v>5</v>
      </c>
      <c r="K65" s="129">
        <v>5</v>
      </c>
      <c r="L65" s="129">
        <v>5</v>
      </c>
      <c r="M65" s="129">
        <v>5</v>
      </c>
      <c r="N65" s="129">
        <v>5</v>
      </c>
      <c r="O65" s="129">
        <v>5</v>
      </c>
      <c r="P65" s="129">
        <v>3</v>
      </c>
      <c r="Q65" s="129">
        <v>4</v>
      </c>
      <c r="R65" s="129">
        <v>5</v>
      </c>
      <c r="S65" s="129">
        <v>5</v>
      </c>
      <c r="T65" s="129">
        <v>5</v>
      </c>
      <c r="U65" s="129">
        <v>4</v>
      </c>
      <c r="V65" s="129">
        <v>5</v>
      </c>
      <c r="W65" s="129">
        <v>5</v>
      </c>
      <c r="X65" s="129">
        <v>5</v>
      </c>
      <c r="Y65" s="129" t="s">
        <v>233</v>
      </c>
    </row>
    <row r="66" spans="1:25" s="130" customFormat="1" ht="12.75" hidden="1" x14ac:dyDescent="0.2">
      <c r="A66" s="127">
        <v>65</v>
      </c>
      <c r="B66" s="128">
        <v>43662.788070173614</v>
      </c>
      <c r="C66" s="129" t="s">
        <v>31</v>
      </c>
      <c r="D66" s="129" t="s">
        <v>32</v>
      </c>
      <c r="E66" s="129" t="s">
        <v>26</v>
      </c>
      <c r="F66" s="129" t="s">
        <v>234</v>
      </c>
      <c r="G66" s="129" t="s">
        <v>37</v>
      </c>
      <c r="H66" s="129" t="s">
        <v>38</v>
      </c>
      <c r="I66" s="129" t="s">
        <v>102</v>
      </c>
      <c r="J66" s="129">
        <v>5</v>
      </c>
      <c r="K66" s="129">
        <v>5</v>
      </c>
      <c r="L66" s="129">
        <v>5</v>
      </c>
      <c r="M66" s="129">
        <v>5</v>
      </c>
      <c r="N66" s="129">
        <v>5</v>
      </c>
      <c r="O66" s="129">
        <v>5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</row>
    <row r="67" spans="1:25" s="130" customFormat="1" ht="12.75" hidden="1" x14ac:dyDescent="0.2">
      <c r="A67" s="127">
        <v>66</v>
      </c>
      <c r="B67" s="128">
        <v>43662.862091192132</v>
      </c>
      <c r="C67" s="129" t="s">
        <v>31</v>
      </c>
      <c r="D67" s="129" t="s">
        <v>25</v>
      </c>
      <c r="E67" s="129" t="s">
        <v>26</v>
      </c>
      <c r="F67" s="129" t="s">
        <v>48</v>
      </c>
      <c r="G67" s="129" t="s">
        <v>162</v>
      </c>
      <c r="H67" s="129" t="s">
        <v>38</v>
      </c>
      <c r="I67" s="129" t="s">
        <v>102</v>
      </c>
      <c r="J67" s="129">
        <v>4</v>
      </c>
      <c r="K67" s="129">
        <v>3</v>
      </c>
      <c r="L67" s="129">
        <v>4</v>
      </c>
      <c r="M67" s="129">
        <v>4</v>
      </c>
      <c r="N67" s="129">
        <v>3</v>
      </c>
      <c r="O67" s="129">
        <v>4</v>
      </c>
      <c r="P67" s="129">
        <v>1</v>
      </c>
      <c r="Q67" s="129">
        <v>3</v>
      </c>
      <c r="R67" s="129">
        <v>4</v>
      </c>
      <c r="S67" s="129">
        <v>4</v>
      </c>
      <c r="T67" s="129">
        <v>4</v>
      </c>
      <c r="U67" s="129">
        <v>4</v>
      </c>
      <c r="V67" s="129">
        <v>4</v>
      </c>
      <c r="W67" s="129">
        <v>4</v>
      </c>
      <c r="X67" s="129">
        <v>5</v>
      </c>
    </row>
    <row r="68" spans="1:25" s="130" customFormat="1" ht="12.75" hidden="1" x14ac:dyDescent="0.2">
      <c r="A68" s="127">
        <v>67</v>
      </c>
      <c r="B68" s="128">
        <v>43663.379845925927</v>
      </c>
      <c r="C68" s="129" t="s">
        <v>24</v>
      </c>
      <c r="D68" s="129" t="s">
        <v>32</v>
      </c>
      <c r="E68" s="129" t="s">
        <v>36</v>
      </c>
      <c r="F68" s="129" t="s">
        <v>33</v>
      </c>
      <c r="G68" s="129" t="s">
        <v>34</v>
      </c>
      <c r="H68" s="129" t="s">
        <v>50</v>
      </c>
      <c r="I68" s="129" t="s">
        <v>102</v>
      </c>
      <c r="J68" s="129">
        <v>4</v>
      </c>
      <c r="K68" s="129">
        <v>5</v>
      </c>
      <c r="L68" s="129">
        <v>4</v>
      </c>
      <c r="M68" s="129">
        <v>4</v>
      </c>
      <c r="N68" s="129">
        <v>5</v>
      </c>
      <c r="O68" s="129">
        <v>5</v>
      </c>
      <c r="P68" s="129">
        <v>3</v>
      </c>
      <c r="Q68" s="129">
        <v>4</v>
      </c>
      <c r="R68" s="129">
        <v>4</v>
      </c>
      <c r="S68" s="129">
        <v>4</v>
      </c>
      <c r="T68" s="129">
        <v>4</v>
      </c>
      <c r="U68" s="129">
        <v>4</v>
      </c>
      <c r="V68" s="129">
        <v>5</v>
      </c>
      <c r="W68" s="129">
        <v>5</v>
      </c>
      <c r="X68" s="129">
        <v>5</v>
      </c>
    </row>
    <row r="69" spans="1:25" s="130" customFormat="1" ht="12.75" hidden="1" x14ac:dyDescent="0.2">
      <c r="A69" s="127">
        <v>68</v>
      </c>
      <c r="B69" s="128">
        <v>43663.489678287035</v>
      </c>
      <c r="C69" s="129" t="s">
        <v>24</v>
      </c>
      <c r="D69" s="129" t="s">
        <v>41</v>
      </c>
      <c r="E69" s="129" t="s">
        <v>26</v>
      </c>
      <c r="F69" s="129" t="s">
        <v>40</v>
      </c>
      <c r="G69" s="129" t="s">
        <v>40</v>
      </c>
      <c r="H69" s="129" t="s">
        <v>38</v>
      </c>
      <c r="I69" s="129" t="s">
        <v>102</v>
      </c>
      <c r="J69" s="129">
        <v>3</v>
      </c>
      <c r="K69" s="129">
        <v>4</v>
      </c>
      <c r="L69" s="129">
        <v>3</v>
      </c>
      <c r="M69" s="129">
        <v>4</v>
      </c>
      <c r="N69" s="129">
        <v>5</v>
      </c>
      <c r="O69" s="129">
        <v>5</v>
      </c>
      <c r="P69" s="129">
        <v>2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 t="s">
        <v>235</v>
      </c>
    </row>
    <row r="70" spans="1:25" s="130" customFormat="1" ht="12.75" hidden="1" x14ac:dyDescent="0.2">
      <c r="A70" s="127">
        <v>69</v>
      </c>
      <c r="B70" s="128">
        <v>43663.871950451387</v>
      </c>
      <c r="C70" s="129" t="s">
        <v>24</v>
      </c>
      <c r="D70" s="129" t="s">
        <v>25</v>
      </c>
      <c r="E70" s="129" t="s">
        <v>26</v>
      </c>
      <c r="F70" s="129" t="s">
        <v>236</v>
      </c>
      <c r="G70" s="129" t="s">
        <v>237</v>
      </c>
      <c r="H70" s="129" t="s">
        <v>38</v>
      </c>
      <c r="I70" s="129" t="s">
        <v>190</v>
      </c>
      <c r="J70" s="129">
        <v>4</v>
      </c>
      <c r="K70" s="129">
        <v>4</v>
      </c>
      <c r="L70" s="129">
        <v>4</v>
      </c>
      <c r="M70" s="129">
        <v>3</v>
      </c>
      <c r="N70" s="129">
        <v>5</v>
      </c>
      <c r="O70" s="129">
        <v>4</v>
      </c>
      <c r="P70" s="129">
        <v>4</v>
      </c>
      <c r="Q70" s="129">
        <v>4</v>
      </c>
      <c r="R70" s="129">
        <v>4</v>
      </c>
      <c r="S70" s="129">
        <v>4</v>
      </c>
      <c r="T70" s="129">
        <v>3</v>
      </c>
      <c r="U70" s="129">
        <v>4</v>
      </c>
      <c r="V70" s="129">
        <v>5</v>
      </c>
      <c r="W70" s="129">
        <v>5</v>
      </c>
      <c r="X70" s="129">
        <v>5</v>
      </c>
    </row>
    <row r="71" spans="1:25" hidden="1" x14ac:dyDescent="0.2">
      <c r="J71" s="4">
        <f>AVERAGE(J2:J70)</f>
        <v>4.4927536231884062</v>
      </c>
      <c r="K71" s="4">
        <f t="shared" ref="K71:W71" si="0">AVERAGE(K2:K70)</f>
        <v>4.4492753623188408</v>
      </c>
      <c r="L71" s="4">
        <f t="shared" si="0"/>
        <v>4.333333333333333</v>
      </c>
      <c r="M71" s="4">
        <f t="shared" si="0"/>
        <v>4.4347826086956523</v>
      </c>
      <c r="N71" s="4">
        <f t="shared" si="0"/>
        <v>4.4347826086956523</v>
      </c>
      <c r="O71" s="4">
        <f t="shared" si="0"/>
        <v>4.63768115942029</v>
      </c>
      <c r="P71" s="4">
        <f t="shared" si="0"/>
        <v>3.0144927536231885</v>
      </c>
      <c r="Q71" s="4">
        <f t="shared" si="0"/>
        <v>4.1884057971014492</v>
      </c>
      <c r="R71" s="4">
        <f t="shared" si="0"/>
        <v>4.2028985507246377</v>
      </c>
      <c r="S71" s="4">
        <f t="shared" si="0"/>
        <v>4.3768115942028984</v>
      </c>
      <c r="T71" s="4">
        <f t="shared" si="0"/>
        <v>4.36231884057971</v>
      </c>
      <c r="U71" s="4">
        <f t="shared" si="0"/>
        <v>4.6086956521739131</v>
      </c>
      <c r="V71" s="4">
        <f t="shared" si="0"/>
        <v>4.72463768115942</v>
      </c>
      <c r="W71" s="4">
        <f t="shared" si="0"/>
        <v>4.6521739130434785</v>
      </c>
      <c r="X71" s="4">
        <f>AVERAGE(X2:X70)</f>
        <v>4.7681159420289854</v>
      </c>
      <c r="Y71" s="7">
        <f>AVERAGE(J2:X62)</f>
        <v>4.3934426229508201</v>
      </c>
    </row>
    <row r="72" spans="1:25" hidden="1" x14ac:dyDescent="0.2">
      <c r="J72" s="5">
        <f>STDEV(J2:J70)</f>
        <v>0.65581535255061829</v>
      </c>
      <c r="K72" s="5">
        <f t="shared" ref="K72:X72" si="1">STDEV(K2:K70)</f>
        <v>0.60721717899965089</v>
      </c>
      <c r="L72" s="5">
        <f t="shared" si="1"/>
        <v>0.63400377310685174</v>
      </c>
      <c r="M72" s="5">
        <f t="shared" si="1"/>
        <v>0.65255743199050054</v>
      </c>
      <c r="N72" s="5">
        <f t="shared" si="1"/>
        <v>0.7169843067764341</v>
      </c>
      <c r="O72" s="5">
        <f t="shared" si="1"/>
        <v>0.48419170039153686</v>
      </c>
      <c r="P72" s="5">
        <f t="shared" si="1"/>
        <v>0.91543550585931144</v>
      </c>
      <c r="Q72" s="5">
        <f t="shared" si="1"/>
        <v>0.57587177695673919</v>
      </c>
      <c r="R72" s="5">
        <f t="shared" si="1"/>
        <v>0.55782429620718765</v>
      </c>
      <c r="S72" s="5">
        <f t="shared" si="1"/>
        <v>0.59659448429157347</v>
      </c>
      <c r="T72" s="5">
        <f t="shared" si="1"/>
        <v>0.59337059377051804</v>
      </c>
      <c r="U72" s="5">
        <f t="shared" si="1"/>
        <v>0.52067239627766482</v>
      </c>
      <c r="V72" s="5">
        <f t="shared" si="1"/>
        <v>0.48154341234307702</v>
      </c>
      <c r="W72" s="5">
        <f t="shared" si="1"/>
        <v>0.50950053271696882</v>
      </c>
      <c r="X72" s="5">
        <f t="shared" si="1"/>
        <v>0.54624190763239566</v>
      </c>
      <c r="Y72" s="7">
        <f>STDEV(J2:X62)</f>
        <v>0.71889218181758874</v>
      </c>
    </row>
    <row r="73" spans="1:25" hidden="1" x14ac:dyDescent="0.2">
      <c r="J73" s="57">
        <f>AVERAGE(J2:J72)</f>
        <v>4.4387122390949161</v>
      </c>
      <c r="K73" s="57">
        <f t="shared" ref="K73:X73" si="2">AVERAGE(K2:K72)</f>
        <v>4.3951618667791328</v>
      </c>
      <c r="L73" s="57">
        <f t="shared" si="2"/>
        <v>4.2812301000907063</v>
      </c>
      <c r="M73" s="57">
        <f t="shared" si="2"/>
        <v>4.3815118315589592</v>
      </c>
      <c r="N73" s="57">
        <f t="shared" si="2"/>
        <v>4.3824192523305925</v>
      </c>
      <c r="O73" s="57">
        <f t="shared" si="2"/>
        <v>4.5791813078846735</v>
      </c>
      <c r="P73" s="57">
        <f t="shared" si="2"/>
        <v>2.9849285670349648</v>
      </c>
      <c r="Q73" s="57">
        <f t="shared" si="2"/>
        <v>4.1375250362543401</v>
      </c>
      <c r="R73" s="57">
        <f t="shared" si="2"/>
        <v>4.1515594767173489</v>
      </c>
      <c r="S73" s="57">
        <f t="shared" si="2"/>
        <v>4.3235690996971048</v>
      </c>
      <c r="T73" s="57">
        <f t="shared" si="2"/>
        <v>4.3092350624556373</v>
      </c>
      <c r="U73" s="57">
        <f t="shared" si="2"/>
        <v>4.5511178598373467</v>
      </c>
      <c r="V73" s="57">
        <f t="shared" si="2"/>
        <v>4.6648757900493312</v>
      </c>
      <c r="W73" s="57">
        <f t="shared" si="2"/>
        <v>4.593826400644514</v>
      </c>
      <c r="X73" s="57">
        <f t="shared" si="2"/>
        <v>4.7086529274600197</v>
      </c>
    </row>
    <row r="74" spans="1:25" hidden="1" x14ac:dyDescent="0.2">
      <c r="G74" s="131"/>
      <c r="J74" s="57">
        <f>STDEV(J2:J70)</f>
        <v>0.65581535255061829</v>
      </c>
      <c r="K74" s="57">
        <f t="shared" ref="K74:X74" si="3">STDEV(K2:K70)</f>
        <v>0.60721717899965089</v>
      </c>
      <c r="L74" s="57">
        <f t="shared" si="3"/>
        <v>0.63400377310685174</v>
      </c>
      <c r="M74" s="57">
        <f t="shared" si="3"/>
        <v>0.65255743199050054</v>
      </c>
      <c r="N74" s="57">
        <f t="shared" si="3"/>
        <v>0.7169843067764341</v>
      </c>
      <c r="O74" s="57">
        <f t="shared" si="3"/>
        <v>0.48419170039153686</v>
      </c>
      <c r="P74" s="57">
        <f t="shared" si="3"/>
        <v>0.91543550585931144</v>
      </c>
      <c r="Q74" s="57">
        <f t="shared" si="3"/>
        <v>0.57587177695673919</v>
      </c>
      <c r="R74" s="57">
        <f t="shared" si="3"/>
        <v>0.55782429620718765</v>
      </c>
      <c r="S74" s="57">
        <f t="shared" si="3"/>
        <v>0.59659448429157347</v>
      </c>
      <c r="T74" s="57">
        <f t="shared" si="3"/>
        <v>0.59337059377051804</v>
      </c>
      <c r="U74" s="57">
        <f t="shared" si="3"/>
        <v>0.52067239627766482</v>
      </c>
      <c r="V74" s="57">
        <f t="shared" si="3"/>
        <v>0.48154341234307702</v>
      </c>
      <c r="W74" s="57">
        <f t="shared" si="3"/>
        <v>0.50950053271696882</v>
      </c>
      <c r="X74" s="57">
        <f t="shared" si="3"/>
        <v>0.54624190763239566</v>
      </c>
    </row>
    <row r="76" spans="1:25" x14ac:dyDescent="0.2">
      <c r="J76" s="4">
        <f>AVERAGE(J4:J75)</f>
        <v>4.3696210784138669</v>
      </c>
      <c r="K76" s="4">
        <f t="shared" ref="K76:X76" si="4">AVERAGE(K4:K75)</f>
        <v>4.3247728392548899</v>
      </c>
      <c r="L76" s="4">
        <f t="shared" si="4"/>
        <v>4.2096136757695444</v>
      </c>
      <c r="M76" s="4">
        <f t="shared" si="4"/>
        <v>4.3115691451300782</v>
      </c>
      <c r="N76" s="4">
        <f t="shared" si="4"/>
        <v>4.3133967672475935</v>
      </c>
      <c r="O76" s="4">
        <f t="shared" si="4"/>
        <v>4.509651350254761</v>
      </c>
      <c r="P76" s="4">
        <f t="shared" si="4"/>
        <v>2.9553562300334755</v>
      </c>
      <c r="Q76" s="4">
        <f t="shared" si="4"/>
        <v>4.077150343482665</v>
      </c>
      <c r="R76" s="4">
        <f t="shared" si="4"/>
        <v>4.0770437552092442</v>
      </c>
      <c r="S76" s="4">
        <f t="shared" si="4"/>
        <v>4.252022107922298</v>
      </c>
      <c r="T76" s="4">
        <f t="shared" si="4"/>
        <v>4.237440775923611</v>
      </c>
      <c r="U76" s="4">
        <f t="shared" si="4"/>
        <v>4.4817064549938967</v>
      </c>
      <c r="V76" s="4">
        <f t="shared" si="4"/>
        <v>4.5965154971252797</v>
      </c>
      <c r="W76" s="4">
        <f t="shared" si="4"/>
        <v>4.5248591743538302</v>
      </c>
      <c r="X76" s="4">
        <f t="shared" si="4"/>
        <v>4.6418204603486455</v>
      </c>
    </row>
    <row r="77" spans="1:25" x14ac:dyDescent="0.2">
      <c r="J77" s="5">
        <f>STDEV(J4:J75)</f>
        <v>0.90318812168114015</v>
      </c>
      <c r="K77" s="5">
        <f t="shared" ref="K77:X77" si="5">STDEV(K4:K75)</f>
        <v>0.86924480028633611</v>
      </c>
      <c r="L77" s="5">
        <f t="shared" si="5"/>
        <v>0.86792422538971881</v>
      </c>
      <c r="M77" s="5">
        <f t="shared" si="5"/>
        <v>0.89325234077255211</v>
      </c>
      <c r="N77" s="5">
        <f t="shared" si="5"/>
        <v>0.93287741953188841</v>
      </c>
      <c r="O77" s="5">
        <f t="shared" si="5"/>
        <v>0.83684820975322738</v>
      </c>
      <c r="P77" s="5">
        <f t="shared" si="5"/>
        <v>0.96769053309183306</v>
      </c>
      <c r="Q77" s="5">
        <f t="shared" si="5"/>
        <v>0.82011422196804495</v>
      </c>
      <c r="R77" s="5">
        <f t="shared" si="5"/>
        <v>0.80480563485889289</v>
      </c>
      <c r="S77" s="5">
        <f t="shared" si="5"/>
        <v>0.85275559221619934</v>
      </c>
      <c r="T77" s="5">
        <f t="shared" si="5"/>
        <v>0.84881684396416412</v>
      </c>
      <c r="U77" s="5">
        <f t="shared" si="5"/>
        <v>0.84861874088659928</v>
      </c>
      <c r="V77" s="5">
        <f t="shared" si="5"/>
        <v>0.84905199810097876</v>
      </c>
      <c r="W77" s="5">
        <f t="shared" si="5"/>
        <v>0.85009458140191629</v>
      </c>
      <c r="X77" s="5">
        <f t="shared" si="5"/>
        <v>0.88399904862031176</v>
      </c>
    </row>
    <row r="78" spans="1:25" x14ac:dyDescent="0.2">
      <c r="J78" s="57">
        <f>AVERAGE(J4:J77)</f>
        <v>4.322135695444925</v>
      </c>
      <c r="K78" s="57">
        <f t="shared" ref="K78:X78" si="6">AVERAGE(K4:K77)</f>
        <v>4.2774368387210737</v>
      </c>
      <c r="L78" s="57">
        <f t="shared" si="6"/>
        <v>4.1638371079561223</v>
      </c>
      <c r="M78" s="57">
        <f t="shared" si="6"/>
        <v>4.2647428875361397</v>
      </c>
      <c r="N78" s="57">
        <f t="shared" si="6"/>
        <v>4.2670882830323098</v>
      </c>
      <c r="O78" s="57">
        <f t="shared" si="6"/>
        <v>4.4593389784670689</v>
      </c>
      <c r="P78" s="57">
        <f t="shared" si="6"/>
        <v>2.9281279328150966</v>
      </c>
      <c r="Q78" s="57">
        <f t="shared" si="6"/>
        <v>4.0325334103112311</v>
      </c>
      <c r="R78" s="57">
        <f t="shared" si="6"/>
        <v>4.0322185754784172</v>
      </c>
      <c r="S78" s="57">
        <f t="shared" si="6"/>
        <v>4.2054568131865988</v>
      </c>
      <c r="T78" s="57">
        <f t="shared" si="6"/>
        <v>4.1910212700063596</v>
      </c>
      <c r="U78" s="57">
        <f t="shared" si="6"/>
        <v>4.431938130143112</v>
      </c>
      <c r="V78" s="57">
        <f t="shared" si="6"/>
        <v>4.5451803807002902</v>
      </c>
      <c r="W78" s="57">
        <f t="shared" si="6"/>
        <v>4.4745199333544887</v>
      </c>
      <c r="X78" s="57">
        <f t="shared" si="6"/>
        <v>4.5903434547085311</v>
      </c>
    </row>
    <row r="79" spans="1:25" x14ac:dyDescent="0.2">
      <c r="J79" s="57">
        <f>STDEV(J4:J75)</f>
        <v>0.90318812168114015</v>
      </c>
      <c r="K79" s="57">
        <f t="shared" ref="K79:X79" si="7">STDEV(K4:K75)</f>
        <v>0.86924480028633611</v>
      </c>
      <c r="L79" s="57">
        <f t="shared" si="7"/>
        <v>0.86792422538971881</v>
      </c>
      <c r="M79" s="57">
        <f t="shared" si="7"/>
        <v>0.89325234077255211</v>
      </c>
      <c r="N79" s="57">
        <f t="shared" si="7"/>
        <v>0.93287741953188841</v>
      </c>
      <c r="O79" s="57">
        <f t="shared" si="7"/>
        <v>0.83684820975322738</v>
      </c>
      <c r="P79" s="57">
        <f t="shared" si="7"/>
        <v>0.96769053309183306</v>
      </c>
      <c r="Q79" s="57">
        <f t="shared" si="7"/>
        <v>0.82011422196804495</v>
      </c>
      <c r="R79" s="57">
        <f t="shared" si="7"/>
        <v>0.80480563485889289</v>
      </c>
      <c r="S79" s="57">
        <f t="shared" si="7"/>
        <v>0.85275559221619934</v>
      </c>
      <c r="T79" s="57">
        <f t="shared" si="7"/>
        <v>0.84881684396416412</v>
      </c>
      <c r="U79" s="57">
        <f t="shared" si="7"/>
        <v>0.84861874088659928</v>
      </c>
      <c r="V79" s="57">
        <f t="shared" si="7"/>
        <v>0.84905199810097876</v>
      </c>
      <c r="W79" s="57">
        <f t="shared" si="7"/>
        <v>0.85009458140191629</v>
      </c>
      <c r="X79" s="57">
        <f t="shared" si="7"/>
        <v>0.88399904862031176</v>
      </c>
    </row>
  </sheetData>
  <autoFilter ref="H1:H74">
    <filterColumn colId="0">
      <filters>
        <filter val="EPE (Pre-Intermediate)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3"/>
  <sheetViews>
    <sheetView topLeftCell="T1" workbookViewId="0">
      <selection activeCell="X80" sqref="X80"/>
    </sheetView>
  </sheetViews>
  <sheetFormatPr defaultColWidth="14.42578125" defaultRowHeight="23.25" x14ac:dyDescent="0.2"/>
  <cols>
    <col min="1" max="1" width="3.28515625" style="2" bestFit="1" customWidth="1"/>
    <col min="2" max="2" width="18" style="111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255.7109375" style="2" bestFit="1" customWidth="1"/>
    <col min="26" max="31" width="21.5703125" style="2" customWidth="1"/>
    <col min="32" max="16384" width="14.42578125" style="2"/>
  </cols>
  <sheetData>
    <row r="1" spans="1:25" x14ac:dyDescent="0.2">
      <c r="A1" s="2" t="s">
        <v>231</v>
      </c>
      <c r="B1" s="1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hidden="1" customHeight="1" x14ac:dyDescent="0.2">
      <c r="A2" s="40">
        <v>1</v>
      </c>
      <c r="B2" s="105">
        <v>43660.401619826385</v>
      </c>
      <c r="C2" s="1" t="s">
        <v>24</v>
      </c>
      <c r="D2" s="1" t="s">
        <v>35</v>
      </c>
      <c r="E2" s="1" t="s">
        <v>36</v>
      </c>
      <c r="F2" s="1" t="s">
        <v>47</v>
      </c>
      <c r="G2" s="1" t="s">
        <v>37</v>
      </c>
      <c r="H2" s="1" t="s">
        <v>50</v>
      </c>
      <c r="I2" s="1" t="s">
        <v>102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3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168</v>
      </c>
    </row>
    <row r="3" spans="1:25" customFormat="1" ht="15.75" hidden="1" customHeight="1" x14ac:dyDescent="0.2">
      <c r="A3" s="40">
        <v>2</v>
      </c>
      <c r="B3" s="105">
        <v>43660.427157592596</v>
      </c>
      <c r="C3" s="1" t="s">
        <v>24</v>
      </c>
      <c r="D3" s="1" t="s">
        <v>25</v>
      </c>
      <c r="E3" s="1" t="s">
        <v>36</v>
      </c>
      <c r="F3" s="1" t="s">
        <v>46</v>
      </c>
      <c r="G3" s="1" t="s">
        <v>169</v>
      </c>
      <c r="H3" s="1" t="s">
        <v>50</v>
      </c>
      <c r="I3" s="1" t="s">
        <v>102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3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 t="s">
        <v>170</v>
      </c>
    </row>
    <row r="4" spans="1:25" customFormat="1" ht="15.75" hidden="1" customHeight="1" x14ac:dyDescent="0.2">
      <c r="A4" s="40">
        <v>3</v>
      </c>
      <c r="B4" s="105">
        <v>43660.432416180556</v>
      </c>
      <c r="C4" s="1" t="s">
        <v>24</v>
      </c>
      <c r="D4" s="1" t="s">
        <v>25</v>
      </c>
      <c r="E4" s="1" t="s">
        <v>26</v>
      </c>
      <c r="F4" s="1" t="s">
        <v>47</v>
      </c>
      <c r="G4" s="1" t="s">
        <v>37</v>
      </c>
      <c r="H4" s="1" t="s">
        <v>38</v>
      </c>
      <c r="I4" s="1" t="s">
        <v>102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3</v>
      </c>
      <c r="Q4" s="1">
        <v>5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5</v>
      </c>
      <c r="Y4" s="1" t="s">
        <v>171</v>
      </c>
    </row>
    <row r="5" spans="1:25" customFormat="1" ht="15.75" hidden="1" customHeight="1" x14ac:dyDescent="0.2">
      <c r="A5" s="40">
        <v>4</v>
      </c>
      <c r="B5" s="105">
        <v>43660.432819444446</v>
      </c>
      <c r="C5" s="1" t="s">
        <v>24</v>
      </c>
      <c r="D5" s="1" t="s">
        <v>25</v>
      </c>
      <c r="E5" s="1" t="s">
        <v>26</v>
      </c>
      <c r="F5" s="1" t="s">
        <v>46</v>
      </c>
      <c r="G5" s="1" t="s">
        <v>172</v>
      </c>
      <c r="H5" s="1" t="s">
        <v>38</v>
      </c>
      <c r="I5" s="1" t="s">
        <v>102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5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</row>
    <row r="6" spans="1:25" customFormat="1" ht="15.75" hidden="1" customHeight="1" x14ac:dyDescent="0.2">
      <c r="A6" s="40">
        <v>5</v>
      </c>
      <c r="B6" s="105">
        <v>43660.433377604168</v>
      </c>
      <c r="C6" s="1" t="s">
        <v>31</v>
      </c>
      <c r="D6" s="1" t="s">
        <v>25</v>
      </c>
      <c r="E6" s="1" t="s">
        <v>26</v>
      </c>
      <c r="F6" s="1" t="s">
        <v>46</v>
      </c>
      <c r="G6" s="1" t="s">
        <v>172</v>
      </c>
      <c r="H6" s="1" t="s">
        <v>38</v>
      </c>
      <c r="I6" s="1" t="s">
        <v>102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4</v>
      </c>
      <c r="S6" s="1">
        <v>4</v>
      </c>
      <c r="T6" s="1">
        <v>4</v>
      </c>
      <c r="U6" s="1">
        <v>4</v>
      </c>
      <c r="V6" s="1">
        <v>5</v>
      </c>
      <c r="W6" s="1">
        <v>4</v>
      </c>
      <c r="X6" s="1">
        <v>4</v>
      </c>
    </row>
    <row r="7" spans="1:25" customFormat="1" ht="15.75" hidden="1" customHeight="1" x14ac:dyDescent="0.2">
      <c r="A7" s="40">
        <v>6</v>
      </c>
      <c r="B7" s="105">
        <v>43660.434843796298</v>
      </c>
      <c r="C7" s="1" t="s">
        <v>31</v>
      </c>
      <c r="D7" s="1" t="s">
        <v>25</v>
      </c>
      <c r="E7" s="1" t="s">
        <v>26</v>
      </c>
      <c r="F7" s="1" t="s">
        <v>33</v>
      </c>
      <c r="G7" s="1" t="s">
        <v>39</v>
      </c>
      <c r="H7" s="1" t="s">
        <v>38</v>
      </c>
      <c r="I7" s="1" t="s">
        <v>102</v>
      </c>
      <c r="J7" s="1">
        <v>5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2</v>
      </c>
      <c r="Q7" s="1">
        <v>3</v>
      </c>
      <c r="R7" s="1">
        <v>3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5.75" hidden="1" customHeight="1" x14ac:dyDescent="0.2">
      <c r="A8" s="40">
        <v>7</v>
      </c>
      <c r="B8" s="105">
        <v>43660.438072129633</v>
      </c>
      <c r="C8" s="1" t="s">
        <v>24</v>
      </c>
      <c r="D8" s="1" t="s">
        <v>32</v>
      </c>
      <c r="E8" s="1" t="s">
        <v>26</v>
      </c>
      <c r="F8" s="1" t="s">
        <v>173</v>
      </c>
      <c r="G8" s="1" t="s">
        <v>174</v>
      </c>
      <c r="H8" s="1" t="s">
        <v>60</v>
      </c>
      <c r="I8" s="1" t="s">
        <v>102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5</v>
      </c>
    </row>
    <row r="9" spans="1:25" customFormat="1" ht="15.75" hidden="1" customHeight="1" x14ac:dyDescent="0.2">
      <c r="A9" s="40">
        <v>8</v>
      </c>
      <c r="B9" s="105">
        <v>43660.440926435185</v>
      </c>
      <c r="C9" s="1" t="s">
        <v>24</v>
      </c>
      <c r="D9" s="1" t="s">
        <v>35</v>
      </c>
      <c r="E9" s="1" t="s">
        <v>36</v>
      </c>
      <c r="F9" s="1" t="s">
        <v>33</v>
      </c>
      <c r="G9" s="1" t="s">
        <v>161</v>
      </c>
      <c r="H9" s="1" t="s">
        <v>38</v>
      </c>
      <c r="I9" s="1" t="s">
        <v>102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3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5</v>
      </c>
      <c r="W9" s="1">
        <v>5</v>
      </c>
      <c r="X9" s="1">
        <v>5</v>
      </c>
      <c r="Y9" s="1" t="s">
        <v>175</v>
      </c>
    </row>
    <row r="10" spans="1:25" customFormat="1" ht="15.75" hidden="1" customHeight="1" x14ac:dyDescent="0.2">
      <c r="A10" s="40">
        <v>9</v>
      </c>
      <c r="B10" s="105">
        <v>43660.441041701386</v>
      </c>
      <c r="C10" s="1" t="s">
        <v>31</v>
      </c>
      <c r="D10" s="1" t="s">
        <v>41</v>
      </c>
      <c r="E10" s="1" t="s">
        <v>36</v>
      </c>
      <c r="F10" s="1" t="s">
        <v>176</v>
      </c>
      <c r="G10" s="1" t="s">
        <v>177</v>
      </c>
      <c r="H10" s="1" t="s">
        <v>60</v>
      </c>
      <c r="I10" s="1" t="s">
        <v>102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3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 t="s">
        <v>178</v>
      </c>
    </row>
    <row r="11" spans="1:25" customFormat="1" ht="15.75" customHeight="1" x14ac:dyDescent="0.2">
      <c r="A11" s="40">
        <v>10</v>
      </c>
      <c r="B11" s="105">
        <v>43660.44995170139</v>
      </c>
      <c r="C11" s="1" t="s">
        <v>24</v>
      </c>
      <c r="D11" s="1" t="s">
        <v>25</v>
      </c>
      <c r="E11" s="1" t="s">
        <v>26</v>
      </c>
      <c r="F11" s="1" t="s">
        <v>179</v>
      </c>
      <c r="G11" s="1" t="s">
        <v>180</v>
      </c>
      <c r="H11" s="1" t="s">
        <v>29</v>
      </c>
      <c r="I11" s="1" t="s">
        <v>102</v>
      </c>
      <c r="J11" s="1">
        <v>5</v>
      </c>
      <c r="K11" s="1">
        <v>4</v>
      </c>
      <c r="L11" s="1">
        <v>3</v>
      </c>
      <c r="M11" s="1">
        <v>4</v>
      </c>
      <c r="N11" s="1">
        <v>4</v>
      </c>
      <c r="O11" s="1">
        <v>4</v>
      </c>
      <c r="P11" s="1">
        <v>2</v>
      </c>
      <c r="Q11" s="1">
        <v>5</v>
      </c>
      <c r="R11" s="1">
        <v>5</v>
      </c>
      <c r="S11" s="1">
        <v>5</v>
      </c>
      <c r="T11" s="1">
        <v>4</v>
      </c>
      <c r="U11" s="1">
        <v>4</v>
      </c>
      <c r="V11" s="1">
        <v>4</v>
      </c>
      <c r="W11" s="1">
        <v>5</v>
      </c>
      <c r="X11" s="1">
        <v>5</v>
      </c>
    </row>
    <row r="12" spans="1:25" customFormat="1" ht="15.75" hidden="1" customHeight="1" x14ac:dyDescent="0.2">
      <c r="A12" s="40">
        <v>11</v>
      </c>
      <c r="B12" s="105">
        <v>43660.450308043983</v>
      </c>
      <c r="C12" s="1" t="s">
        <v>31</v>
      </c>
      <c r="D12" s="1" t="s">
        <v>35</v>
      </c>
      <c r="E12" s="1" t="s">
        <v>26</v>
      </c>
      <c r="F12" s="1" t="s">
        <v>155</v>
      </c>
      <c r="G12" s="1" t="s">
        <v>181</v>
      </c>
      <c r="H12" s="1" t="s">
        <v>38</v>
      </c>
      <c r="I12" s="1" t="s">
        <v>102</v>
      </c>
      <c r="J12" s="1">
        <v>4</v>
      </c>
      <c r="K12" s="1">
        <v>5</v>
      </c>
      <c r="L12" s="1">
        <v>4</v>
      </c>
      <c r="M12" s="1">
        <v>4</v>
      </c>
      <c r="N12" s="1">
        <v>4</v>
      </c>
      <c r="O12" s="1">
        <v>5</v>
      </c>
      <c r="P12" s="1">
        <v>2</v>
      </c>
      <c r="Q12" s="1">
        <v>4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</row>
    <row r="13" spans="1:25" customFormat="1" ht="15.75" customHeight="1" x14ac:dyDescent="0.2">
      <c r="A13" s="40">
        <v>12</v>
      </c>
      <c r="B13" s="105">
        <v>43660.452039328702</v>
      </c>
      <c r="C13" s="1" t="s">
        <v>24</v>
      </c>
      <c r="D13" s="1" t="s">
        <v>32</v>
      </c>
      <c r="E13" s="1" t="s">
        <v>26</v>
      </c>
      <c r="F13" s="1" t="s">
        <v>182</v>
      </c>
      <c r="G13" s="1" t="s">
        <v>183</v>
      </c>
      <c r="H13" s="1" t="s">
        <v>29</v>
      </c>
      <c r="I13" s="1" t="s">
        <v>102</v>
      </c>
      <c r="J13" s="1">
        <v>5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3</v>
      </c>
      <c r="Q13" s="1">
        <v>4</v>
      </c>
      <c r="R13" s="1">
        <v>4</v>
      </c>
      <c r="S13" s="1">
        <v>4</v>
      </c>
      <c r="T13" s="1">
        <v>4</v>
      </c>
      <c r="U13" s="1">
        <v>5</v>
      </c>
      <c r="V13" s="1">
        <v>5</v>
      </c>
      <c r="W13" s="1">
        <v>5</v>
      </c>
      <c r="X13" s="1">
        <v>4</v>
      </c>
    </row>
    <row r="14" spans="1:25" customFormat="1" ht="15.75" customHeight="1" x14ac:dyDescent="0.2">
      <c r="A14" s="40">
        <v>13</v>
      </c>
      <c r="B14" s="105">
        <v>43660.454078078707</v>
      </c>
      <c r="C14" s="1" t="s">
        <v>24</v>
      </c>
      <c r="D14" s="1" t="s">
        <v>25</v>
      </c>
      <c r="E14" s="1" t="s">
        <v>26</v>
      </c>
      <c r="F14" s="1" t="s">
        <v>54</v>
      </c>
      <c r="G14" s="1" t="s">
        <v>51</v>
      </c>
      <c r="H14" s="1" t="s">
        <v>29</v>
      </c>
      <c r="I14" s="1" t="s">
        <v>102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5.75" hidden="1" customHeight="1" x14ac:dyDescent="0.2">
      <c r="A15" s="40">
        <v>14</v>
      </c>
      <c r="B15" s="105">
        <v>43660.454665648147</v>
      </c>
      <c r="C15" s="1" t="s">
        <v>24</v>
      </c>
      <c r="D15" s="1" t="s">
        <v>25</v>
      </c>
      <c r="E15" s="1" t="s">
        <v>36</v>
      </c>
      <c r="F15" s="1" t="s">
        <v>33</v>
      </c>
      <c r="G15" s="1" t="s">
        <v>45</v>
      </c>
      <c r="H15" s="1" t="s">
        <v>38</v>
      </c>
      <c r="I15" s="1" t="s">
        <v>102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</row>
    <row r="16" spans="1:25" customFormat="1" ht="15.75" customHeight="1" x14ac:dyDescent="0.2">
      <c r="A16" s="40">
        <v>15</v>
      </c>
      <c r="B16" s="105">
        <v>43660.455037951389</v>
      </c>
      <c r="C16" s="1" t="s">
        <v>31</v>
      </c>
      <c r="D16" s="1" t="s">
        <v>25</v>
      </c>
      <c r="E16" s="1" t="s">
        <v>26</v>
      </c>
      <c r="F16" s="1" t="s">
        <v>46</v>
      </c>
      <c r="G16" s="1" t="s">
        <v>172</v>
      </c>
      <c r="H16" s="1" t="s">
        <v>29</v>
      </c>
      <c r="I16" s="1" t="s">
        <v>102</v>
      </c>
      <c r="J16" s="1">
        <v>5</v>
      </c>
      <c r="K16" s="1">
        <v>5</v>
      </c>
      <c r="L16" s="1">
        <v>4</v>
      </c>
      <c r="M16" s="1">
        <v>4</v>
      </c>
      <c r="N16" s="1">
        <v>4</v>
      </c>
      <c r="O16" s="1">
        <v>4</v>
      </c>
      <c r="P16" s="1">
        <v>3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</row>
    <row r="17" spans="1:25" customFormat="1" ht="15.75" hidden="1" customHeight="1" x14ac:dyDescent="0.2">
      <c r="A17" s="40">
        <v>16</v>
      </c>
      <c r="B17" s="105">
        <v>43660.455580289352</v>
      </c>
      <c r="C17" s="1" t="s">
        <v>31</v>
      </c>
      <c r="D17" s="1" t="s">
        <v>25</v>
      </c>
      <c r="E17" s="1" t="s">
        <v>26</v>
      </c>
      <c r="F17" s="1" t="s">
        <v>51</v>
      </c>
      <c r="G17" s="1" t="s">
        <v>51</v>
      </c>
      <c r="H17" s="1" t="s">
        <v>57</v>
      </c>
      <c r="I17" s="1" t="s">
        <v>102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 t="s">
        <v>44</v>
      </c>
    </row>
    <row r="18" spans="1:25" customFormat="1" ht="15.75" hidden="1" customHeight="1" x14ac:dyDescent="0.2">
      <c r="A18" s="40">
        <v>17</v>
      </c>
      <c r="B18" s="105">
        <v>43660.455650520831</v>
      </c>
      <c r="C18" s="1" t="s">
        <v>31</v>
      </c>
      <c r="D18" s="1" t="s">
        <v>25</v>
      </c>
      <c r="E18" s="1" t="s">
        <v>26</v>
      </c>
      <c r="F18" s="1" t="s">
        <v>27</v>
      </c>
      <c r="G18" s="1" t="s">
        <v>28</v>
      </c>
      <c r="H18" s="1" t="s">
        <v>57</v>
      </c>
      <c r="I18" s="1" t="s">
        <v>102</v>
      </c>
      <c r="J18" s="1">
        <v>5</v>
      </c>
      <c r="K18" s="1">
        <v>5</v>
      </c>
      <c r="L18" s="1">
        <v>3</v>
      </c>
      <c r="M18" s="1">
        <v>5</v>
      </c>
      <c r="N18" s="1">
        <v>5</v>
      </c>
      <c r="O18" s="1">
        <v>5</v>
      </c>
      <c r="P18" s="1">
        <v>2</v>
      </c>
      <c r="Q18" s="1">
        <v>3</v>
      </c>
      <c r="R18" s="1">
        <v>4</v>
      </c>
      <c r="S18" s="1">
        <v>4</v>
      </c>
      <c r="T18" s="1">
        <v>4</v>
      </c>
      <c r="U18" s="1">
        <v>4</v>
      </c>
      <c r="V18" s="1">
        <v>5</v>
      </c>
      <c r="W18" s="1">
        <v>4</v>
      </c>
      <c r="X18" s="1">
        <v>5</v>
      </c>
    </row>
    <row r="19" spans="1:25" customFormat="1" ht="15.75" hidden="1" customHeight="1" x14ac:dyDescent="0.2">
      <c r="A19" s="40">
        <v>18</v>
      </c>
      <c r="B19" s="105">
        <v>43660.457614398147</v>
      </c>
      <c r="C19" s="1" t="s">
        <v>31</v>
      </c>
      <c r="D19" s="1" t="s">
        <v>25</v>
      </c>
      <c r="E19" s="1" t="s">
        <v>26</v>
      </c>
      <c r="F19" s="1" t="s">
        <v>33</v>
      </c>
      <c r="G19" s="1" t="s">
        <v>34</v>
      </c>
      <c r="H19" s="1" t="s">
        <v>60</v>
      </c>
      <c r="I19" s="1" t="s">
        <v>102</v>
      </c>
      <c r="J19" s="1">
        <v>4</v>
      </c>
      <c r="K19" s="1">
        <v>5</v>
      </c>
      <c r="L19" s="1">
        <v>4</v>
      </c>
      <c r="M19" s="1">
        <v>5</v>
      </c>
      <c r="N19" s="1">
        <v>5</v>
      </c>
      <c r="O19" s="1">
        <v>5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5</v>
      </c>
      <c r="X19" s="1">
        <v>5</v>
      </c>
      <c r="Y19" s="1" t="s">
        <v>184</v>
      </c>
    </row>
    <row r="20" spans="1:25" customFormat="1" ht="15.75" hidden="1" customHeight="1" x14ac:dyDescent="0.2">
      <c r="A20" s="40">
        <v>19</v>
      </c>
      <c r="B20" s="105">
        <v>43660.457750162037</v>
      </c>
      <c r="C20" s="1" t="s">
        <v>24</v>
      </c>
      <c r="D20" s="1" t="s">
        <v>32</v>
      </c>
      <c r="E20" s="1" t="s">
        <v>36</v>
      </c>
      <c r="F20" s="1" t="s">
        <v>33</v>
      </c>
      <c r="G20" s="1" t="s">
        <v>34</v>
      </c>
      <c r="H20" s="1" t="s">
        <v>60</v>
      </c>
      <c r="I20" s="1" t="s">
        <v>102</v>
      </c>
      <c r="J20" s="1">
        <v>4</v>
      </c>
      <c r="K20" s="1">
        <v>5</v>
      </c>
      <c r="L20" s="1">
        <v>5</v>
      </c>
      <c r="M20" s="1">
        <v>5</v>
      </c>
      <c r="N20" s="1">
        <v>4</v>
      </c>
      <c r="O20" s="1">
        <v>5</v>
      </c>
      <c r="P20" s="1">
        <v>3</v>
      </c>
      <c r="Q20" s="1">
        <v>4</v>
      </c>
      <c r="R20" s="1">
        <v>4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1">
        <v>5</v>
      </c>
    </row>
    <row r="21" spans="1:25" customFormat="1" ht="15.75" hidden="1" customHeight="1" x14ac:dyDescent="0.2">
      <c r="A21" s="40">
        <v>20</v>
      </c>
      <c r="B21" s="105">
        <v>43660.457950289347</v>
      </c>
      <c r="C21" s="1" t="s">
        <v>24</v>
      </c>
      <c r="D21" s="1" t="s">
        <v>32</v>
      </c>
      <c r="E21" s="1" t="s">
        <v>26</v>
      </c>
      <c r="F21" s="1" t="s">
        <v>46</v>
      </c>
      <c r="G21" s="1" t="s">
        <v>172</v>
      </c>
      <c r="H21" s="1" t="s">
        <v>57</v>
      </c>
      <c r="I21" s="1" t="s">
        <v>102</v>
      </c>
      <c r="J21" s="1">
        <v>3</v>
      </c>
      <c r="K21" s="1">
        <v>3</v>
      </c>
      <c r="L21" s="1">
        <v>4</v>
      </c>
      <c r="M21" s="1">
        <v>4</v>
      </c>
      <c r="N21" s="1">
        <v>5</v>
      </c>
      <c r="O21" s="1">
        <v>4</v>
      </c>
      <c r="P21" s="1">
        <v>2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5</v>
      </c>
    </row>
    <row r="22" spans="1:25" customFormat="1" ht="15.75" hidden="1" customHeight="1" x14ac:dyDescent="0.2">
      <c r="A22" s="40">
        <v>21</v>
      </c>
      <c r="B22" s="105">
        <v>43660.460408368061</v>
      </c>
      <c r="C22" s="1" t="s">
        <v>31</v>
      </c>
      <c r="D22" s="1" t="s">
        <v>25</v>
      </c>
      <c r="E22" s="1" t="s">
        <v>26</v>
      </c>
      <c r="F22" s="1" t="s">
        <v>51</v>
      </c>
      <c r="G22" s="1" t="s">
        <v>51</v>
      </c>
      <c r="H22" s="1" t="s">
        <v>57</v>
      </c>
      <c r="I22" s="1" t="s">
        <v>102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5" customFormat="1" ht="15.75" hidden="1" customHeight="1" x14ac:dyDescent="0.2">
      <c r="A23" s="40">
        <v>22</v>
      </c>
      <c r="B23" s="105">
        <v>43660.460839548614</v>
      </c>
      <c r="C23" s="1" t="s">
        <v>31</v>
      </c>
      <c r="D23" s="1" t="s">
        <v>25</v>
      </c>
      <c r="E23" s="1" t="s">
        <v>26</v>
      </c>
      <c r="F23" s="1" t="s">
        <v>48</v>
      </c>
      <c r="G23" s="1" t="s">
        <v>162</v>
      </c>
      <c r="H23" s="1" t="s">
        <v>60</v>
      </c>
      <c r="I23" s="1" t="s">
        <v>102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</row>
    <row r="24" spans="1:25" customFormat="1" ht="15.75" hidden="1" customHeight="1" x14ac:dyDescent="0.2">
      <c r="A24" s="40">
        <v>23</v>
      </c>
      <c r="B24" s="105">
        <v>43660.461814548617</v>
      </c>
      <c r="C24" s="1" t="s">
        <v>24</v>
      </c>
      <c r="D24" s="1" t="s">
        <v>35</v>
      </c>
      <c r="E24" s="1" t="s">
        <v>36</v>
      </c>
      <c r="F24" s="1" t="s">
        <v>33</v>
      </c>
      <c r="G24" s="1" t="s">
        <v>185</v>
      </c>
      <c r="H24" s="1" t="s">
        <v>60</v>
      </c>
      <c r="I24" s="1" t="s">
        <v>102</v>
      </c>
      <c r="J24" s="1">
        <v>5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2</v>
      </c>
      <c r="Q24" s="1">
        <v>4</v>
      </c>
      <c r="R24" s="1">
        <v>4</v>
      </c>
      <c r="S24" s="1">
        <v>4</v>
      </c>
      <c r="T24" s="1">
        <v>4</v>
      </c>
      <c r="U24" s="1">
        <v>5</v>
      </c>
      <c r="V24" s="1">
        <v>5</v>
      </c>
      <c r="W24" s="1">
        <v>5</v>
      </c>
      <c r="X24" s="1">
        <v>5</v>
      </c>
    </row>
    <row r="25" spans="1:25" customFormat="1" ht="15.75" hidden="1" customHeight="1" x14ac:dyDescent="0.2">
      <c r="A25" s="40">
        <v>24</v>
      </c>
      <c r="B25" s="105">
        <v>43660.465107372685</v>
      </c>
      <c r="C25" s="1" t="s">
        <v>24</v>
      </c>
      <c r="D25" s="1" t="s">
        <v>35</v>
      </c>
      <c r="E25" s="1" t="s">
        <v>36</v>
      </c>
      <c r="F25" s="1" t="s">
        <v>33</v>
      </c>
      <c r="G25" s="1" t="s">
        <v>161</v>
      </c>
      <c r="H25" s="1" t="s">
        <v>60</v>
      </c>
      <c r="I25" s="1" t="s">
        <v>102</v>
      </c>
      <c r="J25" s="1">
        <v>4</v>
      </c>
      <c r="K25" s="1">
        <v>5</v>
      </c>
      <c r="L25" s="1">
        <v>5</v>
      </c>
      <c r="M25" s="1">
        <v>5</v>
      </c>
      <c r="N25" s="1">
        <v>5</v>
      </c>
      <c r="O25" s="1">
        <v>5</v>
      </c>
      <c r="P25" s="1">
        <v>3</v>
      </c>
      <c r="Q25" s="1">
        <v>4</v>
      </c>
      <c r="R25" s="1">
        <v>4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5</v>
      </c>
    </row>
    <row r="26" spans="1:25" customFormat="1" ht="15.75" hidden="1" customHeight="1" x14ac:dyDescent="0.2">
      <c r="A26" s="40">
        <v>25</v>
      </c>
      <c r="B26" s="105">
        <v>43660.465741030093</v>
      </c>
      <c r="C26" s="1" t="s">
        <v>24</v>
      </c>
      <c r="D26" s="1" t="s">
        <v>32</v>
      </c>
      <c r="E26" s="1" t="s">
        <v>36</v>
      </c>
      <c r="F26" s="1" t="s">
        <v>58</v>
      </c>
      <c r="G26" s="1" t="s">
        <v>62</v>
      </c>
      <c r="H26" s="1" t="s">
        <v>60</v>
      </c>
      <c r="I26" s="1" t="s">
        <v>102</v>
      </c>
      <c r="J26" s="1">
        <v>5</v>
      </c>
      <c r="K26" s="1">
        <v>4</v>
      </c>
      <c r="L26" s="1">
        <v>5</v>
      </c>
      <c r="M26" s="1">
        <v>5</v>
      </c>
      <c r="N26" s="1">
        <v>5</v>
      </c>
      <c r="O26" s="1">
        <v>5</v>
      </c>
      <c r="P26" s="1">
        <v>2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>
        <v>5</v>
      </c>
      <c r="Y26" s="1" t="s">
        <v>186</v>
      </c>
    </row>
    <row r="27" spans="1:25" customFormat="1" ht="15.75" hidden="1" customHeight="1" x14ac:dyDescent="0.2">
      <c r="A27" s="40">
        <v>26</v>
      </c>
      <c r="B27" s="105">
        <v>43660.466654583332</v>
      </c>
      <c r="C27" s="1" t="s">
        <v>24</v>
      </c>
      <c r="D27" s="1" t="s">
        <v>32</v>
      </c>
      <c r="E27" s="1" t="s">
        <v>36</v>
      </c>
      <c r="F27" s="1" t="s">
        <v>33</v>
      </c>
      <c r="G27" s="1" t="s">
        <v>34</v>
      </c>
      <c r="H27" s="1" t="s">
        <v>60</v>
      </c>
      <c r="I27" s="1" t="s">
        <v>102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3</v>
      </c>
      <c r="Q27" s="1">
        <v>4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  <c r="Y27" s="1" t="s">
        <v>187</v>
      </c>
    </row>
    <row r="28" spans="1:25" customFormat="1" ht="15.75" hidden="1" customHeight="1" x14ac:dyDescent="0.2">
      <c r="A28" s="40">
        <v>27</v>
      </c>
      <c r="B28" s="105">
        <v>43660.467950509264</v>
      </c>
      <c r="C28" s="1" t="s">
        <v>31</v>
      </c>
      <c r="D28" s="1" t="s">
        <v>32</v>
      </c>
      <c r="E28" s="1" t="s">
        <v>36</v>
      </c>
      <c r="F28" s="1" t="s">
        <v>33</v>
      </c>
      <c r="G28" s="1" t="s">
        <v>34</v>
      </c>
      <c r="H28" s="1" t="s">
        <v>60</v>
      </c>
      <c r="I28" s="1" t="s">
        <v>102</v>
      </c>
      <c r="J28" s="1">
        <v>5</v>
      </c>
      <c r="K28" s="1">
        <v>5</v>
      </c>
      <c r="L28" s="1">
        <v>4</v>
      </c>
      <c r="M28" s="1">
        <v>2</v>
      </c>
      <c r="N28" s="1">
        <v>1</v>
      </c>
      <c r="O28" s="1">
        <v>5</v>
      </c>
      <c r="P28" s="1">
        <v>3</v>
      </c>
      <c r="Q28" s="1">
        <v>4</v>
      </c>
      <c r="R28" s="1">
        <v>4</v>
      </c>
      <c r="S28" s="1">
        <v>5</v>
      </c>
      <c r="T28" s="1">
        <v>5</v>
      </c>
      <c r="U28" s="1">
        <v>5</v>
      </c>
      <c r="V28" s="1">
        <v>5</v>
      </c>
      <c r="W28" s="1">
        <v>4</v>
      </c>
      <c r="X28" s="1">
        <v>5</v>
      </c>
    </row>
    <row r="29" spans="1:25" customFormat="1" ht="15.75" hidden="1" customHeight="1" x14ac:dyDescent="0.2">
      <c r="A29" s="40">
        <v>28</v>
      </c>
      <c r="B29" s="105">
        <v>43660.468096458339</v>
      </c>
      <c r="C29" s="1" t="s">
        <v>24</v>
      </c>
      <c r="D29" s="1" t="s">
        <v>32</v>
      </c>
      <c r="E29" s="1" t="s">
        <v>26</v>
      </c>
      <c r="F29" s="1" t="s">
        <v>58</v>
      </c>
      <c r="G29" s="1" t="s">
        <v>188</v>
      </c>
      <c r="H29" s="1" t="s">
        <v>60</v>
      </c>
      <c r="I29" s="1" t="s">
        <v>102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 t="s">
        <v>189</v>
      </c>
    </row>
    <row r="30" spans="1:25" customFormat="1" ht="15.75" hidden="1" customHeight="1" x14ac:dyDescent="0.2">
      <c r="A30" s="40">
        <v>29</v>
      </c>
      <c r="B30" s="105">
        <v>43660.468215972222</v>
      </c>
      <c r="C30" s="1" t="s">
        <v>24</v>
      </c>
      <c r="D30" s="1" t="s">
        <v>32</v>
      </c>
      <c r="E30" s="1" t="s">
        <v>26</v>
      </c>
      <c r="F30" s="1" t="s">
        <v>58</v>
      </c>
      <c r="G30" s="1" t="s">
        <v>157</v>
      </c>
      <c r="H30" s="1" t="s">
        <v>60</v>
      </c>
      <c r="I30" s="1" t="s">
        <v>102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</row>
    <row r="31" spans="1:25" customFormat="1" ht="15.75" hidden="1" customHeight="1" x14ac:dyDescent="0.2">
      <c r="A31" s="40">
        <v>30</v>
      </c>
      <c r="B31" s="105">
        <v>43660.469487245369</v>
      </c>
      <c r="C31" s="1" t="s">
        <v>24</v>
      </c>
      <c r="D31" s="1" t="s">
        <v>35</v>
      </c>
      <c r="E31" s="1" t="s">
        <v>36</v>
      </c>
      <c r="F31" s="1" t="s">
        <v>33</v>
      </c>
      <c r="G31" s="1" t="s">
        <v>34</v>
      </c>
      <c r="H31" s="1" t="s">
        <v>57</v>
      </c>
      <c r="I31" s="1" t="s">
        <v>190</v>
      </c>
      <c r="J31" s="1">
        <v>5</v>
      </c>
      <c r="K31" s="1">
        <v>4</v>
      </c>
      <c r="L31" s="1">
        <v>4</v>
      </c>
      <c r="M31" s="1">
        <v>5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4</v>
      </c>
      <c r="T31" s="1">
        <v>4</v>
      </c>
      <c r="U31" s="1">
        <v>4</v>
      </c>
      <c r="V31" s="1">
        <v>5</v>
      </c>
      <c r="W31" s="1">
        <v>5</v>
      </c>
      <c r="X31" s="1">
        <v>5</v>
      </c>
    </row>
    <row r="32" spans="1:25" customFormat="1" ht="15.75" hidden="1" customHeight="1" x14ac:dyDescent="0.2">
      <c r="A32" s="40">
        <v>31</v>
      </c>
      <c r="B32" s="105">
        <v>43660.469488530092</v>
      </c>
      <c r="C32" s="1" t="s">
        <v>31</v>
      </c>
      <c r="D32" s="1" t="s">
        <v>25</v>
      </c>
      <c r="E32" s="1" t="s">
        <v>26</v>
      </c>
      <c r="F32" s="1" t="s">
        <v>51</v>
      </c>
      <c r="G32" s="1" t="s">
        <v>51</v>
      </c>
      <c r="H32" s="1" t="s">
        <v>57</v>
      </c>
      <c r="I32" s="1" t="s">
        <v>102</v>
      </c>
      <c r="J32" s="1">
        <v>4</v>
      </c>
      <c r="K32" s="1">
        <v>5</v>
      </c>
      <c r="L32" s="1">
        <v>4</v>
      </c>
      <c r="M32" s="1">
        <v>5</v>
      </c>
      <c r="N32" s="1">
        <v>5</v>
      </c>
      <c r="O32" s="1">
        <v>5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5</v>
      </c>
    </row>
    <row r="33" spans="1:25" customFormat="1" ht="15.75" hidden="1" customHeight="1" x14ac:dyDescent="0.2">
      <c r="A33" s="40">
        <v>32</v>
      </c>
      <c r="B33" s="105">
        <v>43660.470353599536</v>
      </c>
      <c r="C33" s="1" t="s">
        <v>31</v>
      </c>
      <c r="D33" s="1" t="s">
        <v>32</v>
      </c>
      <c r="E33" s="1" t="s">
        <v>26</v>
      </c>
      <c r="F33" s="1" t="s">
        <v>47</v>
      </c>
      <c r="G33" s="1" t="s">
        <v>37</v>
      </c>
      <c r="H33" s="1" t="s">
        <v>60</v>
      </c>
      <c r="I33" s="1" t="s">
        <v>102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  <c r="Y33" s="124" t="s">
        <v>191</v>
      </c>
    </row>
    <row r="34" spans="1:25" customFormat="1" ht="15.75" hidden="1" customHeight="1" x14ac:dyDescent="0.2">
      <c r="A34" s="40">
        <v>33</v>
      </c>
      <c r="B34" s="105">
        <v>43660.471826782406</v>
      </c>
      <c r="C34" s="1" t="s">
        <v>31</v>
      </c>
      <c r="D34" s="1" t="s">
        <v>25</v>
      </c>
      <c r="E34" s="1" t="s">
        <v>26</v>
      </c>
      <c r="F34" s="1" t="s">
        <v>155</v>
      </c>
      <c r="G34" s="1" t="s">
        <v>180</v>
      </c>
      <c r="H34" s="1" t="s">
        <v>38</v>
      </c>
      <c r="I34" s="1" t="s">
        <v>102</v>
      </c>
      <c r="J34" s="1">
        <v>5</v>
      </c>
      <c r="K34" s="1">
        <v>5</v>
      </c>
      <c r="L34" s="1">
        <v>4</v>
      </c>
      <c r="M34" s="1">
        <v>5</v>
      </c>
      <c r="N34" s="1">
        <v>5</v>
      </c>
      <c r="O34" s="1">
        <v>5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5</v>
      </c>
      <c r="V34" s="1">
        <v>5</v>
      </c>
      <c r="W34" s="1">
        <v>5</v>
      </c>
      <c r="X34" s="1">
        <v>5</v>
      </c>
    </row>
    <row r="35" spans="1:25" customFormat="1" ht="15.75" customHeight="1" x14ac:dyDescent="0.2">
      <c r="A35" s="40">
        <v>34</v>
      </c>
      <c r="B35" s="105">
        <v>43660.474835138884</v>
      </c>
      <c r="C35" s="1" t="s">
        <v>24</v>
      </c>
      <c r="D35" s="1" t="s">
        <v>25</v>
      </c>
      <c r="E35" s="1" t="s">
        <v>26</v>
      </c>
      <c r="F35" s="1" t="s">
        <v>192</v>
      </c>
      <c r="G35" s="1" t="s">
        <v>193</v>
      </c>
      <c r="H35" s="1" t="s">
        <v>29</v>
      </c>
      <c r="I35" s="1" t="s">
        <v>102</v>
      </c>
      <c r="J35" s="1">
        <v>5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3</v>
      </c>
      <c r="W35" s="1">
        <v>4</v>
      </c>
      <c r="X35" s="1">
        <v>4</v>
      </c>
    </row>
    <row r="36" spans="1:25" customFormat="1" ht="15.75" hidden="1" customHeight="1" x14ac:dyDescent="0.2">
      <c r="A36" s="40">
        <v>35</v>
      </c>
      <c r="B36" s="105">
        <v>43660.477971134256</v>
      </c>
      <c r="C36" s="1" t="s">
        <v>24</v>
      </c>
      <c r="D36" s="1" t="s">
        <v>35</v>
      </c>
      <c r="E36" s="1" t="s">
        <v>36</v>
      </c>
      <c r="F36" s="1" t="s">
        <v>40</v>
      </c>
      <c r="G36" s="1" t="s">
        <v>194</v>
      </c>
      <c r="H36" s="1" t="s">
        <v>50</v>
      </c>
      <c r="I36" s="1" t="s">
        <v>102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4</v>
      </c>
      <c r="P36" s="1">
        <v>3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1" t="s">
        <v>195</v>
      </c>
    </row>
    <row r="37" spans="1:25" customFormat="1" ht="15.75" hidden="1" customHeight="1" x14ac:dyDescent="0.2">
      <c r="A37" s="40">
        <v>36</v>
      </c>
      <c r="B37" s="105">
        <v>43660.478198819445</v>
      </c>
      <c r="C37" s="1" t="s">
        <v>24</v>
      </c>
      <c r="D37" s="1" t="s">
        <v>25</v>
      </c>
      <c r="E37" s="1" t="s">
        <v>26</v>
      </c>
      <c r="F37" s="1" t="s">
        <v>196</v>
      </c>
      <c r="G37" s="1" t="s">
        <v>154</v>
      </c>
      <c r="H37" s="1" t="s">
        <v>57</v>
      </c>
      <c r="I37" s="1" t="s">
        <v>102</v>
      </c>
      <c r="J37" s="1">
        <v>5</v>
      </c>
      <c r="K37" s="1">
        <v>5</v>
      </c>
      <c r="L37" s="1">
        <v>5</v>
      </c>
      <c r="M37" s="1">
        <v>4</v>
      </c>
      <c r="N37" s="1">
        <v>5</v>
      </c>
      <c r="O37" s="1">
        <v>5</v>
      </c>
      <c r="P37" s="1">
        <v>4</v>
      </c>
      <c r="Q37" s="1">
        <v>5</v>
      </c>
      <c r="R37" s="1">
        <v>4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</row>
    <row r="38" spans="1:25" customFormat="1" ht="15.75" hidden="1" customHeight="1" x14ac:dyDescent="0.2">
      <c r="A38" s="40">
        <v>37</v>
      </c>
      <c r="B38" s="105">
        <v>43660.478610474536</v>
      </c>
      <c r="C38" s="1" t="s">
        <v>24</v>
      </c>
      <c r="D38" s="1" t="s">
        <v>25</v>
      </c>
      <c r="E38" s="1" t="s">
        <v>26</v>
      </c>
      <c r="F38" s="1" t="s">
        <v>155</v>
      </c>
      <c r="G38" s="1" t="s">
        <v>197</v>
      </c>
      <c r="H38" s="1" t="s">
        <v>57</v>
      </c>
      <c r="I38" s="1" t="s">
        <v>102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">
        <v>5</v>
      </c>
      <c r="V38" s="1">
        <v>5</v>
      </c>
      <c r="W38" s="1">
        <v>5</v>
      </c>
      <c r="X38" s="1">
        <v>5</v>
      </c>
    </row>
    <row r="39" spans="1:25" customFormat="1" ht="15.75" hidden="1" customHeight="1" x14ac:dyDescent="0.2">
      <c r="A39" s="40">
        <v>38</v>
      </c>
      <c r="B39" s="105">
        <v>43660.479872256939</v>
      </c>
      <c r="C39" s="1" t="s">
        <v>31</v>
      </c>
      <c r="D39" s="1" t="s">
        <v>32</v>
      </c>
      <c r="E39" s="1" t="s">
        <v>36</v>
      </c>
      <c r="F39" s="1" t="s">
        <v>156</v>
      </c>
      <c r="G39" s="1" t="s">
        <v>53</v>
      </c>
      <c r="H39" s="1" t="s">
        <v>57</v>
      </c>
      <c r="I39" s="1" t="s">
        <v>102</v>
      </c>
      <c r="J39" s="1">
        <v>5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3</v>
      </c>
      <c r="Q39" s="1">
        <v>4</v>
      </c>
      <c r="R39" s="1">
        <v>4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5" customFormat="1" ht="12.75" hidden="1" x14ac:dyDescent="0.2">
      <c r="A40" s="40">
        <v>39</v>
      </c>
      <c r="B40" s="105">
        <v>43660.480003009259</v>
      </c>
      <c r="C40" s="1" t="s">
        <v>31</v>
      </c>
      <c r="D40" s="1" t="s">
        <v>25</v>
      </c>
      <c r="E40" s="1" t="s">
        <v>26</v>
      </c>
      <c r="F40" s="1" t="s">
        <v>198</v>
      </c>
      <c r="G40" s="1" t="s">
        <v>199</v>
      </c>
      <c r="H40" s="1" t="s">
        <v>60</v>
      </c>
      <c r="I40" s="1" t="s">
        <v>102</v>
      </c>
      <c r="J40" s="1">
        <v>3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5</v>
      </c>
      <c r="Y40" s="1" t="s">
        <v>200</v>
      </c>
    </row>
    <row r="41" spans="1:25" customFormat="1" ht="12.75" hidden="1" x14ac:dyDescent="0.2">
      <c r="A41" s="40">
        <v>40</v>
      </c>
      <c r="B41" s="105">
        <v>43660.484856863426</v>
      </c>
      <c r="C41" s="1" t="s">
        <v>31</v>
      </c>
      <c r="D41" s="1" t="s">
        <v>32</v>
      </c>
      <c r="E41" s="1" t="s">
        <v>26</v>
      </c>
      <c r="F41" s="1" t="s">
        <v>42</v>
      </c>
      <c r="G41" s="1" t="s">
        <v>56</v>
      </c>
      <c r="H41" s="1" t="s">
        <v>57</v>
      </c>
      <c r="I41" s="1" t="s">
        <v>102</v>
      </c>
      <c r="J41" s="1">
        <v>3</v>
      </c>
      <c r="K41" s="1">
        <v>4</v>
      </c>
      <c r="L41" s="1">
        <v>4</v>
      </c>
      <c r="M41" s="1">
        <v>4</v>
      </c>
      <c r="N41" s="1">
        <v>4</v>
      </c>
      <c r="O41" s="1">
        <v>5</v>
      </c>
      <c r="P41" s="1">
        <v>2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5</v>
      </c>
      <c r="W41" s="1">
        <v>4</v>
      </c>
      <c r="X41" s="1">
        <v>2</v>
      </c>
      <c r="Y41" s="1" t="s">
        <v>201</v>
      </c>
    </row>
    <row r="42" spans="1:25" customFormat="1" ht="12.75" x14ac:dyDescent="0.2">
      <c r="A42" s="40">
        <v>41</v>
      </c>
      <c r="B42" s="105">
        <v>43660.488017511576</v>
      </c>
      <c r="C42" s="1" t="s">
        <v>31</v>
      </c>
      <c r="D42" s="1" t="s">
        <v>25</v>
      </c>
      <c r="E42" s="1" t="s">
        <v>26</v>
      </c>
      <c r="F42" s="1" t="s">
        <v>33</v>
      </c>
      <c r="G42" s="1" t="s">
        <v>202</v>
      </c>
      <c r="H42" s="1" t="s">
        <v>29</v>
      </c>
      <c r="I42" s="1" t="s">
        <v>102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3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</row>
    <row r="43" spans="1:25" customFormat="1" ht="12.75" hidden="1" x14ac:dyDescent="0.2">
      <c r="A43" s="40">
        <v>42</v>
      </c>
      <c r="B43" s="105">
        <v>43660.490237048609</v>
      </c>
      <c r="C43" s="1" t="s">
        <v>24</v>
      </c>
      <c r="D43" s="1" t="s">
        <v>25</v>
      </c>
      <c r="E43" s="1" t="s">
        <v>26</v>
      </c>
      <c r="F43" s="1" t="s">
        <v>33</v>
      </c>
      <c r="G43" s="1" t="s">
        <v>49</v>
      </c>
      <c r="H43" s="1" t="s">
        <v>57</v>
      </c>
      <c r="I43" s="1" t="s">
        <v>102</v>
      </c>
      <c r="J43" s="1">
        <v>5</v>
      </c>
      <c r="K43" s="1">
        <v>4</v>
      </c>
      <c r="L43" s="1">
        <v>4</v>
      </c>
      <c r="M43" s="1">
        <v>5</v>
      </c>
      <c r="N43" s="1">
        <v>5</v>
      </c>
      <c r="O43" s="1">
        <v>5</v>
      </c>
      <c r="P43" s="1">
        <v>3</v>
      </c>
      <c r="Q43" s="1">
        <v>4</v>
      </c>
      <c r="R43" s="1">
        <v>4</v>
      </c>
      <c r="S43" s="1">
        <v>4</v>
      </c>
      <c r="T43" s="1">
        <v>4</v>
      </c>
      <c r="U43" s="1">
        <v>5</v>
      </c>
      <c r="V43" s="1">
        <v>5</v>
      </c>
      <c r="W43" s="1">
        <v>5</v>
      </c>
      <c r="X43" s="1">
        <v>3</v>
      </c>
    </row>
    <row r="44" spans="1:25" customFormat="1" ht="12.75" hidden="1" x14ac:dyDescent="0.2">
      <c r="A44" s="40">
        <v>43</v>
      </c>
      <c r="B44" s="105">
        <v>43660.490260243052</v>
      </c>
      <c r="C44" s="1" t="s">
        <v>31</v>
      </c>
      <c r="D44" s="1" t="s">
        <v>35</v>
      </c>
      <c r="E44" s="1" t="s">
        <v>36</v>
      </c>
      <c r="F44" s="1" t="s">
        <v>55</v>
      </c>
      <c r="G44" s="1" t="s">
        <v>61</v>
      </c>
      <c r="H44" s="1" t="s">
        <v>50</v>
      </c>
      <c r="I44" s="1" t="s">
        <v>102</v>
      </c>
      <c r="J44" s="1">
        <v>5</v>
      </c>
      <c r="K44" s="1">
        <v>5</v>
      </c>
      <c r="L44" s="1">
        <v>4</v>
      </c>
      <c r="M44" s="1">
        <v>4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5</v>
      </c>
    </row>
    <row r="45" spans="1:25" customFormat="1" ht="12.75" hidden="1" x14ac:dyDescent="0.2">
      <c r="A45" s="40">
        <v>44</v>
      </c>
      <c r="B45" s="105">
        <v>43660.491179340279</v>
      </c>
      <c r="C45" s="1" t="s">
        <v>24</v>
      </c>
      <c r="D45" s="1" t="s">
        <v>35</v>
      </c>
      <c r="E45" s="1" t="s">
        <v>36</v>
      </c>
      <c r="F45" s="1" t="s">
        <v>159</v>
      </c>
      <c r="G45" s="1" t="s">
        <v>160</v>
      </c>
      <c r="H45" s="1" t="s">
        <v>57</v>
      </c>
      <c r="I45" s="1" t="s">
        <v>102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3</v>
      </c>
      <c r="Q45" s="1">
        <v>4</v>
      </c>
      <c r="R45" s="1">
        <v>3</v>
      </c>
      <c r="S45" s="1">
        <v>3</v>
      </c>
      <c r="T45" s="1">
        <v>3</v>
      </c>
      <c r="U45" s="1">
        <v>4</v>
      </c>
      <c r="V45" s="1">
        <v>4</v>
      </c>
      <c r="W45" s="1">
        <v>3</v>
      </c>
      <c r="X45" s="1">
        <v>5</v>
      </c>
      <c r="Y45" s="1" t="s">
        <v>203</v>
      </c>
    </row>
    <row r="46" spans="1:25" customFormat="1" ht="12.75" x14ac:dyDescent="0.2">
      <c r="A46" s="40">
        <v>45</v>
      </c>
      <c r="B46" s="105">
        <v>43660.497900000002</v>
      </c>
      <c r="C46" s="1" t="s">
        <v>31</v>
      </c>
      <c r="D46" s="1" t="s">
        <v>35</v>
      </c>
      <c r="E46" s="1" t="s">
        <v>36</v>
      </c>
      <c r="F46" s="1" t="s">
        <v>33</v>
      </c>
      <c r="G46" s="1" t="s">
        <v>39</v>
      </c>
      <c r="H46" s="1" t="s">
        <v>29</v>
      </c>
      <c r="I46" s="1" t="s">
        <v>102</v>
      </c>
      <c r="J46" s="1">
        <v>5</v>
      </c>
      <c r="K46" s="1">
        <v>4</v>
      </c>
      <c r="L46" s="1">
        <v>4</v>
      </c>
      <c r="M46" s="1">
        <v>5</v>
      </c>
      <c r="N46" s="1">
        <v>4</v>
      </c>
      <c r="O46" s="1">
        <v>5</v>
      </c>
      <c r="P46" s="1">
        <v>1</v>
      </c>
      <c r="Q46" s="1">
        <v>4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</row>
    <row r="47" spans="1:25" customFormat="1" ht="12.75" hidden="1" x14ac:dyDescent="0.2">
      <c r="A47" s="40">
        <v>46</v>
      </c>
      <c r="B47" s="105">
        <v>43660.509127928242</v>
      </c>
      <c r="C47" s="1" t="s">
        <v>31</v>
      </c>
      <c r="D47" s="1" t="s">
        <v>35</v>
      </c>
      <c r="E47" s="1" t="s">
        <v>36</v>
      </c>
      <c r="F47" s="1" t="s">
        <v>159</v>
      </c>
      <c r="G47" s="1" t="s">
        <v>160</v>
      </c>
      <c r="H47" s="1" t="s">
        <v>60</v>
      </c>
      <c r="I47" s="1" t="s">
        <v>102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5</v>
      </c>
      <c r="P47" s="1">
        <v>3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5</v>
      </c>
    </row>
    <row r="48" spans="1:25" customFormat="1" ht="12.75" hidden="1" x14ac:dyDescent="0.2">
      <c r="A48" s="40">
        <v>47</v>
      </c>
      <c r="B48" s="105">
        <v>43660.537471157411</v>
      </c>
      <c r="C48" s="1" t="s">
        <v>24</v>
      </c>
      <c r="D48" s="1" t="s">
        <v>25</v>
      </c>
      <c r="E48" s="1" t="s">
        <v>26</v>
      </c>
      <c r="F48" s="1" t="s">
        <v>204</v>
      </c>
      <c r="G48" s="1" t="s">
        <v>37</v>
      </c>
      <c r="H48" s="1" t="s">
        <v>38</v>
      </c>
      <c r="I48" s="1" t="s">
        <v>102</v>
      </c>
      <c r="J48" s="1">
        <v>4</v>
      </c>
      <c r="K48" s="1">
        <v>4</v>
      </c>
      <c r="L48" s="1">
        <v>5</v>
      </c>
      <c r="M48" s="1">
        <v>4</v>
      </c>
      <c r="N48" s="1">
        <v>4</v>
      </c>
      <c r="O48" s="1">
        <v>5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5</v>
      </c>
      <c r="Y48" s="1" t="s">
        <v>205</v>
      </c>
    </row>
    <row r="49" spans="1:25" customFormat="1" ht="12.75" hidden="1" x14ac:dyDescent="0.2">
      <c r="A49" s="40">
        <v>48</v>
      </c>
      <c r="B49" s="105">
        <v>43660.574427627318</v>
      </c>
      <c r="C49" s="1" t="s">
        <v>31</v>
      </c>
      <c r="D49" s="1" t="s">
        <v>25</v>
      </c>
      <c r="E49" s="1" t="s">
        <v>26</v>
      </c>
      <c r="F49" s="1" t="s">
        <v>206</v>
      </c>
      <c r="G49" s="1" t="s">
        <v>180</v>
      </c>
      <c r="H49" s="1" t="s">
        <v>38</v>
      </c>
      <c r="I49" s="1" t="s">
        <v>102</v>
      </c>
      <c r="J49" s="1">
        <v>4</v>
      </c>
      <c r="K49" s="1">
        <v>4</v>
      </c>
      <c r="L49" s="1">
        <v>4</v>
      </c>
      <c r="M49" s="1">
        <v>5</v>
      </c>
      <c r="N49" s="1">
        <v>4</v>
      </c>
      <c r="O49" s="1">
        <v>4</v>
      </c>
      <c r="P49" s="1">
        <v>2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</row>
    <row r="50" spans="1:25" customFormat="1" ht="12.75" hidden="1" x14ac:dyDescent="0.2">
      <c r="A50" s="40">
        <v>49</v>
      </c>
      <c r="B50" s="105">
        <v>43660.650030335644</v>
      </c>
      <c r="C50" s="1" t="s">
        <v>24</v>
      </c>
      <c r="D50" s="1" t="s">
        <v>25</v>
      </c>
      <c r="E50" s="1" t="s">
        <v>26</v>
      </c>
      <c r="F50" s="1" t="s">
        <v>33</v>
      </c>
      <c r="G50" s="1" t="s">
        <v>45</v>
      </c>
      <c r="H50" s="1" t="s">
        <v>38</v>
      </c>
      <c r="I50" s="1" t="s">
        <v>102</v>
      </c>
      <c r="J50" s="1">
        <v>3</v>
      </c>
      <c r="K50" s="1">
        <v>4</v>
      </c>
      <c r="L50" s="1">
        <v>3</v>
      </c>
      <c r="M50" s="1">
        <v>4</v>
      </c>
      <c r="N50" s="1">
        <v>4</v>
      </c>
      <c r="O50" s="1">
        <v>4</v>
      </c>
      <c r="P50" s="1">
        <v>2</v>
      </c>
      <c r="Q50" s="1">
        <v>4</v>
      </c>
      <c r="R50" s="1">
        <v>4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</row>
    <row r="51" spans="1:25" customFormat="1" ht="12.75" hidden="1" x14ac:dyDescent="0.2">
      <c r="A51" s="40">
        <v>50</v>
      </c>
      <c r="B51" s="105">
        <v>43660.666831481481</v>
      </c>
      <c r="C51" s="1" t="s">
        <v>31</v>
      </c>
      <c r="D51" s="1" t="s">
        <v>25</v>
      </c>
      <c r="E51" s="1" t="s">
        <v>26</v>
      </c>
      <c r="F51" s="1" t="s">
        <v>33</v>
      </c>
      <c r="G51" s="1" t="s">
        <v>52</v>
      </c>
      <c r="H51" s="1" t="s">
        <v>60</v>
      </c>
      <c r="I51" s="1" t="s">
        <v>102</v>
      </c>
      <c r="J51" s="1">
        <v>3</v>
      </c>
      <c r="K51" s="1">
        <v>3</v>
      </c>
      <c r="L51" s="1">
        <v>3</v>
      </c>
      <c r="M51" s="1">
        <v>3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4</v>
      </c>
      <c r="W51" s="1">
        <v>4</v>
      </c>
      <c r="X51" s="1">
        <v>5</v>
      </c>
    </row>
    <row r="52" spans="1:25" customFormat="1" ht="12.75" hidden="1" x14ac:dyDescent="0.2">
      <c r="A52" s="40">
        <v>51</v>
      </c>
      <c r="B52" s="105">
        <v>43660.714878043982</v>
      </c>
      <c r="C52" s="1" t="s">
        <v>31</v>
      </c>
      <c r="D52" s="1" t="s">
        <v>32</v>
      </c>
      <c r="E52" s="1" t="s">
        <v>26</v>
      </c>
      <c r="F52" s="1" t="s">
        <v>207</v>
      </c>
      <c r="G52" s="1" t="s">
        <v>181</v>
      </c>
      <c r="H52" s="1" t="s">
        <v>38</v>
      </c>
      <c r="I52" s="1" t="s">
        <v>102</v>
      </c>
      <c r="J52" s="1">
        <v>5</v>
      </c>
      <c r="K52" s="1">
        <v>4</v>
      </c>
      <c r="L52" s="1">
        <v>4</v>
      </c>
      <c r="M52" s="1">
        <v>5</v>
      </c>
      <c r="N52" s="1">
        <v>5</v>
      </c>
      <c r="O52" s="1">
        <v>5</v>
      </c>
      <c r="P52" s="1">
        <v>2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5</v>
      </c>
      <c r="Y52" s="1" t="s">
        <v>208</v>
      </c>
    </row>
    <row r="53" spans="1:25" customFormat="1" ht="12.75" x14ac:dyDescent="0.2">
      <c r="A53" s="40">
        <v>52</v>
      </c>
      <c r="B53" s="105">
        <v>43660.811925358794</v>
      </c>
      <c r="C53" s="1" t="s">
        <v>24</v>
      </c>
      <c r="D53" s="1" t="s">
        <v>25</v>
      </c>
      <c r="E53" s="1" t="s">
        <v>26</v>
      </c>
      <c r="F53" s="1" t="s">
        <v>33</v>
      </c>
      <c r="G53" s="1" t="s">
        <v>39</v>
      </c>
      <c r="H53" s="1" t="s">
        <v>29</v>
      </c>
      <c r="I53" s="1" t="s">
        <v>102</v>
      </c>
      <c r="J53" s="1">
        <v>4</v>
      </c>
      <c r="K53" s="1">
        <v>4</v>
      </c>
      <c r="L53" s="1">
        <v>5</v>
      </c>
      <c r="M53" s="1">
        <v>5</v>
      </c>
      <c r="N53" s="1">
        <v>5</v>
      </c>
      <c r="O53" s="1">
        <v>5</v>
      </c>
      <c r="P53" s="1">
        <v>2</v>
      </c>
      <c r="Q53" s="1">
        <v>4</v>
      </c>
      <c r="R53" s="1">
        <v>4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</row>
    <row r="54" spans="1:25" customFormat="1" ht="12.75" x14ac:dyDescent="0.2">
      <c r="A54" s="40">
        <v>53</v>
      </c>
      <c r="B54" s="105">
        <v>43660.858598298611</v>
      </c>
      <c r="C54" s="1" t="s">
        <v>31</v>
      </c>
      <c r="D54" s="1" t="s">
        <v>25</v>
      </c>
      <c r="E54" s="1" t="s">
        <v>26</v>
      </c>
      <c r="F54" s="1" t="s">
        <v>33</v>
      </c>
      <c r="G54" s="1" t="s">
        <v>39</v>
      </c>
      <c r="H54" s="1" t="s">
        <v>29</v>
      </c>
      <c r="I54" s="1" t="s">
        <v>190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 t="s">
        <v>209</v>
      </c>
    </row>
    <row r="55" spans="1:25" customFormat="1" ht="12.75" hidden="1" x14ac:dyDescent="0.2">
      <c r="A55" s="40">
        <v>54</v>
      </c>
      <c r="B55" s="105">
        <v>43660.91229349537</v>
      </c>
      <c r="C55" s="1" t="s">
        <v>24</v>
      </c>
      <c r="D55" s="1" t="s">
        <v>25</v>
      </c>
      <c r="E55" s="1" t="s">
        <v>26</v>
      </c>
      <c r="F55" s="1" t="s">
        <v>47</v>
      </c>
      <c r="G55" s="1" t="s">
        <v>37</v>
      </c>
      <c r="H55" s="1" t="s">
        <v>38</v>
      </c>
      <c r="I55" s="1" t="s">
        <v>102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</row>
    <row r="56" spans="1:25" customFormat="1" ht="12.75" hidden="1" x14ac:dyDescent="0.2">
      <c r="A56" s="40">
        <v>55</v>
      </c>
      <c r="B56" s="105">
        <v>43660.925144166671</v>
      </c>
      <c r="C56" s="1" t="s">
        <v>24</v>
      </c>
      <c r="D56" s="1" t="s">
        <v>25</v>
      </c>
      <c r="E56" s="1" t="s">
        <v>36</v>
      </c>
      <c r="F56" s="1" t="s">
        <v>33</v>
      </c>
      <c r="G56" s="1" t="s">
        <v>45</v>
      </c>
      <c r="H56" s="1" t="s">
        <v>38</v>
      </c>
      <c r="I56" s="1" t="s">
        <v>102</v>
      </c>
      <c r="J56" s="1">
        <v>4</v>
      </c>
      <c r="K56" s="1">
        <v>3</v>
      </c>
      <c r="L56" s="1">
        <v>3</v>
      </c>
      <c r="M56" s="1">
        <v>4</v>
      </c>
      <c r="N56" s="1">
        <v>4</v>
      </c>
      <c r="O56" s="1">
        <v>4</v>
      </c>
      <c r="P56" s="1">
        <v>3</v>
      </c>
      <c r="Q56" s="1">
        <v>4</v>
      </c>
      <c r="R56" s="1">
        <v>3</v>
      </c>
      <c r="S56" s="1">
        <v>4</v>
      </c>
      <c r="T56" s="1">
        <v>3</v>
      </c>
      <c r="U56" s="1">
        <v>4</v>
      </c>
      <c r="V56" s="1">
        <v>5</v>
      </c>
      <c r="W56" s="1">
        <v>4</v>
      </c>
      <c r="X56" s="1">
        <v>5</v>
      </c>
    </row>
    <row r="57" spans="1:25" customFormat="1" ht="12.75" hidden="1" x14ac:dyDescent="0.2">
      <c r="A57" s="40">
        <v>56</v>
      </c>
      <c r="B57" s="105">
        <v>43660.966801747687</v>
      </c>
      <c r="C57" s="1" t="s">
        <v>24</v>
      </c>
      <c r="D57" s="1" t="s">
        <v>25</v>
      </c>
      <c r="E57" s="1" t="s">
        <v>26</v>
      </c>
      <c r="F57" s="1" t="s">
        <v>42</v>
      </c>
      <c r="G57" s="1" t="s">
        <v>158</v>
      </c>
      <c r="H57" s="1" t="s">
        <v>57</v>
      </c>
      <c r="I57" s="1" t="s">
        <v>102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3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</row>
    <row r="58" spans="1:25" customFormat="1" ht="12.75" hidden="1" x14ac:dyDescent="0.2">
      <c r="A58" s="40">
        <v>57</v>
      </c>
      <c r="B58" s="105">
        <v>43661.291211863427</v>
      </c>
      <c r="C58" s="1" t="s">
        <v>31</v>
      </c>
      <c r="D58" s="1" t="s">
        <v>32</v>
      </c>
      <c r="E58" s="1" t="s">
        <v>36</v>
      </c>
      <c r="F58" s="1" t="s">
        <v>210</v>
      </c>
      <c r="G58" s="1" t="s">
        <v>45</v>
      </c>
      <c r="H58" s="1" t="s">
        <v>50</v>
      </c>
      <c r="I58" s="1" t="s">
        <v>102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3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5</v>
      </c>
      <c r="Y58" s="1" t="s">
        <v>211</v>
      </c>
    </row>
    <row r="59" spans="1:25" customFormat="1" ht="12.75" hidden="1" x14ac:dyDescent="0.2">
      <c r="A59" s="40">
        <v>58</v>
      </c>
      <c r="B59" s="105">
        <v>43661.353188032408</v>
      </c>
      <c r="C59" s="1" t="s">
        <v>24</v>
      </c>
      <c r="D59" s="1" t="s">
        <v>25</v>
      </c>
      <c r="E59" s="1" t="s">
        <v>26</v>
      </c>
      <c r="F59" s="1" t="s">
        <v>46</v>
      </c>
      <c r="G59" s="1" t="s">
        <v>172</v>
      </c>
      <c r="H59" s="1" t="s">
        <v>38</v>
      </c>
      <c r="I59" s="1" t="s">
        <v>102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3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4</v>
      </c>
      <c r="W59" s="1">
        <v>5</v>
      </c>
      <c r="X59" s="1">
        <v>5</v>
      </c>
    </row>
    <row r="60" spans="1:25" customFormat="1" ht="12.75" hidden="1" x14ac:dyDescent="0.2">
      <c r="A60" s="40">
        <v>59</v>
      </c>
      <c r="B60" s="105">
        <v>43661.418149108795</v>
      </c>
      <c r="C60" s="1" t="s">
        <v>31</v>
      </c>
      <c r="D60" s="1" t="s">
        <v>32</v>
      </c>
      <c r="E60" s="1" t="s">
        <v>26</v>
      </c>
      <c r="F60" s="1" t="s">
        <v>33</v>
      </c>
      <c r="G60" s="1" t="s">
        <v>49</v>
      </c>
      <c r="H60" s="1" t="s">
        <v>38</v>
      </c>
      <c r="I60" s="1" t="s">
        <v>102</v>
      </c>
      <c r="J60" s="1">
        <v>5</v>
      </c>
      <c r="K60" s="1">
        <v>4</v>
      </c>
      <c r="L60" s="1">
        <v>4</v>
      </c>
      <c r="M60" s="1">
        <v>5</v>
      </c>
      <c r="N60" s="1">
        <v>5</v>
      </c>
      <c r="O60" s="1">
        <v>5</v>
      </c>
      <c r="P60" s="1">
        <v>3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4</v>
      </c>
      <c r="X60" s="1">
        <v>5</v>
      </c>
    </row>
    <row r="61" spans="1:25" customFormat="1" ht="12.75" x14ac:dyDescent="0.2">
      <c r="A61" s="40">
        <v>60</v>
      </c>
      <c r="B61" s="105">
        <v>43661.461981782406</v>
      </c>
      <c r="C61" s="1" t="s">
        <v>24</v>
      </c>
      <c r="D61" s="1" t="s">
        <v>35</v>
      </c>
      <c r="E61" s="1" t="s">
        <v>26</v>
      </c>
      <c r="F61" s="1" t="s">
        <v>33</v>
      </c>
      <c r="G61" s="1" t="s">
        <v>52</v>
      </c>
      <c r="H61" s="1" t="s">
        <v>29</v>
      </c>
      <c r="I61" s="1" t="s">
        <v>102</v>
      </c>
      <c r="J61" s="1">
        <v>5</v>
      </c>
      <c r="K61" s="1">
        <v>4</v>
      </c>
      <c r="L61" s="1">
        <v>4</v>
      </c>
      <c r="M61" s="1">
        <v>4</v>
      </c>
      <c r="N61" s="1">
        <v>4</v>
      </c>
      <c r="O61" s="1">
        <v>5</v>
      </c>
      <c r="P61" s="1">
        <v>3</v>
      </c>
      <c r="Q61" s="1">
        <v>5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</row>
    <row r="62" spans="1:25" customFormat="1" ht="12.75" x14ac:dyDescent="0.2">
      <c r="A62" s="40">
        <v>61</v>
      </c>
      <c r="B62" s="105">
        <v>43661.47227658565</v>
      </c>
      <c r="C62" s="1" t="s">
        <v>24</v>
      </c>
      <c r="D62" s="1" t="s">
        <v>25</v>
      </c>
      <c r="E62" s="1" t="s">
        <v>26</v>
      </c>
      <c r="F62" s="1" t="s">
        <v>33</v>
      </c>
      <c r="G62" s="1" t="s">
        <v>52</v>
      </c>
      <c r="H62" s="1" t="s">
        <v>29</v>
      </c>
      <c r="I62" s="1" t="s">
        <v>102</v>
      </c>
      <c r="J62" s="1">
        <v>5</v>
      </c>
      <c r="K62" s="1">
        <v>5</v>
      </c>
      <c r="L62" s="1">
        <v>4</v>
      </c>
      <c r="M62" s="1">
        <v>4</v>
      </c>
      <c r="N62" s="1">
        <v>4</v>
      </c>
      <c r="O62" s="1">
        <v>4</v>
      </c>
      <c r="P62" s="1">
        <v>3</v>
      </c>
      <c r="Q62" s="1">
        <v>4</v>
      </c>
      <c r="R62" s="1">
        <v>4</v>
      </c>
      <c r="S62" s="1">
        <v>5</v>
      </c>
      <c r="T62" s="1">
        <v>4</v>
      </c>
      <c r="U62" s="1">
        <v>5</v>
      </c>
      <c r="V62" s="1">
        <v>5</v>
      </c>
      <c r="W62" s="1">
        <v>5</v>
      </c>
      <c r="X62" s="1">
        <v>4</v>
      </c>
    </row>
    <row r="63" spans="1:25" s="130" customFormat="1" ht="12.75" hidden="1" x14ac:dyDescent="0.2">
      <c r="A63" s="127">
        <v>62</v>
      </c>
      <c r="B63" s="128">
        <v>43661.58379532407</v>
      </c>
      <c r="C63" s="129" t="s">
        <v>31</v>
      </c>
      <c r="D63" s="129" t="s">
        <v>25</v>
      </c>
      <c r="E63" s="129" t="s">
        <v>26</v>
      </c>
      <c r="F63" s="129" t="s">
        <v>58</v>
      </c>
      <c r="G63" s="129" t="s">
        <v>59</v>
      </c>
      <c r="H63" s="129" t="s">
        <v>57</v>
      </c>
      <c r="I63" s="129" t="s">
        <v>102</v>
      </c>
      <c r="J63" s="129">
        <v>4</v>
      </c>
      <c r="K63" s="129">
        <v>4</v>
      </c>
      <c r="L63" s="129">
        <v>4</v>
      </c>
      <c r="M63" s="129">
        <v>3</v>
      </c>
      <c r="N63" s="129">
        <v>3</v>
      </c>
      <c r="O63" s="129">
        <v>4</v>
      </c>
      <c r="P63" s="129">
        <v>3</v>
      </c>
      <c r="Q63" s="129">
        <v>4</v>
      </c>
      <c r="R63" s="129">
        <v>4</v>
      </c>
      <c r="S63" s="129">
        <v>3</v>
      </c>
      <c r="T63" s="129">
        <v>4</v>
      </c>
      <c r="U63" s="129">
        <v>5</v>
      </c>
      <c r="V63" s="129">
        <v>5</v>
      </c>
      <c r="W63" s="129">
        <v>5</v>
      </c>
      <c r="X63" s="129">
        <v>4</v>
      </c>
    </row>
    <row r="64" spans="1:25" s="130" customFormat="1" ht="12.75" hidden="1" x14ac:dyDescent="0.2">
      <c r="A64" s="127">
        <v>63</v>
      </c>
      <c r="B64" s="128">
        <v>43661.748832129626</v>
      </c>
      <c r="C64" s="129" t="s">
        <v>24</v>
      </c>
      <c r="D64" s="129" t="s">
        <v>25</v>
      </c>
      <c r="E64" s="129" t="s">
        <v>26</v>
      </c>
      <c r="F64" s="129" t="s">
        <v>33</v>
      </c>
      <c r="G64" s="129" t="s">
        <v>49</v>
      </c>
      <c r="H64" s="129" t="s">
        <v>60</v>
      </c>
      <c r="I64" s="129" t="s">
        <v>102</v>
      </c>
      <c r="J64" s="129">
        <v>5</v>
      </c>
      <c r="K64" s="129">
        <v>4</v>
      </c>
      <c r="L64" s="129">
        <v>4</v>
      </c>
      <c r="M64" s="129">
        <v>5</v>
      </c>
      <c r="N64" s="129">
        <v>4</v>
      </c>
      <c r="O64" s="129">
        <v>5</v>
      </c>
      <c r="P64" s="129">
        <v>2</v>
      </c>
      <c r="Q64" s="129">
        <v>3</v>
      </c>
      <c r="R64" s="129">
        <v>4</v>
      </c>
      <c r="S64" s="129">
        <v>4</v>
      </c>
      <c r="T64" s="129">
        <v>4</v>
      </c>
      <c r="U64" s="129">
        <v>4</v>
      </c>
      <c r="V64" s="129">
        <v>5</v>
      </c>
      <c r="W64" s="129">
        <v>4</v>
      </c>
      <c r="X64" s="129">
        <v>5</v>
      </c>
    </row>
    <row r="65" spans="1:25" s="130" customFormat="1" ht="12.75" hidden="1" x14ac:dyDescent="0.2">
      <c r="A65" s="127">
        <v>64</v>
      </c>
      <c r="B65" s="128">
        <v>43662.690659351851</v>
      </c>
      <c r="C65" s="129" t="s">
        <v>31</v>
      </c>
      <c r="D65" s="129" t="s">
        <v>32</v>
      </c>
      <c r="E65" s="129" t="s">
        <v>26</v>
      </c>
      <c r="F65" s="129" t="s">
        <v>40</v>
      </c>
      <c r="G65" s="129" t="s">
        <v>232</v>
      </c>
      <c r="H65" s="129" t="s">
        <v>57</v>
      </c>
      <c r="I65" s="129" t="s">
        <v>190</v>
      </c>
      <c r="J65" s="129">
        <v>5</v>
      </c>
      <c r="K65" s="129">
        <v>5</v>
      </c>
      <c r="L65" s="129">
        <v>5</v>
      </c>
      <c r="M65" s="129">
        <v>5</v>
      </c>
      <c r="N65" s="129">
        <v>5</v>
      </c>
      <c r="O65" s="129">
        <v>5</v>
      </c>
      <c r="P65" s="129">
        <v>3</v>
      </c>
      <c r="Q65" s="129">
        <v>4</v>
      </c>
      <c r="R65" s="129">
        <v>5</v>
      </c>
      <c r="S65" s="129">
        <v>5</v>
      </c>
      <c r="T65" s="129">
        <v>5</v>
      </c>
      <c r="U65" s="129">
        <v>4</v>
      </c>
      <c r="V65" s="129">
        <v>5</v>
      </c>
      <c r="W65" s="129">
        <v>5</v>
      </c>
      <c r="X65" s="129">
        <v>5</v>
      </c>
      <c r="Y65" s="129" t="s">
        <v>233</v>
      </c>
    </row>
    <row r="66" spans="1:25" s="130" customFormat="1" ht="12.75" hidden="1" x14ac:dyDescent="0.2">
      <c r="A66" s="127">
        <v>65</v>
      </c>
      <c r="B66" s="128">
        <v>43662.788070173614</v>
      </c>
      <c r="C66" s="129" t="s">
        <v>31</v>
      </c>
      <c r="D66" s="129" t="s">
        <v>32</v>
      </c>
      <c r="E66" s="129" t="s">
        <v>26</v>
      </c>
      <c r="F66" s="129" t="s">
        <v>234</v>
      </c>
      <c r="G66" s="129" t="s">
        <v>37</v>
      </c>
      <c r="H66" s="129" t="s">
        <v>38</v>
      </c>
      <c r="I66" s="129" t="s">
        <v>102</v>
      </c>
      <c r="J66" s="129">
        <v>5</v>
      </c>
      <c r="K66" s="129">
        <v>5</v>
      </c>
      <c r="L66" s="129">
        <v>5</v>
      </c>
      <c r="M66" s="129">
        <v>5</v>
      </c>
      <c r="N66" s="129">
        <v>5</v>
      </c>
      <c r="O66" s="129">
        <v>5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</row>
    <row r="67" spans="1:25" s="130" customFormat="1" ht="12.75" hidden="1" x14ac:dyDescent="0.2">
      <c r="A67" s="127">
        <v>66</v>
      </c>
      <c r="B67" s="128">
        <v>43662.862091192132</v>
      </c>
      <c r="C67" s="129" t="s">
        <v>31</v>
      </c>
      <c r="D67" s="129" t="s">
        <v>25</v>
      </c>
      <c r="E67" s="129" t="s">
        <v>26</v>
      </c>
      <c r="F67" s="129" t="s">
        <v>48</v>
      </c>
      <c r="G67" s="129" t="s">
        <v>162</v>
      </c>
      <c r="H67" s="129" t="s">
        <v>38</v>
      </c>
      <c r="I67" s="129" t="s">
        <v>102</v>
      </c>
      <c r="J67" s="129">
        <v>4</v>
      </c>
      <c r="K67" s="129">
        <v>3</v>
      </c>
      <c r="L67" s="129">
        <v>4</v>
      </c>
      <c r="M67" s="129">
        <v>4</v>
      </c>
      <c r="N67" s="129">
        <v>3</v>
      </c>
      <c r="O67" s="129">
        <v>4</v>
      </c>
      <c r="P67" s="129">
        <v>1</v>
      </c>
      <c r="Q67" s="129">
        <v>3</v>
      </c>
      <c r="R67" s="129">
        <v>4</v>
      </c>
      <c r="S67" s="129">
        <v>4</v>
      </c>
      <c r="T67" s="129">
        <v>4</v>
      </c>
      <c r="U67" s="129">
        <v>4</v>
      </c>
      <c r="V67" s="129">
        <v>4</v>
      </c>
      <c r="W67" s="129">
        <v>4</v>
      </c>
      <c r="X67" s="129">
        <v>5</v>
      </c>
    </row>
    <row r="68" spans="1:25" s="130" customFormat="1" ht="12.75" hidden="1" x14ac:dyDescent="0.2">
      <c r="A68" s="127">
        <v>67</v>
      </c>
      <c r="B68" s="128">
        <v>43663.379845925927</v>
      </c>
      <c r="C68" s="129" t="s">
        <v>24</v>
      </c>
      <c r="D68" s="129" t="s">
        <v>32</v>
      </c>
      <c r="E68" s="129" t="s">
        <v>36</v>
      </c>
      <c r="F68" s="129" t="s">
        <v>33</v>
      </c>
      <c r="G68" s="129" t="s">
        <v>34</v>
      </c>
      <c r="H68" s="129" t="s">
        <v>50</v>
      </c>
      <c r="I68" s="129" t="s">
        <v>102</v>
      </c>
      <c r="J68" s="129">
        <v>4</v>
      </c>
      <c r="K68" s="129">
        <v>5</v>
      </c>
      <c r="L68" s="129">
        <v>4</v>
      </c>
      <c r="M68" s="129">
        <v>4</v>
      </c>
      <c r="N68" s="129">
        <v>5</v>
      </c>
      <c r="O68" s="129">
        <v>5</v>
      </c>
      <c r="P68" s="129">
        <v>3</v>
      </c>
      <c r="Q68" s="129">
        <v>4</v>
      </c>
      <c r="R68" s="129">
        <v>4</v>
      </c>
      <c r="S68" s="129">
        <v>4</v>
      </c>
      <c r="T68" s="129">
        <v>4</v>
      </c>
      <c r="U68" s="129">
        <v>4</v>
      </c>
      <c r="V68" s="129">
        <v>5</v>
      </c>
      <c r="W68" s="129">
        <v>5</v>
      </c>
      <c r="X68" s="129">
        <v>5</v>
      </c>
    </row>
    <row r="69" spans="1:25" s="130" customFormat="1" ht="12.75" hidden="1" x14ac:dyDescent="0.2">
      <c r="A69" s="127">
        <v>68</v>
      </c>
      <c r="B69" s="128">
        <v>43663.489678287035</v>
      </c>
      <c r="C69" s="129" t="s">
        <v>24</v>
      </c>
      <c r="D69" s="129" t="s">
        <v>41</v>
      </c>
      <c r="E69" s="129" t="s">
        <v>26</v>
      </c>
      <c r="F69" s="129" t="s">
        <v>40</v>
      </c>
      <c r="G69" s="129" t="s">
        <v>40</v>
      </c>
      <c r="H69" s="129" t="s">
        <v>38</v>
      </c>
      <c r="I69" s="129" t="s">
        <v>102</v>
      </c>
      <c r="J69" s="129">
        <v>3</v>
      </c>
      <c r="K69" s="129">
        <v>4</v>
      </c>
      <c r="L69" s="129">
        <v>3</v>
      </c>
      <c r="M69" s="129">
        <v>4</v>
      </c>
      <c r="N69" s="129">
        <v>5</v>
      </c>
      <c r="O69" s="129">
        <v>5</v>
      </c>
      <c r="P69" s="129">
        <v>2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 t="s">
        <v>235</v>
      </c>
    </row>
    <row r="70" spans="1:25" s="130" customFormat="1" ht="12.75" hidden="1" x14ac:dyDescent="0.2">
      <c r="A70" s="127">
        <v>69</v>
      </c>
      <c r="B70" s="128">
        <v>43663.871950451387</v>
      </c>
      <c r="C70" s="129" t="s">
        <v>24</v>
      </c>
      <c r="D70" s="129" t="s">
        <v>25</v>
      </c>
      <c r="E70" s="129" t="s">
        <v>26</v>
      </c>
      <c r="F70" s="129" t="s">
        <v>236</v>
      </c>
      <c r="G70" s="129" t="s">
        <v>237</v>
      </c>
      <c r="H70" s="129" t="s">
        <v>38</v>
      </c>
      <c r="I70" s="129" t="s">
        <v>190</v>
      </c>
      <c r="J70" s="129">
        <v>4</v>
      </c>
      <c r="K70" s="129">
        <v>4</v>
      </c>
      <c r="L70" s="129">
        <v>4</v>
      </c>
      <c r="M70" s="129">
        <v>3</v>
      </c>
      <c r="N70" s="129">
        <v>5</v>
      </c>
      <c r="O70" s="129">
        <v>4</v>
      </c>
      <c r="P70" s="129">
        <v>4</v>
      </c>
      <c r="Q70" s="129">
        <v>4</v>
      </c>
      <c r="R70" s="129">
        <v>4</v>
      </c>
      <c r="S70" s="129">
        <v>4</v>
      </c>
      <c r="T70" s="129">
        <v>3</v>
      </c>
      <c r="U70" s="129">
        <v>4</v>
      </c>
      <c r="V70" s="129">
        <v>5</v>
      </c>
      <c r="W70" s="129">
        <v>5</v>
      </c>
      <c r="X70" s="129">
        <v>5</v>
      </c>
    </row>
    <row r="71" spans="1:25" hidden="1" x14ac:dyDescent="0.2">
      <c r="J71" s="4">
        <f>AVERAGE(J2:J70)</f>
        <v>4.4927536231884062</v>
      </c>
      <c r="K71" s="4">
        <f t="shared" ref="K71:W71" si="0">AVERAGE(K2:K70)</f>
        <v>4.4492753623188408</v>
      </c>
      <c r="L71" s="4">
        <f t="shared" si="0"/>
        <v>4.333333333333333</v>
      </c>
      <c r="M71" s="4">
        <f t="shared" si="0"/>
        <v>4.4347826086956523</v>
      </c>
      <c r="N71" s="4">
        <f t="shared" si="0"/>
        <v>4.4347826086956523</v>
      </c>
      <c r="O71" s="4">
        <f t="shared" si="0"/>
        <v>4.63768115942029</v>
      </c>
      <c r="P71" s="4">
        <f t="shared" si="0"/>
        <v>3.0144927536231885</v>
      </c>
      <c r="Q71" s="4">
        <f t="shared" si="0"/>
        <v>4.1884057971014492</v>
      </c>
      <c r="R71" s="4">
        <f t="shared" si="0"/>
        <v>4.2028985507246377</v>
      </c>
      <c r="S71" s="4">
        <f t="shared" si="0"/>
        <v>4.3768115942028984</v>
      </c>
      <c r="T71" s="4">
        <f t="shared" si="0"/>
        <v>4.36231884057971</v>
      </c>
      <c r="U71" s="4">
        <f t="shared" si="0"/>
        <v>4.6086956521739131</v>
      </c>
      <c r="V71" s="4">
        <f t="shared" si="0"/>
        <v>4.72463768115942</v>
      </c>
      <c r="W71" s="4">
        <f t="shared" si="0"/>
        <v>4.6521739130434785</v>
      </c>
      <c r="X71" s="4">
        <f>AVERAGE(X2:X70)</f>
        <v>4.7681159420289854</v>
      </c>
      <c r="Y71" s="7">
        <f>AVERAGE(J2:X62)</f>
        <v>4.3934426229508201</v>
      </c>
    </row>
    <row r="72" spans="1:25" hidden="1" x14ac:dyDescent="0.2">
      <c r="J72" s="5">
        <f>STDEV(J2:J70)</f>
        <v>0.65581535255061829</v>
      </c>
      <c r="K72" s="5">
        <f t="shared" ref="K72:X72" si="1">STDEV(K2:K70)</f>
        <v>0.60721717899965089</v>
      </c>
      <c r="L72" s="5">
        <f t="shared" si="1"/>
        <v>0.63400377310685174</v>
      </c>
      <c r="M72" s="5">
        <f t="shared" si="1"/>
        <v>0.65255743199050054</v>
      </c>
      <c r="N72" s="5">
        <f t="shared" si="1"/>
        <v>0.7169843067764341</v>
      </c>
      <c r="O72" s="5">
        <f t="shared" si="1"/>
        <v>0.48419170039153686</v>
      </c>
      <c r="P72" s="5">
        <f t="shared" si="1"/>
        <v>0.91543550585931144</v>
      </c>
      <c r="Q72" s="5">
        <f t="shared" si="1"/>
        <v>0.57587177695673919</v>
      </c>
      <c r="R72" s="5">
        <f t="shared" si="1"/>
        <v>0.55782429620718765</v>
      </c>
      <c r="S72" s="5">
        <f t="shared" si="1"/>
        <v>0.59659448429157347</v>
      </c>
      <c r="T72" s="5">
        <f t="shared" si="1"/>
        <v>0.59337059377051804</v>
      </c>
      <c r="U72" s="5">
        <f t="shared" si="1"/>
        <v>0.52067239627766482</v>
      </c>
      <c r="V72" s="5">
        <f t="shared" si="1"/>
        <v>0.48154341234307702</v>
      </c>
      <c r="W72" s="5">
        <f t="shared" si="1"/>
        <v>0.50950053271696882</v>
      </c>
      <c r="X72" s="5">
        <f t="shared" si="1"/>
        <v>0.54624190763239566</v>
      </c>
      <c r="Y72" s="7">
        <f>STDEV(J2:X62)</f>
        <v>0.71889218181758874</v>
      </c>
    </row>
    <row r="73" spans="1:25" hidden="1" x14ac:dyDescent="0.2">
      <c r="J73" s="57">
        <f>AVERAGE(J2:J72)</f>
        <v>4.4387122390949161</v>
      </c>
      <c r="K73" s="57">
        <f t="shared" ref="K73:X73" si="2">AVERAGE(K2:K72)</f>
        <v>4.3951618667791328</v>
      </c>
      <c r="L73" s="57">
        <f t="shared" si="2"/>
        <v>4.2812301000907063</v>
      </c>
      <c r="M73" s="57">
        <f t="shared" si="2"/>
        <v>4.3815118315589592</v>
      </c>
      <c r="N73" s="57">
        <f t="shared" si="2"/>
        <v>4.3824192523305925</v>
      </c>
      <c r="O73" s="57">
        <f t="shared" si="2"/>
        <v>4.5791813078846735</v>
      </c>
      <c r="P73" s="57">
        <f t="shared" si="2"/>
        <v>2.9849285670349648</v>
      </c>
      <c r="Q73" s="57">
        <f t="shared" si="2"/>
        <v>4.1375250362543401</v>
      </c>
      <c r="R73" s="57">
        <f t="shared" si="2"/>
        <v>4.1515594767173489</v>
      </c>
      <c r="S73" s="57">
        <f t="shared" si="2"/>
        <v>4.3235690996971048</v>
      </c>
      <c r="T73" s="57">
        <f t="shared" si="2"/>
        <v>4.3092350624556373</v>
      </c>
      <c r="U73" s="57">
        <f t="shared" si="2"/>
        <v>4.5511178598373467</v>
      </c>
      <c r="V73" s="57">
        <f t="shared" si="2"/>
        <v>4.6648757900493312</v>
      </c>
      <c r="W73" s="57">
        <f t="shared" si="2"/>
        <v>4.593826400644514</v>
      </c>
      <c r="X73" s="57">
        <f t="shared" si="2"/>
        <v>4.7086529274600197</v>
      </c>
    </row>
    <row r="74" spans="1:25" hidden="1" x14ac:dyDescent="0.2">
      <c r="G74" s="131"/>
      <c r="J74" s="57">
        <f>STDEV(J2:J70)</f>
        <v>0.65581535255061829</v>
      </c>
      <c r="K74" s="57">
        <f t="shared" ref="K74:X74" si="3">STDEV(K2:K70)</f>
        <v>0.60721717899965089</v>
      </c>
      <c r="L74" s="57">
        <f t="shared" si="3"/>
        <v>0.63400377310685174</v>
      </c>
      <c r="M74" s="57">
        <f t="shared" si="3"/>
        <v>0.65255743199050054</v>
      </c>
      <c r="N74" s="57">
        <f t="shared" si="3"/>
        <v>0.7169843067764341</v>
      </c>
      <c r="O74" s="57">
        <f t="shared" si="3"/>
        <v>0.48419170039153686</v>
      </c>
      <c r="P74" s="57">
        <f t="shared" si="3"/>
        <v>0.91543550585931144</v>
      </c>
      <c r="Q74" s="57">
        <f t="shared" si="3"/>
        <v>0.57587177695673919</v>
      </c>
      <c r="R74" s="57">
        <f t="shared" si="3"/>
        <v>0.55782429620718765</v>
      </c>
      <c r="S74" s="57">
        <f t="shared" si="3"/>
        <v>0.59659448429157347</v>
      </c>
      <c r="T74" s="57">
        <f t="shared" si="3"/>
        <v>0.59337059377051804</v>
      </c>
      <c r="U74" s="57">
        <f t="shared" si="3"/>
        <v>0.52067239627766482</v>
      </c>
      <c r="V74" s="57">
        <f t="shared" si="3"/>
        <v>0.48154341234307702</v>
      </c>
      <c r="W74" s="57">
        <f t="shared" si="3"/>
        <v>0.50950053271696882</v>
      </c>
      <c r="X74" s="57">
        <f t="shared" si="3"/>
        <v>0.54624190763239566</v>
      </c>
    </row>
    <row r="75" spans="1:25" hidden="1" x14ac:dyDescent="0.2"/>
    <row r="76" spans="1:25" hidden="1" x14ac:dyDescent="0.2"/>
    <row r="77" spans="1:25" hidden="1" x14ac:dyDescent="0.2"/>
    <row r="78" spans="1:25" hidden="1" x14ac:dyDescent="0.2"/>
    <row r="79" spans="1:25" hidden="1" x14ac:dyDescent="0.2"/>
    <row r="80" spans="1:25" ht="18" customHeight="1" x14ac:dyDescent="0.2">
      <c r="J80" s="4">
        <f>AVERAGE(J8:J79)</f>
        <v>4.3767626353340976</v>
      </c>
      <c r="K80" s="4">
        <f t="shared" ref="K80:V80" si="4">AVERAGE(K8:K79)</f>
        <v>4.3292368893596596</v>
      </c>
      <c r="L80" s="4">
        <f t="shared" si="4"/>
        <v>4.2072025519348903</v>
      </c>
      <c r="M80" s="4">
        <f t="shared" si="4"/>
        <v>4.3152449149885905</v>
      </c>
      <c r="N80" s="4">
        <f t="shared" si="4"/>
        <v>4.3321070220086435</v>
      </c>
      <c r="O80" s="4">
        <f t="shared" si="4"/>
        <v>4.5251529234042991</v>
      </c>
      <c r="P80" s="4">
        <f t="shared" si="4"/>
        <v>2.9526909303339814</v>
      </c>
      <c r="Q80" s="4">
        <f t="shared" si="4"/>
        <v>4.0519055878696895</v>
      </c>
      <c r="R80" s="4">
        <f t="shared" si="4"/>
        <v>4.0965687555202432</v>
      </c>
      <c r="S80" s="4">
        <f t="shared" si="4"/>
        <v>4.2670682039176597</v>
      </c>
      <c r="T80" s="4">
        <f t="shared" si="4"/>
        <v>4.2516163446354689</v>
      </c>
      <c r="U80" s="4">
        <f t="shared" si="4"/>
        <v>4.4955396761875619</v>
      </c>
      <c r="V80" s="4">
        <f t="shared" si="4"/>
        <v>4.6022776163566403</v>
      </c>
      <c r="W80" s="4">
        <f t="shared" ref="W80" si="5">AVERAGE(W8:W79)</f>
        <v>4.5412686773003275</v>
      </c>
      <c r="X80" s="4">
        <f>AVERAGE(X8:X79)</f>
        <v>4.6502873535037885</v>
      </c>
    </row>
    <row r="81" spans="10:24" x14ac:dyDescent="0.2">
      <c r="J81" s="5">
        <f>STDEV(J8:J79)</f>
        <v>0.92352881275825416</v>
      </c>
      <c r="K81" s="5">
        <f t="shared" ref="K81:V81" si="6">STDEV(K8:K79)</f>
        <v>0.88862643009150855</v>
      </c>
      <c r="L81" s="5">
        <f t="shared" si="6"/>
        <v>0.88739966180415797</v>
      </c>
      <c r="M81" s="5">
        <f t="shared" si="6"/>
        <v>0.91359192705707937</v>
      </c>
      <c r="N81" s="5">
        <f t="shared" si="6"/>
        <v>0.95744209827905946</v>
      </c>
      <c r="O81" s="5">
        <f t="shared" si="6"/>
        <v>0.85268088385227825</v>
      </c>
      <c r="P81" s="5">
        <f t="shared" si="6"/>
        <v>0.98119669920934649</v>
      </c>
      <c r="Q81" s="5">
        <f t="shared" si="6"/>
        <v>0.81019271297272732</v>
      </c>
      <c r="R81" s="5">
        <f t="shared" si="6"/>
        <v>0.81776186709444076</v>
      </c>
      <c r="S81" s="5">
        <f t="shared" si="6"/>
        <v>0.87589104965448095</v>
      </c>
      <c r="T81" s="5">
        <f t="shared" si="6"/>
        <v>0.87208672161720158</v>
      </c>
      <c r="U81" s="5">
        <f t="shared" si="6"/>
        <v>0.86544078106632849</v>
      </c>
      <c r="V81" s="5">
        <f t="shared" si="6"/>
        <v>0.86534951060775034</v>
      </c>
      <c r="W81" s="5">
        <f t="shared" ref="W81:X81" si="7">STDEV(W8:W79)</f>
        <v>0.8661655690664648</v>
      </c>
      <c r="X81" s="5">
        <f t="shared" si="7"/>
        <v>0.90131677217178663</v>
      </c>
    </row>
    <row r="82" spans="10:24" x14ac:dyDescent="0.2">
      <c r="J82" s="57">
        <f>AVERAGE(J8:J81)</f>
        <v>4.3267157683402448</v>
      </c>
      <c r="K82" s="57">
        <f t="shared" ref="K82:V82" si="8">AVERAGE(K8:K81)</f>
        <v>4.2793729696601215</v>
      </c>
      <c r="L82" s="57">
        <f t="shared" si="8"/>
        <v>4.159089466570677</v>
      </c>
      <c r="M82" s="57">
        <f t="shared" si="8"/>
        <v>4.2659455963229167</v>
      </c>
      <c r="N82" s="57">
        <f t="shared" si="8"/>
        <v>4.2831988347082142</v>
      </c>
      <c r="O82" s="57">
        <f t="shared" si="8"/>
        <v>4.4719286909470224</v>
      </c>
      <c r="P82" s="57">
        <f t="shared" si="8"/>
        <v>2.9241185501727545</v>
      </c>
      <c r="Q82" s="57">
        <f t="shared" si="8"/>
        <v>4.0049242418566893</v>
      </c>
      <c r="R82" s="57">
        <f t="shared" si="8"/>
        <v>4.0490498151082752</v>
      </c>
      <c r="S82" s="57">
        <f t="shared" si="8"/>
        <v>4.2179207089283377</v>
      </c>
      <c r="T82" s="57">
        <f t="shared" si="8"/>
        <v>4.2026376544467983</v>
      </c>
      <c r="U82" s="57">
        <f t="shared" si="8"/>
        <v>4.4429295472727617</v>
      </c>
      <c r="V82" s="57">
        <f t="shared" si="8"/>
        <v>4.5481192380124531</v>
      </c>
      <c r="W82" s="57">
        <f t="shared" ref="W82" si="9">AVERAGE(W8:W81)</f>
        <v>4.48800631341288</v>
      </c>
      <c r="X82" s="57">
        <f t="shared" ref="X82" si="10">AVERAGE(X8:X81)</f>
        <v>4.5959544465279638</v>
      </c>
    </row>
    <row r="83" spans="10:24" x14ac:dyDescent="0.2">
      <c r="J83" s="57">
        <f>STDEV(J8:J79)</f>
        <v>0.92352881275825416</v>
      </c>
      <c r="K83" s="57">
        <f t="shared" ref="K83:V83" si="11">STDEV(K8:K79)</f>
        <v>0.88862643009150855</v>
      </c>
      <c r="L83" s="57">
        <f t="shared" si="11"/>
        <v>0.88739966180415797</v>
      </c>
      <c r="M83" s="57">
        <f t="shared" si="11"/>
        <v>0.91359192705707937</v>
      </c>
      <c r="N83" s="57">
        <f t="shared" si="11"/>
        <v>0.95744209827905946</v>
      </c>
      <c r="O83" s="57">
        <f t="shared" si="11"/>
        <v>0.85268088385227825</v>
      </c>
      <c r="P83" s="57">
        <f t="shared" si="11"/>
        <v>0.98119669920934649</v>
      </c>
      <c r="Q83" s="57">
        <f t="shared" si="11"/>
        <v>0.81019271297272732</v>
      </c>
      <c r="R83" s="57">
        <f t="shared" si="11"/>
        <v>0.81776186709444076</v>
      </c>
      <c r="S83" s="57">
        <f t="shared" si="11"/>
        <v>0.87589104965448095</v>
      </c>
      <c r="T83" s="57">
        <f t="shared" si="11"/>
        <v>0.87208672161720158</v>
      </c>
      <c r="U83" s="57">
        <f t="shared" si="11"/>
        <v>0.86544078106632849</v>
      </c>
      <c r="V83" s="57">
        <f t="shared" si="11"/>
        <v>0.86534951060775034</v>
      </c>
      <c r="W83" s="57">
        <f t="shared" ref="W83:X83" si="12">STDEV(W8:W79)</f>
        <v>0.8661655690664648</v>
      </c>
      <c r="X83" s="57">
        <f t="shared" si="12"/>
        <v>0.90131677217178663</v>
      </c>
    </row>
  </sheetData>
  <autoFilter ref="H1:H79">
    <filterColumn colId="0">
      <filters>
        <filter val="EPE (Starter 2)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79"/>
  <sheetViews>
    <sheetView topLeftCell="T1" workbookViewId="0">
      <selection activeCell="X76" sqref="X76"/>
    </sheetView>
  </sheetViews>
  <sheetFormatPr defaultColWidth="14.42578125" defaultRowHeight="23.25" x14ac:dyDescent="0.2"/>
  <cols>
    <col min="1" max="1" width="3.28515625" style="2" bestFit="1" customWidth="1"/>
    <col min="2" max="2" width="18" style="111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255.7109375" style="2" bestFit="1" customWidth="1"/>
    <col min="26" max="31" width="21.5703125" style="2" customWidth="1"/>
    <col min="32" max="16384" width="14.42578125" style="2"/>
  </cols>
  <sheetData>
    <row r="1" spans="1:25" x14ac:dyDescent="0.2">
      <c r="A1" s="2" t="s">
        <v>231</v>
      </c>
      <c r="B1" s="1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customHeight="1" x14ac:dyDescent="0.2">
      <c r="A2" s="40">
        <v>1</v>
      </c>
      <c r="B2" s="105">
        <v>43660.401619826385</v>
      </c>
      <c r="C2" s="1" t="s">
        <v>24</v>
      </c>
      <c r="D2" s="1" t="s">
        <v>35</v>
      </c>
      <c r="E2" s="1" t="s">
        <v>36</v>
      </c>
      <c r="F2" s="1" t="s">
        <v>47</v>
      </c>
      <c r="G2" s="1" t="s">
        <v>37</v>
      </c>
      <c r="H2" s="1" t="s">
        <v>50</v>
      </c>
      <c r="I2" s="1" t="s">
        <v>102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3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168</v>
      </c>
    </row>
    <row r="3" spans="1:25" customFormat="1" ht="15.75" customHeight="1" x14ac:dyDescent="0.2">
      <c r="A3" s="40">
        <v>2</v>
      </c>
      <c r="B3" s="105">
        <v>43660.427157592596</v>
      </c>
      <c r="C3" s="1" t="s">
        <v>24</v>
      </c>
      <c r="D3" s="1" t="s">
        <v>25</v>
      </c>
      <c r="E3" s="1" t="s">
        <v>36</v>
      </c>
      <c r="F3" s="1" t="s">
        <v>46</v>
      </c>
      <c r="G3" s="1" t="s">
        <v>169</v>
      </c>
      <c r="H3" s="1" t="s">
        <v>50</v>
      </c>
      <c r="I3" s="1" t="s">
        <v>102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3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 t="s">
        <v>170</v>
      </c>
    </row>
    <row r="4" spans="1:25" customFormat="1" ht="15.75" hidden="1" customHeight="1" x14ac:dyDescent="0.2">
      <c r="A4" s="40">
        <v>3</v>
      </c>
      <c r="B4" s="105">
        <v>43660.432416180556</v>
      </c>
      <c r="C4" s="1" t="s">
        <v>24</v>
      </c>
      <c r="D4" s="1" t="s">
        <v>25</v>
      </c>
      <c r="E4" s="1" t="s">
        <v>26</v>
      </c>
      <c r="F4" s="1" t="s">
        <v>47</v>
      </c>
      <c r="G4" s="1" t="s">
        <v>37</v>
      </c>
      <c r="H4" s="1" t="s">
        <v>38</v>
      </c>
      <c r="I4" s="1" t="s">
        <v>102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3</v>
      </c>
      <c r="Q4" s="1">
        <v>5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5</v>
      </c>
      <c r="Y4" s="1" t="s">
        <v>171</v>
      </c>
    </row>
    <row r="5" spans="1:25" customFormat="1" ht="15.75" hidden="1" customHeight="1" x14ac:dyDescent="0.2">
      <c r="A5" s="40">
        <v>4</v>
      </c>
      <c r="B5" s="105">
        <v>43660.432819444446</v>
      </c>
      <c r="C5" s="1" t="s">
        <v>24</v>
      </c>
      <c r="D5" s="1" t="s">
        <v>25</v>
      </c>
      <c r="E5" s="1" t="s">
        <v>26</v>
      </c>
      <c r="F5" s="1" t="s">
        <v>46</v>
      </c>
      <c r="G5" s="1" t="s">
        <v>172</v>
      </c>
      <c r="H5" s="1" t="s">
        <v>38</v>
      </c>
      <c r="I5" s="1" t="s">
        <v>102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5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</row>
    <row r="6" spans="1:25" customFormat="1" ht="15.75" hidden="1" customHeight="1" x14ac:dyDescent="0.2">
      <c r="A6" s="40">
        <v>5</v>
      </c>
      <c r="B6" s="105">
        <v>43660.433377604168</v>
      </c>
      <c r="C6" s="1" t="s">
        <v>31</v>
      </c>
      <c r="D6" s="1" t="s">
        <v>25</v>
      </c>
      <c r="E6" s="1" t="s">
        <v>26</v>
      </c>
      <c r="F6" s="1" t="s">
        <v>46</v>
      </c>
      <c r="G6" s="1" t="s">
        <v>172</v>
      </c>
      <c r="H6" s="1" t="s">
        <v>38</v>
      </c>
      <c r="I6" s="1" t="s">
        <v>102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4</v>
      </c>
      <c r="S6" s="1">
        <v>4</v>
      </c>
      <c r="T6" s="1">
        <v>4</v>
      </c>
      <c r="U6" s="1">
        <v>4</v>
      </c>
      <c r="V6" s="1">
        <v>5</v>
      </c>
      <c r="W6" s="1">
        <v>4</v>
      </c>
      <c r="X6" s="1">
        <v>4</v>
      </c>
    </row>
    <row r="7" spans="1:25" customFormat="1" ht="15.75" hidden="1" customHeight="1" x14ac:dyDescent="0.2">
      <c r="A7" s="40">
        <v>6</v>
      </c>
      <c r="B7" s="105">
        <v>43660.434843796298</v>
      </c>
      <c r="C7" s="1" t="s">
        <v>31</v>
      </c>
      <c r="D7" s="1" t="s">
        <v>25</v>
      </c>
      <c r="E7" s="1" t="s">
        <v>26</v>
      </c>
      <c r="F7" s="1" t="s">
        <v>33</v>
      </c>
      <c r="G7" s="1" t="s">
        <v>39</v>
      </c>
      <c r="H7" s="1" t="s">
        <v>38</v>
      </c>
      <c r="I7" s="1" t="s">
        <v>102</v>
      </c>
      <c r="J7" s="1">
        <v>5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2</v>
      </c>
      <c r="Q7" s="1">
        <v>3</v>
      </c>
      <c r="R7" s="1">
        <v>3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5.75" hidden="1" customHeight="1" x14ac:dyDescent="0.2">
      <c r="A8" s="40">
        <v>7</v>
      </c>
      <c r="B8" s="105">
        <v>43660.438072129633</v>
      </c>
      <c r="C8" s="1" t="s">
        <v>24</v>
      </c>
      <c r="D8" s="1" t="s">
        <v>32</v>
      </c>
      <c r="E8" s="1" t="s">
        <v>26</v>
      </c>
      <c r="F8" s="1" t="s">
        <v>173</v>
      </c>
      <c r="G8" s="1" t="s">
        <v>174</v>
      </c>
      <c r="H8" s="1" t="s">
        <v>60</v>
      </c>
      <c r="I8" s="1" t="s">
        <v>102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5</v>
      </c>
    </row>
    <row r="9" spans="1:25" customFormat="1" ht="15.75" hidden="1" customHeight="1" x14ac:dyDescent="0.2">
      <c r="A9" s="40">
        <v>8</v>
      </c>
      <c r="B9" s="105">
        <v>43660.440926435185</v>
      </c>
      <c r="C9" s="1" t="s">
        <v>24</v>
      </c>
      <c r="D9" s="1" t="s">
        <v>35</v>
      </c>
      <c r="E9" s="1" t="s">
        <v>36</v>
      </c>
      <c r="F9" s="1" t="s">
        <v>33</v>
      </c>
      <c r="G9" s="1" t="s">
        <v>161</v>
      </c>
      <c r="H9" s="1" t="s">
        <v>38</v>
      </c>
      <c r="I9" s="1" t="s">
        <v>102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3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5</v>
      </c>
      <c r="W9" s="1">
        <v>5</v>
      </c>
      <c r="X9" s="1">
        <v>5</v>
      </c>
      <c r="Y9" s="1" t="s">
        <v>175</v>
      </c>
    </row>
    <row r="10" spans="1:25" customFormat="1" ht="15.75" hidden="1" customHeight="1" x14ac:dyDescent="0.2">
      <c r="A10" s="40">
        <v>9</v>
      </c>
      <c r="B10" s="105">
        <v>43660.441041701386</v>
      </c>
      <c r="C10" s="1" t="s">
        <v>31</v>
      </c>
      <c r="D10" s="1" t="s">
        <v>41</v>
      </c>
      <c r="E10" s="1" t="s">
        <v>36</v>
      </c>
      <c r="F10" s="1" t="s">
        <v>176</v>
      </c>
      <c r="G10" s="1" t="s">
        <v>177</v>
      </c>
      <c r="H10" s="1" t="s">
        <v>60</v>
      </c>
      <c r="I10" s="1" t="s">
        <v>102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3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 t="s">
        <v>178</v>
      </c>
    </row>
    <row r="11" spans="1:25" customFormat="1" ht="15.75" hidden="1" customHeight="1" x14ac:dyDescent="0.2">
      <c r="A11" s="40">
        <v>10</v>
      </c>
      <c r="B11" s="105">
        <v>43660.44995170139</v>
      </c>
      <c r="C11" s="1" t="s">
        <v>24</v>
      </c>
      <c r="D11" s="1" t="s">
        <v>25</v>
      </c>
      <c r="E11" s="1" t="s">
        <v>26</v>
      </c>
      <c r="F11" s="1" t="s">
        <v>179</v>
      </c>
      <c r="G11" s="1" t="s">
        <v>180</v>
      </c>
      <c r="H11" s="1" t="s">
        <v>29</v>
      </c>
      <c r="I11" s="1" t="s">
        <v>102</v>
      </c>
      <c r="J11" s="1">
        <v>5</v>
      </c>
      <c r="K11" s="1">
        <v>4</v>
      </c>
      <c r="L11" s="1">
        <v>3</v>
      </c>
      <c r="M11" s="1">
        <v>4</v>
      </c>
      <c r="N11" s="1">
        <v>4</v>
      </c>
      <c r="O11" s="1">
        <v>4</v>
      </c>
      <c r="P11" s="1">
        <v>2</v>
      </c>
      <c r="Q11" s="1">
        <v>5</v>
      </c>
      <c r="R11" s="1">
        <v>5</v>
      </c>
      <c r="S11" s="1">
        <v>5</v>
      </c>
      <c r="T11" s="1">
        <v>4</v>
      </c>
      <c r="U11" s="1">
        <v>4</v>
      </c>
      <c r="V11" s="1">
        <v>4</v>
      </c>
      <c r="W11" s="1">
        <v>5</v>
      </c>
      <c r="X11" s="1">
        <v>5</v>
      </c>
    </row>
    <row r="12" spans="1:25" customFormat="1" ht="15.75" hidden="1" customHeight="1" x14ac:dyDescent="0.2">
      <c r="A12" s="40">
        <v>11</v>
      </c>
      <c r="B12" s="105">
        <v>43660.450308043983</v>
      </c>
      <c r="C12" s="1" t="s">
        <v>31</v>
      </c>
      <c r="D12" s="1" t="s">
        <v>35</v>
      </c>
      <c r="E12" s="1" t="s">
        <v>26</v>
      </c>
      <c r="F12" s="1" t="s">
        <v>155</v>
      </c>
      <c r="G12" s="1" t="s">
        <v>181</v>
      </c>
      <c r="H12" s="1" t="s">
        <v>38</v>
      </c>
      <c r="I12" s="1" t="s">
        <v>102</v>
      </c>
      <c r="J12" s="1">
        <v>4</v>
      </c>
      <c r="K12" s="1">
        <v>5</v>
      </c>
      <c r="L12" s="1">
        <v>4</v>
      </c>
      <c r="M12" s="1">
        <v>4</v>
      </c>
      <c r="N12" s="1">
        <v>4</v>
      </c>
      <c r="O12" s="1">
        <v>5</v>
      </c>
      <c r="P12" s="1">
        <v>2</v>
      </c>
      <c r="Q12" s="1">
        <v>4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</row>
    <row r="13" spans="1:25" customFormat="1" ht="15.75" hidden="1" customHeight="1" x14ac:dyDescent="0.2">
      <c r="A13" s="40">
        <v>12</v>
      </c>
      <c r="B13" s="105">
        <v>43660.452039328702</v>
      </c>
      <c r="C13" s="1" t="s">
        <v>24</v>
      </c>
      <c r="D13" s="1" t="s">
        <v>32</v>
      </c>
      <c r="E13" s="1" t="s">
        <v>26</v>
      </c>
      <c r="F13" s="1" t="s">
        <v>182</v>
      </c>
      <c r="G13" s="1" t="s">
        <v>183</v>
      </c>
      <c r="H13" s="1" t="s">
        <v>29</v>
      </c>
      <c r="I13" s="1" t="s">
        <v>102</v>
      </c>
      <c r="J13" s="1">
        <v>5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3</v>
      </c>
      <c r="Q13" s="1">
        <v>4</v>
      </c>
      <c r="R13" s="1">
        <v>4</v>
      </c>
      <c r="S13" s="1">
        <v>4</v>
      </c>
      <c r="T13" s="1">
        <v>4</v>
      </c>
      <c r="U13" s="1">
        <v>5</v>
      </c>
      <c r="V13" s="1">
        <v>5</v>
      </c>
      <c r="W13" s="1">
        <v>5</v>
      </c>
      <c r="X13" s="1">
        <v>4</v>
      </c>
    </row>
    <row r="14" spans="1:25" customFormat="1" ht="15.75" hidden="1" customHeight="1" x14ac:dyDescent="0.2">
      <c r="A14" s="40">
        <v>13</v>
      </c>
      <c r="B14" s="105">
        <v>43660.454078078707</v>
      </c>
      <c r="C14" s="1" t="s">
        <v>24</v>
      </c>
      <c r="D14" s="1" t="s">
        <v>25</v>
      </c>
      <c r="E14" s="1" t="s">
        <v>26</v>
      </c>
      <c r="F14" s="1" t="s">
        <v>54</v>
      </c>
      <c r="G14" s="1" t="s">
        <v>51</v>
      </c>
      <c r="H14" s="1" t="s">
        <v>29</v>
      </c>
      <c r="I14" s="1" t="s">
        <v>102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5.75" hidden="1" customHeight="1" x14ac:dyDescent="0.2">
      <c r="A15" s="40">
        <v>14</v>
      </c>
      <c r="B15" s="105">
        <v>43660.454665648147</v>
      </c>
      <c r="C15" s="1" t="s">
        <v>24</v>
      </c>
      <c r="D15" s="1" t="s">
        <v>25</v>
      </c>
      <c r="E15" s="1" t="s">
        <v>36</v>
      </c>
      <c r="F15" s="1" t="s">
        <v>33</v>
      </c>
      <c r="G15" s="1" t="s">
        <v>45</v>
      </c>
      <c r="H15" s="1" t="s">
        <v>38</v>
      </c>
      <c r="I15" s="1" t="s">
        <v>102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</row>
    <row r="16" spans="1:25" customFormat="1" ht="15.75" hidden="1" customHeight="1" x14ac:dyDescent="0.2">
      <c r="A16" s="40">
        <v>15</v>
      </c>
      <c r="B16" s="105">
        <v>43660.455037951389</v>
      </c>
      <c r="C16" s="1" t="s">
        <v>31</v>
      </c>
      <c r="D16" s="1" t="s">
        <v>25</v>
      </c>
      <c r="E16" s="1" t="s">
        <v>26</v>
      </c>
      <c r="F16" s="1" t="s">
        <v>46</v>
      </c>
      <c r="G16" s="1" t="s">
        <v>172</v>
      </c>
      <c r="H16" s="1" t="s">
        <v>29</v>
      </c>
      <c r="I16" s="1" t="s">
        <v>102</v>
      </c>
      <c r="J16" s="1">
        <v>5</v>
      </c>
      <c r="K16" s="1">
        <v>5</v>
      </c>
      <c r="L16" s="1">
        <v>4</v>
      </c>
      <c r="M16" s="1">
        <v>4</v>
      </c>
      <c r="N16" s="1">
        <v>4</v>
      </c>
      <c r="O16" s="1">
        <v>4</v>
      </c>
      <c r="P16" s="1">
        <v>3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</row>
    <row r="17" spans="1:25" customFormat="1" ht="15.75" hidden="1" customHeight="1" x14ac:dyDescent="0.2">
      <c r="A17" s="40">
        <v>16</v>
      </c>
      <c r="B17" s="105">
        <v>43660.455580289352</v>
      </c>
      <c r="C17" s="1" t="s">
        <v>31</v>
      </c>
      <c r="D17" s="1" t="s">
        <v>25</v>
      </c>
      <c r="E17" s="1" t="s">
        <v>26</v>
      </c>
      <c r="F17" s="1" t="s">
        <v>51</v>
      </c>
      <c r="G17" s="1" t="s">
        <v>51</v>
      </c>
      <c r="H17" s="1" t="s">
        <v>57</v>
      </c>
      <c r="I17" s="1" t="s">
        <v>102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 t="s">
        <v>44</v>
      </c>
    </row>
    <row r="18" spans="1:25" customFormat="1" ht="15.75" hidden="1" customHeight="1" x14ac:dyDescent="0.2">
      <c r="A18" s="40">
        <v>17</v>
      </c>
      <c r="B18" s="105">
        <v>43660.455650520831</v>
      </c>
      <c r="C18" s="1" t="s">
        <v>31</v>
      </c>
      <c r="D18" s="1" t="s">
        <v>25</v>
      </c>
      <c r="E18" s="1" t="s">
        <v>26</v>
      </c>
      <c r="F18" s="1" t="s">
        <v>27</v>
      </c>
      <c r="G18" s="1" t="s">
        <v>28</v>
      </c>
      <c r="H18" s="1" t="s">
        <v>57</v>
      </c>
      <c r="I18" s="1" t="s">
        <v>102</v>
      </c>
      <c r="J18" s="1">
        <v>5</v>
      </c>
      <c r="K18" s="1">
        <v>5</v>
      </c>
      <c r="L18" s="1">
        <v>3</v>
      </c>
      <c r="M18" s="1">
        <v>5</v>
      </c>
      <c r="N18" s="1">
        <v>5</v>
      </c>
      <c r="O18" s="1">
        <v>5</v>
      </c>
      <c r="P18" s="1">
        <v>2</v>
      </c>
      <c r="Q18" s="1">
        <v>3</v>
      </c>
      <c r="R18" s="1">
        <v>4</v>
      </c>
      <c r="S18" s="1">
        <v>4</v>
      </c>
      <c r="T18" s="1">
        <v>4</v>
      </c>
      <c r="U18" s="1">
        <v>4</v>
      </c>
      <c r="V18" s="1">
        <v>5</v>
      </c>
      <c r="W18" s="1">
        <v>4</v>
      </c>
      <c r="X18" s="1">
        <v>5</v>
      </c>
    </row>
    <row r="19" spans="1:25" customFormat="1" ht="15.75" hidden="1" customHeight="1" x14ac:dyDescent="0.2">
      <c r="A19" s="40">
        <v>18</v>
      </c>
      <c r="B19" s="105">
        <v>43660.457614398147</v>
      </c>
      <c r="C19" s="1" t="s">
        <v>31</v>
      </c>
      <c r="D19" s="1" t="s">
        <v>25</v>
      </c>
      <c r="E19" s="1" t="s">
        <v>26</v>
      </c>
      <c r="F19" s="1" t="s">
        <v>33</v>
      </c>
      <c r="G19" s="1" t="s">
        <v>34</v>
      </c>
      <c r="H19" s="1" t="s">
        <v>60</v>
      </c>
      <c r="I19" s="1" t="s">
        <v>102</v>
      </c>
      <c r="J19" s="1">
        <v>4</v>
      </c>
      <c r="K19" s="1">
        <v>5</v>
      </c>
      <c r="L19" s="1">
        <v>4</v>
      </c>
      <c r="M19" s="1">
        <v>5</v>
      </c>
      <c r="N19" s="1">
        <v>5</v>
      </c>
      <c r="O19" s="1">
        <v>5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5</v>
      </c>
      <c r="X19" s="1">
        <v>5</v>
      </c>
      <c r="Y19" s="1" t="s">
        <v>184</v>
      </c>
    </row>
    <row r="20" spans="1:25" customFormat="1" ht="15.75" hidden="1" customHeight="1" x14ac:dyDescent="0.2">
      <c r="A20" s="40">
        <v>19</v>
      </c>
      <c r="B20" s="105">
        <v>43660.457750162037</v>
      </c>
      <c r="C20" s="1" t="s">
        <v>24</v>
      </c>
      <c r="D20" s="1" t="s">
        <v>32</v>
      </c>
      <c r="E20" s="1" t="s">
        <v>36</v>
      </c>
      <c r="F20" s="1" t="s">
        <v>33</v>
      </c>
      <c r="G20" s="1" t="s">
        <v>34</v>
      </c>
      <c r="H20" s="1" t="s">
        <v>60</v>
      </c>
      <c r="I20" s="1" t="s">
        <v>102</v>
      </c>
      <c r="J20" s="1">
        <v>4</v>
      </c>
      <c r="K20" s="1">
        <v>5</v>
      </c>
      <c r="L20" s="1">
        <v>5</v>
      </c>
      <c r="M20" s="1">
        <v>5</v>
      </c>
      <c r="N20" s="1">
        <v>4</v>
      </c>
      <c r="O20" s="1">
        <v>5</v>
      </c>
      <c r="P20" s="1">
        <v>3</v>
      </c>
      <c r="Q20" s="1">
        <v>4</v>
      </c>
      <c r="R20" s="1">
        <v>4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1">
        <v>5</v>
      </c>
    </row>
    <row r="21" spans="1:25" customFormat="1" ht="15.75" hidden="1" customHeight="1" x14ac:dyDescent="0.2">
      <c r="A21" s="40">
        <v>20</v>
      </c>
      <c r="B21" s="105">
        <v>43660.457950289347</v>
      </c>
      <c r="C21" s="1" t="s">
        <v>24</v>
      </c>
      <c r="D21" s="1" t="s">
        <v>32</v>
      </c>
      <c r="E21" s="1" t="s">
        <v>26</v>
      </c>
      <c r="F21" s="1" t="s">
        <v>46</v>
      </c>
      <c r="G21" s="1" t="s">
        <v>172</v>
      </c>
      <c r="H21" s="1" t="s">
        <v>57</v>
      </c>
      <c r="I21" s="1" t="s">
        <v>102</v>
      </c>
      <c r="J21" s="1">
        <v>3</v>
      </c>
      <c r="K21" s="1">
        <v>3</v>
      </c>
      <c r="L21" s="1">
        <v>4</v>
      </c>
      <c r="M21" s="1">
        <v>4</v>
      </c>
      <c r="N21" s="1">
        <v>5</v>
      </c>
      <c r="O21" s="1">
        <v>4</v>
      </c>
      <c r="P21" s="1">
        <v>2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5</v>
      </c>
    </row>
    <row r="22" spans="1:25" customFormat="1" ht="15.75" hidden="1" customHeight="1" x14ac:dyDescent="0.2">
      <c r="A22" s="40">
        <v>21</v>
      </c>
      <c r="B22" s="105">
        <v>43660.460408368061</v>
      </c>
      <c r="C22" s="1" t="s">
        <v>31</v>
      </c>
      <c r="D22" s="1" t="s">
        <v>25</v>
      </c>
      <c r="E22" s="1" t="s">
        <v>26</v>
      </c>
      <c r="F22" s="1" t="s">
        <v>51</v>
      </c>
      <c r="G22" s="1" t="s">
        <v>51</v>
      </c>
      <c r="H22" s="1" t="s">
        <v>57</v>
      </c>
      <c r="I22" s="1" t="s">
        <v>102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5" customFormat="1" ht="15.75" hidden="1" customHeight="1" x14ac:dyDescent="0.2">
      <c r="A23" s="40">
        <v>22</v>
      </c>
      <c r="B23" s="105">
        <v>43660.460839548614</v>
      </c>
      <c r="C23" s="1" t="s">
        <v>31</v>
      </c>
      <c r="D23" s="1" t="s">
        <v>25</v>
      </c>
      <c r="E23" s="1" t="s">
        <v>26</v>
      </c>
      <c r="F23" s="1" t="s">
        <v>48</v>
      </c>
      <c r="G23" s="1" t="s">
        <v>162</v>
      </c>
      <c r="H23" s="1" t="s">
        <v>60</v>
      </c>
      <c r="I23" s="1" t="s">
        <v>102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</row>
    <row r="24" spans="1:25" customFormat="1" ht="15.75" hidden="1" customHeight="1" x14ac:dyDescent="0.2">
      <c r="A24" s="40">
        <v>23</v>
      </c>
      <c r="B24" s="105">
        <v>43660.461814548617</v>
      </c>
      <c r="C24" s="1" t="s">
        <v>24</v>
      </c>
      <c r="D24" s="1" t="s">
        <v>35</v>
      </c>
      <c r="E24" s="1" t="s">
        <v>36</v>
      </c>
      <c r="F24" s="1" t="s">
        <v>33</v>
      </c>
      <c r="G24" s="1" t="s">
        <v>185</v>
      </c>
      <c r="H24" s="1" t="s">
        <v>60</v>
      </c>
      <c r="I24" s="1" t="s">
        <v>102</v>
      </c>
      <c r="J24" s="1">
        <v>5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2</v>
      </c>
      <c r="Q24" s="1">
        <v>4</v>
      </c>
      <c r="R24" s="1">
        <v>4</v>
      </c>
      <c r="S24" s="1">
        <v>4</v>
      </c>
      <c r="T24" s="1">
        <v>4</v>
      </c>
      <c r="U24" s="1">
        <v>5</v>
      </c>
      <c r="V24" s="1">
        <v>5</v>
      </c>
      <c r="W24" s="1">
        <v>5</v>
      </c>
      <c r="X24" s="1">
        <v>5</v>
      </c>
    </row>
    <row r="25" spans="1:25" customFormat="1" ht="15.75" hidden="1" customHeight="1" x14ac:dyDescent="0.2">
      <c r="A25" s="40">
        <v>24</v>
      </c>
      <c r="B25" s="105">
        <v>43660.465107372685</v>
      </c>
      <c r="C25" s="1" t="s">
        <v>24</v>
      </c>
      <c r="D25" s="1" t="s">
        <v>35</v>
      </c>
      <c r="E25" s="1" t="s">
        <v>36</v>
      </c>
      <c r="F25" s="1" t="s">
        <v>33</v>
      </c>
      <c r="G25" s="1" t="s">
        <v>161</v>
      </c>
      <c r="H25" s="1" t="s">
        <v>60</v>
      </c>
      <c r="I25" s="1" t="s">
        <v>102</v>
      </c>
      <c r="J25" s="1">
        <v>4</v>
      </c>
      <c r="K25" s="1">
        <v>5</v>
      </c>
      <c r="L25" s="1">
        <v>5</v>
      </c>
      <c r="M25" s="1">
        <v>5</v>
      </c>
      <c r="N25" s="1">
        <v>5</v>
      </c>
      <c r="O25" s="1">
        <v>5</v>
      </c>
      <c r="P25" s="1">
        <v>3</v>
      </c>
      <c r="Q25" s="1">
        <v>4</v>
      </c>
      <c r="R25" s="1">
        <v>4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5</v>
      </c>
    </row>
    <row r="26" spans="1:25" customFormat="1" ht="15.75" hidden="1" customHeight="1" x14ac:dyDescent="0.2">
      <c r="A26" s="40">
        <v>25</v>
      </c>
      <c r="B26" s="105">
        <v>43660.465741030093</v>
      </c>
      <c r="C26" s="1" t="s">
        <v>24</v>
      </c>
      <c r="D26" s="1" t="s">
        <v>32</v>
      </c>
      <c r="E26" s="1" t="s">
        <v>36</v>
      </c>
      <c r="F26" s="1" t="s">
        <v>58</v>
      </c>
      <c r="G26" s="1" t="s">
        <v>62</v>
      </c>
      <c r="H26" s="1" t="s">
        <v>60</v>
      </c>
      <c r="I26" s="1" t="s">
        <v>102</v>
      </c>
      <c r="J26" s="1">
        <v>5</v>
      </c>
      <c r="K26" s="1">
        <v>4</v>
      </c>
      <c r="L26" s="1">
        <v>5</v>
      </c>
      <c r="M26" s="1">
        <v>5</v>
      </c>
      <c r="N26" s="1">
        <v>5</v>
      </c>
      <c r="O26" s="1">
        <v>5</v>
      </c>
      <c r="P26" s="1">
        <v>2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>
        <v>5</v>
      </c>
      <c r="Y26" s="1" t="s">
        <v>186</v>
      </c>
    </row>
    <row r="27" spans="1:25" customFormat="1" ht="15.75" hidden="1" customHeight="1" x14ac:dyDescent="0.2">
      <c r="A27" s="40">
        <v>26</v>
      </c>
      <c r="B27" s="105">
        <v>43660.466654583332</v>
      </c>
      <c r="C27" s="1" t="s">
        <v>24</v>
      </c>
      <c r="D27" s="1" t="s">
        <v>32</v>
      </c>
      <c r="E27" s="1" t="s">
        <v>36</v>
      </c>
      <c r="F27" s="1" t="s">
        <v>33</v>
      </c>
      <c r="G27" s="1" t="s">
        <v>34</v>
      </c>
      <c r="H27" s="1" t="s">
        <v>60</v>
      </c>
      <c r="I27" s="1" t="s">
        <v>102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3</v>
      </c>
      <c r="Q27" s="1">
        <v>4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  <c r="Y27" s="1" t="s">
        <v>187</v>
      </c>
    </row>
    <row r="28" spans="1:25" customFormat="1" ht="15.75" hidden="1" customHeight="1" x14ac:dyDescent="0.2">
      <c r="A28" s="40">
        <v>27</v>
      </c>
      <c r="B28" s="105">
        <v>43660.467950509264</v>
      </c>
      <c r="C28" s="1" t="s">
        <v>31</v>
      </c>
      <c r="D28" s="1" t="s">
        <v>32</v>
      </c>
      <c r="E28" s="1" t="s">
        <v>36</v>
      </c>
      <c r="F28" s="1" t="s">
        <v>33</v>
      </c>
      <c r="G28" s="1" t="s">
        <v>34</v>
      </c>
      <c r="H28" s="1" t="s">
        <v>60</v>
      </c>
      <c r="I28" s="1" t="s">
        <v>102</v>
      </c>
      <c r="J28" s="1">
        <v>5</v>
      </c>
      <c r="K28" s="1">
        <v>5</v>
      </c>
      <c r="L28" s="1">
        <v>4</v>
      </c>
      <c r="M28" s="1">
        <v>2</v>
      </c>
      <c r="N28" s="1">
        <v>1</v>
      </c>
      <c r="O28" s="1">
        <v>5</v>
      </c>
      <c r="P28" s="1">
        <v>3</v>
      </c>
      <c r="Q28" s="1">
        <v>4</v>
      </c>
      <c r="R28" s="1">
        <v>4</v>
      </c>
      <c r="S28" s="1">
        <v>5</v>
      </c>
      <c r="T28" s="1">
        <v>5</v>
      </c>
      <c r="U28" s="1">
        <v>5</v>
      </c>
      <c r="V28" s="1">
        <v>5</v>
      </c>
      <c r="W28" s="1">
        <v>4</v>
      </c>
      <c r="X28" s="1">
        <v>5</v>
      </c>
    </row>
    <row r="29" spans="1:25" customFormat="1" ht="15.75" hidden="1" customHeight="1" x14ac:dyDescent="0.2">
      <c r="A29" s="40">
        <v>28</v>
      </c>
      <c r="B29" s="105">
        <v>43660.468096458339</v>
      </c>
      <c r="C29" s="1" t="s">
        <v>24</v>
      </c>
      <c r="D29" s="1" t="s">
        <v>32</v>
      </c>
      <c r="E29" s="1" t="s">
        <v>26</v>
      </c>
      <c r="F29" s="1" t="s">
        <v>58</v>
      </c>
      <c r="G29" s="1" t="s">
        <v>188</v>
      </c>
      <c r="H29" s="1" t="s">
        <v>60</v>
      </c>
      <c r="I29" s="1" t="s">
        <v>102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 t="s">
        <v>189</v>
      </c>
    </row>
    <row r="30" spans="1:25" customFormat="1" ht="15.75" hidden="1" customHeight="1" x14ac:dyDescent="0.2">
      <c r="A30" s="40">
        <v>29</v>
      </c>
      <c r="B30" s="105">
        <v>43660.468215972222</v>
      </c>
      <c r="C30" s="1" t="s">
        <v>24</v>
      </c>
      <c r="D30" s="1" t="s">
        <v>32</v>
      </c>
      <c r="E30" s="1" t="s">
        <v>26</v>
      </c>
      <c r="F30" s="1" t="s">
        <v>58</v>
      </c>
      <c r="G30" s="1" t="s">
        <v>157</v>
      </c>
      <c r="H30" s="1" t="s">
        <v>60</v>
      </c>
      <c r="I30" s="1" t="s">
        <v>102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</row>
    <row r="31" spans="1:25" customFormat="1" ht="15.75" hidden="1" customHeight="1" x14ac:dyDescent="0.2">
      <c r="A31" s="40">
        <v>30</v>
      </c>
      <c r="B31" s="105">
        <v>43660.469487245369</v>
      </c>
      <c r="C31" s="1" t="s">
        <v>24</v>
      </c>
      <c r="D31" s="1" t="s">
        <v>35</v>
      </c>
      <c r="E31" s="1" t="s">
        <v>36</v>
      </c>
      <c r="F31" s="1" t="s">
        <v>33</v>
      </c>
      <c r="G31" s="1" t="s">
        <v>34</v>
      </c>
      <c r="H31" s="1" t="s">
        <v>57</v>
      </c>
      <c r="I31" s="1" t="s">
        <v>190</v>
      </c>
      <c r="J31" s="1">
        <v>5</v>
      </c>
      <c r="K31" s="1">
        <v>4</v>
      </c>
      <c r="L31" s="1">
        <v>4</v>
      </c>
      <c r="M31" s="1">
        <v>5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4</v>
      </c>
      <c r="T31" s="1">
        <v>4</v>
      </c>
      <c r="U31" s="1">
        <v>4</v>
      </c>
      <c r="V31" s="1">
        <v>5</v>
      </c>
      <c r="W31" s="1">
        <v>5</v>
      </c>
      <c r="X31" s="1">
        <v>5</v>
      </c>
    </row>
    <row r="32" spans="1:25" customFormat="1" ht="15.75" hidden="1" customHeight="1" x14ac:dyDescent="0.2">
      <c r="A32" s="40">
        <v>31</v>
      </c>
      <c r="B32" s="105">
        <v>43660.469488530092</v>
      </c>
      <c r="C32" s="1" t="s">
        <v>31</v>
      </c>
      <c r="D32" s="1" t="s">
        <v>25</v>
      </c>
      <c r="E32" s="1" t="s">
        <v>26</v>
      </c>
      <c r="F32" s="1" t="s">
        <v>51</v>
      </c>
      <c r="G32" s="1" t="s">
        <v>51</v>
      </c>
      <c r="H32" s="1" t="s">
        <v>57</v>
      </c>
      <c r="I32" s="1" t="s">
        <v>102</v>
      </c>
      <c r="J32" s="1">
        <v>4</v>
      </c>
      <c r="K32" s="1">
        <v>5</v>
      </c>
      <c r="L32" s="1">
        <v>4</v>
      </c>
      <c r="M32" s="1">
        <v>5</v>
      </c>
      <c r="N32" s="1">
        <v>5</v>
      </c>
      <c r="O32" s="1">
        <v>5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5</v>
      </c>
    </row>
    <row r="33" spans="1:25" customFormat="1" ht="15.75" hidden="1" customHeight="1" x14ac:dyDescent="0.2">
      <c r="A33" s="40">
        <v>32</v>
      </c>
      <c r="B33" s="105">
        <v>43660.470353599536</v>
      </c>
      <c r="C33" s="1" t="s">
        <v>31</v>
      </c>
      <c r="D33" s="1" t="s">
        <v>32</v>
      </c>
      <c r="E33" s="1" t="s">
        <v>26</v>
      </c>
      <c r="F33" s="1" t="s">
        <v>47</v>
      </c>
      <c r="G33" s="1" t="s">
        <v>37</v>
      </c>
      <c r="H33" s="1" t="s">
        <v>60</v>
      </c>
      <c r="I33" s="1" t="s">
        <v>102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  <c r="Y33" s="124" t="s">
        <v>191</v>
      </c>
    </row>
    <row r="34" spans="1:25" customFormat="1" ht="15.75" hidden="1" customHeight="1" x14ac:dyDescent="0.2">
      <c r="A34" s="40">
        <v>33</v>
      </c>
      <c r="B34" s="105">
        <v>43660.471826782406</v>
      </c>
      <c r="C34" s="1" t="s">
        <v>31</v>
      </c>
      <c r="D34" s="1" t="s">
        <v>25</v>
      </c>
      <c r="E34" s="1" t="s">
        <v>26</v>
      </c>
      <c r="F34" s="1" t="s">
        <v>155</v>
      </c>
      <c r="G34" s="1" t="s">
        <v>180</v>
      </c>
      <c r="H34" s="1" t="s">
        <v>38</v>
      </c>
      <c r="I34" s="1" t="s">
        <v>102</v>
      </c>
      <c r="J34" s="1">
        <v>5</v>
      </c>
      <c r="K34" s="1">
        <v>5</v>
      </c>
      <c r="L34" s="1">
        <v>4</v>
      </c>
      <c r="M34" s="1">
        <v>5</v>
      </c>
      <c r="N34" s="1">
        <v>5</v>
      </c>
      <c r="O34" s="1">
        <v>5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5</v>
      </c>
      <c r="V34" s="1">
        <v>5</v>
      </c>
      <c r="W34" s="1">
        <v>5</v>
      </c>
      <c r="X34" s="1">
        <v>5</v>
      </c>
    </row>
    <row r="35" spans="1:25" customFormat="1" ht="15.75" hidden="1" customHeight="1" x14ac:dyDescent="0.2">
      <c r="A35" s="40">
        <v>34</v>
      </c>
      <c r="B35" s="105">
        <v>43660.474835138884</v>
      </c>
      <c r="C35" s="1" t="s">
        <v>24</v>
      </c>
      <c r="D35" s="1" t="s">
        <v>25</v>
      </c>
      <c r="E35" s="1" t="s">
        <v>26</v>
      </c>
      <c r="F35" s="1" t="s">
        <v>192</v>
      </c>
      <c r="G35" s="1" t="s">
        <v>193</v>
      </c>
      <c r="H35" s="1" t="s">
        <v>29</v>
      </c>
      <c r="I35" s="1" t="s">
        <v>102</v>
      </c>
      <c r="J35" s="1">
        <v>5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3</v>
      </c>
      <c r="W35" s="1">
        <v>4</v>
      </c>
      <c r="X35" s="1">
        <v>4</v>
      </c>
    </row>
    <row r="36" spans="1:25" customFormat="1" ht="15.75" customHeight="1" x14ac:dyDescent="0.2">
      <c r="A36" s="40">
        <v>35</v>
      </c>
      <c r="B36" s="105">
        <v>43660.477971134256</v>
      </c>
      <c r="C36" s="1" t="s">
        <v>24</v>
      </c>
      <c r="D36" s="1" t="s">
        <v>35</v>
      </c>
      <c r="E36" s="1" t="s">
        <v>36</v>
      </c>
      <c r="F36" s="1" t="s">
        <v>40</v>
      </c>
      <c r="G36" s="1" t="s">
        <v>194</v>
      </c>
      <c r="H36" s="1" t="s">
        <v>50</v>
      </c>
      <c r="I36" s="1" t="s">
        <v>102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4</v>
      </c>
      <c r="P36" s="1">
        <v>3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1" t="s">
        <v>195</v>
      </c>
    </row>
    <row r="37" spans="1:25" customFormat="1" ht="15.75" hidden="1" customHeight="1" x14ac:dyDescent="0.2">
      <c r="A37" s="40">
        <v>36</v>
      </c>
      <c r="B37" s="105">
        <v>43660.478198819445</v>
      </c>
      <c r="C37" s="1" t="s">
        <v>24</v>
      </c>
      <c r="D37" s="1" t="s">
        <v>25</v>
      </c>
      <c r="E37" s="1" t="s">
        <v>26</v>
      </c>
      <c r="F37" s="1" t="s">
        <v>196</v>
      </c>
      <c r="G37" s="1" t="s">
        <v>154</v>
      </c>
      <c r="H37" s="1" t="s">
        <v>57</v>
      </c>
      <c r="I37" s="1" t="s">
        <v>102</v>
      </c>
      <c r="J37" s="1">
        <v>5</v>
      </c>
      <c r="K37" s="1">
        <v>5</v>
      </c>
      <c r="L37" s="1">
        <v>5</v>
      </c>
      <c r="M37" s="1">
        <v>4</v>
      </c>
      <c r="N37" s="1">
        <v>5</v>
      </c>
      <c r="O37" s="1">
        <v>5</v>
      </c>
      <c r="P37" s="1">
        <v>4</v>
      </c>
      <c r="Q37" s="1">
        <v>5</v>
      </c>
      <c r="R37" s="1">
        <v>4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</row>
    <row r="38" spans="1:25" customFormat="1" ht="15.75" hidden="1" customHeight="1" x14ac:dyDescent="0.2">
      <c r="A38" s="40">
        <v>37</v>
      </c>
      <c r="B38" s="105">
        <v>43660.478610474536</v>
      </c>
      <c r="C38" s="1" t="s">
        <v>24</v>
      </c>
      <c r="D38" s="1" t="s">
        <v>25</v>
      </c>
      <c r="E38" s="1" t="s">
        <v>26</v>
      </c>
      <c r="F38" s="1" t="s">
        <v>155</v>
      </c>
      <c r="G38" s="1" t="s">
        <v>197</v>
      </c>
      <c r="H38" s="1" t="s">
        <v>57</v>
      </c>
      <c r="I38" s="1" t="s">
        <v>102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">
        <v>5</v>
      </c>
      <c r="V38" s="1">
        <v>5</v>
      </c>
      <c r="W38" s="1">
        <v>5</v>
      </c>
      <c r="X38" s="1">
        <v>5</v>
      </c>
    </row>
    <row r="39" spans="1:25" customFormat="1" ht="15.75" hidden="1" customHeight="1" x14ac:dyDescent="0.2">
      <c r="A39" s="40">
        <v>38</v>
      </c>
      <c r="B39" s="105">
        <v>43660.479872256939</v>
      </c>
      <c r="C39" s="1" t="s">
        <v>31</v>
      </c>
      <c r="D39" s="1" t="s">
        <v>32</v>
      </c>
      <c r="E39" s="1" t="s">
        <v>36</v>
      </c>
      <c r="F39" s="1" t="s">
        <v>156</v>
      </c>
      <c r="G39" s="1" t="s">
        <v>53</v>
      </c>
      <c r="H39" s="1" t="s">
        <v>57</v>
      </c>
      <c r="I39" s="1" t="s">
        <v>102</v>
      </c>
      <c r="J39" s="1">
        <v>5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3</v>
      </c>
      <c r="Q39" s="1">
        <v>4</v>
      </c>
      <c r="R39" s="1">
        <v>4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5" customFormat="1" ht="12.75" hidden="1" x14ac:dyDescent="0.2">
      <c r="A40" s="40">
        <v>39</v>
      </c>
      <c r="B40" s="105">
        <v>43660.480003009259</v>
      </c>
      <c r="C40" s="1" t="s">
        <v>31</v>
      </c>
      <c r="D40" s="1" t="s">
        <v>25</v>
      </c>
      <c r="E40" s="1" t="s">
        <v>26</v>
      </c>
      <c r="F40" s="1" t="s">
        <v>198</v>
      </c>
      <c r="G40" s="1" t="s">
        <v>199</v>
      </c>
      <c r="H40" s="1" t="s">
        <v>60</v>
      </c>
      <c r="I40" s="1" t="s">
        <v>102</v>
      </c>
      <c r="J40" s="1">
        <v>3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5</v>
      </c>
      <c r="Y40" s="1" t="s">
        <v>200</v>
      </c>
    </row>
    <row r="41" spans="1:25" customFormat="1" ht="12.75" hidden="1" x14ac:dyDescent="0.2">
      <c r="A41" s="40">
        <v>40</v>
      </c>
      <c r="B41" s="105">
        <v>43660.484856863426</v>
      </c>
      <c r="C41" s="1" t="s">
        <v>31</v>
      </c>
      <c r="D41" s="1" t="s">
        <v>32</v>
      </c>
      <c r="E41" s="1" t="s">
        <v>26</v>
      </c>
      <c r="F41" s="1" t="s">
        <v>42</v>
      </c>
      <c r="G41" s="1" t="s">
        <v>56</v>
      </c>
      <c r="H41" s="1" t="s">
        <v>57</v>
      </c>
      <c r="I41" s="1" t="s">
        <v>102</v>
      </c>
      <c r="J41" s="1">
        <v>3</v>
      </c>
      <c r="K41" s="1">
        <v>4</v>
      </c>
      <c r="L41" s="1">
        <v>4</v>
      </c>
      <c r="M41" s="1">
        <v>4</v>
      </c>
      <c r="N41" s="1">
        <v>4</v>
      </c>
      <c r="O41" s="1">
        <v>5</v>
      </c>
      <c r="P41" s="1">
        <v>2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5</v>
      </c>
      <c r="W41" s="1">
        <v>4</v>
      </c>
      <c r="X41" s="1">
        <v>2</v>
      </c>
      <c r="Y41" s="1" t="s">
        <v>201</v>
      </c>
    </row>
    <row r="42" spans="1:25" customFormat="1" ht="12.75" hidden="1" x14ac:dyDescent="0.2">
      <c r="A42" s="40">
        <v>41</v>
      </c>
      <c r="B42" s="105">
        <v>43660.488017511576</v>
      </c>
      <c r="C42" s="1" t="s">
        <v>31</v>
      </c>
      <c r="D42" s="1" t="s">
        <v>25</v>
      </c>
      <c r="E42" s="1" t="s">
        <v>26</v>
      </c>
      <c r="F42" s="1" t="s">
        <v>33</v>
      </c>
      <c r="G42" s="1" t="s">
        <v>202</v>
      </c>
      <c r="H42" s="1" t="s">
        <v>29</v>
      </c>
      <c r="I42" s="1" t="s">
        <v>102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3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</row>
    <row r="43" spans="1:25" customFormat="1" ht="12.75" hidden="1" x14ac:dyDescent="0.2">
      <c r="A43" s="40">
        <v>42</v>
      </c>
      <c r="B43" s="105">
        <v>43660.490237048609</v>
      </c>
      <c r="C43" s="1" t="s">
        <v>24</v>
      </c>
      <c r="D43" s="1" t="s">
        <v>25</v>
      </c>
      <c r="E43" s="1" t="s">
        <v>26</v>
      </c>
      <c r="F43" s="1" t="s">
        <v>33</v>
      </c>
      <c r="G43" s="1" t="s">
        <v>49</v>
      </c>
      <c r="H43" s="1" t="s">
        <v>57</v>
      </c>
      <c r="I43" s="1" t="s">
        <v>102</v>
      </c>
      <c r="J43" s="1">
        <v>5</v>
      </c>
      <c r="K43" s="1">
        <v>4</v>
      </c>
      <c r="L43" s="1">
        <v>4</v>
      </c>
      <c r="M43" s="1">
        <v>5</v>
      </c>
      <c r="N43" s="1">
        <v>5</v>
      </c>
      <c r="O43" s="1">
        <v>5</v>
      </c>
      <c r="P43" s="1">
        <v>3</v>
      </c>
      <c r="Q43" s="1">
        <v>4</v>
      </c>
      <c r="R43" s="1">
        <v>4</v>
      </c>
      <c r="S43" s="1">
        <v>4</v>
      </c>
      <c r="T43" s="1">
        <v>4</v>
      </c>
      <c r="U43" s="1">
        <v>5</v>
      </c>
      <c r="V43" s="1">
        <v>5</v>
      </c>
      <c r="W43" s="1">
        <v>5</v>
      </c>
      <c r="X43" s="1">
        <v>3</v>
      </c>
    </row>
    <row r="44" spans="1:25" customFormat="1" ht="12.75" x14ac:dyDescent="0.2">
      <c r="A44" s="40">
        <v>43</v>
      </c>
      <c r="B44" s="105">
        <v>43660.490260243052</v>
      </c>
      <c r="C44" s="1" t="s">
        <v>31</v>
      </c>
      <c r="D44" s="1" t="s">
        <v>35</v>
      </c>
      <c r="E44" s="1" t="s">
        <v>36</v>
      </c>
      <c r="F44" s="1" t="s">
        <v>55</v>
      </c>
      <c r="G44" s="1" t="s">
        <v>61</v>
      </c>
      <c r="H44" s="1" t="s">
        <v>50</v>
      </c>
      <c r="I44" s="1" t="s">
        <v>102</v>
      </c>
      <c r="J44" s="1">
        <v>5</v>
      </c>
      <c r="K44" s="1">
        <v>5</v>
      </c>
      <c r="L44" s="1">
        <v>4</v>
      </c>
      <c r="M44" s="1">
        <v>4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5</v>
      </c>
    </row>
    <row r="45" spans="1:25" customFormat="1" ht="12.75" hidden="1" x14ac:dyDescent="0.2">
      <c r="A45" s="40">
        <v>44</v>
      </c>
      <c r="B45" s="105">
        <v>43660.491179340279</v>
      </c>
      <c r="C45" s="1" t="s">
        <v>24</v>
      </c>
      <c r="D45" s="1" t="s">
        <v>35</v>
      </c>
      <c r="E45" s="1" t="s">
        <v>36</v>
      </c>
      <c r="F45" s="1" t="s">
        <v>159</v>
      </c>
      <c r="G45" s="1" t="s">
        <v>160</v>
      </c>
      <c r="H45" s="1" t="s">
        <v>57</v>
      </c>
      <c r="I45" s="1" t="s">
        <v>102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3</v>
      </c>
      <c r="Q45" s="1">
        <v>4</v>
      </c>
      <c r="R45" s="1">
        <v>3</v>
      </c>
      <c r="S45" s="1">
        <v>3</v>
      </c>
      <c r="T45" s="1">
        <v>3</v>
      </c>
      <c r="U45" s="1">
        <v>4</v>
      </c>
      <c r="V45" s="1">
        <v>4</v>
      </c>
      <c r="W45" s="1">
        <v>3</v>
      </c>
      <c r="X45" s="1">
        <v>5</v>
      </c>
      <c r="Y45" s="1" t="s">
        <v>203</v>
      </c>
    </row>
    <row r="46" spans="1:25" customFormat="1" ht="12.75" hidden="1" x14ac:dyDescent="0.2">
      <c r="A46" s="40">
        <v>45</v>
      </c>
      <c r="B46" s="105">
        <v>43660.497900000002</v>
      </c>
      <c r="C46" s="1" t="s">
        <v>31</v>
      </c>
      <c r="D46" s="1" t="s">
        <v>35</v>
      </c>
      <c r="E46" s="1" t="s">
        <v>36</v>
      </c>
      <c r="F46" s="1" t="s">
        <v>33</v>
      </c>
      <c r="G46" s="1" t="s">
        <v>39</v>
      </c>
      <c r="H46" s="1" t="s">
        <v>29</v>
      </c>
      <c r="I46" s="1" t="s">
        <v>102</v>
      </c>
      <c r="J46" s="1">
        <v>5</v>
      </c>
      <c r="K46" s="1">
        <v>4</v>
      </c>
      <c r="L46" s="1">
        <v>4</v>
      </c>
      <c r="M46" s="1">
        <v>5</v>
      </c>
      <c r="N46" s="1">
        <v>4</v>
      </c>
      <c r="O46" s="1">
        <v>5</v>
      </c>
      <c r="P46" s="1">
        <v>1</v>
      </c>
      <c r="Q46" s="1">
        <v>4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</row>
    <row r="47" spans="1:25" customFormat="1" ht="12.75" hidden="1" x14ac:dyDescent="0.2">
      <c r="A47" s="40">
        <v>46</v>
      </c>
      <c r="B47" s="105">
        <v>43660.509127928242</v>
      </c>
      <c r="C47" s="1" t="s">
        <v>31</v>
      </c>
      <c r="D47" s="1" t="s">
        <v>35</v>
      </c>
      <c r="E47" s="1" t="s">
        <v>36</v>
      </c>
      <c r="F47" s="1" t="s">
        <v>159</v>
      </c>
      <c r="G47" s="1" t="s">
        <v>160</v>
      </c>
      <c r="H47" s="1" t="s">
        <v>60</v>
      </c>
      <c r="I47" s="1" t="s">
        <v>102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5</v>
      </c>
      <c r="P47" s="1">
        <v>3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5</v>
      </c>
    </row>
    <row r="48" spans="1:25" customFormat="1" ht="12.75" hidden="1" x14ac:dyDescent="0.2">
      <c r="A48" s="40">
        <v>47</v>
      </c>
      <c r="B48" s="105">
        <v>43660.537471157411</v>
      </c>
      <c r="C48" s="1" t="s">
        <v>24</v>
      </c>
      <c r="D48" s="1" t="s">
        <v>25</v>
      </c>
      <c r="E48" s="1" t="s">
        <v>26</v>
      </c>
      <c r="F48" s="1" t="s">
        <v>204</v>
      </c>
      <c r="G48" s="1" t="s">
        <v>37</v>
      </c>
      <c r="H48" s="1" t="s">
        <v>38</v>
      </c>
      <c r="I48" s="1" t="s">
        <v>102</v>
      </c>
      <c r="J48" s="1">
        <v>4</v>
      </c>
      <c r="K48" s="1">
        <v>4</v>
      </c>
      <c r="L48" s="1">
        <v>5</v>
      </c>
      <c r="M48" s="1">
        <v>4</v>
      </c>
      <c r="N48" s="1">
        <v>4</v>
      </c>
      <c r="O48" s="1">
        <v>5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5</v>
      </c>
      <c r="Y48" s="1" t="s">
        <v>205</v>
      </c>
    </row>
    <row r="49" spans="1:25" customFormat="1" ht="12.75" hidden="1" x14ac:dyDescent="0.2">
      <c r="A49" s="40">
        <v>48</v>
      </c>
      <c r="B49" s="105">
        <v>43660.574427627318</v>
      </c>
      <c r="C49" s="1" t="s">
        <v>31</v>
      </c>
      <c r="D49" s="1" t="s">
        <v>25</v>
      </c>
      <c r="E49" s="1" t="s">
        <v>26</v>
      </c>
      <c r="F49" s="1" t="s">
        <v>206</v>
      </c>
      <c r="G49" s="1" t="s">
        <v>180</v>
      </c>
      <c r="H49" s="1" t="s">
        <v>38</v>
      </c>
      <c r="I49" s="1" t="s">
        <v>102</v>
      </c>
      <c r="J49" s="1">
        <v>4</v>
      </c>
      <c r="K49" s="1">
        <v>4</v>
      </c>
      <c r="L49" s="1">
        <v>4</v>
      </c>
      <c r="M49" s="1">
        <v>5</v>
      </c>
      <c r="N49" s="1">
        <v>4</v>
      </c>
      <c r="O49" s="1">
        <v>4</v>
      </c>
      <c r="P49" s="1">
        <v>2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</row>
    <row r="50" spans="1:25" customFormat="1" ht="12.75" hidden="1" x14ac:dyDescent="0.2">
      <c r="A50" s="40">
        <v>49</v>
      </c>
      <c r="B50" s="105">
        <v>43660.650030335644</v>
      </c>
      <c r="C50" s="1" t="s">
        <v>24</v>
      </c>
      <c r="D50" s="1" t="s">
        <v>25</v>
      </c>
      <c r="E50" s="1" t="s">
        <v>26</v>
      </c>
      <c r="F50" s="1" t="s">
        <v>33</v>
      </c>
      <c r="G50" s="1" t="s">
        <v>45</v>
      </c>
      <c r="H50" s="1" t="s">
        <v>38</v>
      </c>
      <c r="I50" s="1" t="s">
        <v>102</v>
      </c>
      <c r="J50" s="1">
        <v>3</v>
      </c>
      <c r="K50" s="1">
        <v>4</v>
      </c>
      <c r="L50" s="1">
        <v>3</v>
      </c>
      <c r="M50" s="1">
        <v>4</v>
      </c>
      <c r="N50" s="1">
        <v>4</v>
      </c>
      <c r="O50" s="1">
        <v>4</v>
      </c>
      <c r="P50" s="1">
        <v>2</v>
      </c>
      <c r="Q50" s="1">
        <v>4</v>
      </c>
      <c r="R50" s="1">
        <v>4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</row>
    <row r="51" spans="1:25" customFormat="1" ht="12.75" hidden="1" x14ac:dyDescent="0.2">
      <c r="A51" s="40">
        <v>50</v>
      </c>
      <c r="B51" s="105">
        <v>43660.666831481481</v>
      </c>
      <c r="C51" s="1" t="s">
        <v>31</v>
      </c>
      <c r="D51" s="1" t="s">
        <v>25</v>
      </c>
      <c r="E51" s="1" t="s">
        <v>26</v>
      </c>
      <c r="F51" s="1" t="s">
        <v>33</v>
      </c>
      <c r="G51" s="1" t="s">
        <v>52</v>
      </c>
      <c r="H51" s="1" t="s">
        <v>60</v>
      </c>
      <c r="I51" s="1" t="s">
        <v>102</v>
      </c>
      <c r="J51" s="1">
        <v>3</v>
      </c>
      <c r="K51" s="1">
        <v>3</v>
      </c>
      <c r="L51" s="1">
        <v>3</v>
      </c>
      <c r="M51" s="1">
        <v>3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4</v>
      </c>
      <c r="W51" s="1">
        <v>4</v>
      </c>
      <c r="X51" s="1">
        <v>5</v>
      </c>
    </row>
    <row r="52" spans="1:25" customFormat="1" ht="12.75" hidden="1" x14ac:dyDescent="0.2">
      <c r="A52" s="40">
        <v>51</v>
      </c>
      <c r="B52" s="105">
        <v>43660.714878043982</v>
      </c>
      <c r="C52" s="1" t="s">
        <v>31</v>
      </c>
      <c r="D52" s="1" t="s">
        <v>32</v>
      </c>
      <c r="E52" s="1" t="s">
        <v>26</v>
      </c>
      <c r="F52" s="1" t="s">
        <v>207</v>
      </c>
      <c r="G52" s="1" t="s">
        <v>181</v>
      </c>
      <c r="H52" s="1" t="s">
        <v>38</v>
      </c>
      <c r="I52" s="1" t="s">
        <v>102</v>
      </c>
      <c r="J52" s="1">
        <v>5</v>
      </c>
      <c r="K52" s="1">
        <v>4</v>
      </c>
      <c r="L52" s="1">
        <v>4</v>
      </c>
      <c r="M52" s="1">
        <v>5</v>
      </c>
      <c r="N52" s="1">
        <v>5</v>
      </c>
      <c r="O52" s="1">
        <v>5</v>
      </c>
      <c r="P52" s="1">
        <v>2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5</v>
      </c>
      <c r="Y52" s="1" t="s">
        <v>208</v>
      </c>
    </row>
    <row r="53" spans="1:25" customFormat="1" ht="12.75" hidden="1" x14ac:dyDescent="0.2">
      <c r="A53" s="40">
        <v>52</v>
      </c>
      <c r="B53" s="105">
        <v>43660.811925358794</v>
      </c>
      <c r="C53" s="1" t="s">
        <v>24</v>
      </c>
      <c r="D53" s="1" t="s">
        <v>25</v>
      </c>
      <c r="E53" s="1" t="s">
        <v>26</v>
      </c>
      <c r="F53" s="1" t="s">
        <v>33</v>
      </c>
      <c r="G53" s="1" t="s">
        <v>39</v>
      </c>
      <c r="H53" s="1" t="s">
        <v>29</v>
      </c>
      <c r="I53" s="1" t="s">
        <v>102</v>
      </c>
      <c r="J53" s="1">
        <v>4</v>
      </c>
      <c r="K53" s="1">
        <v>4</v>
      </c>
      <c r="L53" s="1">
        <v>5</v>
      </c>
      <c r="M53" s="1">
        <v>5</v>
      </c>
      <c r="N53" s="1">
        <v>5</v>
      </c>
      <c r="O53" s="1">
        <v>5</v>
      </c>
      <c r="P53" s="1">
        <v>2</v>
      </c>
      <c r="Q53" s="1">
        <v>4</v>
      </c>
      <c r="R53" s="1">
        <v>4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</row>
    <row r="54" spans="1:25" customFormat="1" ht="12.75" hidden="1" x14ac:dyDescent="0.2">
      <c r="A54" s="40">
        <v>53</v>
      </c>
      <c r="B54" s="105">
        <v>43660.858598298611</v>
      </c>
      <c r="C54" s="1" t="s">
        <v>31</v>
      </c>
      <c r="D54" s="1" t="s">
        <v>25</v>
      </c>
      <c r="E54" s="1" t="s">
        <v>26</v>
      </c>
      <c r="F54" s="1" t="s">
        <v>33</v>
      </c>
      <c r="G54" s="1" t="s">
        <v>39</v>
      </c>
      <c r="H54" s="1" t="s">
        <v>29</v>
      </c>
      <c r="I54" s="1" t="s">
        <v>190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 t="s">
        <v>209</v>
      </c>
    </row>
    <row r="55" spans="1:25" customFormat="1" ht="12.75" hidden="1" x14ac:dyDescent="0.2">
      <c r="A55" s="40">
        <v>54</v>
      </c>
      <c r="B55" s="105">
        <v>43660.91229349537</v>
      </c>
      <c r="C55" s="1" t="s">
        <v>24</v>
      </c>
      <c r="D55" s="1" t="s">
        <v>25</v>
      </c>
      <c r="E55" s="1" t="s">
        <v>26</v>
      </c>
      <c r="F55" s="1" t="s">
        <v>47</v>
      </c>
      <c r="G55" s="1" t="s">
        <v>37</v>
      </c>
      <c r="H55" s="1" t="s">
        <v>38</v>
      </c>
      <c r="I55" s="1" t="s">
        <v>102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</row>
    <row r="56" spans="1:25" customFormat="1" ht="12.75" hidden="1" x14ac:dyDescent="0.2">
      <c r="A56" s="40">
        <v>55</v>
      </c>
      <c r="B56" s="105">
        <v>43660.925144166671</v>
      </c>
      <c r="C56" s="1" t="s">
        <v>24</v>
      </c>
      <c r="D56" s="1" t="s">
        <v>25</v>
      </c>
      <c r="E56" s="1" t="s">
        <v>36</v>
      </c>
      <c r="F56" s="1" t="s">
        <v>33</v>
      </c>
      <c r="G56" s="1" t="s">
        <v>45</v>
      </c>
      <c r="H56" s="1" t="s">
        <v>38</v>
      </c>
      <c r="I56" s="1" t="s">
        <v>102</v>
      </c>
      <c r="J56" s="1">
        <v>4</v>
      </c>
      <c r="K56" s="1">
        <v>3</v>
      </c>
      <c r="L56" s="1">
        <v>3</v>
      </c>
      <c r="M56" s="1">
        <v>4</v>
      </c>
      <c r="N56" s="1">
        <v>4</v>
      </c>
      <c r="O56" s="1">
        <v>4</v>
      </c>
      <c r="P56" s="1">
        <v>3</v>
      </c>
      <c r="Q56" s="1">
        <v>4</v>
      </c>
      <c r="R56" s="1">
        <v>3</v>
      </c>
      <c r="S56" s="1">
        <v>4</v>
      </c>
      <c r="T56" s="1">
        <v>3</v>
      </c>
      <c r="U56" s="1">
        <v>4</v>
      </c>
      <c r="V56" s="1">
        <v>5</v>
      </c>
      <c r="W56" s="1">
        <v>4</v>
      </c>
      <c r="X56" s="1">
        <v>5</v>
      </c>
    </row>
    <row r="57" spans="1:25" customFormat="1" ht="12.75" hidden="1" x14ac:dyDescent="0.2">
      <c r="A57" s="40">
        <v>56</v>
      </c>
      <c r="B57" s="105">
        <v>43660.966801747687</v>
      </c>
      <c r="C57" s="1" t="s">
        <v>24</v>
      </c>
      <c r="D57" s="1" t="s">
        <v>25</v>
      </c>
      <c r="E57" s="1" t="s">
        <v>26</v>
      </c>
      <c r="F57" s="1" t="s">
        <v>42</v>
      </c>
      <c r="G57" s="1" t="s">
        <v>158</v>
      </c>
      <c r="H57" s="1" t="s">
        <v>57</v>
      </c>
      <c r="I57" s="1" t="s">
        <v>102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3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</row>
    <row r="58" spans="1:25" customFormat="1" ht="12.75" x14ac:dyDescent="0.2">
      <c r="A58" s="40">
        <v>57</v>
      </c>
      <c r="B58" s="105">
        <v>43661.291211863427</v>
      </c>
      <c r="C58" s="1" t="s">
        <v>31</v>
      </c>
      <c r="D58" s="1" t="s">
        <v>32</v>
      </c>
      <c r="E58" s="1" t="s">
        <v>36</v>
      </c>
      <c r="F58" s="1" t="s">
        <v>210</v>
      </c>
      <c r="G58" s="1" t="s">
        <v>45</v>
      </c>
      <c r="H58" s="1" t="s">
        <v>50</v>
      </c>
      <c r="I58" s="1" t="s">
        <v>102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3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5</v>
      </c>
      <c r="Y58" s="1" t="s">
        <v>211</v>
      </c>
    </row>
    <row r="59" spans="1:25" customFormat="1" ht="12.75" hidden="1" x14ac:dyDescent="0.2">
      <c r="A59" s="40">
        <v>58</v>
      </c>
      <c r="B59" s="105">
        <v>43661.353188032408</v>
      </c>
      <c r="C59" s="1" t="s">
        <v>24</v>
      </c>
      <c r="D59" s="1" t="s">
        <v>25</v>
      </c>
      <c r="E59" s="1" t="s">
        <v>26</v>
      </c>
      <c r="F59" s="1" t="s">
        <v>46</v>
      </c>
      <c r="G59" s="1" t="s">
        <v>172</v>
      </c>
      <c r="H59" s="1" t="s">
        <v>38</v>
      </c>
      <c r="I59" s="1" t="s">
        <v>102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3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4</v>
      </c>
      <c r="W59" s="1">
        <v>5</v>
      </c>
      <c r="X59" s="1">
        <v>5</v>
      </c>
    </row>
    <row r="60" spans="1:25" customFormat="1" ht="12.75" hidden="1" x14ac:dyDescent="0.2">
      <c r="A60" s="40">
        <v>59</v>
      </c>
      <c r="B60" s="105">
        <v>43661.418149108795</v>
      </c>
      <c r="C60" s="1" t="s">
        <v>31</v>
      </c>
      <c r="D60" s="1" t="s">
        <v>32</v>
      </c>
      <c r="E60" s="1" t="s">
        <v>26</v>
      </c>
      <c r="F60" s="1" t="s">
        <v>33</v>
      </c>
      <c r="G60" s="1" t="s">
        <v>49</v>
      </c>
      <c r="H60" s="1" t="s">
        <v>38</v>
      </c>
      <c r="I60" s="1" t="s">
        <v>102</v>
      </c>
      <c r="J60" s="1">
        <v>5</v>
      </c>
      <c r="K60" s="1">
        <v>4</v>
      </c>
      <c r="L60" s="1">
        <v>4</v>
      </c>
      <c r="M60" s="1">
        <v>5</v>
      </c>
      <c r="N60" s="1">
        <v>5</v>
      </c>
      <c r="O60" s="1">
        <v>5</v>
      </c>
      <c r="P60" s="1">
        <v>3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4</v>
      </c>
      <c r="X60" s="1">
        <v>5</v>
      </c>
    </row>
    <row r="61" spans="1:25" customFormat="1" ht="12.75" hidden="1" x14ac:dyDescent="0.2">
      <c r="A61" s="40">
        <v>60</v>
      </c>
      <c r="B61" s="105">
        <v>43661.461981782406</v>
      </c>
      <c r="C61" s="1" t="s">
        <v>24</v>
      </c>
      <c r="D61" s="1" t="s">
        <v>35</v>
      </c>
      <c r="E61" s="1" t="s">
        <v>26</v>
      </c>
      <c r="F61" s="1" t="s">
        <v>33</v>
      </c>
      <c r="G61" s="1" t="s">
        <v>52</v>
      </c>
      <c r="H61" s="1" t="s">
        <v>29</v>
      </c>
      <c r="I61" s="1" t="s">
        <v>102</v>
      </c>
      <c r="J61" s="1">
        <v>5</v>
      </c>
      <c r="K61" s="1">
        <v>4</v>
      </c>
      <c r="L61" s="1">
        <v>4</v>
      </c>
      <c r="M61" s="1">
        <v>4</v>
      </c>
      <c r="N61" s="1">
        <v>4</v>
      </c>
      <c r="O61" s="1">
        <v>5</v>
      </c>
      <c r="P61" s="1">
        <v>3</v>
      </c>
      <c r="Q61" s="1">
        <v>5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</row>
    <row r="62" spans="1:25" customFormat="1" ht="12.75" hidden="1" x14ac:dyDescent="0.2">
      <c r="A62" s="40">
        <v>61</v>
      </c>
      <c r="B62" s="105">
        <v>43661.47227658565</v>
      </c>
      <c r="C62" s="1" t="s">
        <v>24</v>
      </c>
      <c r="D62" s="1" t="s">
        <v>25</v>
      </c>
      <c r="E62" s="1" t="s">
        <v>26</v>
      </c>
      <c r="F62" s="1" t="s">
        <v>33</v>
      </c>
      <c r="G62" s="1" t="s">
        <v>52</v>
      </c>
      <c r="H62" s="1" t="s">
        <v>29</v>
      </c>
      <c r="I62" s="1" t="s">
        <v>102</v>
      </c>
      <c r="J62" s="1">
        <v>5</v>
      </c>
      <c r="K62" s="1">
        <v>5</v>
      </c>
      <c r="L62" s="1">
        <v>4</v>
      </c>
      <c r="M62" s="1">
        <v>4</v>
      </c>
      <c r="N62" s="1">
        <v>4</v>
      </c>
      <c r="O62" s="1">
        <v>4</v>
      </c>
      <c r="P62" s="1">
        <v>3</v>
      </c>
      <c r="Q62" s="1">
        <v>4</v>
      </c>
      <c r="R62" s="1">
        <v>4</v>
      </c>
      <c r="S62" s="1">
        <v>5</v>
      </c>
      <c r="T62" s="1">
        <v>4</v>
      </c>
      <c r="U62" s="1">
        <v>5</v>
      </c>
      <c r="V62" s="1">
        <v>5</v>
      </c>
      <c r="W62" s="1">
        <v>5</v>
      </c>
      <c r="X62" s="1">
        <v>4</v>
      </c>
    </row>
    <row r="63" spans="1:25" s="130" customFormat="1" ht="12.75" hidden="1" x14ac:dyDescent="0.2">
      <c r="A63" s="127">
        <v>62</v>
      </c>
      <c r="B63" s="128">
        <v>43661.58379532407</v>
      </c>
      <c r="C63" s="129" t="s">
        <v>31</v>
      </c>
      <c r="D63" s="129" t="s">
        <v>25</v>
      </c>
      <c r="E63" s="129" t="s">
        <v>26</v>
      </c>
      <c r="F63" s="129" t="s">
        <v>58</v>
      </c>
      <c r="G63" s="129" t="s">
        <v>59</v>
      </c>
      <c r="H63" s="129" t="s">
        <v>57</v>
      </c>
      <c r="I63" s="129" t="s">
        <v>102</v>
      </c>
      <c r="J63" s="129">
        <v>4</v>
      </c>
      <c r="K63" s="129">
        <v>4</v>
      </c>
      <c r="L63" s="129">
        <v>4</v>
      </c>
      <c r="M63" s="129">
        <v>3</v>
      </c>
      <c r="N63" s="129">
        <v>3</v>
      </c>
      <c r="O63" s="129">
        <v>4</v>
      </c>
      <c r="P63" s="129">
        <v>3</v>
      </c>
      <c r="Q63" s="129">
        <v>4</v>
      </c>
      <c r="R63" s="129">
        <v>4</v>
      </c>
      <c r="S63" s="129">
        <v>3</v>
      </c>
      <c r="T63" s="129">
        <v>4</v>
      </c>
      <c r="U63" s="129">
        <v>5</v>
      </c>
      <c r="V63" s="129">
        <v>5</v>
      </c>
      <c r="W63" s="129">
        <v>5</v>
      </c>
      <c r="X63" s="129">
        <v>4</v>
      </c>
    </row>
    <row r="64" spans="1:25" s="130" customFormat="1" ht="12.75" hidden="1" x14ac:dyDescent="0.2">
      <c r="A64" s="127">
        <v>63</v>
      </c>
      <c r="B64" s="128">
        <v>43661.748832129626</v>
      </c>
      <c r="C64" s="129" t="s">
        <v>24</v>
      </c>
      <c r="D64" s="129" t="s">
        <v>25</v>
      </c>
      <c r="E64" s="129" t="s">
        <v>26</v>
      </c>
      <c r="F64" s="129" t="s">
        <v>33</v>
      </c>
      <c r="G64" s="129" t="s">
        <v>49</v>
      </c>
      <c r="H64" s="129" t="s">
        <v>60</v>
      </c>
      <c r="I64" s="129" t="s">
        <v>102</v>
      </c>
      <c r="J64" s="129">
        <v>5</v>
      </c>
      <c r="K64" s="129">
        <v>4</v>
      </c>
      <c r="L64" s="129">
        <v>4</v>
      </c>
      <c r="M64" s="129">
        <v>5</v>
      </c>
      <c r="N64" s="129">
        <v>4</v>
      </c>
      <c r="O64" s="129">
        <v>5</v>
      </c>
      <c r="P64" s="129">
        <v>2</v>
      </c>
      <c r="Q64" s="129">
        <v>3</v>
      </c>
      <c r="R64" s="129">
        <v>4</v>
      </c>
      <c r="S64" s="129">
        <v>4</v>
      </c>
      <c r="T64" s="129">
        <v>4</v>
      </c>
      <c r="U64" s="129">
        <v>4</v>
      </c>
      <c r="V64" s="129">
        <v>5</v>
      </c>
      <c r="W64" s="129">
        <v>4</v>
      </c>
      <c r="X64" s="129">
        <v>5</v>
      </c>
    </row>
    <row r="65" spans="1:25" s="130" customFormat="1" ht="12.75" hidden="1" x14ac:dyDescent="0.2">
      <c r="A65" s="127">
        <v>64</v>
      </c>
      <c r="B65" s="128">
        <v>43662.690659351851</v>
      </c>
      <c r="C65" s="129" t="s">
        <v>31</v>
      </c>
      <c r="D65" s="129" t="s">
        <v>32</v>
      </c>
      <c r="E65" s="129" t="s">
        <v>26</v>
      </c>
      <c r="F65" s="129" t="s">
        <v>40</v>
      </c>
      <c r="G65" s="129" t="s">
        <v>232</v>
      </c>
      <c r="H65" s="129" t="s">
        <v>57</v>
      </c>
      <c r="I65" s="129" t="s">
        <v>190</v>
      </c>
      <c r="J65" s="129">
        <v>5</v>
      </c>
      <c r="K65" s="129">
        <v>5</v>
      </c>
      <c r="L65" s="129">
        <v>5</v>
      </c>
      <c r="M65" s="129">
        <v>5</v>
      </c>
      <c r="N65" s="129">
        <v>5</v>
      </c>
      <c r="O65" s="129">
        <v>5</v>
      </c>
      <c r="P65" s="129">
        <v>3</v>
      </c>
      <c r="Q65" s="129">
        <v>4</v>
      </c>
      <c r="R65" s="129">
        <v>5</v>
      </c>
      <c r="S65" s="129">
        <v>5</v>
      </c>
      <c r="T65" s="129">
        <v>5</v>
      </c>
      <c r="U65" s="129">
        <v>4</v>
      </c>
      <c r="V65" s="129">
        <v>5</v>
      </c>
      <c r="W65" s="129">
        <v>5</v>
      </c>
      <c r="X65" s="129">
        <v>5</v>
      </c>
      <c r="Y65" s="129" t="s">
        <v>233</v>
      </c>
    </row>
    <row r="66" spans="1:25" s="130" customFormat="1" ht="12.75" hidden="1" x14ac:dyDescent="0.2">
      <c r="A66" s="127">
        <v>65</v>
      </c>
      <c r="B66" s="128">
        <v>43662.788070173614</v>
      </c>
      <c r="C66" s="129" t="s">
        <v>31</v>
      </c>
      <c r="D66" s="129" t="s">
        <v>32</v>
      </c>
      <c r="E66" s="129" t="s">
        <v>26</v>
      </c>
      <c r="F66" s="129" t="s">
        <v>234</v>
      </c>
      <c r="G66" s="129" t="s">
        <v>37</v>
      </c>
      <c r="H66" s="129" t="s">
        <v>38</v>
      </c>
      <c r="I66" s="129" t="s">
        <v>102</v>
      </c>
      <c r="J66" s="129">
        <v>5</v>
      </c>
      <c r="K66" s="129">
        <v>5</v>
      </c>
      <c r="L66" s="129">
        <v>5</v>
      </c>
      <c r="M66" s="129">
        <v>5</v>
      </c>
      <c r="N66" s="129">
        <v>5</v>
      </c>
      <c r="O66" s="129">
        <v>5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</row>
    <row r="67" spans="1:25" s="130" customFormat="1" ht="12.75" hidden="1" x14ac:dyDescent="0.2">
      <c r="A67" s="127">
        <v>66</v>
      </c>
      <c r="B67" s="128">
        <v>43662.862091192132</v>
      </c>
      <c r="C67" s="129" t="s">
        <v>31</v>
      </c>
      <c r="D67" s="129" t="s">
        <v>25</v>
      </c>
      <c r="E67" s="129" t="s">
        <v>26</v>
      </c>
      <c r="F67" s="129" t="s">
        <v>48</v>
      </c>
      <c r="G67" s="129" t="s">
        <v>162</v>
      </c>
      <c r="H67" s="129" t="s">
        <v>38</v>
      </c>
      <c r="I67" s="129" t="s">
        <v>102</v>
      </c>
      <c r="J67" s="129">
        <v>4</v>
      </c>
      <c r="K67" s="129">
        <v>3</v>
      </c>
      <c r="L67" s="129">
        <v>4</v>
      </c>
      <c r="M67" s="129">
        <v>4</v>
      </c>
      <c r="N67" s="129">
        <v>3</v>
      </c>
      <c r="O67" s="129">
        <v>4</v>
      </c>
      <c r="P67" s="129">
        <v>1</v>
      </c>
      <c r="Q67" s="129">
        <v>3</v>
      </c>
      <c r="R67" s="129">
        <v>4</v>
      </c>
      <c r="S67" s="129">
        <v>4</v>
      </c>
      <c r="T67" s="129">
        <v>4</v>
      </c>
      <c r="U67" s="129">
        <v>4</v>
      </c>
      <c r="V67" s="129">
        <v>4</v>
      </c>
      <c r="W67" s="129">
        <v>4</v>
      </c>
      <c r="X67" s="129">
        <v>5</v>
      </c>
    </row>
    <row r="68" spans="1:25" s="130" customFormat="1" ht="12.75" x14ac:dyDescent="0.2">
      <c r="A68" s="127">
        <v>67</v>
      </c>
      <c r="B68" s="128">
        <v>43663.379845925927</v>
      </c>
      <c r="C68" s="129" t="s">
        <v>24</v>
      </c>
      <c r="D68" s="129" t="s">
        <v>32</v>
      </c>
      <c r="E68" s="129" t="s">
        <v>36</v>
      </c>
      <c r="F68" s="129" t="s">
        <v>33</v>
      </c>
      <c r="G68" s="129" t="s">
        <v>34</v>
      </c>
      <c r="H68" s="140" t="s">
        <v>50</v>
      </c>
      <c r="I68" s="129" t="s">
        <v>102</v>
      </c>
      <c r="J68" s="129">
        <v>4</v>
      </c>
      <c r="K68" s="129">
        <v>5</v>
      </c>
      <c r="L68" s="129">
        <v>4</v>
      </c>
      <c r="M68" s="129">
        <v>4</v>
      </c>
      <c r="N68" s="129">
        <v>5</v>
      </c>
      <c r="O68" s="129">
        <v>5</v>
      </c>
      <c r="P68" s="129">
        <v>3</v>
      </c>
      <c r="Q68" s="129">
        <v>4</v>
      </c>
      <c r="R68" s="129">
        <v>4</v>
      </c>
      <c r="S68" s="129">
        <v>4</v>
      </c>
      <c r="T68" s="129">
        <v>4</v>
      </c>
      <c r="U68" s="129">
        <v>4</v>
      </c>
      <c r="V68" s="129">
        <v>5</v>
      </c>
      <c r="W68" s="129">
        <v>5</v>
      </c>
      <c r="X68" s="129">
        <v>5</v>
      </c>
    </row>
    <row r="69" spans="1:25" s="130" customFormat="1" ht="12.75" hidden="1" x14ac:dyDescent="0.2">
      <c r="A69" s="127">
        <v>68</v>
      </c>
      <c r="B69" s="128">
        <v>43663.489678287035</v>
      </c>
      <c r="C69" s="129" t="s">
        <v>24</v>
      </c>
      <c r="D69" s="129" t="s">
        <v>41</v>
      </c>
      <c r="E69" s="129" t="s">
        <v>26</v>
      </c>
      <c r="F69" s="129" t="s">
        <v>40</v>
      </c>
      <c r="G69" s="129" t="s">
        <v>40</v>
      </c>
      <c r="H69" s="129" t="s">
        <v>38</v>
      </c>
      <c r="I69" s="129" t="s">
        <v>102</v>
      </c>
      <c r="J69" s="129">
        <v>3</v>
      </c>
      <c r="K69" s="129">
        <v>4</v>
      </c>
      <c r="L69" s="129">
        <v>3</v>
      </c>
      <c r="M69" s="129">
        <v>4</v>
      </c>
      <c r="N69" s="129">
        <v>5</v>
      </c>
      <c r="O69" s="129">
        <v>5</v>
      </c>
      <c r="P69" s="129">
        <v>2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 t="s">
        <v>235</v>
      </c>
    </row>
    <row r="70" spans="1:25" s="130" customFormat="1" ht="12.75" hidden="1" x14ac:dyDescent="0.2">
      <c r="A70" s="127">
        <v>69</v>
      </c>
      <c r="B70" s="128">
        <v>43663.871950451387</v>
      </c>
      <c r="C70" s="129" t="s">
        <v>24</v>
      </c>
      <c r="D70" s="129" t="s">
        <v>25</v>
      </c>
      <c r="E70" s="129" t="s">
        <v>26</v>
      </c>
      <c r="F70" s="129" t="s">
        <v>236</v>
      </c>
      <c r="G70" s="129" t="s">
        <v>237</v>
      </c>
      <c r="H70" s="129" t="s">
        <v>38</v>
      </c>
      <c r="I70" s="129" t="s">
        <v>190</v>
      </c>
      <c r="J70" s="129">
        <v>4</v>
      </c>
      <c r="K70" s="129">
        <v>4</v>
      </c>
      <c r="L70" s="129">
        <v>4</v>
      </c>
      <c r="M70" s="129">
        <v>3</v>
      </c>
      <c r="N70" s="129">
        <v>5</v>
      </c>
      <c r="O70" s="129">
        <v>4</v>
      </c>
      <c r="P70" s="129">
        <v>4</v>
      </c>
      <c r="Q70" s="129">
        <v>4</v>
      </c>
      <c r="R70" s="129">
        <v>4</v>
      </c>
      <c r="S70" s="129">
        <v>4</v>
      </c>
      <c r="T70" s="129">
        <v>3</v>
      </c>
      <c r="U70" s="129">
        <v>4</v>
      </c>
      <c r="V70" s="129">
        <v>5</v>
      </c>
      <c r="W70" s="129">
        <v>5</v>
      </c>
      <c r="X70" s="129">
        <v>5</v>
      </c>
    </row>
    <row r="71" spans="1:25" hidden="1" x14ac:dyDescent="0.2">
      <c r="J71" s="4">
        <f>AVERAGE(J2:J70)</f>
        <v>4.4927536231884062</v>
      </c>
      <c r="K71" s="4">
        <f t="shared" ref="K71:W71" si="0">AVERAGE(K2:K70)</f>
        <v>4.4492753623188408</v>
      </c>
      <c r="L71" s="4">
        <f t="shared" si="0"/>
        <v>4.333333333333333</v>
      </c>
      <c r="M71" s="4">
        <f t="shared" si="0"/>
        <v>4.4347826086956523</v>
      </c>
      <c r="N71" s="4">
        <f t="shared" si="0"/>
        <v>4.4347826086956523</v>
      </c>
      <c r="O71" s="4">
        <f t="shared" si="0"/>
        <v>4.63768115942029</v>
      </c>
      <c r="P71" s="4">
        <f t="shared" si="0"/>
        <v>3.0144927536231885</v>
      </c>
      <c r="Q71" s="4">
        <f t="shared" si="0"/>
        <v>4.1884057971014492</v>
      </c>
      <c r="R71" s="4">
        <f t="shared" si="0"/>
        <v>4.2028985507246377</v>
      </c>
      <c r="S71" s="4">
        <f t="shared" si="0"/>
        <v>4.3768115942028984</v>
      </c>
      <c r="T71" s="4">
        <f t="shared" si="0"/>
        <v>4.36231884057971</v>
      </c>
      <c r="U71" s="4">
        <f t="shared" si="0"/>
        <v>4.6086956521739131</v>
      </c>
      <c r="V71" s="4">
        <f t="shared" si="0"/>
        <v>4.72463768115942</v>
      </c>
      <c r="W71" s="4">
        <f t="shared" si="0"/>
        <v>4.6521739130434785</v>
      </c>
      <c r="X71" s="4">
        <f>AVERAGE(X2:X70)</f>
        <v>4.7681159420289854</v>
      </c>
      <c r="Y71" s="7">
        <f>AVERAGE(J2:X62)</f>
        <v>4.3934426229508201</v>
      </c>
    </row>
    <row r="72" spans="1:25" hidden="1" x14ac:dyDescent="0.2">
      <c r="J72" s="5">
        <f>STDEV(J2:J70)</f>
        <v>0.65581535255061829</v>
      </c>
      <c r="K72" s="5">
        <f t="shared" ref="K72:X72" si="1">STDEV(K2:K70)</f>
        <v>0.60721717899965089</v>
      </c>
      <c r="L72" s="5">
        <f t="shared" si="1"/>
        <v>0.63400377310685174</v>
      </c>
      <c r="M72" s="5">
        <f t="shared" si="1"/>
        <v>0.65255743199050054</v>
      </c>
      <c r="N72" s="5">
        <f t="shared" si="1"/>
        <v>0.7169843067764341</v>
      </c>
      <c r="O72" s="5">
        <f t="shared" si="1"/>
        <v>0.48419170039153686</v>
      </c>
      <c r="P72" s="5">
        <f t="shared" si="1"/>
        <v>0.91543550585931144</v>
      </c>
      <c r="Q72" s="5">
        <f t="shared" si="1"/>
        <v>0.57587177695673919</v>
      </c>
      <c r="R72" s="5">
        <f t="shared" si="1"/>
        <v>0.55782429620718765</v>
      </c>
      <c r="S72" s="5">
        <f t="shared" si="1"/>
        <v>0.59659448429157347</v>
      </c>
      <c r="T72" s="5">
        <f t="shared" si="1"/>
        <v>0.59337059377051804</v>
      </c>
      <c r="U72" s="5">
        <f t="shared" si="1"/>
        <v>0.52067239627766482</v>
      </c>
      <c r="V72" s="5">
        <f t="shared" si="1"/>
        <v>0.48154341234307702</v>
      </c>
      <c r="W72" s="5">
        <f t="shared" si="1"/>
        <v>0.50950053271696882</v>
      </c>
      <c r="X72" s="5">
        <f t="shared" si="1"/>
        <v>0.54624190763239566</v>
      </c>
      <c r="Y72" s="7">
        <f>STDEV(J2:X62)</f>
        <v>0.71889218181758874</v>
      </c>
    </row>
    <row r="73" spans="1:25" hidden="1" x14ac:dyDescent="0.2">
      <c r="J73" s="57">
        <f>AVERAGE(J2:J72)</f>
        <v>4.4387122390949161</v>
      </c>
      <c r="K73" s="57">
        <f t="shared" ref="K73:X73" si="2">AVERAGE(K2:K72)</f>
        <v>4.3951618667791328</v>
      </c>
      <c r="L73" s="57">
        <f t="shared" si="2"/>
        <v>4.2812301000907063</v>
      </c>
      <c r="M73" s="57">
        <f t="shared" si="2"/>
        <v>4.3815118315589592</v>
      </c>
      <c r="N73" s="57">
        <f t="shared" si="2"/>
        <v>4.3824192523305925</v>
      </c>
      <c r="O73" s="57">
        <f t="shared" si="2"/>
        <v>4.5791813078846735</v>
      </c>
      <c r="P73" s="57">
        <f t="shared" si="2"/>
        <v>2.9849285670349648</v>
      </c>
      <c r="Q73" s="57">
        <f t="shared" si="2"/>
        <v>4.1375250362543401</v>
      </c>
      <c r="R73" s="57">
        <f t="shared" si="2"/>
        <v>4.1515594767173489</v>
      </c>
      <c r="S73" s="57">
        <f t="shared" si="2"/>
        <v>4.3235690996971048</v>
      </c>
      <c r="T73" s="57">
        <f t="shared" si="2"/>
        <v>4.3092350624556373</v>
      </c>
      <c r="U73" s="57">
        <f t="shared" si="2"/>
        <v>4.5511178598373467</v>
      </c>
      <c r="V73" s="57">
        <f t="shared" si="2"/>
        <v>4.6648757900493312</v>
      </c>
      <c r="W73" s="57">
        <f t="shared" si="2"/>
        <v>4.593826400644514</v>
      </c>
      <c r="X73" s="57">
        <f t="shared" si="2"/>
        <v>4.7086529274600197</v>
      </c>
    </row>
    <row r="74" spans="1:25" hidden="1" x14ac:dyDescent="0.2">
      <c r="G74" s="131"/>
      <c r="J74" s="57">
        <f>STDEV(J2:J70)</f>
        <v>0.65581535255061829</v>
      </c>
      <c r="K74" s="57">
        <f t="shared" ref="K74:X74" si="3">STDEV(K2:K70)</f>
        <v>0.60721717899965089</v>
      </c>
      <c r="L74" s="57">
        <f t="shared" si="3"/>
        <v>0.63400377310685174</v>
      </c>
      <c r="M74" s="57">
        <f t="shared" si="3"/>
        <v>0.65255743199050054</v>
      </c>
      <c r="N74" s="57">
        <f t="shared" si="3"/>
        <v>0.7169843067764341</v>
      </c>
      <c r="O74" s="57">
        <f t="shared" si="3"/>
        <v>0.48419170039153686</v>
      </c>
      <c r="P74" s="57">
        <f t="shared" si="3"/>
        <v>0.91543550585931144</v>
      </c>
      <c r="Q74" s="57">
        <f t="shared" si="3"/>
        <v>0.57587177695673919</v>
      </c>
      <c r="R74" s="57">
        <f t="shared" si="3"/>
        <v>0.55782429620718765</v>
      </c>
      <c r="S74" s="57">
        <f t="shared" si="3"/>
        <v>0.59659448429157347</v>
      </c>
      <c r="T74" s="57">
        <f t="shared" si="3"/>
        <v>0.59337059377051804</v>
      </c>
      <c r="U74" s="57">
        <f t="shared" si="3"/>
        <v>0.52067239627766482</v>
      </c>
      <c r="V74" s="57">
        <f t="shared" si="3"/>
        <v>0.48154341234307702</v>
      </c>
      <c r="W74" s="57">
        <f t="shared" si="3"/>
        <v>0.50950053271696882</v>
      </c>
      <c r="X74" s="57">
        <f t="shared" si="3"/>
        <v>0.54624190763239566</v>
      </c>
    </row>
    <row r="76" spans="1:25" x14ac:dyDescent="0.2">
      <c r="J76" s="4">
        <f>AVERAGE(J2:J75)</f>
        <v>4.3868917337997884</v>
      </c>
      <c r="K76" s="4">
        <f t="shared" ref="K76:X76" si="4">AVERAGE(K2:K75)</f>
        <v>4.3432722135218791</v>
      </c>
      <c r="L76" s="4">
        <f t="shared" si="4"/>
        <v>4.2312680956114743</v>
      </c>
      <c r="M76" s="4">
        <f t="shared" si="4"/>
        <v>4.3304302644415831</v>
      </c>
      <c r="N76" s="4">
        <f t="shared" si="4"/>
        <v>4.3322078147202614</v>
      </c>
      <c r="O76" s="4">
        <f t="shared" si="4"/>
        <v>4.5230855598368223</v>
      </c>
      <c r="P76" s="4">
        <f t="shared" si="4"/>
        <v>2.9565793470188595</v>
      </c>
      <c r="Q76" s="4">
        <f t="shared" si="4"/>
        <v>4.0887352655790297</v>
      </c>
      <c r="R76" s="4">
        <f t="shared" si="4"/>
        <v>4.102330227669265</v>
      </c>
      <c r="S76" s="4">
        <f t="shared" si="4"/>
        <v>4.2725146529107283</v>
      </c>
      <c r="T76" s="4">
        <f t="shared" si="4"/>
        <v>4.2583328094599509</v>
      </c>
      <c r="U76" s="4">
        <f t="shared" si="4"/>
        <v>4.4959062781447487</v>
      </c>
      <c r="V76" s="4">
        <f t="shared" si="4"/>
        <v>4.6075698670670535</v>
      </c>
      <c r="W76" s="4">
        <f t="shared" si="4"/>
        <v>4.5378767312208481</v>
      </c>
      <c r="X76" s="4">
        <f t="shared" si="4"/>
        <v>4.6516335984212853</v>
      </c>
    </row>
    <row r="77" spans="1:25" x14ac:dyDescent="0.2">
      <c r="J77" s="5">
        <f>STDEV(J2:J75)</f>
        <v>0.89656284928376273</v>
      </c>
      <c r="K77" s="5">
        <f t="shared" ref="K77:X77" si="5">STDEV(K2:K75)</f>
        <v>0.86424290466529874</v>
      </c>
      <c r="L77" s="5">
        <f t="shared" si="5"/>
        <v>0.86558957620851695</v>
      </c>
      <c r="M77" s="5">
        <f t="shared" si="5"/>
        <v>0.88799780273428497</v>
      </c>
      <c r="N77" s="5">
        <f t="shared" si="5"/>
        <v>0.92672688756295662</v>
      </c>
      <c r="O77" s="5">
        <f t="shared" si="5"/>
        <v>0.82907037577620812</v>
      </c>
      <c r="P77" s="5">
        <f t="shared" si="5"/>
        <v>0.95418394941972218</v>
      </c>
      <c r="Q77" s="5">
        <f t="shared" si="5"/>
        <v>0.81589180841318221</v>
      </c>
      <c r="R77" s="5">
        <f t="shared" si="5"/>
        <v>0.80791971838265886</v>
      </c>
      <c r="S77" s="5">
        <f t="shared" si="5"/>
        <v>0.84976902839656276</v>
      </c>
      <c r="T77" s="5">
        <f t="shared" si="5"/>
        <v>0.84627806646787929</v>
      </c>
      <c r="U77" s="5">
        <f t="shared" si="5"/>
        <v>0.84107488074213277</v>
      </c>
      <c r="V77" s="5">
        <f t="shared" si="5"/>
        <v>0.8397993281941718</v>
      </c>
      <c r="W77" s="5">
        <f t="shared" si="5"/>
        <v>0.84183499204597245</v>
      </c>
      <c r="X77" s="5">
        <f t="shared" si="5"/>
        <v>0.87362079947646032</v>
      </c>
    </row>
    <row r="78" spans="1:25" x14ac:dyDescent="0.2">
      <c r="J78" s="57">
        <f>AVERAGE(J2:J77)</f>
        <v>4.3403540153395754</v>
      </c>
      <c r="K78" s="57">
        <f t="shared" ref="K78:X78" si="6">AVERAGE(K2:K77)</f>
        <v>4.2968851560704575</v>
      </c>
      <c r="L78" s="57">
        <f t="shared" si="6"/>
        <v>4.1863923820194353</v>
      </c>
      <c r="M78" s="57">
        <f t="shared" si="6"/>
        <v>4.2845311649521527</v>
      </c>
      <c r="N78" s="57">
        <f t="shared" si="6"/>
        <v>4.2868014023581642</v>
      </c>
      <c r="O78" s="57">
        <f t="shared" si="6"/>
        <v>4.4738320240493472</v>
      </c>
      <c r="P78" s="57">
        <f t="shared" si="6"/>
        <v>2.9298807417175383</v>
      </c>
      <c r="Q78" s="57">
        <f t="shared" si="6"/>
        <v>4.0450973528168186</v>
      </c>
      <c r="R78" s="57">
        <f t="shared" si="6"/>
        <v>4.05840475421211</v>
      </c>
      <c r="S78" s="57">
        <f t="shared" si="6"/>
        <v>4.2268780445838727</v>
      </c>
      <c r="T78" s="57">
        <f t="shared" si="6"/>
        <v>4.2128387462200569</v>
      </c>
      <c r="U78" s="57">
        <f t="shared" si="6"/>
        <v>4.4471751928460472</v>
      </c>
      <c r="V78" s="57">
        <f t="shared" si="6"/>
        <v>4.5573329265487477</v>
      </c>
      <c r="W78" s="57">
        <f t="shared" si="6"/>
        <v>4.4885961746985172</v>
      </c>
      <c r="X78" s="57">
        <f t="shared" si="6"/>
        <v>4.6012600944353546</v>
      </c>
    </row>
    <row r="79" spans="1:25" x14ac:dyDescent="0.2">
      <c r="J79" s="57">
        <f>STDEV(J2:J75)</f>
        <v>0.89656284928376273</v>
      </c>
      <c r="K79" s="57">
        <f t="shared" ref="K79:X79" si="7">STDEV(K2:K75)</f>
        <v>0.86424290466529874</v>
      </c>
      <c r="L79" s="57">
        <f t="shared" si="7"/>
        <v>0.86558957620851695</v>
      </c>
      <c r="M79" s="57">
        <f t="shared" si="7"/>
        <v>0.88799780273428497</v>
      </c>
      <c r="N79" s="57">
        <f t="shared" si="7"/>
        <v>0.92672688756295662</v>
      </c>
      <c r="O79" s="57">
        <f t="shared" si="7"/>
        <v>0.82907037577620812</v>
      </c>
      <c r="P79" s="57">
        <f t="shared" si="7"/>
        <v>0.95418394941972218</v>
      </c>
      <c r="Q79" s="57">
        <f t="shared" si="7"/>
        <v>0.81589180841318221</v>
      </c>
      <c r="R79" s="57">
        <f t="shared" si="7"/>
        <v>0.80791971838265886</v>
      </c>
      <c r="S79" s="57">
        <f t="shared" si="7"/>
        <v>0.84976902839656276</v>
      </c>
      <c r="T79" s="57">
        <f t="shared" si="7"/>
        <v>0.84627806646787929</v>
      </c>
      <c r="U79" s="57">
        <f t="shared" si="7"/>
        <v>0.84107488074213277</v>
      </c>
      <c r="V79" s="57">
        <f t="shared" si="7"/>
        <v>0.8397993281941718</v>
      </c>
      <c r="W79" s="57">
        <f t="shared" si="7"/>
        <v>0.84183499204597245</v>
      </c>
      <c r="X79" s="57">
        <f t="shared" si="7"/>
        <v>0.87362079947646032</v>
      </c>
    </row>
  </sheetData>
  <autoFilter ref="H1:H74">
    <filterColumn colId="0">
      <filters>
        <filter val="EPE (Upper-Intermediate)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39997558519241921"/>
  </sheetPr>
  <dimension ref="A1:Y74"/>
  <sheetViews>
    <sheetView topLeftCell="B25" zoomScale="112" zoomScaleNormal="112" workbookViewId="0">
      <selection activeCell="B45" sqref="A1:XFD1048576"/>
    </sheetView>
  </sheetViews>
  <sheetFormatPr defaultColWidth="14.42578125" defaultRowHeight="23.25" x14ac:dyDescent="0.2"/>
  <cols>
    <col min="1" max="1" width="3.28515625" style="2" bestFit="1" customWidth="1"/>
    <col min="2" max="2" width="18" style="111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255.7109375" style="2" bestFit="1" customWidth="1"/>
    <col min="26" max="31" width="21.5703125" style="2" customWidth="1"/>
    <col min="32" max="16384" width="14.42578125" style="2"/>
  </cols>
  <sheetData>
    <row r="1" spans="1:25" x14ac:dyDescent="0.2">
      <c r="A1" s="2" t="s">
        <v>231</v>
      </c>
      <c r="B1" s="1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customHeight="1" x14ac:dyDescent="0.2">
      <c r="A2" s="40">
        <v>1</v>
      </c>
      <c r="B2" s="105">
        <v>43660.401619826385</v>
      </c>
      <c r="C2" s="1" t="s">
        <v>24</v>
      </c>
      <c r="D2" s="1" t="s">
        <v>35</v>
      </c>
      <c r="E2" s="1" t="s">
        <v>36</v>
      </c>
      <c r="F2" s="1" t="s">
        <v>47</v>
      </c>
      <c r="G2" s="1" t="s">
        <v>37</v>
      </c>
      <c r="H2" s="1" t="s">
        <v>50</v>
      </c>
      <c r="I2" s="1" t="s">
        <v>102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3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168</v>
      </c>
    </row>
    <row r="3" spans="1:25" customFormat="1" ht="15.75" customHeight="1" x14ac:dyDescent="0.2">
      <c r="A3" s="40">
        <v>2</v>
      </c>
      <c r="B3" s="105">
        <v>43660.427157592596</v>
      </c>
      <c r="C3" s="1" t="s">
        <v>24</v>
      </c>
      <c r="D3" s="1" t="s">
        <v>25</v>
      </c>
      <c r="E3" s="1" t="s">
        <v>36</v>
      </c>
      <c r="F3" s="1" t="s">
        <v>46</v>
      </c>
      <c r="G3" s="1" t="s">
        <v>169</v>
      </c>
      <c r="H3" s="1" t="s">
        <v>50</v>
      </c>
      <c r="I3" s="1" t="s">
        <v>102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3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  <c r="Y3" s="1" t="s">
        <v>170</v>
      </c>
    </row>
    <row r="4" spans="1:25" customFormat="1" ht="15.75" customHeight="1" x14ac:dyDescent="0.2">
      <c r="A4" s="40">
        <v>3</v>
      </c>
      <c r="B4" s="105">
        <v>43660.432416180556</v>
      </c>
      <c r="C4" s="1" t="s">
        <v>24</v>
      </c>
      <c r="D4" s="1" t="s">
        <v>25</v>
      </c>
      <c r="E4" s="1" t="s">
        <v>26</v>
      </c>
      <c r="F4" s="1" t="s">
        <v>47</v>
      </c>
      <c r="G4" s="1" t="s">
        <v>37</v>
      </c>
      <c r="H4" s="1" t="s">
        <v>38</v>
      </c>
      <c r="I4" s="1" t="s">
        <v>102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3</v>
      </c>
      <c r="Q4" s="1">
        <v>5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5</v>
      </c>
      <c r="Y4" s="1" t="s">
        <v>171</v>
      </c>
    </row>
    <row r="5" spans="1:25" customFormat="1" ht="15.75" customHeight="1" x14ac:dyDescent="0.2">
      <c r="A5" s="40">
        <v>4</v>
      </c>
      <c r="B5" s="105">
        <v>43660.432819444446</v>
      </c>
      <c r="C5" s="1" t="s">
        <v>24</v>
      </c>
      <c r="D5" s="1" t="s">
        <v>25</v>
      </c>
      <c r="E5" s="1" t="s">
        <v>26</v>
      </c>
      <c r="F5" s="1" t="s">
        <v>46</v>
      </c>
      <c r="G5" s="1" t="s">
        <v>172</v>
      </c>
      <c r="H5" s="1" t="s">
        <v>38</v>
      </c>
      <c r="I5" s="1" t="s">
        <v>102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5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</row>
    <row r="6" spans="1:25" customFormat="1" ht="15.75" customHeight="1" x14ac:dyDescent="0.2">
      <c r="A6" s="40">
        <v>5</v>
      </c>
      <c r="B6" s="105">
        <v>43660.433377604168</v>
      </c>
      <c r="C6" s="1" t="s">
        <v>31</v>
      </c>
      <c r="D6" s="1" t="s">
        <v>25</v>
      </c>
      <c r="E6" s="1" t="s">
        <v>26</v>
      </c>
      <c r="F6" s="1" t="s">
        <v>46</v>
      </c>
      <c r="G6" s="1" t="s">
        <v>172</v>
      </c>
      <c r="H6" s="1" t="s">
        <v>38</v>
      </c>
      <c r="I6" s="1" t="s">
        <v>102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4</v>
      </c>
      <c r="S6" s="1">
        <v>4</v>
      </c>
      <c r="T6" s="1">
        <v>4</v>
      </c>
      <c r="U6" s="1">
        <v>4</v>
      </c>
      <c r="V6" s="1">
        <v>5</v>
      </c>
      <c r="W6" s="1">
        <v>4</v>
      </c>
      <c r="X6" s="1">
        <v>4</v>
      </c>
    </row>
    <row r="7" spans="1:25" customFormat="1" ht="15.75" customHeight="1" x14ac:dyDescent="0.2">
      <c r="A7" s="40">
        <v>6</v>
      </c>
      <c r="B7" s="105">
        <v>43660.434843796298</v>
      </c>
      <c r="C7" s="1" t="s">
        <v>31</v>
      </c>
      <c r="D7" s="1" t="s">
        <v>25</v>
      </c>
      <c r="E7" s="1" t="s">
        <v>26</v>
      </c>
      <c r="F7" s="1" t="s">
        <v>33</v>
      </c>
      <c r="G7" s="1" t="s">
        <v>39</v>
      </c>
      <c r="H7" s="1" t="s">
        <v>38</v>
      </c>
      <c r="I7" s="1" t="s">
        <v>102</v>
      </c>
      <c r="J7" s="1">
        <v>5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2</v>
      </c>
      <c r="Q7" s="1">
        <v>3</v>
      </c>
      <c r="R7" s="1">
        <v>3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5.75" customHeight="1" x14ac:dyDescent="0.2">
      <c r="A8" s="40">
        <v>7</v>
      </c>
      <c r="B8" s="105">
        <v>43660.438072129633</v>
      </c>
      <c r="C8" s="1" t="s">
        <v>24</v>
      </c>
      <c r="D8" s="1" t="s">
        <v>32</v>
      </c>
      <c r="E8" s="1" t="s">
        <v>26</v>
      </c>
      <c r="F8" s="1" t="s">
        <v>173</v>
      </c>
      <c r="G8" s="1" t="s">
        <v>174</v>
      </c>
      <c r="H8" s="1" t="s">
        <v>60</v>
      </c>
      <c r="I8" s="1" t="s">
        <v>102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5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4</v>
      </c>
      <c r="X8" s="1">
        <v>5</v>
      </c>
    </row>
    <row r="9" spans="1:25" customFormat="1" ht="15.75" customHeight="1" x14ac:dyDescent="0.2">
      <c r="A9" s="40">
        <v>8</v>
      </c>
      <c r="B9" s="105">
        <v>43660.440926435185</v>
      </c>
      <c r="C9" s="1" t="s">
        <v>24</v>
      </c>
      <c r="D9" s="1" t="s">
        <v>35</v>
      </c>
      <c r="E9" s="1" t="s">
        <v>36</v>
      </c>
      <c r="F9" s="1" t="s">
        <v>33</v>
      </c>
      <c r="G9" s="1" t="s">
        <v>161</v>
      </c>
      <c r="H9" s="1" t="s">
        <v>38</v>
      </c>
      <c r="I9" s="1" t="s">
        <v>102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3</v>
      </c>
      <c r="Q9" s="1">
        <v>4</v>
      </c>
      <c r="R9" s="1">
        <v>4</v>
      </c>
      <c r="S9" s="1">
        <v>5</v>
      </c>
      <c r="T9" s="1">
        <v>4</v>
      </c>
      <c r="U9" s="1">
        <v>5</v>
      </c>
      <c r="V9" s="1">
        <v>5</v>
      </c>
      <c r="W9" s="1">
        <v>5</v>
      </c>
      <c r="X9" s="1">
        <v>5</v>
      </c>
      <c r="Y9" s="1" t="s">
        <v>175</v>
      </c>
    </row>
    <row r="10" spans="1:25" customFormat="1" ht="15.75" customHeight="1" x14ac:dyDescent="0.2">
      <c r="A10" s="40">
        <v>9</v>
      </c>
      <c r="B10" s="105">
        <v>43660.441041701386</v>
      </c>
      <c r="C10" s="1" t="s">
        <v>31</v>
      </c>
      <c r="D10" s="1" t="s">
        <v>41</v>
      </c>
      <c r="E10" s="1" t="s">
        <v>36</v>
      </c>
      <c r="F10" s="1" t="s">
        <v>176</v>
      </c>
      <c r="G10" s="1" t="s">
        <v>177</v>
      </c>
      <c r="H10" s="1" t="s">
        <v>60</v>
      </c>
      <c r="I10" s="1" t="s">
        <v>102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3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 t="s">
        <v>178</v>
      </c>
    </row>
    <row r="11" spans="1:25" customFormat="1" ht="15.75" customHeight="1" x14ac:dyDescent="0.2">
      <c r="A11" s="40">
        <v>10</v>
      </c>
      <c r="B11" s="105">
        <v>43660.44995170139</v>
      </c>
      <c r="C11" s="1" t="s">
        <v>24</v>
      </c>
      <c r="D11" s="1" t="s">
        <v>25</v>
      </c>
      <c r="E11" s="1" t="s">
        <v>26</v>
      </c>
      <c r="F11" s="1" t="s">
        <v>179</v>
      </c>
      <c r="G11" s="1" t="s">
        <v>180</v>
      </c>
      <c r="H11" s="1" t="s">
        <v>29</v>
      </c>
      <c r="I11" s="1" t="s">
        <v>102</v>
      </c>
      <c r="J11" s="1">
        <v>5</v>
      </c>
      <c r="K11" s="1">
        <v>4</v>
      </c>
      <c r="L11" s="1">
        <v>3</v>
      </c>
      <c r="M11" s="1">
        <v>4</v>
      </c>
      <c r="N11" s="1">
        <v>4</v>
      </c>
      <c r="O11" s="1">
        <v>4</v>
      </c>
      <c r="P11" s="1">
        <v>2</v>
      </c>
      <c r="Q11" s="1">
        <v>5</v>
      </c>
      <c r="R11" s="1">
        <v>5</v>
      </c>
      <c r="S11" s="1">
        <v>5</v>
      </c>
      <c r="T11" s="1">
        <v>4</v>
      </c>
      <c r="U11" s="1">
        <v>4</v>
      </c>
      <c r="V11" s="1">
        <v>4</v>
      </c>
      <c r="W11" s="1">
        <v>5</v>
      </c>
      <c r="X11" s="1">
        <v>5</v>
      </c>
    </row>
    <row r="12" spans="1:25" customFormat="1" ht="15.75" customHeight="1" x14ac:dyDescent="0.2">
      <c r="A12" s="40">
        <v>11</v>
      </c>
      <c r="B12" s="105">
        <v>43660.450308043983</v>
      </c>
      <c r="C12" s="1" t="s">
        <v>31</v>
      </c>
      <c r="D12" s="1" t="s">
        <v>35</v>
      </c>
      <c r="E12" s="1" t="s">
        <v>26</v>
      </c>
      <c r="F12" s="1" t="s">
        <v>155</v>
      </c>
      <c r="G12" s="1" t="s">
        <v>181</v>
      </c>
      <c r="H12" s="1" t="s">
        <v>38</v>
      </c>
      <c r="I12" s="1" t="s">
        <v>102</v>
      </c>
      <c r="J12" s="1">
        <v>4</v>
      </c>
      <c r="K12" s="1">
        <v>5</v>
      </c>
      <c r="L12" s="1">
        <v>4</v>
      </c>
      <c r="M12" s="1">
        <v>4</v>
      </c>
      <c r="N12" s="1">
        <v>4</v>
      </c>
      <c r="O12" s="1">
        <v>5</v>
      </c>
      <c r="P12" s="1">
        <v>2</v>
      </c>
      <c r="Q12" s="1">
        <v>4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</row>
    <row r="13" spans="1:25" customFormat="1" ht="15.75" customHeight="1" x14ac:dyDescent="0.2">
      <c r="A13" s="40">
        <v>12</v>
      </c>
      <c r="B13" s="105">
        <v>43660.452039328702</v>
      </c>
      <c r="C13" s="1" t="s">
        <v>24</v>
      </c>
      <c r="D13" s="1" t="s">
        <v>32</v>
      </c>
      <c r="E13" s="1" t="s">
        <v>26</v>
      </c>
      <c r="F13" s="1" t="s">
        <v>182</v>
      </c>
      <c r="G13" s="1" t="s">
        <v>183</v>
      </c>
      <c r="H13" s="1" t="s">
        <v>29</v>
      </c>
      <c r="I13" s="1" t="s">
        <v>102</v>
      </c>
      <c r="J13" s="1">
        <v>5</v>
      </c>
      <c r="K13" s="1">
        <v>4</v>
      </c>
      <c r="L13" s="1">
        <v>4</v>
      </c>
      <c r="M13" s="1">
        <v>4</v>
      </c>
      <c r="N13" s="1">
        <v>5</v>
      </c>
      <c r="O13" s="1">
        <v>4</v>
      </c>
      <c r="P13" s="1">
        <v>3</v>
      </c>
      <c r="Q13" s="1">
        <v>4</v>
      </c>
      <c r="R13" s="1">
        <v>4</v>
      </c>
      <c r="S13" s="1">
        <v>4</v>
      </c>
      <c r="T13" s="1">
        <v>4</v>
      </c>
      <c r="U13" s="1">
        <v>5</v>
      </c>
      <c r="V13" s="1">
        <v>5</v>
      </c>
      <c r="W13" s="1">
        <v>5</v>
      </c>
      <c r="X13" s="1">
        <v>4</v>
      </c>
    </row>
    <row r="14" spans="1:25" customFormat="1" ht="15.75" customHeight="1" x14ac:dyDescent="0.2">
      <c r="A14" s="40">
        <v>13</v>
      </c>
      <c r="B14" s="105">
        <v>43660.454078078707</v>
      </c>
      <c r="C14" s="1" t="s">
        <v>24</v>
      </c>
      <c r="D14" s="1" t="s">
        <v>25</v>
      </c>
      <c r="E14" s="1" t="s">
        <v>26</v>
      </c>
      <c r="F14" s="1" t="s">
        <v>54</v>
      </c>
      <c r="G14" s="1" t="s">
        <v>51</v>
      </c>
      <c r="H14" s="1" t="s">
        <v>29</v>
      </c>
      <c r="I14" s="1" t="s">
        <v>102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5.75" customHeight="1" x14ac:dyDescent="0.2">
      <c r="A15" s="40">
        <v>14</v>
      </c>
      <c r="B15" s="105">
        <v>43660.454665648147</v>
      </c>
      <c r="C15" s="1" t="s">
        <v>24</v>
      </c>
      <c r="D15" s="1" t="s">
        <v>25</v>
      </c>
      <c r="E15" s="1" t="s">
        <v>36</v>
      </c>
      <c r="F15" s="1" t="s">
        <v>33</v>
      </c>
      <c r="G15" s="1" t="s">
        <v>45</v>
      </c>
      <c r="H15" s="1" t="s">
        <v>38</v>
      </c>
      <c r="I15" s="1" t="s">
        <v>102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4</v>
      </c>
      <c r="X15" s="1">
        <v>4</v>
      </c>
    </row>
    <row r="16" spans="1:25" customFormat="1" ht="15.75" customHeight="1" x14ac:dyDescent="0.2">
      <c r="A16" s="40">
        <v>15</v>
      </c>
      <c r="B16" s="105">
        <v>43660.455037951389</v>
      </c>
      <c r="C16" s="1" t="s">
        <v>31</v>
      </c>
      <c r="D16" s="1" t="s">
        <v>25</v>
      </c>
      <c r="E16" s="1" t="s">
        <v>26</v>
      </c>
      <c r="F16" s="1" t="s">
        <v>46</v>
      </c>
      <c r="G16" s="1" t="s">
        <v>172</v>
      </c>
      <c r="H16" s="1" t="s">
        <v>29</v>
      </c>
      <c r="I16" s="1" t="s">
        <v>102</v>
      </c>
      <c r="J16" s="1">
        <v>5</v>
      </c>
      <c r="K16" s="1">
        <v>5</v>
      </c>
      <c r="L16" s="1">
        <v>4</v>
      </c>
      <c r="M16" s="1">
        <v>4</v>
      </c>
      <c r="N16" s="1">
        <v>4</v>
      </c>
      <c r="O16" s="1">
        <v>4</v>
      </c>
      <c r="P16" s="1">
        <v>3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</row>
    <row r="17" spans="1:25" customFormat="1" ht="15.75" customHeight="1" x14ac:dyDescent="0.2">
      <c r="A17" s="40">
        <v>16</v>
      </c>
      <c r="B17" s="105">
        <v>43660.455580289352</v>
      </c>
      <c r="C17" s="1" t="s">
        <v>31</v>
      </c>
      <c r="D17" s="1" t="s">
        <v>25</v>
      </c>
      <c r="E17" s="1" t="s">
        <v>26</v>
      </c>
      <c r="F17" s="1" t="s">
        <v>51</v>
      </c>
      <c r="G17" s="1" t="s">
        <v>51</v>
      </c>
      <c r="H17" s="1" t="s">
        <v>57</v>
      </c>
      <c r="I17" s="1" t="s">
        <v>102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 t="s">
        <v>44</v>
      </c>
    </row>
    <row r="18" spans="1:25" customFormat="1" ht="15.75" customHeight="1" x14ac:dyDescent="0.2">
      <c r="A18" s="40">
        <v>17</v>
      </c>
      <c r="B18" s="105">
        <v>43660.455650520831</v>
      </c>
      <c r="C18" s="1" t="s">
        <v>31</v>
      </c>
      <c r="D18" s="1" t="s">
        <v>25</v>
      </c>
      <c r="E18" s="1" t="s">
        <v>26</v>
      </c>
      <c r="F18" s="1" t="s">
        <v>27</v>
      </c>
      <c r="G18" s="1" t="s">
        <v>28</v>
      </c>
      <c r="H18" s="1" t="s">
        <v>57</v>
      </c>
      <c r="I18" s="1" t="s">
        <v>102</v>
      </c>
      <c r="J18" s="1">
        <v>5</v>
      </c>
      <c r="K18" s="1">
        <v>5</v>
      </c>
      <c r="L18" s="1">
        <v>3</v>
      </c>
      <c r="M18" s="1">
        <v>5</v>
      </c>
      <c r="N18" s="1">
        <v>5</v>
      </c>
      <c r="O18" s="1">
        <v>5</v>
      </c>
      <c r="P18" s="1">
        <v>2</v>
      </c>
      <c r="Q18" s="1">
        <v>3</v>
      </c>
      <c r="R18" s="1">
        <v>4</v>
      </c>
      <c r="S18" s="1">
        <v>4</v>
      </c>
      <c r="T18" s="1">
        <v>4</v>
      </c>
      <c r="U18" s="1">
        <v>4</v>
      </c>
      <c r="V18" s="1">
        <v>5</v>
      </c>
      <c r="W18" s="1">
        <v>4</v>
      </c>
      <c r="X18" s="1">
        <v>5</v>
      </c>
    </row>
    <row r="19" spans="1:25" customFormat="1" ht="15.75" customHeight="1" x14ac:dyDescent="0.2">
      <c r="A19" s="40">
        <v>18</v>
      </c>
      <c r="B19" s="105">
        <v>43660.457614398147</v>
      </c>
      <c r="C19" s="1" t="s">
        <v>31</v>
      </c>
      <c r="D19" s="1" t="s">
        <v>25</v>
      </c>
      <c r="E19" s="1" t="s">
        <v>26</v>
      </c>
      <c r="F19" s="1" t="s">
        <v>33</v>
      </c>
      <c r="G19" s="1" t="s">
        <v>34</v>
      </c>
      <c r="H19" s="1" t="s">
        <v>60</v>
      </c>
      <c r="I19" s="1" t="s">
        <v>102</v>
      </c>
      <c r="J19" s="1">
        <v>4</v>
      </c>
      <c r="K19" s="1">
        <v>5</v>
      </c>
      <c r="L19" s="1">
        <v>4</v>
      </c>
      <c r="M19" s="1">
        <v>5</v>
      </c>
      <c r="N19" s="1">
        <v>5</v>
      </c>
      <c r="O19" s="1">
        <v>5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5</v>
      </c>
      <c r="X19" s="1">
        <v>5</v>
      </c>
      <c r="Y19" s="1" t="s">
        <v>184</v>
      </c>
    </row>
    <row r="20" spans="1:25" customFormat="1" ht="15.75" customHeight="1" x14ac:dyDescent="0.2">
      <c r="A20" s="40">
        <v>19</v>
      </c>
      <c r="B20" s="105">
        <v>43660.457750162037</v>
      </c>
      <c r="C20" s="1" t="s">
        <v>24</v>
      </c>
      <c r="D20" s="1" t="s">
        <v>32</v>
      </c>
      <c r="E20" s="1" t="s">
        <v>36</v>
      </c>
      <c r="F20" s="1" t="s">
        <v>33</v>
      </c>
      <c r="G20" s="1" t="s">
        <v>34</v>
      </c>
      <c r="H20" s="1" t="s">
        <v>60</v>
      </c>
      <c r="I20" s="1" t="s">
        <v>102</v>
      </c>
      <c r="J20" s="1">
        <v>4</v>
      </c>
      <c r="K20" s="1">
        <v>5</v>
      </c>
      <c r="L20" s="1">
        <v>5</v>
      </c>
      <c r="M20" s="1">
        <v>5</v>
      </c>
      <c r="N20" s="1">
        <v>4</v>
      </c>
      <c r="O20" s="1">
        <v>5</v>
      </c>
      <c r="P20" s="1">
        <v>3</v>
      </c>
      <c r="Q20" s="1">
        <v>4</v>
      </c>
      <c r="R20" s="1">
        <v>4</v>
      </c>
      <c r="S20" s="1">
        <v>5</v>
      </c>
      <c r="T20" s="1">
        <v>4</v>
      </c>
      <c r="U20" s="1">
        <v>5</v>
      </c>
      <c r="V20" s="1">
        <v>5</v>
      </c>
      <c r="W20" s="1">
        <v>5</v>
      </c>
      <c r="X20" s="1">
        <v>5</v>
      </c>
    </row>
    <row r="21" spans="1:25" customFormat="1" ht="15.75" customHeight="1" x14ac:dyDescent="0.2">
      <c r="A21" s="40">
        <v>20</v>
      </c>
      <c r="B21" s="105">
        <v>43660.457950289347</v>
      </c>
      <c r="C21" s="1" t="s">
        <v>24</v>
      </c>
      <c r="D21" s="1" t="s">
        <v>32</v>
      </c>
      <c r="E21" s="1" t="s">
        <v>26</v>
      </c>
      <c r="F21" s="1" t="s">
        <v>46</v>
      </c>
      <c r="G21" s="1" t="s">
        <v>172</v>
      </c>
      <c r="H21" s="1" t="s">
        <v>57</v>
      </c>
      <c r="I21" s="1" t="s">
        <v>102</v>
      </c>
      <c r="J21" s="1">
        <v>3</v>
      </c>
      <c r="K21" s="1">
        <v>3</v>
      </c>
      <c r="L21" s="1">
        <v>4</v>
      </c>
      <c r="M21" s="1">
        <v>4</v>
      </c>
      <c r="N21" s="1">
        <v>5</v>
      </c>
      <c r="O21" s="1">
        <v>4</v>
      </c>
      <c r="P21" s="1">
        <v>2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5</v>
      </c>
    </row>
    <row r="22" spans="1:25" customFormat="1" ht="15.75" customHeight="1" x14ac:dyDescent="0.2">
      <c r="A22" s="40">
        <v>21</v>
      </c>
      <c r="B22" s="105">
        <v>43660.460408368061</v>
      </c>
      <c r="C22" s="1" t="s">
        <v>31</v>
      </c>
      <c r="D22" s="1" t="s">
        <v>25</v>
      </c>
      <c r="E22" s="1" t="s">
        <v>26</v>
      </c>
      <c r="F22" s="1" t="s">
        <v>51</v>
      </c>
      <c r="G22" s="1" t="s">
        <v>51</v>
      </c>
      <c r="H22" s="1" t="s">
        <v>57</v>
      </c>
      <c r="I22" s="1" t="s">
        <v>102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5" customFormat="1" ht="15.75" customHeight="1" x14ac:dyDescent="0.2">
      <c r="A23" s="40">
        <v>22</v>
      </c>
      <c r="B23" s="105">
        <v>43660.460839548614</v>
      </c>
      <c r="C23" s="1" t="s">
        <v>31</v>
      </c>
      <c r="D23" s="1" t="s">
        <v>25</v>
      </c>
      <c r="E23" s="1" t="s">
        <v>26</v>
      </c>
      <c r="F23" s="1" t="s">
        <v>48</v>
      </c>
      <c r="G23" s="1" t="s">
        <v>162</v>
      </c>
      <c r="H23" s="1" t="s">
        <v>60</v>
      </c>
      <c r="I23" s="1" t="s">
        <v>102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4</v>
      </c>
    </row>
    <row r="24" spans="1:25" customFormat="1" ht="15.75" customHeight="1" x14ac:dyDescent="0.2">
      <c r="A24" s="40">
        <v>23</v>
      </c>
      <c r="B24" s="105">
        <v>43660.461814548617</v>
      </c>
      <c r="C24" s="1" t="s">
        <v>24</v>
      </c>
      <c r="D24" s="1" t="s">
        <v>35</v>
      </c>
      <c r="E24" s="1" t="s">
        <v>36</v>
      </c>
      <c r="F24" s="1" t="s">
        <v>33</v>
      </c>
      <c r="G24" s="1" t="s">
        <v>185</v>
      </c>
      <c r="H24" s="1" t="s">
        <v>60</v>
      </c>
      <c r="I24" s="1" t="s">
        <v>102</v>
      </c>
      <c r="J24" s="1">
        <v>5</v>
      </c>
      <c r="K24" s="1">
        <v>5</v>
      </c>
      <c r="L24" s="1">
        <v>5</v>
      </c>
      <c r="M24" s="1">
        <v>4</v>
      </c>
      <c r="N24" s="1">
        <v>4</v>
      </c>
      <c r="O24" s="1">
        <v>5</v>
      </c>
      <c r="P24" s="1">
        <v>2</v>
      </c>
      <c r="Q24" s="1">
        <v>4</v>
      </c>
      <c r="R24" s="1">
        <v>4</v>
      </c>
      <c r="S24" s="1">
        <v>4</v>
      </c>
      <c r="T24" s="1">
        <v>4</v>
      </c>
      <c r="U24" s="1">
        <v>5</v>
      </c>
      <c r="V24" s="1">
        <v>5</v>
      </c>
      <c r="W24" s="1">
        <v>5</v>
      </c>
      <c r="X24" s="1">
        <v>5</v>
      </c>
    </row>
    <row r="25" spans="1:25" customFormat="1" ht="15.75" customHeight="1" x14ac:dyDescent="0.2">
      <c r="A25" s="40">
        <v>24</v>
      </c>
      <c r="B25" s="105">
        <v>43660.465107372685</v>
      </c>
      <c r="C25" s="1" t="s">
        <v>24</v>
      </c>
      <c r="D25" s="1" t="s">
        <v>35</v>
      </c>
      <c r="E25" s="1" t="s">
        <v>36</v>
      </c>
      <c r="F25" s="1" t="s">
        <v>33</v>
      </c>
      <c r="G25" s="1" t="s">
        <v>161</v>
      </c>
      <c r="H25" s="1" t="s">
        <v>60</v>
      </c>
      <c r="I25" s="1" t="s">
        <v>102</v>
      </c>
      <c r="J25" s="1">
        <v>4</v>
      </c>
      <c r="K25" s="1">
        <v>5</v>
      </c>
      <c r="L25" s="1">
        <v>5</v>
      </c>
      <c r="M25" s="1">
        <v>5</v>
      </c>
      <c r="N25" s="1">
        <v>5</v>
      </c>
      <c r="O25" s="1">
        <v>5</v>
      </c>
      <c r="P25" s="1">
        <v>3</v>
      </c>
      <c r="Q25" s="1">
        <v>4</v>
      </c>
      <c r="R25" s="1">
        <v>4</v>
      </c>
      <c r="S25" s="1">
        <v>5</v>
      </c>
      <c r="T25" s="1">
        <v>5</v>
      </c>
      <c r="U25" s="1">
        <v>5</v>
      </c>
      <c r="V25" s="1">
        <v>5</v>
      </c>
      <c r="W25" s="1">
        <v>4</v>
      </c>
      <c r="X25" s="1">
        <v>5</v>
      </c>
    </row>
    <row r="26" spans="1:25" customFormat="1" ht="15.75" customHeight="1" x14ac:dyDescent="0.2">
      <c r="A26" s="40">
        <v>25</v>
      </c>
      <c r="B26" s="105">
        <v>43660.465741030093</v>
      </c>
      <c r="C26" s="1" t="s">
        <v>24</v>
      </c>
      <c r="D26" s="1" t="s">
        <v>32</v>
      </c>
      <c r="E26" s="1" t="s">
        <v>36</v>
      </c>
      <c r="F26" s="1" t="s">
        <v>58</v>
      </c>
      <c r="G26" s="1" t="s">
        <v>62</v>
      </c>
      <c r="H26" s="1" t="s">
        <v>60</v>
      </c>
      <c r="I26" s="1" t="s">
        <v>102</v>
      </c>
      <c r="J26" s="1">
        <v>5</v>
      </c>
      <c r="K26" s="1">
        <v>4</v>
      </c>
      <c r="L26" s="1">
        <v>5</v>
      </c>
      <c r="M26" s="1">
        <v>5</v>
      </c>
      <c r="N26" s="1">
        <v>5</v>
      </c>
      <c r="O26" s="1">
        <v>5</v>
      </c>
      <c r="P26" s="1">
        <v>2</v>
      </c>
      <c r="Q26" s="1">
        <v>4</v>
      </c>
      <c r="R26" s="1">
        <v>4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>
        <v>5</v>
      </c>
      <c r="Y26" s="1" t="s">
        <v>186</v>
      </c>
    </row>
    <row r="27" spans="1:25" customFormat="1" ht="15.75" customHeight="1" x14ac:dyDescent="0.2">
      <c r="A27" s="40">
        <v>26</v>
      </c>
      <c r="B27" s="105">
        <v>43660.466654583332</v>
      </c>
      <c r="C27" s="1" t="s">
        <v>24</v>
      </c>
      <c r="D27" s="1" t="s">
        <v>32</v>
      </c>
      <c r="E27" s="1" t="s">
        <v>36</v>
      </c>
      <c r="F27" s="1" t="s">
        <v>33</v>
      </c>
      <c r="G27" s="1" t="s">
        <v>34</v>
      </c>
      <c r="H27" s="1" t="s">
        <v>60</v>
      </c>
      <c r="I27" s="1" t="s">
        <v>102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3</v>
      </c>
      <c r="Q27" s="1">
        <v>4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  <c r="Y27" s="1" t="s">
        <v>187</v>
      </c>
    </row>
    <row r="28" spans="1:25" customFormat="1" ht="15.75" customHeight="1" x14ac:dyDescent="0.2">
      <c r="A28" s="40">
        <v>27</v>
      </c>
      <c r="B28" s="105">
        <v>43660.467950509264</v>
      </c>
      <c r="C28" s="1" t="s">
        <v>31</v>
      </c>
      <c r="D28" s="1" t="s">
        <v>32</v>
      </c>
      <c r="E28" s="1" t="s">
        <v>36</v>
      </c>
      <c r="F28" s="1" t="s">
        <v>33</v>
      </c>
      <c r="G28" s="1" t="s">
        <v>34</v>
      </c>
      <c r="H28" s="1" t="s">
        <v>60</v>
      </c>
      <c r="I28" s="1" t="s">
        <v>102</v>
      </c>
      <c r="J28" s="1">
        <v>5</v>
      </c>
      <c r="K28" s="1">
        <v>5</v>
      </c>
      <c r="L28" s="1">
        <v>4</v>
      </c>
      <c r="M28" s="1">
        <v>2</v>
      </c>
      <c r="N28" s="1">
        <v>1</v>
      </c>
      <c r="O28" s="1">
        <v>5</v>
      </c>
      <c r="P28" s="1">
        <v>3</v>
      </c>
      <c r="Q28" s="1">
        <v>4</v>
      </c>
      <c r="R28" s="1">
        <v>4</v>
      </c>
      <c r="S28" s="1">
        <v>5</v>
      </c>
      <c r="T28" s="1">
        <v>5</v>
      </c>
      <c r="U28" s="1">
        <v>5</v>
      </c>
      <c r="V28" s="1">
        <v>5</v>
      </c>
      <c r="W28" s="1">
        <v>4</v>
      </c>
      <c r="X28" s="1">
        <v>5</v>
      </c>
    </row>
    <row r="29" spans="1:25" customFormat="1" ht="15.75" customHeight="1" x14ac:dyDescent="0.2">
      <c r="A29" s="40">
        <v>28</v>
      </c>
      <c r="B29" s="105">
        <v>43660.468096458339</v>
      </c>
      <c r="C29" s="1" t="s">
        <v>24</v>
      </c>
      <c r="D29" s="1" t="s">
        <v>32</v>
      </c>
      <c r="E29" s="1" t="s">
        <v>26</v>
      </c>
      <c r="F29" s="1" t="s">
        <v>58</v>
      </c>
      <c r="G29" s="1" t="s">
        <v>188</v>
      </c>
      <c r="H29" s="1" t="s">
        <v>60</v>
      </c>
      <c r="I29" s="1" t="s">
        <v>102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 t="s">
        <v>189</v>
      </c>
    </row>
    <row r="30" spans="1:25" customFormat="1" ht="15.75" customHeight="1" x14ac:dyDescent="0.2">
      <c r="A30" s="40">
        <v>29</v>
      </c>
      <c r="B30" s="105">
        <v>43660.468215972222</v>
      </c>
      <c r="C30" s="1" t="s">
        <v>24</v>
      </c>
      <c r="D30" s="1" t="s">
        <v>32</v>
      </c>
      <c r="E30" s="1" t="s">
        <v>26</v>
      </c>
      <c r="F30" s="1" t="s">
        <v>58</v>
      </c>
      <c r="G30" s="1" t="s">
        <v>157</v>
      </c>
      <c r="H30" s="1" t="s">
        <v>60</v>
      </c>
      <c r="I30" s="1" t="s">
        <v>102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3</v>
      </c>
      <c r="Q30" s="1">
        <v>4</v>
      </c>
      <c r="R30" s="1">
        <v>4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</row>
    <row r="31" spans="1:25" customFormat="1" ht="15.75" customHeight="1" x14ac:dyDescent="0.2">
      <c r="A31" s="40">
        <v>30</v>
      </c>
      <c r="B31" s="105">
        <v>43660.469487245369</v>
      </c>
      <c r="C31" s="1" t="s">
        <v>24</v>
      </c>
      <c r="D31" s="1" t="s">
        <v>35</v>
      </c>
      <c r="E31" s="1" t="s">
        <v>36</v>
      </c>
      <c r="F31" s="1" t="s">
        <v>33</v>
      </c>
      <c r="G31" s="1" t="s">
        <v>34</v>
      </c>
      <c r="H31" s="1" t="s">
        <v>57</v>
      </c>
      <c r="I31" s="1" t="s">
        <v>190</v>
      </c>
      <c r="J31" s="1">
        <v>5</v>
      </c>
      <c r="K31" s="1">
        <v>4</v>
      </c>
      <c r="L31" s="1">
        <v>4</v>
      </c>
      <c r="M31" s="1">
        <v>5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4</v>
      </c>
      <c r="T31" s="1">
        <v>4</v>
      </c>
      <c r="U31" s="1">
        <v>4</v>
      </c>
      <c r="V31" s="1">
        <v>5</v>
      </c>
      <c r="W31" s="1">
        <v>5</v>
      </c>
      <c r="X31" s="1">
        <v>5</v>
      </c>
    </row>
    <row r="32" spans="1:25" customFormat="1" ht="15.75" customHeight="1" x14ac:dyDescent="0.2">
      <c r="A32" s="40">
        <v>31</v>
      </c>
      <c r="B32" s="105">
        <v>43660.469488530092</v>
      </c>
      <c r="C32" s="1" t="s">
        <v>31</v>
      </c>
      <c r="D32" s="1" t="s">
        <v>25</v>
      </c>
      <c r="E32" s="1" t="s">
        <v>26</v>
      </c>
      <c r="F32" s="1" t="s">
        <v>51</v>
      </c>
      <c r="G32" s="1" t="s">
        <v>51</v>
      </c>
      <c r="H32" s="1" t="s">
        <v>57</v>
      </c>
      <c r="I32" s="1" t="s">
        <v>102</v>
      </c>
      <c r="J32" s="1">
        <v>4</v>
      </c>
      <c r="K32" s="1">
        <v>5</v>
      </c>
      <c r="L32" s="1">
        <v>4</v>
      </c>
      <c r="M32" s="1">
        <v>5</v>
      </c>
      <c r="N32" s="1">
        <v>5</v>
      </c>
      <c r="O32" s="1">
        <v>5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5</v>
      </c>
    </row>
    <row r="33" spans="1:25" customFormat="1" ht="15.75" customHeight="1" x14ac:dyDescent="0.2">
      <c r="A33" s="40">
        <v>32</v>
      </c>
      <c r="B33" s="105">
        <v>43660.470353599536</v>
      </c>
      <c r="C33" s="1" t="s">
        <v>31</v>
      </c>
      <c r="D33" s="1" t="s">
        <v>32</v>
      </c>
      <c r="E33" s="1" t="s">
        <v>26</v>
      </c>
      <c r="F33" s="1" t="s">
        <v>47</v>
      </c>
      <c r="G33" s="1" t="s">
        <v>37</v>
      </c>
      <c r="H33" s="1" t="s">
        <v>60</v>
      </c>
      <c r="I33" s="1" t="s">
        <v>102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5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  <c r="Y33" s="124" t="s">
        <v>191</v>
      </c>
    </row>
    <row r="34" spans="1:25" customFormat="1" ht="15.75" customHeight="1" x14ac:dyDescent="0.2">
      <c r="A34" s="40">
        <v>33</v>
      </c>
      <c r="B34" s="105">
        <v>43660.471826782406</v>
      </c>
      <c r="C34" s="1" t="s">
        <v>31</v>
      </c>
      <c r="D34" s="1" t="s">
        <v>25</v>
      </c>
      <c r="E34" s="1" t="s">
        <v>26</v>
      </c>
      <c r="F34" s="1" t="s">
        <v>155</v>
      </c>
      <c r="G34" s="1" t="s">
        <v>180</v>
      </c>
      <c r="H34" s="1" t="s">
        <v>38</v>
      </c>
      <c r="I34" s="1" t="s">
        <v>102</v>
      </c>
      <c r="J34" s="1">
        <v>5</v>
      </c>
      <c r="K34" s="1">
        <v>5</v>
      </c>
      <c r="L34" s="1">
        <v>4</v>
      </c>
      <c r="M34" s="1">
        <v>5</v>
      </c>
      <c r="N34" s="1">
        <v>5</v>
      </c>
      <c r="O34" s="1">
        <v>5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5</v>
      </c>
      <c r="V34" s="1">
        <v>5</v>
      </c>
      <c r="W34" s="1">
        <v>5</v>
      </c>
      <c r="X34" s="1">
        <v>5</v>
      </c>
    </row>
    <row r="35" spans="1:25" customFormat="1" ht="15.75" customHeight="1" x14ac:dyDescent="0.2">
      <c r="A35" s="40">
        <v>34</v>
      </c>
      <c r="B35" s="105">
        <v>43660.474835138884</v>
      </c>
      <c r="C35" s="1" t="s">
        <v>24</v>
      </c>
      <c r="D35" s="1" t="s">
        <v>25</v>
      </c>
      <c r="E35" s="1" t="s">
        <v>26</v>
      </c>
      <c r="F35" s="1" t="s">
        <v>192</v>
      </c>
      <c r="G35" s="1" t="s">
        <v>193</v>
      </c>
      <c r="H35" s="1" t="s">
        <v>29</v>
      </c>
      <c r="I35" s="1" t="s">
        <v>102</v>
      </c>
      <c r="J35" s="1">
        <v>5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3</v>
      </c>
      <c r="W35" s="1">
        <v>4</v>
      </c>
      <c r="X35" s="1">
        <v>4</v>
      </c>
    </row>
    <row r="36" spans="1:25" customFormat="1" ht="15.75" customHeight="1" x14ac:dyDescent="0.2">
      <c r="A36" s="40">
        <v>35</v>
      </c>
      <c r="B36" s="105">
        <v>43660.477971134256</v>
      </c>
      <c r="C36" s="1" t="s">
        <v>24</v>
      </c>
      <c r="D36" s="1" t="s">
        <v>35</v>
      </c>
      <c r="E36" s="1" t="s">
        <v>36</v>
      </c>
      <c r="F36" s="1" t="s">
        <v>40</v>
      </c>
      <c r="G36" s="1" t="s">
        <v>194</v>
      </c>
      <c r="H36" s="1" t="s">
        <v>50</v>
      </c>
      <c r="I36" s="1" t="s">
        <v>102</v>
      </c>
      <c r="J36" s="1">
        <v>5</v>
      </c>
      <c r="K36" s="1">
        <v>5</v>
      </c>
      <c r="L36" s="1">
        <v>5</v>
      </c>
      <c r="M36" s="1">
        <v>5</v>
      </c>
      <c r="N36" s="1">
        <v>5</v>
      </c>
      <c r="O36" s="1">
        <v>4</v>
      </c>
      <c r="P36" s="1">
        <v>3</v>
      </c>
      <c r="Q36" s="1">
        <v>4</v>
      </c>
      <c r="R36" s="1">
        <v>4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5</v>
      </c>
      <c r="Y36" s="1" t="s">
        <v>195</v>
      </c>
    </row>
    <row r="37" spans="1:25" customFormat="1" ht="15.75" customHeight="1" x14ac:dyDescent="0.2">
      <c r="A37" s="40">
        <v>36</v>
      </c>
      <c r="B37" s="105">
        <v>43660.478198819445</v>
      </c>
      <c r="C37" s="1" t="s">
        <v>24</v>
      </c>
      <c r="D37" s="1" t="s">
        <v>25</v>
      </c>
      <c r="E37" s="1" t="s">
        <v>26</v>
      </c>
      <c r="F37" s="1" t="s">
        <v>196</v>
      </c>
      <c r="G37" s="1" t="s">
        <v>154</v>
      </c>
      <c r="H37" s="1" t="s">
        <v>57</v>
      </c>
      <c r="I37" s="1" t="s">
        <v>102</v>
      </c>
      <c r="J37" s="1">
        <v>5</v>
      </c>
      <c r="K37" s="1">
        <v>5</v>
      </c>
      <c r="L37" s="1">
        <v>5</v>
      </c>
      <c r="M37" s="1">
        <v>4</v>
      </c>
      <c r="N37" s="1">
        <v>5</v>
      </c>
      <c r="O37" s="1">
        <v>5</v>
      </c>
      <c r="P37" s="1">
        <v>4</v>
      </c>
      <c r="Q37" s="1">
        <v>5</v>
      </c>
      <c r="R37" s="1">
        <v>4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</row>
    <row r="38" spans="1:25" customFormat="1" ht="15.75" customHeight="1" x14ac:dyDescent="0.2">
      <c r="A38" s="40">
        <v>37</v>
      </c>
      <c r="B38" s="105">
        <v>43660.478610474536</v>
      </c>
      <c r="C38" s="1" t="s">
        <v>24</v>
      </c>
      <c r="D38" s="1" t="s">
        <v>25</v>
      </c>
      <c r="E38" s="1" t="s">
        <v>26</v>
      </c>
      <c r="F38" s="1" t="s">
        <v>155</v>
      </c>
      <c r="G38" s="1" t="s">
        <v>197</v>
      </c>
      <c r="H38" s="1" t="s">
        <v>57</v>
      </c>
      <c r="I38" s="1" t="s">
        <v>102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">
        <v>5</v>
      </c>
      <c r="V38" s="1">
        <v>5</v>
      </c>
      <c r="W38" s="1">
        <v>5</v>
      </c>
      <c r="X38" s="1">
        <v>5</v>
      </c>
    </row>
    <row r="39" spans="1:25" customFormat="1" ht="15.75" customHeight="1" x14ac:dyDescent="0.2">
      <c r="A39" s="40">
        <v>38</v>
      </c>
      <c r="B39" s="105">
        <v>43660.479872256939</v>
      </c>
      <c r="C39" s="1" t="s">
        <v>31</v>
      </c>
      <c r="D39" s="1" t="s">
        <v>32</v>
      </c>
      <c r="E39" s="1" t="s">
        <v>36</v>
      </c>
      <c r="F39" s="1" t="s">
        <v>156</v>
      </c>
      <c r="G39" s="1" t="s">
        <v>53</v>
      </c>
      <c r="H39" s="1" t="s">
        <v>57</v>
      </c>
      <c r="I39" s="1" t="s">
        <v>102</v>
      </c>
      <c r="J39" s="1">
        <v>5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3</v>
      </c>
      <c r="Q39" s="1">
        <v>4</v>
      </c>
      <c r="R39" s="1">
        <v>4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5" customFormat="1" ht="12.75" x14ac:dyDescent="0.2">
      <c r="A40" s="40">
        <v>39</v>
      </c>
      <c r="B40" s="105">
        <v>43660.480003009259</v>
      </c>
      <c r="C40" s="1" t="s">
        <v>31</v>
      </c>
      <c r="D40" s="1" t="s">
        <v>25</v>
      </c>
      <c r="E40" s="1" t="s">
        <v>26</v>
      </c>
      <c r="F40" s="1" t="s">
        <v>198</v>
      </c>
      <c r="G40" s="1" t="s">
        <v>199</v>
      </c>
      <c r="H40" s="1" t="s">
        <v>60</v>
      </c>
      <c r="I40" s="1" t="s">
        <v>102</v>
      </c>
      <c r="J40" s="1">
        <v>3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5</v>
      </c>
      <c r="Y40" s="1" t="s">
        <v>200</v>
      </c>
    </row>
    <row r="41" spans="1:25" customFormat="1" ht="12.75" x14ac:dyDescent="0.2">
      <c r="A41" s="40">
        <v>40</v>
      </c>
      <c r="B41" s="105">
        <v>43660.484856863426</v>
      </c>
      <c r="C41" s="1" t="s">
        <v>31</v>
      </c>
      <c r="D41" s="1" t="s">
        <v>32</v>
      </c>
      <c r="E41" s="1" t="s">
        <v>26</v>
      </c>
      <c r="F41" s="1" t="s">
        <v>42</v>
      </c>
      <c r="G41" s="1" t="s">
        <v>56</v>
      </c>
      <c r="H41" s="1" t="s">
        <v>57</v>
      </c>
      <c r="I41" s="1" t="s">
        <v>102</v>
      </c>
      <c r="J41" s="1">
        <v>3</v>
      </c>
      <c r="K41" s="1">
        <v>4</v>
      </c>
      <c r="L41" s="1">
        <v>4</v>
      </c>
      <c r="M41" s="1">
        <v>4</v>
      </c>
      <c r="N41" s="1">
        <v>4</v>
      </c>
      <c r="O41" s="1">
        <v>5</v>
      </c>
      <c r="P41" s="1">
        <v>2</v>
      </c>
      <c r="Q41" s="1">
        <v>4</v>
      </c>
      <c r="R41" s="1">
        <v>3</v>
      </c>
      <c r="S41" s="1">
        <v>3</v>
      </c>
      <c r="T41" s="1">
        <v>4</v>
      </c>
      <c r="U41" s="1">
        <v>4</v>
      </c>
      <c r="V41" s="1">
        <v>5</v>
      </c>
      <c r="W41" s="1">
        <v>4</v>
      </c>
      <c r="X41" s="1">
        <v>2</v>
      </c>
      <c r="Y41" s="1" t="s">
        <v>201</v>
      </c>
    </row>
    <row r="42" spans="1:25" customFormat="1" ht="12.75" x14ac:dyDescent="0.2">
      <c r="A42" s="40">
        <v>41</v>
      </c>
      <c r="B42" s="105">
        <v>43660.488017511576</v>
      </c>
      <c r="C42" s="1" t="s">
        <v>31</v>
      </c>
      <c r="D42" s="1" t="s">
        <v>25</v>
      </c>
      <c r="E42" s="1" t="s">
        <v>26</v>
      </c>
      <c r="F42" s="1" t="s">
        <v>33</v>
      </c>
      <c r="G42" s="1" t="s">
        <v>202</v>
      </c>
      <c r="H42" s="1" t="s">
        <v>29</v>
      </c>
      <c r="I42" s="1" t="s">
        <v>102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3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</row>
    <row r="43" spans="1:25" customFormat="1" ht="12.75" x14ac:dyDescent="0.2">
      <c r="A43" s="40">
        <v>42</v>
      </c>
      <c r="B43" s="105">
        <v>43660.490237048609</v>
      </c>
      <c r="C43" s="1" t="s">
        <v>24</v>
      </c>
      <c r="D43" s="1" t="s">
        <v>25</v>
      </c>
      <c r="E43" s="1" t="s">
        <v>26</v>
      </c>
      <c r="F43" s="1" t="s">
        <v>33</v>
      </c>
      <c r="G43" s="1" t="s">
        <v>49</v>
      </c>
      <c r="H43" s="1" t="s">
        <v>57</v>
      </c>
      <c r="I43" s="1" t="s">
        <v>102</v>
      </c>
      <c r="J43" s="1">
        <v>5</v>
      </c>
      <c r="K43" s="1">
        <v>4</v>
      </c>
      <c r="L43" s="1">
        <v>4</v>
      </c>
      <c r="M43" s="1">
        <v>5</v>
      </c>
      <c r="N43" s="1">
        <v>5</v>
      </c>
      <c r="O43" s="1">
        <v>5</v>
      </c>
      <c r="P43" s="1">
        <v>3</v>
      </c>
      <c r="Q43" s="1">
        <v>4</v>
      </c>
      <c r="R43" s="1">
        <v>4</v>
      </c>
      <c r="S43" s="1">
        <v>4</v>
      </c>
      <c r="T43" s="1">
        <v>4</v>
      </c>
      <c r="U43" s="1">
        <v>5</v>
      </c>
      <c r="V43" s="1">
        <v>5</v>
      </c>
      <c r="W43" s="1">
        <v>5</v>
      </c>
      <c r="X43" s="1">
        <v>3</v>
      </c>
    </row>
    <row r="44" spans="1:25" customFormat="1" ht="12.75" x14ac:dyDescent="0.2">
      <c r="A44" s="40">
        <v>43</v>
      </c>
      <c r="B44" s="105">
        <v>43660.490260243052</v>
      </c>
      <c r="C44" s="1" t="s">
        <v>31</v>
      </c>
      <c r="D44" s="1" t="s">
        <v>35</v>
      </c>
      <c r="E44" s="1" t="s">
        <v>36</v>
      </c>
      <c r="F44" s="1" t="s">
        <v>55</v>
      </c>
      <c r="G44" s="1" t="s">
        <v>61</v>
      </c>
      <c r="H44" s="1" t="s">
        <v>50</v>
      </c>
      <c r="I44" s="1" t="s">
        <v>102</v>
      </c>
      <c r="J44" s="1">
        <v>5</v>
      </c>
      <c r="K44" s="1">
        <v>5</v>
      </c>
      <c r="L44" s="1">
        <v>4</v>
      </c>
      <c r="M44" s="1">
        <v>4</v>
      </c>
      <c r="N44" s="1">
        <v>4</v>
      </c>
      <c r="O44" s="1">
        <v>4</v>
      </c>
      <c r="P44" s="1">
        <v>3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5</v>
      </c>
    </row>
    <row r="45" spans="1:25" customFormat="1" ht="12.75" x14ac:dyDescent="0.2">
      <c r="A45" s="40">
        <v>44</v>
      </c>
      <c r="B45" s="105">
        <v>43660.491179340279</v>
      </c>
      <c r="C45" s="1" t="s">
        <v>24</v>
      </c>
      <c r="D45" s="1" t="s">
        <v>35</v>
      </c>
      <c r="E45" s="1" t="s">
        <v>36</v>
      </c>
      <c r="F45" s="1" t="s">
        <v>159</v>
      </c>
      <c r="G45" s="1" t="s">
        <v>160</v>
      </c>
      <c r="H45" s="1" t="s">
        <v>57</v>
      </c>
      <c r="I45" s="1" t="s">
        <v>102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3</v>
      </c>
      <c r="Q45" s="1">
        <v>4</v>
      </c>
      <c r="R45" s="1">
        <v>3</v>
      </c>
      <c r="S45" s="1">
        <v>3</v>
      </c>
      <c r="T45" s="1">
        <v>3</v>
      </c>
      <c r="U45" s="1">
        <v>4</v>
      </c>
      <c r="V45" s="1">
        <v>4</v>
      </c>
      <c r="W45" s="1">
        <v>3</v>
      </c>
      <c r="X45" s="1">
        <v>5</v>
      </c>
      <c r="Y45" s="1" t="s">
        <v>203</v>
      </c>
    </row>
    <row r="46" spans="1:25" customFormat="1" ht="12.75" x14ac:dyDescent="0.2">
      <c r="A46" s="40">
        <v>45</v>
      </c>
      <c r="B46" s="105">
        <v>43660.497900000002</v>
      </c>
      <c r="C46" s="1" t="s">
        <v>31</v>
      </c>
      <c r="D46" s="1" t="s">
        <v>35</v>
      </c>
      <c r="E46" s="1" t="s">
        <v>36</v>
      </c>
      <c r="F46" s="1" t="s">
        <v>33</v>
      </c>
      <c r="G46" s="1" t="s">
        <v>39</v>
      </c>
      <c r="H46" s="1" t="s">
        <v>29</v>
      </c>
      <c r="I46" s="1" t="s">
        <v>102</v>
      </c>
      <c r="J46" s="1">
        <v>5</v>
      </c>
      <c r="K46" s="1">
        <v>4</v>
      </c>
      <c r="L46" s="1">
        <v>4</v>
      </c>
      <c r="M46" s="1">
        <v>5</v>
      </c>
      <c r="N46" s="1">
        <v>4</v>
      </c>
      <c r="O46" s="1">
        <v>5</v>
      </c>
      <c r="P46" s="1">
        <v>1</v>
      </c>
      <c r="Q46" s="1">
        <v>4</v>
      </c>
      <c r="R46" s="1">
        <v>4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</row>
    <row r="47" spans="1:25" customFormat="1" ht="12.75" x14ac:dyDescent="0.2">
      <c r="A47" s="40">
        <v>46</v>
      </c>
      <c r="B47" s="105">
        <v>43660.509127928242</v>
      </c>
      <c r="C47" s="1" t="s">
        <v>31</v>
      </c>
      <c r="D47" s="1" t="s">
        <v>35</v>
      </c>
      <c r="E47" s="1" t="s">
        <v>36</v>
      </c>
      <c r="F47" s="1" t="s">
        <v>159</v>
      </c>
      <c r="G47" s="1" t="s">
        <v>160</v>
      </c>
      <c r="H47" s="1" t="s">
        <v>60</v>
      </c>
      <c r="I47" s="1" t="s">
        <v>102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5</v>
      </c>
      <c r="P47" s="1">
        <v>3</v>
      </c>
      <c r="Q47" s="1">
        <v>5</v>
      </c>
      <c r="R47" s="1">
        <v>5</v>
      </c>
      <c r="S47" s="1">
        <v>5</v>
      </c>
      <c r="T47" s="1">
        <v>4</v>
      </c>
      <c r="U47" s="1">
        <v>5</v>
      </c>
      <c r="V47" s="1">
        <v>5</v>
      </c>
      <c r="W47" s="1">
        <v>5</v>
      </c>
      <c r="X47" s="1">
        <v>5</v>
      </c>
    </row>
    <row r="48" spans="1:25" customFormat="1" ht="12.75" x14ac:dyDescent="0.2">
      <c r="A48" s="40">
        <v>47</v>
      </c>
      <c r="B48" s="105">
        <v>43660.537471157411</v>
      </c>
      <c r="C48" s="1" t="s">
        <v>24</v>
      </c>
      <c r="D48" s="1" t="s">
        <v>25</v>
      </c>
      <c r="E48" s="1" t="s">
        <v>26</v>
      </c>
      <c r="F48" s="1" t="s">
        <v>204</v>
      </c>
      <c r="G48" s="1" t="s">
        <v>37</v>
      </c>
      <c r="H48" s="1" t="s">
        <v>38</v>
      </c>
      <c r="I48" s="1" t="s">
        <v>102</v>
      </c>
      <c r="J48" s="1">
        <v>4</v>
      </c>
      <c r="K48" s="1">
        <v>4</v>
      </c>
      <c r="L48" s="1">
        <v>5</v>
      </c>
      <c r="M48" s="1">
        <v>4</v>
      </c>
      <c r="N48" s="1">
        <v>4</v>
      </c>
      <c r="O48" s="1">
        <v>5</v>
      </c>
      <c r="P48" s="1">
        <v>3</v>
      </c>
      <c r="Q48" s="1">
        <v>4</v>
      </c>
      <c r="R48" s="1">
        <v>4</v>
      </c>
      <c r="S48" s="1">
        <v>4</v>
      </c>
      <c r="T48" s="1">
        <v>4</v>
      </c>
      <c r="U48" s="1">
        <v>5</v>
      </c>
      <c r="V48" s="1">
        <v>5</v>
      </c>
      <c r="W48" s="1">
        <v>5</v>
      </c>
      <c r="X48" s="1">
        <v>5</v>
      </c>
      <c r="Y48" s="1" t="s">
        <v>205</v>
      </c>
    </row>
    <row r="49" spans="1:25" customFormat="1" ht="12.75" x14ac:dyDescent="0.2">
      <c r="A49" s="40">
        <v>48</v>
      </c>
      <c r="B49" s="105">
        <v>43660.574427627318</v>
      </c>
      <c r="C49" s="1" t="s">
        <v>31</v>
      </c>
      <c r="D49" s="1" t="s">
        <v>25</v>
      </c>
      <c r="E49" s="1" t="s">
        <v>26</v>
      </c>
      <c r="F49" s="1" t="s">
        <v>206</v>
      </c>
      <c r="G49" s="1" t="s">
        <v>180</v>
      </c>
      <c r="H49" s="1" t="s">
        <v>38</v>
      </c>
      <c r="I49" s="1" t="s">
        <v>102</v>
      </c>
      <c r="J49" s="1">
        <v>4</v>
      </c>
      <c r="K49" s="1">
        <v>4</v>
      </c>
      <c r="L49" s="1">
        <v>4</v>
      </c>
      <c r="M49" s="1">
        <v>5</v>
      </c>
      <c r="N49" s="1">
        <v>4</v>
      </c>
      <c r="O49" s="1">
        <v>4</v>
      </c>
      <c r="P49" s="1">
        <v>2</v>
      </c>
      <c r="Q49" s="1">
        <v>3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</row>
    <row r="50" spans="1:25" customFormat="1" ht="12.75" x14ac:dyDescent="0.2">
      <c r="A50" s="40">
        <v>49</v>
      </c>
      <c r="B50" s="105">
        <v>43660.650030335644</v>
      </c>
      <c r="C50" s="1" t="s">
        <v>24</v>
      </c>
      <c r="D50" s="1" t="s">
        <v>25</v>
      </c>
      <c r="E50" s="1" t="s">
        <v>26</v>
      </c>
      <c r="F50" s="1" t="s">
        <v>33</v>
      </c>
      <c r="G50" s="1" t="s">
        <v>45</v>
      </c>
      <c r="H50" s="1" t="s">
        <v>38</v>
      </c>
      <c r="I50" s="1" t="s">
        <v>102</v>
      </c>
      <c r="J50" s="1">
        <v>3</v>
      </c>
      <c r="K50" s="1">
        <v>4</v>
      </c>
      <c r="L50" s="1">
        <v>3</v>
      </c>
      <c r="M50" s="1">
        <v>4</v>
      </c>
      <c r="N50" s="1">
        <v>4</v>
      </c>
      <c r="O50" s="1">
        <v>4</v>
      </c>
      <c r="P50" s="1">
        <v>2</v>
      </c>
      <c r="Q50" s="1">
        <v>4</v>
      </c>
      <c r="R50" s="1">
        <v>4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</row>
    <row r="51" spans="1:25" customFormat="1" ht="12.75" x14ac:dyDescent="0.2">
      <c r="A51" s="40">
        <v>50</v>
      </c>
      <c r="B51" s="105">
        <v>43660.666831481481</v>
      </c>
      <c r="C51" s="1" t="s">
        <v>31</v>
      </c>
      <c r="D51" s="1" t="s">
        <v>25</v>
      </c>
      <c r="E51" s="1" t="s">
        <v>26</v>
      </c>
      <c r="F51" s="1" t="s">
        <v>33</v>
      </c>
      <c r="G51" s="1" t="s">
        <v>52</v>
      </c>
      <c r="H51" s="1" t="s">
        <v>60</v>
      </c>
      <c r="I51" s="1" t="s">
        <v>102</v>
      </c>
      <c r="J51" s="1">
        <v>3</v>
      </c>
      <c r="K51" s="1">
        <v>3</v>
      </c>
      <c r="L51" s="1">
        <v>3</v>
      </c>
      <c r="M51" s="1">
        <v>3</v>
      </c>
      <c r="N51" s="1">
        <v>3</v>
      </c>
      <c r="O51" s="1">
        <v>4</v>
      </c>
      <c r="P51" s="1">
        <v>3</v>
      </c>
      <c r="Q51" s="1">
        <v>3</v>
      </c>
      <c r="R51" s="1">
        <v>3</v>
      </c>
      <c r="S51" s="1">
        <v>3</v>
      </c>
      <c r="T51" s="1">
        <v>3</v>
      </c>
      <c r="U51" s="1">
        <v>3</v>
      </c>
      <c r="V51" s="1">
        <v>4</v>
      </c>
      <c r="W51" s="1">
        <v>4</v>
      </c>
      <c r="X51" s="1">
        <v>5</v>
      </c>
    </row>
    <row r="52" spans="1:25" customFormat="1" ht="12.75" x14ac:dyDescent="0.2">
      <c r="A52" s="40">
        <v>51</v>
      </c>
      <c r="B52" s="105">
        <v>43660.714878043982</v>
      </c>
      <c r="C52" s="1" t="s">
        <v>31</v>
      </c>
      <c r="D52" s="1" t="s">
        <v>32</v>
      </c>
      <c r="E52" s="1" t="s">
        <v>26</v>
      </c>
      <c r="F52" s="1" t="s">
        <v>207</v>
      </c>
      <c r="G52" s="1" t="s">
        <v>181</v>
      </c>
      <c r="H52" s="1" t="s">
        <v>38</v>
      </c>
      <c r="I52" s="1" t="s">
        <v>102</v>
      </c>
      <c r="J52" s="1">
        <v>5</v>
      </c>
      <c r="K52" s="1">
        <v>4</v>
      </c>
      <c r="L52" s="1">
        <v>4</v>
      </c>
      <c r="M52" s="1">
        <v>5</v>
      </c>
      <c r="N52" s="1">
        <v>5</v>
      </c>
      <c r="O52" s="1">
        <v>5</v>
      </c>
      <c r="P52" s="1">
        <v>2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5</v>
      </c>
      <c r="Y52" s="1" t="s">
        <v>208</v>
      </c>
    </row>
    <row r="53" spans="1:25" customFormat="1" ht="12.75" x14ac:dyDescent="0.2">
      <c r="A53" s="40">
        <v>52</v>
      </c>
      <c r="B53" s="105">
        <v>43660.811925358794</v>
      </c>
      <c r="C53" s="1" t="s">
        <v>24</v>
      </c>
      <c r="D53" s="1" t="s">
        <v>25</v>
      </c>
      <c r="E53" s="1" t="s">
        <v>26</v>
      </c>
      <c r="F53" s="1" t="s">
        <v>33</v>
      </c>
      <c r="G53" s="1" t="s">
        <v>39</v>
      </c>
      <c r="H53" s="1" t="s">
        <v>29</v>
      </c>
      <c r="I53" s="1" t="s">
        <v>102</v>
      </c>
      <c r="J53" s="1">
        <v>4</v>
      </c>
      <c r="K53" s="1">
        <v>4</v>
      </c>
      <c r="L53" s="1">
        <v>5</v>
      </c>
      <c r="M53" s="1">
        <v>5</v>
      </c>
      <c r="N53" s="1">
        <v>5</v>
      </c>
      <c r="O53" s="1">
        <v>5</v>
      </c>
      <c r="P53" s="1">
        <v>2</v>
      </c>
      <c r="Q53" s="1">
        <v>4</v>
      </c>
      <c r="R53" s="1">
        <v>4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</row>
    <row r="54" spans="1:25" customFormat="1" ht="12.75" x14ac:dyDescent="0.2">
      <c r="A54" s="40">
        <v>53</v>
      </c>
      <c r="B54" s="105">
        <v>43660.858598298611</v>
      </c>
      <c r="C54" s="1" t="s">
        <v>31</v>
      </c>
      <c r="D54" s="1" t="s">
        <v>25</v>
      </c>
      <c r="E54" s="1" t="s">
        <v>26</v>
      </c>
      <c r="F54" s="1" t="s">
        <v>33</v>
      </c>
      <c r="G54" s="1" t="s">
        <v>39</v>
      </c>
      <c r="H54" s="1" t="s">
        <v>29</v>
      </c>
      <c r="I54" s="1" t="s">
        <v>190</v>
      </c>
      <c r="J54" s="1">
        <v>5</v>
      </c>
      <c r="K54" s="1">
        <v>5</v>
      </c>
      <c r="L54" s="1">
        <v>5</v>
      </c>
      <c r="M54" s="1">
        <v>5</v>
      </c>
      <c r="N54" s="1">
        <v>5</v>
      </c>
      <c r="O54" s="1">
        <v>5</v>
      </c>
      <c r="P54" s="1">
        <v>5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 t="s">
        <v>209</v>
      </c>
    </row>
    <row r="55" spans="1:25" customFormat="1" ht="12.75" x14ac:dyDescent="0.2">
      <c r="A55" s="40">
        <v>54</v>
      </c>
      <c r="B55" s="105">
        <v>43660.91229349537</v>
      </c>
      <c r="C55" s="1" t="s">
        <v>24</v>
      </c>
      <c r="D55" s="1" t="s">
        <v>25</v>
      </c>
      <c r="E55" s="1" t="s">
        <v>26</v>
      </c>
      <c r="F55" s="1" t="s">
        <v>47</v>
      </c>
      <c r="G55" s="1" t="s">
        <v>37</v>
      </c>
      <c r="H55" s="1" t="s">
        <v>38</v>
      </c>
      <c r="I55" s="1" t="s">
        <v>102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5</v>
      </c>
      <c r="P55" s="1">
        <v>5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</row>
    <row r="56" spans="1:25" customFormat="1" ht="12.75" x14ac:dyDescent="0.2">
      <c r="A56" s="40">
        <v>55</v>
      </c>
      <c r="B56" s="105">
        <v>43660.925144166671</v>
      </c>
      <c r="C56" s="1" t="s">
        <v>24</v>
      </c>
      <c r="D56" s="1" t="s">
        <v>25</v>
      </c>
      <c r="E56" s="1" t="s">
        <v>36</v>
      </c>
      <c r="F56" s="1" t="s">
        <v>33</v>
      </c>
      <c r="G56" s="1" t="s">
        <v>45</v>
      </c>
      <c r="H56" s="1" t="s">
        <v>38</v>
      </c>
      <c r="I56" s="1" t="s">
        <v>102</v>
      </c>
      <c r="J56" s="1">
        <v>4</v>
      </c>
      <c r="K56" s="1">
        <v>3</v>
      </c>
      <c r="L56" s="1">
        <v>3</v>
      </c>
      <c r="M56" s="1">
        <v>4</v>
      </c>
      <c r="N56" s="1">
        <v>4</v>
      </c>
      <c r="O56" s="1">
        <v>4</v>
      </c>
      <c r="P56" s="1">
        <v>3</v>
      </c>
      <c r="Q56" s="1">
        <v>4</v>
      </c>
      <c r="R56" s="1">
        <v>3</v>
      </c>
      <c r="S56" s="1">
        <v>4</v>
      </c>
      <c r="T56" s="1">
        <v>3</v>
      </c>
      <c r="U56" s="1">
        <v>4</v>
      </c>
      <c r="V56" s="1">
        <v>5</v>
      </c>
      <c r="W56" s="1">
        <v>4</v>
      </c>
      <c r="X56" s="1">
        <v>5</v>
      </c>
    </row>
    <row r="57" spans="1:25" customFormat="1" ht="12.75" x14ac:dyDescent="0.2">
      <c r="A57" s="40">
        <v>56</v>
      </c>
      <c r="B57" s="105">
        <v>43660.966801747687</v>
      </c>
      <c r="C57" s="1" t="s">
        <v>24</v>
      </c>
      <c r="D57" s="1" t="s">
        <v>25</v>
      </c>
      <c r="E57" s="1" t="s">
        <v>26</v>
      </c>
      <c r="F57" s="1" t="s">
        <v>42</v>
      </c>
      <c r="G57" s="1" t="s">
        <v>158</v>
      </c>
      <c r="H57" s="1" t="s">
        <v>57</v>
      </c>
      <c r="I57" s="1" t="s">
        <v>102</v>
      </c>
      <c r="J57" s="1">
        <v>5</v>
      </c>
      <c r="K57" s="1">
        <v>5</v>
      </c>
      <c r="L57" s="1">
        <v>5</v>
      </c>
      <c r="M57" s="1">
        <v>5</v>
      </c>
      <c r="N57" s="1">
        <v>5</v>
      </c>
      <c r="O57" s="1">
        <v>5</v>
      </c>
      <c r="P57" s="1">
        <v>3</v>
      </c>
      <c r="Q57" s="1">
        <v>4</v>
      </c>
      <c r="R57" s="1">
        <v>4</v>
      </c>
      <c r="S57" s="1">
        <v>4</v>
      </c>
      <c r="T57" s="1">
        <v>5</v>
      </c>
      <c r="U57" s="1">
        <v>5</v>
      </c>
      <c r="V57" s="1">
        <v>5</v>
      </c>
      <c r="W57" s="1">
        <v>5</v>
      </c>
      <c r="X57" s="1">
        <v>5</v>
      </c>
    </row>
    <row r="58" spans="1:25" customFormat="1" ht="12.75" x14ac:dyDescent="0.2">
      <c r="A58" s="40">
        <v>57</v>
      </c>
      <c r="B58" s="105">
        <v>43661.291211863427</v>
      </c>
      <c r="C58" s="1" t="s">
        <v>31</v>
      </c>
      <c r="D58" s="1" t="s">
        <v>32</v>
      </c>
      <c r="E58" s="1" t="s">
        <v>36</v>
      </c>
      <c r="F58" s="1" t="s">
        <v>210</v>
      </c>
      <c r="G58" s="1" t="s">
        <v>45</v>
      </c>
      <c r="H58" s="1" t="s">
        <v>50</v>
      </c>
      <c r="I58" s="1" t="s">
        <v>102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P58" s="1">
        <v>3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5</v>
      </c>
      <c r="Y58" s="1" t="s">
        <v>211</v>
      </c>
    </row>
    <row r="59" spans="1:25" customFormat="1" ht="12.75" x14ac:dyDescent="0.2">
      <c r="A59" s="40">
        <v>58</v>
      </c>
      <c r="B59" s="105">
        <v>43661.353188032408</v>
      </c>
      <c r="C59" s="1" t="s">
        <v>24</v>
      </c>
      <c r="D59" s="1" t="s">
        <v>25</v>
      </c>
      <c r="E59" s="1" t="s">
        <v>26</v>
      </c>
      <c r="F59" s="1" t="s">
        <v>46</v>
      </c>
      <c r="G59" s="1" t="s">
        <v>172</v>
      </c>
      <c r="H59" s="1" t="s">
        <v>38</v>
      </c>
      <c r="I59" s="1" t="s">
        <v>102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3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4</v>
      </c>
      <c r="W59" s="1">
        <v>5</v>
      </c>
      <c r="X59" s="1">
        <v>5</v>
      </c>
    </row>
    <row r="60" spans="1:25" customFormat="1" ht="12.75" x14ac:dyDescent="0.2">
      <c r="A60" s="40">
        <v>59</v>
      </c>
      <c r="B60" s="105">
        <v>43661.418149108795</v>
      </c>
      <c r="C60" s="1" t="s">
        <v>31</v>
      </c>
      <c r="D60" s="1" t="s">
        <v>32</v>
      </c>
      <c r="E60" s="1" t="s">
        <v>26</v>
      </c>
      <c r="F60" s="1" t="s">
        <v>33</v>
      </c>
      <c r="G60" s="1" t="s">
        <v>49</v>
      </c>
      <c r="H60" s="1" t="s">
        <v>38</v>
      </c>
      <c r="I60" s="1" t="s">
        <v>102</v>
      </c>
      <c r="J60" s="1">
        <v>5</v>
      </c>
      <c r="K60" s="1">
        <v>4</v>
      </c>
      <c r="L60" s="1">
        <v>4</v>
      </c>
      <c r="M60" s="1">
        <v>5</v>
      </c>
      <c r="N60" s="1">
        <v>5</v>
      </c>
      <c r="O60" s="1">
        <v>5</v>
      </c>
      <c r="P60" s="1">
        <v>3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4</v>
      </c>
      <c r="X60" s="1">
        <v>5</v>
      </c>
    </row>
    <row r="61" spans="1:25" customFormat="1" ht="12.75" x14ac:dyDescent="0.2">
      <c r="A61" s="40">
        <v>60</v>
      </c>
      <c r="B61" s="105">
        <v>43661.461981782406</v>
      </c>
      <c r="C61" s="1" t="s">
        <v>24</v>
      </c>
      <c r="D61" s="1" t="s">
        <v>35</v>
      </c>
      <c r="E61" s="1" t="s">
        <v>26</v>
      </c>
      <c r="F61" s="1" t="s">
        <v>33</v>
      </c>
      <c r="G61" s="1" t="s">
        <v>52</v>
      </c>
      <c r="H61" s="1" t="s">
        <v>29</v>
      </c>
      <c r="I61" s="1" t="s">
        <v>102</v>
      </c>
      <c r="J61" s="1">
        <v>5</v>
      </c>
      <c r="K61" s="1">
        <v>4</v>
      </c>
      <c r="L61" s="1">
        <v>4</v>
      </c>
      <c r="M61" s="1">
        <v>4</v>
      </c>
      <c r="N61" s="1">
        <v>4</v>
      </c>
      <c r="O61" s="1">
        <v>5</v>
      </c>
      <c r="P61" s="1">
        <v>3</v>
      </c>
      <c r="Q61" s="1">
        <v>5</v>
      </c>
      <c r="R61" s="1">
        <v>4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</row>
    <row r="62" spans="1:25" customFormat="1" ht="12.75" x14ac:dyDescent="0.2">
      <c r="A62" s="40">
        <v>61</v>
      </c>
      <c r="B62" s="105">
        <v>43661.47227658565</v>
      </c>
      <c r="C62" s="1" t="s">
        <v>24</v>
      </c>
      <c r="D62" s="1" t="s">
        <v>25</v>
      </c>
      <c r="E62" s="1" t="s">
        <v>26</v>
      </c>
      <c r="F62" s="1" t="s">
        <v>33</v>
      </c>
      <c r="G62" s="1" t="s">
        <v>52</v>
      </c>
      <c r="H62" s="1" t="s">
        <v>29</v>
      </c>
      <c r="I62" s="1" t="s">
        <v>102</v>
      </c>
      <c r="J62" s="1">
        <v>5</v>
      </c>
      <c r="K62" s="1">
        <v>5</v>
      </c>
      <c r="L62" s="1">
        <v>4</v>
      </c>
      <c r="M62" s="1">
        <v>4</v>
      </c>
      <c r="N62" s="1">
        <v>4</v>
      </c>
      <c r="O62" s="1">
        <v>4</v>
      </c>
      <c r="P62" s="1">
        <v>3</v>
      </c>
      <c r="Q62" s="1">
        <v>4</v>
      </c>
      <c r="R62" s="1">
        <v>4</v>
      </c>
      <c r="S62" s="1">
        <v>5</v>
      </c>
      <c r="T62" s="1">
        <v>4</v>
      </c>
      <c r="U62" s="1">
        <v>5</v>
      </c>
      <c r="V62" s="1">
        <v>5</v>
      </c>
      <c r="W62" s="1">
        <v>5</v>
      </c>
      <c r="X62" s="1">
        <v>4</v>
      </c>
    </row>
    <row r="63" spans="1:25" s="130" customFormat="1" ht="12.75" x14ac:dyDescent="0.2">
      <c r="A63" s="127">
        <v>62</v>
      </c>
      <c r="B63" s="128">
        <v>43661.58379532407</v>
      </c>
      <c r="C63" s="129" t="s">
        <v>31</v>
      </c>
      <c r="D63" s="129" t="s">
        <v>25</v>
      </c>
      <c r="E63" s="129" t="s">
        <v>26</v>
      </c>
      <c r="F63" s="129" t="s">
        <v>58</v>
      </c>
      <c r="G63" s="129" t="s">
        <v>59</v>
      </c>
      <c r="H63" s="129" t="s">
        <v>57</v>
      </c>
      <c r="I63" s="129" t="s">
        <v>102</v>
      </c>
      <c r="J63" s="129">
        <v>4</v>
      </c>
      <c r="K63" s="129">
        <v>4</v>
      </c>
      <c r="L63" s="129">
        <v>4</v>
      </c>
      <c r="M63" s="129">
        <v>3</v>
      </c>
      <c r="N63" s="129">
        <v>3</v>
      </c>
      <c r="O63" s="129">
        <v>4</v>
      </c>
      <c r="P63" s="129">
        <v>3</v>
      </c>
      <c r="Q63" s="129">
        <v>4</v>
      </c>
      <c r="R63" s="129">
        <v>4</v>
      </c>
      <c r="S63" s="129">
        <v>3</v>
      </c>
      <c r="T63" s="129">
        <v>4</v>
      </c>
      <c r="U63" s="129">
        <v>5</v>
      </c>
      <c r="V63" s="129">
        <v>5</v>
      </c>
      <c r="W63" s="129">
        <v>5</v>
      </c>
      <c r="X63" s="129">
        <v>4</v>
      </c>
    </row>
    <row r="64" spans="1:25" s="130" customFormat="1" ht="12.75" x14ac:dyDescent="0.2">
      <c r="A64" s="127">
        <v>63</v>
      </c>
      <c r="B64" s="128">
        <v>43661.748832129626</v>
      </c>
      <c r="C64" s="129" t="s">
        <v>24</v>
      </c>
      <c r="D64" s="129" t="s">
        <v>25</v>
      </c>
      <c r="E64" s="129" t="s">
        <v>26</v>
      </c>
      <c r="F64" s="129" t="s">
        <v>33</v>
      </c>
      <c r="G64" s="129" t="s">
        <v>49</v>
      </c>
      <c r="H64" s="129" t="s">
        <v>60</v>
      </c>
      <c r="I64" s="129" t="s">
        <v>102</v>
      </c>
      <c r="J64" s="129">
        <v>5</v>
      </c>
      <c r="K64" s="129">
        <v>4</v>
      </c>
      <c r="L64" s="129">
        <v>4</v>
      </c>
      <c r="M64" s="129">
        <v>5</v>
      </c>
      <c r="N64" s="129">
        <v>4</v>
      </c>
      <c r="O64" s="129">
        <v>5</v>
      </c>
      <c r="P64" s="129">
        <v>2</v>
      </c>
      <c r="Q64" s="129">
        <v>3</v>
      </c>
      <c r="R64" s="129">
        <v>4</v>
      </c>
      <c r="S64" s="129">
        <v>4</v>
      </c>
      <c r="T64" s="129">
        <v>4</v>
      </c>
      <c r="U64" s="129">
        <v>4</v>
      </c>
      <c r="V64" s="129">
        <v>5</v>
      </c>
      <c r="W64" s="129">
        <v>4</v>
      </c>
      <c r="X64" s="129">
        <v>5</v>
      </c>
    </row>
    <row r="65" spans="1:25" s="130" customFormat="1" ht="12.75" x14ac:dyDescent="0.2">
      <c r="A65" s="127">
        <v>64</v>
      </c>
      <c r="B65" s="128">
        <v>43662.690659351851</v>
      </c>
      <c r="C65" s="129" t="s">
        <v>31</v>
      </c>
      <c r="D65" s="129" t="s">
        <v>32</v>
      </c>
      <c r="E65" s="129" t="s">
        <v>26</v>
      </c>
      <c r="F65" s="129" t="s">
        <v>40</v>
      </c>
      <c r="G65" s="129" t="s">
        <v>232</v>
      </c>
      <c r="H65" s="129" t="s">
        <v>57</v>
      </c>
      <c r="I65" s="129" t="s">
        <v>190</v>
      </c>
      <c r="J65" s="129">
        <v>5</v>
      </c>
      <c r="K65" s="129">
        <v>5</v>
      </c>
      <c r="L65" s="129">
        <v>5</v>
      </c>
      <c r="M65" s="129">
        <v>5</v>
      </c>
      <c r="N65" s="129">
        <v>5</v>
      </c>
      <c r="O65" s="129">
        <v>5</v>
      </c>
      <c r="P65" s="129">
        <v>3</v>
      </c>
      <c r="Q65" s="129">
        <v>4</v>
      </c>
      <c r="R65" s="129">
        <v>5</v>
      </c>
      <c r="S65" s="129">
        <v>5</v>
      </c>
      <c r="T65" s="129">
        <v>5</v>
      </c>
      <c r="U65" s="129">
        <v>4</v>
      </c>
      <c r="V65" s="129">
        <v>5</v>
      </c>
      <c r="W65" s="129">
        <v>5</v>
      </c>
      <c r="X65" s="129">
        <v>5</v>
      </c>
      <c r="Y65" s="129" t="s">
        <v>233</v>
      </c>
    </row>
    <row r="66" spans="1:25" s="130" customFormat="1" ht="12.75" x14ac:dyDescent="0.2">
      <c r="A66" s="127">
        <v>65</v>
      </c>
      <c r="B66" s="128">
        <v>43662.788070173614</v>
      </c>
      <c r="C66" s="129" t="s">
        <v>31</v>
      </c>
      <c r="D66" s="129" t="s">
        <v>32</v>
      </c>
      <c r="E66" s="129" t="s">
        <v>26</v>
      </c>
      <c r="F66" s="129" t="s">
        <v>234</v>
      </c>
      <c r="G66" s="129" t="s">
        <v>37</v>
      </c>
      <c r="H66" s="129" t="s">
        <v>38</v>
      </c>
      <c r="I66" s="129" t="s">
        <v>102</v>
      </c>
      <c r="J66" s="129">
        <v>5</v>
      </c>
      <c r="K66" s="129">
        <v>5</v>
      </c>
      <c r="L66" s="129">
        <v>5</v>
      </c>
      <c r="M66" s="129">
        <v>5</v>
      </c>
      <c r="N66" s="129">
        <v>5</v>
      </c>
      <c r="O66" s="129">
        <v>5</v>
      </c>
      <c r="P66" s="129">
        <v>5</v>
      </c>
      <c r="Q66" s="129">
        <v>5</v>
      </c>
      <c r="R66" s="129">
        <v>5</v>
      </c>
      <c r="S66" s="129">
        <v>5</v>
      </c>
      <c r="T66" s="129">
        <v>5</v>
      </c>
      <c r="U66" s="129">
        <v>5</v>
      </c>
      <c r="V66" s="129">
        <v>5</v>
      </c>
      <c r="W66" s="129">
        <v>5</v>
      </c>
      <c r="X66" s="129">
        <v>5</v>
      </c>
    </row>
    <row r="67" spans="1:25" s="130" customFormat="1" ht="12.75" x14ac:dyDescent="0.2">
      <c r="A67" s="127">
        <v>66</v>
      </c>
      <c r="B67" s="128">
        <v>43662.862091192132</v>
      </c>
      <c r="C67" s="129" t="s">
        <v>31</v>
      </c>
      <c r="D67" s="129" t="s">
        <v>25</v>
      </c>
      <c r="E67" s="129" t="s">
        <v>26</v>
      </c>
      <c r="F67" s="129" t="s">
        <v>48</v>
      </c>
      <c r="G67" s="129" t="s">
        <v>162</v>
      </c>
      <c r="H67" s="129" t="s">
        <v>38</v>
      </c>
      <c r="I67" s="129" t="s">
        <v>102</v>
      </c>
      <c r="J67" s="129">
        <v>4</v>
      </c>
      <c r="K67" s="129">
        <v>3</v>
      </c>
      <c r="L67" s="129">
        <v>4</v>
      </c>
      <c r="M67" s="129">
        <v>4</v>
      </c>
      <c r="N67" s="129">
        <v>3</v>
      </c>
      <c r="O67" s="129">
        <v>4</v>
      </c>
      <c r="P67" s="129">
        <v>1</v>
      </c>
      <c r="Q67" s="129">
        <v>3</v>
      </c>
      <c r="R67" s="129">
        <v>4</v>
      </c>
      <c r="S67" s="129">
        <v>4</v>
      </c>
      <c r="T67" s="129">
        <v>4</v>
      </c>
      <c r="U67" s="129">
        <v>4</v>
      </c>
      <c r="V67" s="129">
        <v>4</v>
      </c>
      <c r="W67" s="129">
        <v>4</v>
      </c>
      <c r="X67" s="129">
        <v>5</v>
      </c>
    </row>
    <row r="68" spans="1:25" s="130" customFormat="1" ht="12.75" x14ac:dyDescent="0.2">
      <c r="A68" s="127">
        <v>67</v>
      </c>
      <c r="B68" s="128">
        <v>43663.379845925927</v>
      </c>
      <c r="C68" s="129" t="s">
        <v>24</v>
      </c>
      <c r="D68" s="129" t="s">
        <v>32</v>
      </c>
      <c r="E68" s="129" t="s">
        <v>36</v>
      </c>
      <c r="F68" s="129" t="s">
        <v>33</v>
      </c>
      <c r="G68" s="129" t="s">
        <v>34</v>
      </c>
      <c r="H68" s="129" t="s">
        <v>50</v>
      </c>
      <c r="I68" s="129" t="s">
        <v>102</v>
      </c>
      <c r="J68" s="129">
        <v>4</v>
      </c>
      <c r="K68" s="129">
        <v>5</v>
      </c>
      <c r="L68" s="129">
        <v>4</v>
      </c>
      <c r="M68" s="129">
        <v>4</v>
      </c>
      <c r="N68" s="129">
        <v>5</v>
      </c>
      <c r="O68" s="129">
        <v>5</v>
      </c>
      <c r="P68" s="129">
        <v>3</v>
      </c>
      <c r="Q68" s="129">
        <v>4</v>
      </c>
      <c r="R68" s="129">
        <v>4</v>
      </c>
      <c r="S68" s="129">
        <v>4</v>
      </c>
      <c r="T68" s="129">
        <v>4</v>
      </c>
      <c r="U68" s="129">
        <v>4</v>
      </c>
      <c r="V68" s="129">
        <v>5</v>
      </c>
      <c r="W68" s="129">
        <v>5</v>
      </c>
      <c r="X68" s="129">
        <v>5</v>
      </c>
    </row>
    <row r="69" spans="1:25" s="130" customFormat="1" ht="12.75" x14ac:dyDescent="0.2">
      <c r="A69" s="127">
        <v>68</v>
      </c>
      <c r="B69" s="128">
        <v>43663.489678287035</v>
      </c>
      <c r="C69" s="129" t="s">
        <v>24</v>
      </c>
      <c r="D69" s="129" t="s">
        <v>41</v>
      </c>
      <c r="E69" s="129" t="s">
        <v>26</v>
      </c>
      <c r="F69" s="129" t="s">
        <v>40</v>
      </c>
      <c r="G69" s="129" t="s">
        <v>40</v>
      </c>
      <c r="H69" s="129" t="s">
        <v>38</v>
      </c>
      <c r="I69" s="129" t="s">
        <v>102</v>
      </c>
      <c r="J69" s="129">
        <v>3</v>
      </c>
      <c r="K69" s="129">
        <v>4</v>
      </c>
      <c r="L69" s="129">
        <v>3</v>
      </c>
      <c r="M69" s="129">
        <v>4</v>
      </c>
      <c r="N69" s="129">
        <v>5</v>
      </c>
      <c r="O69" s="129">
        <v>5</v>
      </c>
      <c r="P69" s="129">
        <v>2</v>
      </c>
      <c r="Q69" s="129">
        <v>4</v>
      </c>
      <c r="R69" s="129">
        <v>4</v>
      </c>
      <c r="S69" s="129">
        <v>4</v>
      </c>
      <c r="T69" s="129">
        <v>5</v>
      </c>
      <c r="U69" s="129">
        <v>5</v>
      </c>
      <c r="V69" s="129">
        <v>5</v>
      </c>
      <c r="W69" s="129">
        <v>5</v>
      </c>
      <c r="X69" s="129">
        <v>5</v>
      </c>
      <c r="Y69" s="129" t="s">
        <v>235</v>
      </c>
    </row>
    <row r="70" spans="1:25" s="130" customFormat="1" ht="12.75" x14ac:dyDescent="0.2">
      <c r="A70" s="127">
        <v>69</v>
      </c>
      <c r="B70" s="128">
        <v>43663.871950451387</v>
      </c>
      <c r="C70" s="129" t="s">
        <v>24</v>
      </c>
      <c r="D70" s="129" t="s">
        <v>25</v>
      </c>
      <c r="E70" s="129" t="s">
        <v>26</v>
      </c>
      <c r="F70" s="129" t="s">
        <v>236</v>
      </c>
      <c r="G70" s="129" t="s">
        <v>237</v>
      </c>
      <c r="H70" s="129" t="s">
        <v>38</v>
      </c>
      <c r="I70" s="129" t="s">
        <v>190</v>
      </c>
      <c r="J70" s="129">
        <v>4</v>
      </c>
      <c r="K70" s="129">
        <v>4</v>
      </c>
      <c r="L70" s="129">
        <v>4</v>
      </c>
      <c r="M70" s="129">
        <v>3</v>
      </c>
      <c r="N70" s="129">
        <v>5</v>
      </c>
      <c r="O70" s="129">
        <v>4</v>
      </c>
      <c r="P70" s="129">
        <v>4</v>
      </c>
      <c r="Q70" s="129">
        <v>4</v>
      </c>
      <c r="R70" s="129">
        <v>4</v>
      </c>
      <c r="S70" s="129">
        <v>4</v>
      </c>
      <c r="T70" s="129">
        <v>3</v>
      </c>
      <c r="U70" s="129">
        <v>4</v>
      </c>
      <c r="V70" s="129">
        <v>5</v>
      </c>
      <c r="W70" s="129">
        <v>5</v>
      </c>
      <c r="X70" s="129">
        <v>5</v>
      </c>
    </row>
    <row r="71" spans="1:25" x14ac:dyDescent="0.2">
      <c r="J71" s="4">
        <f>AVERAGE(J2:J70)</f>
        <v>4.4927536231884062</v>
      </c>
      <c r="K71" s="4">
        <f t="shared" ref="K71:W71" si="0">AVERAGE(K2:K70)</f>
        <v>4.4492753623188408</v>
      </c>
      <c r="L71" s="4">
        <f t="shared" si="0"/>
        <v>4.333333333333333</v>
      </c>
      <c r="M71" s="4">
        <f t="shared" si="0"/>
        <v>4.4347826086956523</v>
      </c>
      <c r="N71" s="4">
        <f t="shared" si="0"/>
        <v>4.4347826086956523</v>
      </c>
      <c r="O71" s="4">
        <f t="shared" si="0"/>
        <v>4.63768115942029</v>
      </c>
      <c r="P71" s="4">
        <f t="shared" si="0"/>
        <v>3.0144927536231885</v>
      </c>
      <c r="Q71" s="4">
        <f t="shared" si="0"/>
        <v>4.1884057971014492</v>
      </c>
      <c r="R71" s="4">
        <f t="shared" si="0"/>
        <v>4.2028985507246377</v>
      </c>
      <c r="S71" s="4">
        <f t="shared" si="0"/>
        <v>4.3768115942028984</v>
      </c>
      <c r="T71" s="4">
        <f t="shared" si="0"/>
        <v>4.36231884057971</v>
      </c>
      <c r="U71" s="4">
        <f t="shared" si="0"/>
        <v>4.6086956521739131</v>
      </c>
      <c r="V71" s="4">
        <f t="shared" si="0"/>
        <v>4.72463768115942</v>
      </c>
      <c r="W71" s="4">
        <f t="shared" si="0"/>
        <v>4.6521739130434785</v>
      </c>
      <c r="X71" s="4">
        <f>AVERAGE(X2:X70)</f>
        <v>4.7681159420289854</v>
      </c>
      <c r="Y71" s="7">
        <f>AVERAGE(J2:X62)</f>
        <v>4.3934426229508201</v>
      </c>
    </row>
    <row r="72" spans="1:25" x14ac:dyDescent="0.2">
      <c r="J72" s="5">
        <f>STDEV(J2:J70)</f>
        <v>0.65581535255061829</v>
      </c>
      <c r="K72" s="5">
        <f t="shared" ref="K72:X72" si="1">STDEV(K2:K70)</f>
        <v>0.60721717899965089</v>
      </c>
      <c r="L72" s="5">
        <f t="shared" si="1"/>
        <v>0.63400377310685174</v>
      </c>
      <c r="M72" s="5">
        <f t="shared" si="1"/>
        <v>0.65255743199050054</v>
      </c>
      <c r="N72" s="5">
        <f t="shared" si="1"/>
        <v>0.7169843067764341</v>
      </c>
      <c r="O72" s="5">
        <f t="shared" si="1"/>
        <v>0.48419170039153686</v>
      </c>
      <c r="P72" s="5">
        <f t="shared" si="1"/>
        <v>0.91543550585931144</v>
      </c>
      <c r="Q72" s="5">
        <f t="shared" si="1"/>
        <v>0.57587177695673919</v>
      </c>
      <c r="R72" s="5">
        <f t="shared" si="1"/>
        <v>0.55782429620718765</v>
      </c>
      <c r="S72" s="5">
        <f t="shared" si="1"/>
        <v>0.59659448429157347</v>
      </c>
      <c r="T72" s="5">
        <f t="shared" si="1"/>
        <v>0.59337059377051804</v>
      </c>
      <c r="U72" s="5">
        <f t="shared" si="1"/>
        <v>0.52067239627766482</v>
      </c>
      <c r="V72" s="5">
        <f t="shared" si="1"/>
        <v>0.48154341234307702</v>
      </c>
      <c r="W72" s="5">
        <f t="shared" si="1"/>
        <v>0.50950053271696882</v>
      </c>
      <c r="X72" s="5">
        <f t="shared" si="1"/>
        <v>0.54624190763239566</v>
      </c>
      <c r="Y72" s="7">
        <f>STDEV(J2:X62)</f>
        <v>0.71889218181758874</v>
      </c>
    </row>
    <row r="73" spans="1:25" x14ac:dyDescent="0.2">
      <c r="J73" s="57">
        <f>AVERAGE(J2:J72)</f>
        <v>4.4387122390949161</v>
      </c>
      <c r="K73" s="57">
        <f t="shared" ref="K73:X73" si="2">AVERAGE(K2:K72)</f>
        <v>4.3951618667791328</v>
      </c>
      <c r="L73" s="57">
        <f t="shared" si="2"/>
        <v>4.2812301000907063</v>
      </c>
      <c r="M73" s="57">
        <f t="shared" si="2"/>
        <v>4.3815118315589592</v>
      </c>
      <c r="N73" s="57">
        <f t="shared" si="2"/>
        <v>4.3824192523305925</v>
      </c>
      <c r="O73" s="57">
        <f t="shared" si="2"/>
        <v>4.5791813078846735</v>
      </c>
      <c r="P73" s="57">
        <f t="shared" si="2"/>
        <v>2.9849285670349648</v>
      </c>
      <c r="Q73" s="57">
        <f t="shared" si="2"/>
        <v>4.1375250362543401</v>
      </c>
      <c r="R73" s="57">
        <f t="shared" si="2"/>
        <v>4.1515594767173489</v>
      </c>
      <c r="S73" s="57">
        <f t="shared" si="2"/>
        <v>4.3235690996971048</v>
      </c>
      <c r="T73" s="57">
        <f t="shared" si="2"/>
        <v>4.3092350624556373</v>
      </c>
      <c r="U73" s="57">
        <f t="shared" si="2"/>
        <v>4.5511178598373467</v>
      </c>
      <c r="V73" s="57">
        <f t="shared" si="2"/>
        <v>4.6648757900493312</v>
      </c>
      <c r="W73" s="57">
        <f t="shared" si="2"/>
        <v>4.593826400644514</v>
      </c>
      <c r="X73" s="57">
        <f t="shared" si="2"/>
        <v>4.7086529274600197</v>
      </c>
    </row>
    <row r="74" spans="1:25" x14ac:dyDescent="0.2">
      <c r="G74" s="131"/>
      <c r="J74" s="57">
        <f>STDEV(J2:J70)</f>
        <v>0.65581535255061829</v>
      </c>
      <c r="K74" s="57">
        <f t="shared" ref="K74:X74" si="3">STDEV(K2:K70)</f>
        <v>0.60721717899965089</v>
      </c>
      <c r="L74" s="57">
        <f t="shared" si="3"/>
        <v>0.63400377310685174</v>
      </c>
      <c r="M74" s="57">
        <f t="shared" si="3"/>
        <v>0.65255743199050054</v>
      </c>
      <c r="N74" s="57">
        <f t="shared" si="3"/>
        <v>0.7169843067764341</v>
      </c>
      <c r="O74" s="57">
        <f t="shared" si="3"/>
        <v>0.48419170039153686</v>
      </c>
      <c r="P74" s="57">
        <f t="shared" si="3"/>
        <v>0.91543550585931144</v>
      </c>
      <c r="Q74" s="57">
        <f t="shared" si="3"/>
        <v>0.57587177695673919</v>
      </c>
      <c r="R74" s="57">
        <f t="shared" si="3"/>
        <v>0.55782429620718765</v>
      </c>
      <c r="S74" s="57">
        <f t="shared" si="3"/>
        <v>0.59659448429157347</v>
      </c>
      <c r="T74" s="57">
        <f t="shared" si="3"/>
        <v>0.59337059377051804</v>
      </c>
      <c r="U74" s="57">
        <f t="shared" si="3"/>
        <v>0.52067239627766482</v>
      </c>
      <c r="V74" s="57">
        <f t="shared" si="3"/>
        <v>0.48154341234307702</v>
      </c>
      <c r="W74" s="57">
        <f t="shared" si="3"/>
        <v>0.50950053271696882</v>
      </c>
      <c r="X74" s="57">
        <f t="shared" si="3"/>
        <v>0.54624190763239566</v>
      </c>
    </row>
  </sheetData>
  <autoFilter ref="H1:H74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95"/>
  <sheetViews>
    <sheetView topLeftCell="A31" zoomScale="150" zoomScaleNormal="150" workbookViewId="0">
      <selection activeCell="K44" sqref="K44"/>
    </sheetView>
  </sheetViews>
  <sheetFormatPr defaultRowHeight="24" x14ac:dyDescent="0.55000000000000004"/>
  <cols>
    <col min="1" max="1" width="6" style="6" customWidth="1"/>
    <col min="2" max="16384" width="9.140625" style="6"/>
  </cols>
  <sheetData>
    <row r="1" spans="2:11" ht="30.75" x14ac:dyDescent="0.7">
      <c r="B1" s="150" t="s">
        <v>345</v>
      </c>
      <c r="C1" s="150"/>
      <c r="D1" s="150"/>
      <c r="E1" s="150"/>
      <c r="F1" s="150"/>
      <c r="G1" s="150"/>
      <c r="H1" s="150"/>
      <c r="I1" s="150"/>
      <c r="J1" s="150"/>
      <c r="K1" s="150"/>
    </row>
    <row r="3" spans="2:11" x14ac:dyDescent="0.55000000000000004">
      <c r="C3" s="6" t="s">
        <v>354</v>
      </c>
    </row>
    <row r="4" spans="2:11" x14ac:dyDescent="0.55000000000000004">
      <c r="B4" s="6" t="s">
        <v>355</v>
      </c>
    </row>
    <row r="5" spans="2:11" s="38" customFormat="1" x14ac:dyDescent="0.55000000000000004">
      <c r="B5" s="36" t="s">
        <v>358</v>
      </c>
      <c r="C5" s="37"/>
      <c r="D5" s="37"/>
    </row>
    <row r="6" spans="2:11" s="38" customFormat="1" x14ac:dyDescent="0.55000000000000004">
      <c r="B6" s="36" t="s">
        <v>359</v>
      </c>
      <c r="C6" s="37"/>
      <c r="D6" s="37"/>
    </row>
    <row r="7" spans="2:11" s="38" customFormat="1" x14ac:dyDescent="0.55000000000000004">
      <c r="B7" s="36" t="s">
        <v>357</v>
      </c>
      <c r="C7" s="37"/>
      <c r="D7" s="37"/>
    </row>
    <row r="8" spans="2:11" s="38" customFormat="1" x14ac:dyDescent="0.55000000000000004">
      <c r="B8" s="36" t="s">
        <v>356</v>
      </c>
      <c r="C8" s="37"/>
      <c r="D8" s="37"/>
    </row>
    <row r="9" spans="2:11" s="38" customFormat="1" x14ac:dyDescent="0.55000000000000004">
      <c r="B9" s="36" t="s">
        <v>360</v>
      </c>
      <c r="C9" s="37"/>
      <c r="D9" s="37"/>
    </row>
    <row r="10" spans="2:11" ht="14.25" customHeight="1" x14ac:dyDescent="0.55000000000000004">
      <c r="C10" s="36"/>
    </row>
    <row r="11" spans="2:11" x14ac:dyDescent="0.55000000000000004">
      <c r="C11" s="6" t="s">
        <v>346</v>
      </c>
    </row>
    <row r="12" spans="2:11" ht="14.25" customHeight="1" x14ac:dyDescent="0.55000000000000004"/>
    <row r="13" spans="2:11" s="38" customFormat="1" x14ac:dyDescent="0.55000000000000004">
      <c r="C13" s="36" t="s">
        <v>386</v>
      </c>
    </row>
    <row r="14" spans="2:11" s="38" customFormat="1" x14ac:dyDescent="0.55000000000000004">
      <c r="B14" s="36" t="s">
        <v>387</v>
      </c>
      <c r="C14" s="37"/>
      <c r="D14" s="37"/>
    </row>
    <row r="15" spans="2:11" s="38" customFormat="1" x14ac:dyDescent="0.55000000000000004">
      <c r="B15" s="36" t="s">
        <v>390</v>
      </c>
      <c r="C15" s="37"/>
      <c r="D15" s="37"/>
    </row>
    <row r="16" spans="2:11" s="38" customFormat="1" x14ac:dyDescent="0.55000000000000004">
      <c r="B16" s="36" t="s">
        <v>392</v>
      </c>
      <c r="C16" s="37"/>
      <c r="D16" s="37"/>
    </row>
    <row r="17" spans="2:4" s="38" customFormat="1" x14ac:dyDescent="0.55000000000000004">
      <c r="B17" s="36" t="s">
        <v>393</v>
      </c>
      <c r="C17" s="37"/>
      <c r="D17" s="37"/>
    </row>
    <row r="18" spans="2:4" s="38" customFormat="1" x14ac:dyDescent="0.55000000000000004">
      <c r="B18" s="36" t="s">
        <v>391</v>
      </c>
      <c r="C18" s="37"/>
      <c r="D18" s="37"/>
    </row>
    <row r="19" spans="2:4" s="38" customFormat="1" x14ac:dyDescent="0.55000000000000004">
      <c r="B19" s="36" t="s">
        <v>394</v>
      </c>
      <c r="C19" s="37"/>
      <c r="D19" s="37"/>
    </row>
    <row r="20" spans="2:4" s="38" customFormat="1" x14ac:dyDescent="0.55000000000000004">
      <c r="B20" s="36" t="s">
        <v>398</v>
      </c>
      <c r="C20" s="37"/>
      <c r="D20" s="37"/>
    </row>
    <row r="21" spans="2:4" s="38" customFormat="1" x14ac:dyDescent="0.55000000000000004">
      <c r="B21" s="36" t="s">
        <v>388</v>
      </c>
      <c r="C21" s="37"/>
      <c r="D21" s="37"/>
    </row>
    <row r="22" spans="2:4" s="38" customFormat="1" x14ac:dyDescent="0.55000000000000004">
      <c r="B22" s="36" t="s">
        <v>389</v>
      </c>
      <c r="C22" s="37"/>
      <c r="D22" s="37"/>
    </row>
    <row r="23" spans="2:4" s="38" customFormat="1" x14ac:dyDescent="0.55000000000000004">
      <c r="B23" s="36" t="s">
        <v>423</v>
      </c>
      <c r="C23" s="37"/>
      <c r="D23" s="37"/>
    </row>
    <row r="24" spans="2:4" s="38" customFormat="1" x14ac:dyDescent="0.55000000000000004">
      <c r="B24" s="36" t="s">
        <v>395</v>
      </c>
      <c r="C24" s="37"/>
      <c r="D24" s="37"/>
    </row>
    <row r="25" spans="2:4" s="38" customFormat="1" x14ac:dyDescent="0.55000000000000004">
      <c r="B25" s="36" t="s">
        <v>418</v>
      </c>
      <c r="C25" s="37"/>
      <c r="D25" s="37"/>
    </row>
    <row r="26" spans="2:4" s="38" customFormat="1" x14ac:dyDescent="0.55000000000000004">
      <c r="B26" s="36" t="s">
        <v>419</v>
      </c>
      <c r="C26" s="37"/>
      <c r="D26" s="37"/>
    </row>
    <row r="27" spans="2:4" s="38" customFormat="1" x14ac:dyDescent="0.55000000000000004">
      <c r="B27" s="36" t="s">
        <v>396</v>
      </c>
      <c r="C27" s="37"/>
      <c r="D27" s="37"/>
    </row>
    <row r="28" spans="2:4" s="38" customFormat="1" x14ac:dyDescent="0.55000000000000004">
      <c r="B28" s="36" t="s">
        <v>397</v>
      </c>
      <c r="C28" s="37"/>
      <c r="D28" s="37"/>
    </row>
    <row r="29" spans="2:4" s="38" customFormat="1" x14ac:dyDescent="0.55000000000000004">
      <c r="B29" s="36" t="s">
        <v>424</v>
      </c>
      <c r="C29" s="37"/>
      <c r="D29" s="37"/>
    </row>
    <row r="30" spans="2:4" s="149" customFormat="1" x14ac:dyDescent="0.55000000000000004">
      <c r="B30" s="147" t="s">
        <v>415</v>
      </c>
      <c r="C30" s="148"/>
      <c r="D30" s="148"/>
    </row>
    <row r="31" spans="2:4" s="149" customFormat="1" x14ac:dyDescent="0.55000000000000004">
      <c r="B31" s="147" t="s">
        <v>416</v>
      </c>
      <c r="C31" s="148"/>
      <c r="D31" s="148"/>
    </row>
    <row r="32" spans="2:4" s="149" customFormat="1" x14ac:dyDescent="0.55000000000000004">
      <c r="B32" s="147" t="s">
        <v>417</v>
      </c>
      <c r="C32" s="148"/>
      <c r="D32" s="148"/>
    </row>
    <row r="33" spans="2:4" s="149" customFormat="1" x14ac:dyDescent="0.55000000000000004">
      <c r="B33" s="147" t="s">
        <v>420</v>
      </c>
      <c r="C33" s="148"/>
      <c r="D33" s="148"/>
    </row>
    <row r="34" spans="2:4" s="149" customFormat="1" x14ac:dyDescent="0.55000000000000004">
      <c r="B34" s="147" t="s">
        <v>421</v>
      </c>
      <c r="C34" s="148"/>
      <c r="D34" s="148"/>
    </row>
    <row r="35" spans="2:4" s="149" customFormat="1" x14ac:dyDescent="0.55000000000000004">
      <c r="B35" s="147" t="s">
        <v>422</v>
      </c>
      <c r="C35" s="148"/>
      <c r="D35" s="148"/>
    </row>
    <row r="36" spans="2:4" s="149" customFormat="1" x14ac:dyDescent="0.55000000000000004">
      <c r="B36" s="147" t="s">
        <v>425</v>
      </c>
      <c r="C36" s="148"/>
      <c r="D36" s="148"/>
    </row>
    <row r="37" spans="2:4" s="149" customFormat="1" x14ac:dyDescent="0.55000000000000004">
      <c r="B37" s="147" t="s">
        <v>399</v>
      </c>
      <c r="C37" s="148"/>
      <c r="D37" s="148"/>
    </row>
    <row r="38" spans="2:4" s="149" customFormat="1" x14ac:dyDescent="0.55000000000000004">
      <c r="B38" s="147" t="s">
        <v>400</v>
      </c>
      <c r="C38" s="148"/>
      <c r="D38" s="148"/>
    </row>
    <row r="39" spans="2:4" s="149" customFormat="1" x14ac:dyDescent="0.55000000000000004">
      <c r="B39" s="147" t="s">
        <v>401</v>
      </c>
      <c r="C39" s="148"/>
      <c r="D39" s="148"/>
    </row>
    <row r="40" spans="2:4" s="149" customFormat="1" x14ac:dyDescent="0.55000000000000004">
      <c r="B40" s="147" t="s">
        <v>402</v>
      </c>
      <c r="C40" s="148"/>
      <c r="D40" s="148"/>
    </row>
    <row r="41" spans="2:4" s="149" customFormat="1" x14ac:dyDescent="0.55000000000000004">
      <c r="B41" s="147" t="s">
        <v>403</v>
      </c>
      <c r="C41" s="148"/>
      <c r="D41" s="148"/>
    </row>
    <row r="42" spans="2:4" s="149" customFormat="1" x14ac:dyDescent="0.55000000000000004">
      <c r="B42" s="147" t="s">
        <v>404</v>
      </c>
      <c r="C42" s="148"/>
      <c r="D42" s="148"/>
    </row>
    <row r="43" spans="2:4" s="149" customFormat="1" x14ac:dyDescent="0.55000000000000004">
      <c r="B43" s="147" t="s">
        <v>405</v>
      </c>
      <c r="C43" s="148"/>
      <c r="D43" s="148"/>
    </row>
    <row r="44" spans="2:4" s="149" customFormat="1" x14ac:dyDescent="0.55000000000000004">
      <c r="B44" s="147" t="s">
        <v>406</v>
      </c>
      <c r="C44" s="148"/>
      <c r="D44" s="148"/>
    </row>
    <row r="45" spans="2:4" s="149" customFormat="1" x14ac:dyDescent="0.55000000000000004">
      <c r="B45" s="147" t="s">
        <v>407</v>
      </c>
      <c r="C45" s="148"/>
      <c r="D45" s="148"/>
    </row>
    <row r="46" spans="2:4" s="149" customFormat="1" x14ac:dyDescent="0.55000000000000004">
      <c r="B46" s="147" t="s">
        <v>408</v>
      </c>
      <c r="C46" s="148"/>
      <c r="D46" s="148"/>
    </row>
    <row r="47" spans="2:4" s="149" customFormat="1" x14ac:dyDescent="0.55000000000000004">
      <c r="B47" s="147" t="s">
        <v>409</v>
      </c>
      <c r="C47" s="148"/>
      <c r="D47" s="148"/>
    </row>
    <row r="48" spans="2:4" s="149" customFormat="1" x14ac:dyDescent="0.55000000000000004">
      <c r="B48" s="147" t="s">
        <v>410</v>
      </c>
      <c r="C48" s="148"/>
      <c r="D48" s="148"/>
    </row>
    <row r="49" spans="2:4" s="149" customFormat="1" x14ac:dyDescent="0.55000000000000004">
      <c r="B49" s="147" t="s">
        <v>411</v>
      </c>
      <c r="C49" s="148"/>
      <c r="D49" s="148"/>
    </row>
    <row r="50" spans="2:4" s="149" customFormat="1" x14ac:dyDescent="0.55000000000000004">
      <c r="B50" s="147" t="s">
        <v>403</v>
      </c>
      <c r="C50" s="148"/>
      <c r="D50" s="148"/>
    </row>
    <row r="51" spans="2:4" s="149" customFormat="1" x14ac:dyDescent="0.55000000000000004">
      <c r="B51" s="147" t="s">
        <v>412</v>
      </c>
      <c r="C51" s="148"/>
      <c r="D51" s="148"/>
    </row>
    <row r="52" spans="2:4" s="149" customFormat="1" x14ac:dyDescent="0.55000000000000004">
      <c r="B52" s="147" t="s">
        <v>414</v>
      </c>
      <c r="C52" s="148"/>
      <c r="D52" s="148"/>
    </row>
    <row r="53" spans="2:4" s="149" customFormat="1" x14ac:dyDescent="0.55000000000000004">
      <c r="B53" s="147" t="s">
        <v>413</v>
      </c>
      <c r="C53" s="148"/>
      <c r="D53" s="148"/>
    </row>
    <row r="54" spans="2:4" s="149" customFormat="1" x14ac:dyDescent="0.55000000000000004">
      <c r="B54" s="147"/>
      <c r="C54" s="148"/>
      <c r="D54" s="148"/>
    </row>
    <row r="55" spans="2:4" s="149" customFormat="1" x14ac:dyDescent="0.55000000000000004">
      <c r="B55" s="147"/>
      <c r="C55" s="148"/>
      <c r="D55" s="148"/>
    </row>
    <row r="56" spans="2:4" s="149" customFormat="1" x14ac:dyDescent="0.55000000000000004">
      <c r="B56" s="147"/>
      <c r="C56" s="148"/>
      <c r="D56" s="148"/>
    </row>
    <row r="57" spans="2:4" s="149" customFormat="1" x14ac:dyDescent="0.55000000000000004">
      <c r="B57" s="147"/>
      <c r="C57" s="148"/>
      <c r="D57" s="148"/>
    </row>
    <row r="58" spans="2:4" s="149" customFormat="1" x14ac:dyDescent="0.55000000000000004">
      <c r="B58" s="147"/>
      <c r="C58" s="148"/>
      <c r="D58" s="148"/>
    </row>
    <row r="59" spans="2:4" s="38" customFormat="1" x14ac:dyDescent="0.55000000000000004">
      <c r="C59" s="38" t="s">
        <v>347</v>
      </c>
    </row>
    <row r="60" spans="2:4" s="38" customFormat="1" x14ac:dyDescent="0.55000000000000004">
      <c r="C60" s="38" t="s">
        <v>348</v>
      </c>
    </row>
    <row r="61" spans="2:4" s="38" customFormat="1" x14ac:dyDescent="0.55000000000000004">
      <c r="B61" s="38" t="s">
        <v>361</v>
      </c>
    </row>
    <row r="62" spans="2:4" s="38" customFormat="1" x14ac:dyDescent="0.55000000000000004">
      <c r="B62" s="38" t="s">
        <v>362</v>
      </c>
    </row>
    <row r="63" spans="2:4" s="38" customFormat="1" x14ac:dyDescent="0.55000000000000004">
      <c r="C63" s="38" t="s">
        <v>349</v>
      </c>
    </row>
    <row r="64" spans="2:4" s="38" customFormat="1" x14ac:dyDescent="0.55000000000000004">
      <c r="B64" s="38" t="s">
        <v>363</v>
      </c>
    </row>
    <row r="65" spans="2:5" s="38" customFormat="1" x14ac:dyDescent="0.55000000000000004">
      <c r="B65" s="38" t="s">
        <v>364</v>
      </c>
    </row>
    <row r="66" spans="2:5" s="38" customFormat="1" x14ac:dyDescent="0.55000000000000004">
      <c r="C66" s="38" t="s">
        <v>350</v>
      </c>
    </row>
    <row r="67" spans="2:5" s="38" customFormat="1" x14ac:dyDescent="0.55000000000000004">
      <c r="B67" s="38" t="s">
        <v>365</v>
      </c>
    </row>
    <row r="68" spans="2:5" s="38" customFormat="1" x14ac:dyDescent="0.55000000000000004">
      <c r="B68" s="38" t="s">
        <v>351</v>
      </c>
    </row>
    <row r="69" spans="2:5" s="38" customFormat="1" x14ac:dyDescent="0.55000000000000004">
      <c r="C69" s="38" t="s">
        <v>381</v>
      </c>
    </row>
    <row r="70" spans="2:5" s="38" customFormat="1" x14ac:dyDescent="0.55000000000000004">
      <c r="B70" s="38" t="s">
        <v>382</v>
      </c>
    </row>
    <row r="71" spans="2:5" s="38" customFormat="1" x14ac:dyDescent="0.55000000000000004">
      <c r="B71" s="38" t="s">
        <v>273</v>
      </c>
    </row>
    <row r="72" spans="2:5" s="38" customFormat="1" x14ac:dyDescent="0.55000000000000004">
      <c r="C72" s="38" t="s">
        <v>352</v>
      </c>
    </row>
    <row r="73" spans="2:5" s="38" customFormat="1" x14ac:dyDescent="0.55000000000000004">
      <c r="B73" s="38" t="s">
        <v>366</v>
      </c>
    </row>
    <row r="74" spans="2:5" s="38" customFormat="1" x14ac:dyDescent="0.55000000000000004">
      <c r="B74" s="38" t="s">
        <v>275</v>
      </c>
    </row>
    <row r="75" spans="2:5" s="38" customFormat="1" x14ac:dyDescent="0.55000000000000004">
      <c r="C75" s="38" t="s">
        <v>353</v>
      </c>
    </row>
    <row r="76" spans="2:5" s="38" customFormat="1" x14ac:dyDescent="0.55000000000000004">
      <c r="C76" s="38" t="s">
        <v>367</v>
      </c>
    </row>
    <row r="77" spans="2:5" s="38" customFormat="1" x14ac:dyDescent="0.55000000000000004">
      <c r="B77" s="13" t="s">
        <v>383</v>
      </c>
      <c r="C77" s="56"/>
      <c r="D77" s="56"/>
      <c r="E77" s="12"/>
    </row>
    <row r="78" spans="2:5" s="38" customFormat="1" x14ac:dyDescent="0.55000000000000004">
      <c r="B78" s="13" t="s">
        <v>384</v>
      </c>
      <c r="C78" s="56"/>
      <c r="D78" s="56"/>
      <c r="E78" s="12"/>
    </row>
    <row r="79" spans="2:5" s="38" customFormat="1" x14ac:dyDescent="0.55000000000000004">
      <c r="B79" s="13" t="s">
        <v>377</v>
      </c>
      <c r="C79" s="56"/>
      <c r="D79" s="56"/>
      <c r="E79" s="12"/>
    </row>
    <row r="80" spans="2:5" s="38" customFormat="1" x14ac:dyDescent="0.55000000000000004">
      <c r="B80" s="13"/>
      <c r="C80" s="56" t="s">
        <v>368</v>
      </c>
      <c r="D80" s="68"/>
      <c r="E80" s="14"/>
    </row>
    <row r="81" spans="2:5" s="38" customFormat="1" x14ac:dyDescent="0.55000000000000004">
      <c r="B81" s="13" t="s">
        <v>369</v>
      </c>
      <c r="C81" s="56"/>
      <c r="D81" s="56"/>
      <c r="E81" s="12"/>
    </row>
    <row r="82" spans="2:5" s="38" customFormat="1" x14ac:dyDescent="0.55000000000000004">
      <c r="B82" s="13" t="s">
        <v>371</v>
      </c>
      <c r="C82" s="56"/>
      <c r="D82" s="56"/>
      <c r="E82" s="12"/>
    </row>
    <row r="83" spans="2:5" s="38" customFormat="1" x14ac:dyDescent="0.55000000000000004">
      <c r="B83" s="13" t="s">
        <v>370</v>
      </c>
      <c r="C83" s="56"/>
      <c r="D83" s="56"/>
      <c r="E83" s="12"/>
    </row>
    <row r="84" spans="2:5" s="38" customFormat="1" x14ac:dyDescent="0.55000000000000004">
      <c r="B84" s="13"/>
      <c r="C84" s="56" t="s">
        <v>372</v>
      </c>
      <c r="D84" s="56"/>
      <c r="E84" s="12"/>
    </row>
    <row r="85" spans="2:5" s="38" customFormat="1" x14ac:dyDescent="0.55000000000000004">
      <c r="B85" s="13" t="s">
        <v>373</v>
      </c>
      <c r="C85" s="56"/>
      <c r="D85" s="56"/>
      <c r="E85" s="12"/>
    </row>
    <row r="86" spans="2:5" s="38" customFormat="1" x14ac:dyDescent="0.55000000000000004">
      <c r="B86" s="13" t="s">
        <v>374</v>
      </c>
      <c r="C86" s="56"/>
      <c r="D86" s="56"/>
      <c r="E86" s="12"/>
    </row>
    <row r="87" spans="2:5" s="38" customFormat="1" x14ac:dyDescent="0.55000000000000004">
      <c r="B87" s="13"/>
      <c r="C87" s="56"/>
      <c r="D87" s="56"/>
      <c r="E87" s="12"/>
    </row>
    <row r="88" spans="2:5" s="38" customFormat="1" x14ac:dyDescent="0.55000000000000004">
      <c r="B88" s="13"/>
      <c r="C88" s="56" t="s">
        <v>375</v>
      </c>
      <c r="D88" s="56"/>
      <c r="E88" s="12"/>
    </row>
    <row r="89" spans="2:5" s="38" customFormat="1" x14ac:dyDescent="0.55000000000000004">
      <c r="B89" s="13" t="s">
        <v>376</v>
      </c>
      <c r="C89" s="56"/>
      <c r="D89" s="56"/>
      <c r="E89" s="12"/>
    </row>
    <row r="90" spans="2:5" s="38" customFormat="1" x14ac:dyDescent="0.55000000000000004">
      <c r="B90" s="13" t="s">
        <v>378</v>
      </c>
      <c r="C90" s="56"/>
      <c r="D90" s="56"/>
      <c r="E90" s="12"/>
    </row>
    <row r="91" spans="2:5" s="38" customFormat="1" x14ac:dyDescent="0.55000000000000004">
      <c r="B91" s="13" t="s">
        <v>377</v>
      </c>
      <c r="C91" s="56"/>
      <c r="D91" s="56"/>
      <c r="E91" s="12"/>
    </row>
    <row r="92" spans="2:5" s="38" customFormat="1" x14ac:dyDescent="0.55000000000000004">
      <c r="B92" s="13"/>
      <c r="C92" s="56" t="s">
        <v>379</v>
      </c>
      <c r="D92" s="56"/>
      <c r="E92" s="12"/>
    </row>
    <row r="93" spans="2:5" s="38" customFormat="1" x14ac:dyDescent="0.55000000000000004">
      <c r="B93" s="13" t="s">
        <v>369</v>
      </c>
      <c r="C93" s="56"/>
      <c r="D93" s="56"/>
      <c r="E93" s="12"/>
    </row>
    <row r="94" spans="2:5" s="38" customFormat="1" x14ac:dyDescent="0.55000000000000004">
      <c r="B94" s="13" t="s">
        <v>380</v>
      </c>
      <c r="C94" s="56"/>
      <c r="D94" s="56"/>
      <c r="E94" s="12"/>
    </row>
    <row r="95" spans="2:5" s="38" customFormat="1" x14ac:dyDescent="0.55000000000000004">
      <c r="B95" s="13" t="s">
        <v>370</v>
      </c>
      <c r="C95" s="56"/>
      <c r="D95" s="56"/>
      <c r="E95" s="12"/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Sheet3</vt:lpstr>
      <vt:lpstr>Elementary </vt:lpstr>
      <vt:lpstr>Inermediate</vt:lpstr>
      <vt:lpstr>Pre-Intermediate</vt:lpstr>
      <vt:lpstr>starter</vt:lpstr>
      <vt:lpstr>Upper-Intermediate</vt:lpstr>
      <vt:lpstr>analysis</vt:lpstr>
      <vt:lpstr>บทสรุปผู้บริหาร</vt:lpstr>
      <vt:lpstr>report</vt:lpstr>
      <vt:lpstr>Sheet2</vt:lpstr>
      <vt:lpstr>Sheet9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2019-08-15T04:33:38Z</cp:lastPrinted>
  <dcterms:created xsi:type="dcterms:W3CDTF">2018-04-27T06:56:30Z</dcterms:created>
  <dcterms:modified xsi:type="dcterms:W3CDTF">2019-08-15T07:30:17Z</dcterms:modified>
</cp:coreProperties>
</file>