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6"/>
  </bookViews>
  <sheets>
    <sheet name="Sheet2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4" sheetId="6" r:id="rId6"/>
    <sheet name="เสนอแนะ" sheetId="7" r:id="rId7"/>
  </sheets>
  <definedNames>
    <definedName name="_xlnm._FilterDatabase" localSheetId="4" hidden="1">'ตาราง2'!$A$20:$B$25</definedName>
  </definedNames>
  <calcPr fullCalcOnLoad="1"/>
</workbook>
</file>

<file path=xl/sharedStrings.xml><?xml version="1.0" encoding="utf-8"?>
<sst xmlns="http://schemas.openxmlformats.org/spreadsheetml/2006/main" count="233" uniqueCount="124">
  <si>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</si>
  <si>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</si>
  <si>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</si>
  <si>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</si>
  <si>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</si>
  <si>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</si>
  <si>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</si>
  <si>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</si>
  <si>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คณะ</t>
  </si>
  <si>
    <t xml:space="preserve"> - 1 -</t>
  </si>
  <si>
    <t>สถานภาพ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</si>
  <si>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</si>
  <si>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</si>
  <si>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ประเภท</t>
  </si>
  <si>
    <t>สาขาวิชา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</si>
  <si>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</si>
  <si>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</si>
  <si>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</si>
  <si>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</si>
  <si>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คณะ/วิทยาลัย </t>
  </si>
  <si>
    <t>1. ด้านความพึงพอใจ/ความเหมาะสมของการจัดกิจกรรม</t>
  </si>
  <si>
    <t xml:space="preserve">ตอนที่ 2 ความพึงพอใจ ความรู้ที่ได้จากการเข้าร่วมกิจกรรม และการนำไปใช้ประโยชน์  </t>
  </si>
  <si>
    <t>รวมด้านความพึงพอใจ/ความเหมาะสมของการจัดกิจกรรม</t>
  </si>
  <si>
    <t>นิสิตระดับปริญญาโท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</si>
  <si>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</si>
  <si>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</si>
  <si>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 xml:space="preserve">1. ความเหมาะสมของวัน – เวลาของกิจกรรม  </t>
  </si>
  <si>
    <t>ในการดำเนินงานของท่าน ได้มากน้อยเพียงใด</t>
  </si>
  <si>
    <t xml:space="preserve"> - 3 -</t>
  </si>
  <si>
    <t>-</t>
  </si>
  <si>
    <t xml:space="preserve">จากตาราง 1 แสดงจำนวนและร้อยละของผู้ตอบแบบประเมิน จำแนกตามสถานภาพ พบว่า 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</si>
  <si>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</si>
  <si>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</si>
  <si>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ส่วนที่ 3 ข้อเสนอแนะ</t>
  </si>
  <si>
    <t>ข้อเสนอแนะเพื่อการปรับปรุงการดำเนินกิจกรรมฯ ครั้งต่อไป</t>
  </si>
  <si>
    <t>ที่</t>
  </si>
  <si>
    <t>ความถี่</t>
  </si>
  <si>
    <t>Timestamp</t>
  </si>
  <si>
    <t>วิทยาศาสตร์การแพทย์</t>
  </si>
  <si>
    <t>ชีวเคมี</t>
  </si>
  <si>
    <t>กายวิภาคศาสตร์</t>
  </si>
  <si>
    <t>อาจารย์</t>
  </si>
  <si>
    <t>สรีรวิทยา</t>
  </si>
  <si>
    <t>4. ความเหมาะสมของเอกสารประกอบกิจกรรม</t>
  </si>
  <si>
    <t>5. ท่านคิดว่าความรู้ที่ท่านได้รับในครั้งนี้ จะสามารถนำไปต่อยอด</t>
  </si>
  <si>
    <t>3. การจัดบริการอาหารว่าง</t>
  </si>
  <si>
    <t>2. ความเหมาะสมของสถานที่จัดกิจกรรม</t>
  </si>
  <si>
    <t>คณะวิทยาศาสตร์การแพทย์</t>
  </si>
  <si>
    <t>สาขาวิชากายวิภาคศาสตร์</t>
  </si>
  <si>
    <t>สาขาวิชาสรีรวิทยา</t>
  </si>
  <si>
    <t>สาขาวิชาชีวเคมี</t>
  </si>
  <si>
    <t xml:space="preserve">     จากตาราง 2 พบว่า ผู้ตอบแบบสอบถามส่วนใหญ่สังกัดคณะวิทยาศาสตร์การแพทย์มากที่สุด</t>
  </si>
  <si>
    <t xml:space="preserve">ผู้ตอบแบบประเมินส่วนใหญ่สังกัดคณะวิทยาศาสตร์การแพทย์มากที่สุด คิดเป็นร้อยละ 55.00 </t>
  </si>
  <si>
    <t xml:space="preserve"> - 4 -</t>
  </si>
  <si>
    <t>หัวข้อ “Entrepreneur mindset”</t>
  </si>
  <si>
    <t xml:space="preserve">วันศุกร์ที่ 8 มีนาคม 2567  </t>
  </si>
  <si>
    <t>หน่วยบริการเพื่อพัฒนาธุรกิจและนวัตกรรม คณะวิศวกรรมศาสตร์ มหาวิทยาลัยนเรศวร</t>
  </si>
  <si>
    <t xml:space="preserve">ณ ห้องประชุม Gearlaxy Space </t>
  </si>
  <si>
    <t xml:space="preserve">อาคาร USIS (Unit of Startup and Innovation Services) </t>
  </si>
  <si>
    <t>ผลการประเมินกิจกรรมอบรมการพัฒนาและจัดการด้านการสร้างผลงานนวัตกรรม</t>
  </si>
  <si>
    <t>จากการจัดกิจกรรมอบรมการพัฒนาและจัดการด้านการสร้างผลงานนวัตกรรม หัวข้อ “Entrepreneur</t>
  </si>
  <si>
    <t>mindset” เมื่อวันที่ 8 มีนาคม 2567 โดยมีวัตถุประสงค์ "เพื่อให้ความรู้เกี่ยวกับการพัฒนาและจัดการนวัตกรรม</t>
  </si>
  <si>
    <t>จากงานวิจัยแก่นิสิตระดับบัณฑิตศึกษา บุคลากรสายวิชาการ และบุคลากรสายสนับสนุน และส่งเสริมศักยภาพนิสิต</t>
  </si>
  <si>
    <t xml:space="preserve">ระดับบัณฑิตศึกษา ให้เป็นกำลังคนด้านการวิจัยและนวัตกรรมที่มีคุณภาพสูง" พบว่า มีผู้เข้าร่วมโครงการ </t>
  </si>
  <si>
    <t>แบบสอบถามความพึงพอใจเกี่ยวกับกิจกรรมหัวข้อ “Entrepreneur mindset” [1. ความเหมาะสมของวัน – เวลาของกิจกรรม]</t>
  </si>
  <si>
    <t>แบบสอบถามความพึงพอใจเกี่ยวกับกิจกรรมหัวข้อ “Entrepreneur mindset” [2. ความเหมาะสมของสถานที่จัดกิจกรรม]</t>
  </si>
  <si>
    <t>แบบสอบถามความพึงพอใจเกี่ยวกับกิจกรรมหัวข้อ “Entrepreneur mindset” [3. การจัดบริการอาหารว่าง]</t>
  </si>
  <si>
    <t>แบบสอบถามความพึงพอใจเกี่ยวกับกิจกรรมหัวข้อ “Entrepreneur mindset” [4. ความเหมาะสมของเอกสารประกอบกิจกรรม]</t>
  </si>
  <si>
    <t>แบบสอบถามความพึงพอใจเกี่ยวกับกิจกรรมหัวข้อ “Entrepreneur mindset” [5. ท่านคิดว่าความรู้ที่ท่านได้รับในครั้งนี้ จะสามารถนำไปต่อยอดในการดำเนินงานของท่าน ได้มากน้อยเพียงใด]</t>
  </si>
  <si>
    <t>วิศวกรรมศาตร์</t>
  </si>
  <si>
    <t>วิศวกรรมเครื่องกล</t>
  </si>
  <si>
    <t xml:space="preserve">ขยายช่วงเวลาทำกิจกรรม </t>
  </si>
  <si>
    <t>คณะวิทยาศาสตร์การเเพทย์</t>
  </si>
  <si>
    <t>บริหารธุรกิจ เศรษฐศาสตร์ และการสื่อสาร</t>
  </si>
  <si>
    <t>การบริหารธุรกิจดิจิทัลเชิงกลยุทธ์</t>
  </si>
  <si>
    <t>มีการพูดถึงด้านการเป็นผู้ประกอบการในแง่มุมอื่นๆเพิ่มมากขึ้น เช่น การสร้างแบรนด์จากนวัตกรรมหรือผลิตภัณฑ์ของตัวเอง , การจัดการความรู้ของการสร้างนวัตกรรมหรือผลิตภัณฑ์ , การเสริมกลยุทธ์ทางธุรกิจในการจัดการนวัตกรรมและผลิตภัณฑ์</t>
  </si>
  <si>
    <t>การจัดการความรู้สำหรับวิจัยและนวัตกรรม</t>
  </si>
  <si>
    <t>วิทยาศาสตร์การเเพทย์</t>
  </si>
  <si>
    <t>บุคลากรสายสนับสนุน</t>
  </si>
  <si>
    <t>กองบริการการศึกษา</t>
  </si>
  <si>
    <t>งานส่งเสริมการจัดการศึกษา</t>
  </si>
  <si>
    <t>สถาปัตยกรรมศาสตร์ ศิลปะและการออกแบบ</t>
  </si>
  <si>
    <t>ออกแบบสื่อนวัตกรรม</t>
  </si>
  <si>
    <t>งานสนับสนุนวิชาการ</t>
  </si>
  <si>
    <t>บุคลากรมหาวิทยาลัยนเรศวร</t>
  </si>
  <si>
    <t>จำนวนทั้งสิ้น 25 คน และมีผู้ตอบแบบประเมิน จำนวน 14 คน คิดเป็นร้อยละ 56.00</t>
  </si>
  <si>
    <t>วันศุกร์ที่ 8 มีนาคม 2567</t>
  </si>
  <si>
    <t>คิดเป็นร้อยละ 56.00 โดยมีรายละเอียดดังนี้</t>
  </si>
  <si>
    <t>ผู้ตอบแบบประเมินส่วนใหญ่เป็นนิสิตระดับปริญญาโท คิดเป็นร้อยละ 64.29 รองลงมาได้แก่ บุคลากร</t>
  </si>
  <si>
    <t>คณะบริหารธุรกิจ เศรษฐศาสตร์ และการสื่อสาร</t>
  </si>
  <si>
    <t>สาขาวิชาการบริหารธุรกิจดิจิทัลเชิงกลยุทธ์</t>
  </si>
  <si>
    <t>วิศวกรรมศาสตร์</t>
  </si>
  <si>
    <t>คณะวิศวกรรมศาสตร์</t>
  </si>
  <si>
    <t>สาขาวิชาวิศวกรรมเครื่องกล</t>
  </si>
  <si>
    <t>คณะสถาปัตยกรรมศาสตร์ ศิลปะและการออกแบบ</t>
  </si>
  <si>
    <t>สาขาวิชาออกแบบสื่อนวัตกรรม</t>
  </si>
  <si>
    <t xml:space="preserve">          คิดเป็นร้อยละ 50.00 รองลงมาได้แก่ กองบริการการศึกษา คิดเป็นร้อยละ 21.43 และคณะสถาปัตยกรรมศาสตร์ </t>
  </si>
  <si>
    <t xml:space="preserve">          ศิลปะและการออกแบบ คิดเป็นร้อยละ 14.29 และคณะบริหารธุรกิจ เศรษฐศาสตร์ และการสื่อสาร</t>
  </si>
  <si>
    <t xml:space="preserve">          คณะวิศวกรรมศาสตร์ คิดเป็นร้อยละ 7.14</t>
  </si>
  <si>
    <t xml:space="preserve">     เมื่อพิจารณารายสาขาวิชา พบว่า ผู้ตอบแบบสอบถามส่วนใหญ่สังกัดสาขาวิชาสรีรวิทยา</t>
  </si>
  <si>
    <t xml:space="preserve">          คิดเป็นร้อยละ 35.71 รองลงมาได้แก่ สาขาวิชาออกแบบสื่อนวัตกรรม  คิดเป็นร้อยละ 14.29</t>
  </si>
  <si>
    <t>โดยรวมอยู่ในระดับมาก (ค่าเฉลี่ย 4.24) เมื่อพิจารณารายข้อ พบว่า ข้อที่มีค่าเฉลี่ยสูงที่สุดคือ ความเหมาะสมของสถานที่</t>
  </si>
  <si>
    <t>จัดกิจกรรมอยู่ในระดับมาก (ค่าเฉลี่ย 4.50) รองลงมาได้แก่ ความเหมาะสมของเอกสารประกอบกิจกรรม และความรู้ที่ได้รับ</t>
  </si>
  <si>
    <t xml:space="preserve"> </t>
  </si>
  <si>
    <t>ครั้งนี้ จะสามารถนำไปต่อยอดในการดำเนินงานอยู่ในระดับมาก (ค่าเฉลี่ย 4.43)</t>
  </si>
  <si>
    <t>N = 14</t>
  </si>
  <si>
    <t xml:space="preserve">mindset” เมื่อวันที่ 8 มีนาคม 2567 ผู้เข้าร่วมโครงการ จำนวนทั้งสิ้น 25 คน ผู้ตอบแบบประเมิน จำนวน 14 คน </t>
  </si>
  <si>
    <t>บุคลากรสายสนับสนุน คิดเป็นร้อยละ 21.43 และอาจารย์ คิดเป็นร้อยละ 14.29</t>
  </si>
  <si>
    <t xml:space="preserve">ผู้ตอบแบบประเมินส่วนใหญ่เป็นนิสิตระดับปริญญาโท คิดเป็นร้อยละ 64.29 รองลงมาได้แก่ </t>
  </si>
  <si>
    <t>สายสนับสนุน คิดเป็นร้อยละ 21.43 และอาจารย์ คิดเป็นร้อยละ 14.29</t>
  </si>
  <si>
    <t xml:space="preserve">คิดเป็นร้อยละ 50.00 รองลงมาได้แก่ กองบริการการศึกษา คิดเป็นร้อยละ 21.43 และคณะสถาปัตยกรรมศาสตร์ </t>
  </si>
  <si>
    <t>ศิลปะและการออกแบบ คิดเป็นร้อยละ 14.29 และคณะบริหารธุรกิจ เศรษฐศาสตร์ และการสื่อสาร</t>
  </si>
  <si>
    <t>คณะวิศวกรรมศาสตร์ คิดเป็นร้อยละ 7.14</t>
  </si>
  <si>
    <t>เมื่อพิจารณารายสาขาวิชา พบว่า ผู้ตอบแบบสอบถามส่วนใหญ่สังกัดสาขาวิชาสรีรวิทยา</t>
  </si>
  <si>
    <t>คิดเป็นร้อยละ 35.71 รองลงมาได้แก่ สาขาวิชาออกแบบสื่อนวัตกรรม  คิดเป็นร้อยละ 14.29</t>
  </si>
  <si>
    <t xml:space="preserve">ผู้ตอบแบบประเมินมีความคิดเห็นโดยรวมอยู่ในระดับมาก (ค่าเฉลี่ย 4.24) เมื่อพิจารณารายข้อ </t>
  </si>
  <si>
    <t xml:space="preserve">พบว่า ข้อที่มีค่าเฉลี่ยสูงที่สุดคือ ความเหมาะสมของสถานที่จัดกิจกรรมอยู่ในระดับมาก (ค่าเฉลี่ย 4.50) </t>
  </si>
  <si>
    <t>ในการดำเนินงานอยู่ในระดับมาก (ค่าเฉลี่ย 4.43)</t>
  </si>
  <si>
    <t>รองลงมาได้แก่ ความเหมาะสมของเอกสารประกอบกิจกรรม และความรู้ที่ได้รับครั้งนี้ จะสามารถนำไปต่อยอด</t>
  </si>
  <si>
    <t xml:space="preserve">1.ขยายช่วงเวลาทำกิจกรรม </t>
  </si>
  <si>
    <t>2.มีการพูดถึงด้านการเป็นผู้ประกอบการในแง่มุมอื่นๆเพิ่มมากขึ้น เช่น การสร้างแบรนด์จากนวัตกรรม</t>
  </si>
  <si>
    <t>การเสริมกลยุทธ์ทางธุรกิจในการจัดการนวัตกรรมและผลิตภัณฑ์</t>
  </si>
  <si>
    <t xml:space="preserve">หรือผลิตภัณฑ์ของตัวเอง การจัดการความรู้ของการสร้างนวัตกรรมหรือผลิตภัณฑ์ </t>
  </si>
  <si>
    <t>มีการพูดถึงด้านการเป็นผู้ประกอบการในแง่มุมอื่นๆเพิ่มมากขึ้น เช่น การสร้างแบรนด์จากนวัตกรรมหรือผลิตภัณฑ์ของตัวเอง การจัดการความรู้ของการสร้างนวัตกรรมหรือผลิตภัณฑ์ การเสริมกลยุทธ์ทางธุรกิจในการจัดการนวัตกรรมและผลิตภัณฑ์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</si>
</sst>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60" fillId="13" borderId="0" xfId="0" applyFont="1" applyFill="1" applyAlignment="1">
      <alignment horizontal="center"/>
    </xf>
    <xf numFmtId="0" fontId="60" fillId="12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8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0" fillId="11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8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left"/>
    </xf>
    <xf numFmtId="2" fontId="60" fillId="18" borderId="0" xfId="0" applyNumberFormat="1" applyFont="1" applyFill="1" applyAlignment="1">
      <alignment horizontal="center"/>
    </xf>
    <xf numFmtId="2" fontId="60" fillId="11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2" fontId="62" fillId="9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0" fontId="60" fillId="0" borderId="0" xfId="0" applyFont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9" fillId="0" borderId="0" xfId="0" applyFont="1" applyAlignment="1">
      <alignment/>
    </xf>
    <xf numFmtId="0" fontId="7" fillId="0" borderId="0" xfId="0" applyFont="1" applyAlignment="1">
      <alignment horizontal="center"/>
    </xf>
    <xf numFmtId="0" fontId="63" fillId="34" borderId="0" xfId="0" applyFont="1" applyFill="1" applyBorder="1" applyAlignment="1">
      <alignment horizontal="center" wrapText="1"/>
    </xf>
    <xf numFmtId="0" fontId="61" fillId="11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17" xfId="0" applyFont="1" applyFill="1" applyBorder="1" applyAlignment="1">
      <alignment horizontal="center"/>
    </xf>
    <xf numFmtId="2" fontId="65" fillId="0" borderId="17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1" fontId="6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212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2" fontId="7" fillId="0" borderId="2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6" fillId="0" borderId="17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2" fillId="34" borderId="0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 wrapText="1"/>
    </xf>
    <xf numFmtId="0" fontId="66" fillId="34" borderId="18" xfId="0" applyFont="1" applyFill="1" applyBorder="1" applyAlignment="1">
      <alignment horizontal="left"/>
    </xf>
    <xf numFmtId="0" fontId="66" fillId="34" borderId="19" xfId="0" applyFont="1" applyFill="1" applyBorder="1" applyAlignment="1">
      <alignment horizontal="left"/>
    </xf>
    <xf numFmtId="0" fontId="65" fillId="34" borderId="30" xfId="0" applyFont="1" applyFill="1" applyBorder="1" applyAlignment="1">
      <alignment horizontal="center"/>
    </xf>
    <xf numFmtId="0" fontId="65" fillId="34" borderId="18" xfId="0" applyFont="1" applyFill="1" applyBorder="1" applyAlignment="1">
      <alignment/>
    </xf>
    <xf numFmtId="0" fontId="65" fillId="34" borderId="19" xfId="0" applyFont="1" applyFill="1" applyBorder="1" applyAlignment="1">
      <alignment/>
    </xf>
    <xf numFmtId="0" fontId="65" fillId="34" borderId="3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top"/>
    </xf>
    <xf numFmtId="0" fontId="66" fillId="34" borderId="18" xfId="0" applyFont="1" applyFill="1" applyBorder="1" applyAlignment="1">
      <alignment/>
    </xf>
    <xf numFmtId="0" fontId="66" fillId="34" borderId="19" xfId="0" applyFont="1" applyFill="1" applyBorder="1" applyAlignment="1">
      <alignment/>
    </xf>
    <xf numFmtId="0" fontId="66" fillId="34" borderId="30" xfId="0" applyFont="1" applyFill="1" applyBorder="1" applyAlignment="1">
      <alignment/>
    </xf>
    <xf numFmtId="0" fontId="66" fillId="0" borderId="17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30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left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6" sqref="J6"/>
    </sheetView>
  </sheetViews>
  <sheetFormatPr defaultColWidth="12.57421875" defaultRowHeight="15.75" customHeight="1"/>
  <cols>
    <col min="1" max="17" width="18.8515625" style="95" customWidth="1"/>
    <col min="18" max="16384" width="12.57421875" style="95" customWidth="1"/>
  </cols>
  <sheetData>
    <row r="1" spans="1:11" ht="12.75">
      <c r="A1" s="94" t="s">
        <v>37</v>
      </c>
      <c r="B1" s="94" t="s">
        <v>13</v>
      </c>
      <c r="C1" s="94" t="s">
        <v>19</v>
      </c>
      <c r="D1" s="94" t="s">
        <v>14</v>
      </c>
      <c r="E1" s="94" t="s">
        <v>64</v>
      </c>
      <c r="F1" s="94" t="s">
        <v>65</v>
      </c>
      <c r="G1" s="94" t="s">
        <v>66</v>
      </c>
      <c r="H1" s="94" t="s">
        <v>67</v>
      </c>
      <c r="I1" s="94" t="s">
        <v>68</v>
      </c>
      <c r="J1" s="94" t="s">
        <v>24</v>
      </c>
      <c r="K1" s="94" t="s">
        <v>25</v>
      </c>
    </row>
    <row r="2" spans="1:9" ht="12.75">
      <c r="A2" s="96">
        <v>45362.65517373843</v>
      </c>
      <c r="B2" s="97" t="s">
        <v>23</v>
      </c>
      <c r="C2" s="97" t="s">
        <v>38</v>
      </c>
      <c r="D2" s="97" t="s">
        <v>40</v>
      </c>
      <c r="E2" s="97">
        <v>4</v>
      </c>
      <c r="F2" s="97">
        <v>5</v>
      </c>
      <c r="G2" s="97">
        <v>4</v>
      </c>
      <c r="H2" s="97">
        <v>3</v>
      </c>
      <c r="I2" s="97">
        <v>5</v>
      </c>
    </row>
    <row r="3" spans="1:10" ht="12.75">
      <c r="A3" s="96">
        <v>45362.65780649305</v>
      </c>
      <c r="B3" s="97" t="s">
        <v>23</v>
      </c>
      <c r="C3" s="97" t="s">
        <v>69</v>
      </c>
      <c r="D3" s="97" t="s">
        <v>70</v>
      </c>
      <c r="E3" s="97">
        <v>4</v>
      </c>
      <c r="F3" s="97">
        <v>4</v>
      </c>
      <c r="G3" s="97">
        <v>3</v>
      </c>
      <c r="H3" s="97">
        <v>5</v>
      </c>
      <c r="I3" s="97">
        <v>5</v>
      </c>
      <c r="J3" s="97" t="s">
        <v>71</v>
      </c>
    </row>
    <row r="4" spans="1:9" ht="12.75">
      <c r="A4" s="96">
        <v>45362.658261689816</v>
      </c>
      <c r="B4" s="97" t="s">
        <v>23</v>
      </c>
      <c r="C4" s="97" t="s">
        <v>38</v>
      </c>
      <c r="D4" s="97" t="s">
        <v>42</v>
      </c>
      <c r="E4" s="97">
        <v>5</v>
      </c>
      <c r="F4" s="97">
        <v>5</v>
      </c>
      <c r="G4" s="97">
        <v>5</v>
      </c>
      <c r="H4" s="97">
        <v>5</v>
      </c>
      <c r="I4" s="97">
        <v>5</v>
      </c>
    </row>
    <row r="5" spans="1:9" ht="12.75">
      <c r="A5" s="96">
        <v>45362.65978672454</v>
      </c>
      <c r="B5" s="97" t="s">
        <v>23</v>
      </c>
      <c r="C5" s="97" t="s">
        <v>72</v>
      </c>
      <c r="D5" s="97" t="s">
        <v>42</v>
      </c>
      <c r="E5" s="97">
        <v>4</v>
      </c>
      <c r="F5" s="97">
        <v>5</v>
      </c>
      <c r="G5" s="97">
        <v>4</v>
      </c>
      <c r="H5" s="97">
        <v>4</v>
      </c>
      <c r="I5" s="97">
        <v>5</v>
      </c>
    </row>
    <row r="6" spans="1:11" ht="12.75">
      <c r="A6" s="96">
        <v>45362.66017584491</v>
      </c>
      <c r="B6" s="97" t="s">
        <v>23</v>
      </c>
      <c r="C6" s="97" t="s">
        <v>73</v>
      </c>
      <c r="D6" s="97" t="s">
        <v>74</v>
      </c>
      <c r="E6" s="97">
        <v>4</v>
      </c>
      <c r="F6" s="97">
        <v>4</v>
      </c>
      <c r="G6" s="97">
        <v>3</v>
      </c>
      <c r="H6" s="97">
        <v>2</v>
      </c>
      <c r="I6" s="97">
        <v>3</v>
      </c>
      <c r="J6" s="97" t="s">
        <v>75</v>
      </c>
      <c r="K6" s="97" t="s">
        <v>76</v>
      </c>
    </row>
    <row r="7" spans="1:9" ht="12.75">
      <c r="A7" s="96">
        <v>45362.66197586806</v>
      </c>
      <c r="B7" s="97" t="s">
        <v>23</v>
      </c>
      <c r="C7" s="97" t="s">
        <v>77</v>
      </c>
      <c r="D7" s="97" t="s">
        <v>42</v>
      </c>
      <c r="E7" s="97">
        <v>4</v>
      </c>
      <c r="F7" s="97">
        <v>4</v>
      </c>
      <c r="G7" s="97">
        <v>4</v>
      </c>
      <c r="H7" s="97">
        <v>4</v>
      </c>
      <c r="I7" s="97">
        <v>5</v>
      </c>
    </row>
    <row r="8" spans="1:9" ht="12.75">
      <c r="A8" s="96">
        <v>45362.67176074074</v>
      </c>
      <c r="B8" s="97" t="s">
        <v>23</v>
      </c>
      <c r="C8" s="97" t="s">
        <v>38</v>
      </c>
      <c r="D8" s="97" t="s">
        <v>42</v>
      </c>
      <c r="E8" s="97">
        <v>4</v>
      </c>
      <c r="F8" s="97">
        <v>5</v>
      </c>
      <c r="G8" s="97">
        <v>5</v>
      </c>
      <c r="H8" s="97">
        <v>3</v>
      </c>
      <c r="I8" s="97">
        <v>4</v>
      </c>
    </row>
    <row r="9" spans="1:11" ht="12.75">
      <c r="A9" s="96">
        <v>45362.70171388889</v>
      </c>
      <c r="B9" s="97" t="s">
        <v>78</v>
      </c>
      <c r="C9" s="97" t="s">
        <v>79</v>
      </c>
      <c r="D9" s="97" t="s">
        <v>80</v>
      </c>
      <c r="E9" s="97">
        <v>4</v>
      </c>
      <c r="F9" s="97">
        <v>4</v>
      </c>
      <c r="G9" s="97">
        <v>4</v>
      </c>
      <c r="H9" s="97">
        <v>3</v>
      </c>
      <c r="I9" s="97">
        <v>4</v>
      </c>
      <c r="J9" s="97" t="s">
        <v>29</v>
      </c>
      <c r="K9" s="97" t="s">
        <v>29</v>
      </c>
    </row>
    <row r="10" spans="1:11" ht="12.75">
      <c r="A10" s="96">
        <v>45362.818607256944</v>
      </c>
      <c r="B10" s="97" t="s">
        <v>41</v>
      </c>
      <c r="C10" s="97" t="s">
        <v>81</v>
      </c>
      <c r="D10" s="97" t="s">
        <v>82</v>
      </c>
      <c r="E10" s="97">
        <v>4</v>
      </c>
      <c r="F10" s="97">
        <v>4</v>
      </c>
      <c r="G10" s="97">
        <v>4</v>
      </c>
      <c r="H10" s="97">
        <v>4</v>
      </c>
      <c r="I10" s="97">
        <v>4</v>
      </c>
      <c r="J10" s="97" t="s">
        <v>29</v>
      </c>
      <c r="K10" s="97" t="s">
        <v>29</v>
      </c>
    </row>
    <row r="11" spans="1:9" ht="12.75">
      <c r="A11" s="96">
        <v>45362.83023317129</v>
      </c>
      <c r="B11" s="97" t="s">
        <v>41</v>
      </c>
      <c r="C11" s="97" t="s">
        <v>81</v>
      </c>
      <c r="D11" s="97" t="s">
        <v>82</v>
      </c>
      <c r="E11" s="97">
        <v>4</v>
      </c>
      <c r="F11" s="97">
        <v>4</v>
      </c>
      <c r="G11" s="97">
        <v>4</v>
      </c>
      <c r="H11" s="97">
        <v>4</v>
      </c>
      <c r="I11" s="97">
        <v>4</v>
      </c>
    </row>
    <row r="12" spans="1:9" ht="12.75">
      <c r="A12" s="96">
        <v>45362.88972324074</v>
      </c>
      <c r="B12" s="97" t="s">
        <v>23</v>
      </c>
      <c r="C12" s="97" t="s">
        <v>38</v>
      </c>
      <c r="D12" s="97" t="s">
        <v>39</v>
      </c>
      <c r="E12" s="97">
        <v>5</v>
      </c>
      <c r="F12" s="97">
        <v>5</v>
      </c>
      <c r="G12" s="97">
        <v>5</v>
      </c>
      <c r="H12" s="97">
        <v>5</v>
      </c>
      <c r="I12" s="97">
        <v>5</v>
      </c>
    </row>
    <row r="13" spans="1:9" ht="12.75">
      <c r="A13" s="96">
        <v>45362.97651822917</v>
      </c>
      <c r="B13" s="97" t="s">
        <v>23</v>
      </c>
      <c r="C13" s="97" t="s">
        <v>38</v>
      </c>
      <c r="D13" s="97" t="s">
        <v>42</v>
      </c>
      <c r="E13" s="97">
        <v>4</v>
      </c>
      <c r="F13" s="97">
        <v>4</v>
      </c>
      <c r="G13" s="97">
        <v>4</v>
      </c>
      <c r="H13" s="97">
        <v>4</v>
      </c>
      <c r="I13" s="97">
        <v>4</v>
      </c>
    </row>
    <row r="14" spans="1:9" ht="12.75">
      <c r="A14" s="96">
        <v>45363.44131084491</v>
      </c>
      <c r="B14" s="97" t="s">
        <v>78</v>
      </c>
      <c r="C14" s="97" t="s">
        <v>79</v>
      </c>
      <c r="D14" s="97" t="s">
        <v>83</v>
      </c>
      <c r="E14" s="97">
        <v>5</v>
      </c>
      <c r="F14" s="97">
        <v>5</v>
      </c>
      <c r="G14" s="97">
        <v>5</v>
      </c>
      <c r="H14" s="97">
        <v>5</v>
      </c>
      <c r="I14" s="97">
        <v>5</v>
      </c>
    </row>
    <row r="15" spans="1:10" ht="12.75">
      <c r="A15" s="96">
        <v>45363.61739493055</v>
      </c>
      <c r="B15" s="97" t="s">
        <v>84</v>
      </c>
      <c r="C15" s="97" t="s">
        <v>79</v>
      </c>
      <c r="D15" s="97" t="s">
        <v>80</v>
      </c>
      <c r="E15" s="97">
        <v>4</v>
      </c>
      <c r="F15" s="97">
        <v>5</v>
      </c>
      <c r="G15" s="97">
        <v>4</v>
      </c>
      <c r="H15" s="97">
        <v>4</v>
      </c>
      <c r="I15" s="97">
        <v>4</v>
      </c>
      <c r="J15" s="9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="160" zoomScaleNormal="160" zoomScalePageLayoutView="0" workbookViewId="0" topLeftCell="A1">
      <selection activeCell="B18" sqref="B18"/>
    </sheetView>
  </sheetViews>
  <sheetFormatPr defaultColWidth="8.7109375" defaultRowHeight="12.75"/>
  <cols>
    <col min="1" max="1" width="7.00390625" style="37" customWidth="1"/>
    <col min="2" max="2" width="29.28125" style="37" bestFit="1" customWidth="1"/>
    <col min="3" max="3" width="22.421875" style="37" customWidth="1"/>
    <col min="4" max="4" width="17.28125" style="37" customWidth="1"/>
    <col min="5" max="9" width="5.00390625" style="37" customWidth="1"/>
    <col min="10" max="10" width="8.140625" style="40" bestFit="1" customWidth="1"/>
    <col min="11" max="16384" width="8.7109375" style="40" customWidth="1"/>
  </cols>
  <sheetData>
    <row r="1" spans="1:9" s="33" customFormat="1" ht="18.75">
      <c r="A1" s="30" t="s">
        <v>0</v>
      </c>
      <c r="B1" s="31" t="s">
        <v>13</v>
      </c>
      <c r="C1" s="31" t="s">
        <v>19</v>
      </c>
      <c r="D1" s="31" t="s">
        <v>14</v>
      </c>
      <c r="E1" s="32"/>
      <c r="F1" s="32"/>
      <c r="G1" s="32"/>
      <c r="H1" s="32"/>
      <c r="I1" s="32"/>
    </row>
    <row r="2" spans="1:9" s="33" customFormat="1" ht="18.75">
      <c r="A2" s="30"/>
      <c r="B2" s="31"/>
      <c r="C2" s="31"/>
      <c r="D2" s="31"/>
      <c r="E2" s="34">
        <v>1</v>
      </c>
      <c r="F2" s="34">
        <v>2</v>
      </c>
      <c r="G2" s="34">
        <v>3</v>
      </c>
      <c r="H2" s="34">
        <v>4</v>
      </c>
      <c r="I2" s="34">
        <v>5</v>
      </c>
    </row>
    <row r="3" spans="1:10" ht="18.75">
      <c r="A3" s="37">
        <v>1</v>
      </c>
      <c r="B3" s="38" t="s">
        <v>23</v>
      </c>
      <c r="C3" s="38" t="s">
        <v>38</v>
      </c>
      <c r="D3" s="98" t="s">
        <v>40</v>
      </c>
      <c r="E3" s="39">
        <v>4</v>
      </c>
      <c r="F3" s="39">
        <v>5</v>
      </c>
      <c r="G3" s="39">
        <v>4</v>
      </c>
      <c r="H3" s="39">
        <v>3</v>
      </c>
      <c r="I3" s="39">
        <v>5</v>
      </c>
      <c r="J3" s="33"/>
    </row>
    <row r="4" spans="1:10" s="42" customFormat="1" ht="18.75">
      <c r="A4" s="41">
        <v>2</v>
      </c>
      <c r="B4" s="38" t="s">
        <v>23</v>
      </c>
      <c r="C4" s="38" t="s">
        <v>91</v>
      </c>
      <c r="D4" s="99" t="s">
        <v>70</v>
      </c>
      <c r="E4" s="39">
        <v>4</v>
      </c>
      <c r="F4" s="39">
        <v>4</v>
      </c>
      <c r="G4" s="39">
        <v>3</v>
      </c>
      <c r="H4" s="39">
        <v>5</v>
      </c>
      <c r="I4" s="39">
        <v>5</v>
      </c>
      <c r="J4" s="33"/>
    </row>
    <row r="5" spans="1:10" ht="18.75">
      <c r="A5" s="37">
        <v>3</v>
      </c>
      <c r="B5" s="38" t="s">
        <v>23</v>
      </c>
      <c r="C5" s="38" t="s">
        <v>38</v>
      </c>
      <c r="D5" s="99" t="s">
        <v>42</v>
      </c>
      <c r="E5" s="39">
        <v>5</v>
      </c>
      <c r="F5" s="39">
        <v>5</v>
      </c>
      <c r="G5" s="39">
        <v>5</v>
      </c>
      <c r="H5" s="39">
        <v>5</v>
      </c>
      <c r="I5" s="39">
        <v>5</v>
      </c>
      <c r="J5" s="33"/>
    </row>
    <row r="6" spans="1:10" ht="18.75">
      <c r="A6" s="41">
        <v>4</v>
      </c>
      <c r="B6" s="38" t="s">
        <v>23</v>
      </c>
      <c r="C6" s="38" t="s">
        <v>38</v>
      </c>
      <c r="D6" s="38" t="s">
        <v>42</v>
      </c>
      <c r="E6" s="39">
        <v>4</v>
      </c>
      <c r="F6" s="39">
        <v>5</v>
      </c>
      <c r="G6" s="39">
        <v>4</v>
      </c>
      <c r="H6" s="39">
        <v>4</v>
      </c>
      <c r="I6" s="39">
        <v>5</v>
      </c>
      <c r="J6" s="33"/>
    </row>
    <row r="7" spans="1:10" ht="18.75">
      <c r="A7" s="37">
        <v>5</v>
      </c>
      <c r="B7" s="38" t="s">
        <v>23</v>
      </c>
      <c r="C7" s="38" t="s">
        <v>73</v>
      </c>
      <c r="D7" s="99" t="s">
        <v>74</v>
      </c>
      <c r="E7" s="39">
        <v>4</v>
      </c>
      <c r="F7" s="39">
        <v>4</v>
      </c>
      <c r="G7" s="39">
        <v>3</v>
      </c>
      <c r="H7" s="39">
        <v>2</v>
      </c>
      <c r="I7" s="39">
        <v>3</v>
      </c>
      <c r="J7" s="33"/>
    </row>
    <row r="8" spans="1:10" ht="18.75">
      <c r="A8" s="41">
        <v>6</v>
      </c>
      <c r="B8" s="38" t="s">
        <v>23</v>
      </c>
      <c r="C8" s="38" t="s">
        <v>38</v>
      </c>
      <c r="D8" s="99" t="s">
        <v>42</v>
      </c>
      <c r="E8" s="39">
        <v>4</v>
      </c>
      <c r="F8" s="39">
        <v>4</v>
      </c>
      <c r="G8" s="39">
        <v>4</v>
      </c>
      <c r="H8" s="39">
        <v>4</v>
      </c>
      <c r="I8" s="39">
        <v>5</v>
      </c>
      <c r="J8" s="33"/>
    </row>
    <row r="9" spans="1:10" ht="18.75">
      <c r="A9" s="37">
        <v>7</v>
      </c>
      <c r="B9" s="38" t="s">
        <v>23</v>
      </c>
      <c r="C9" s="38" t="s">
        <v>38</v>
      </c>
      <c r="D9" s="99" t="s">
        <v>42</v>
      </c>
      <c r="E9" s="39">
        <v>4</v>
      </c>
      <c r="F9" s="39">
        <v>5</v>
      </c>
      <c r="G9" s="39">
        <v>5</v>
      </c>
      <c r="H9" s="39">
        <v>3</v>
      </c>
      <c r="I9" s="39">
        <v>4</v>
      </c>
      <c r="J9" s="33"/>
    </row>
    <row r="10" spans="1:10" ht="18.75">
      <c r="A10" s="41">
        <v>8</v>
      </c>
      <c r="B10" s="38" t="s">
        <v>78</v>
      </c>
      <c r="C10" s="38" t="s">
        <v>79</v>
      </c>
      <c r="D10" s="43" t="s">
        <v>80</v>
      </c>
      <c r="E10" s="39">
        <v>4</v>
      </c>
      <c r="F10" s="39">
        <v>4</v>
      </c>
      <c r="G10" s="39">
        <v>4</v>
      </c>
      <c r="H10" s="39">
        <v>3</v>
      </c>
      <c r="I10" s="39">
        <v>4</v>
      </c>
      <c r="J10" s="33"/>
    </row>
    <row r="11" spans="1:10" ht="18.75">
      <c r="A11" s="37">
        <v>9</v>
      </c>
      <c r="B11" s="38" t="s">
        <v>41</v>
      </c>
      <c r="C11" s="38" t="s">
        <v>81</v>
      </c>
      <c r="D11" s="99" t="s">
        <v>82</v>
      </c>
      <c r="E11" s="39">
        <v>4</v>
      </c>
      <c r="F11" s="39">
        <v>4</v>
      </c>
      <c r="G11" s="39">
        <v>4</v>
      </c>
      <c r="H11" s="39">
        <v>4</v>
      </c>
      <c r="I11" s="39">
        <v>4</v>
      </c>
      <c r="J11" s="33"/>
    </row>
    <row r="12" spans="1:10" ht="18.75">
      <c r="A12" s="41">
        <v>10</v>
      </c>
      <c r="B12" s="38" t="s">
        <v>41</v>
      </c>
      <c r="C12" s="38" t="s">
        <v>81</v>
      </c>
      <c r="D12" s="99" t="s">
        <v>82</v>
      </c>
      <c r="E12" s="39">
        <v>4</v>
      </c>
      <c r="F12" s="39">
        <v>4</v>
      </c>
      <c r="G12" s="39">
        <v>4</v>
      </c>
      <c r="H12" s="39">
        <v>4</v>
      </c>
      <c r="I12" s="39">
        <v>4</v>
      </c>
      <c r="J12" s="33"/>
    </row>
    <row r="13" spans="1:10" ht="18.75">
      <c r="A13" s="37">
        <v>11</v>
      </c>
      <c r="B13" s="38" t="s">
        <v>23</v>
      </c>
      <c r="C13" s="38" t="s">
        <v>38</v>
      </c>
      <c r="D13" s="99" t="s">
        <v>39</v>
      </c>
      <c r="E13" s="39">
        <v>5</v>
      </c>
      <c r="F13" s="39">
        <v>5</v>
      </c>
      <c r="G13" s="39">
        <v>5</v>
      </c>
      <c r="H13" s="39">
        <v>5</v>
      </c>
      <c r="I13" s="39">
        <v>5</v>
      </c>
      <c r="J13" s="33"/>
    </row>
    <row r="14" spans="1:10" ht="18.75">
      <c r="A14" s="41">
        <v>12</v>
      </c>
      <c r="B14" s="38" t="s">
        <v>23</v>
      </c>
      <c r="C14" s="38" t="s">
        <v>38</v>
      </c>
      <c r="D14" s="99" t="s">
        <v>42</v>
      </c>
      <c r="E14" s="39">
        <v>4</v>
      </c>
      <c r="F14" s="39">
        <v>4</v>
      </c>
      <c r="G14" s="39">
        <v>4</v>
      </c>
      <c r="H14" s="39">
        <v>4</v>
      </c>
      <c r="I14" s="39">
        <v>4</v>
      </c>
      <c r="J14" s="33"/>
    </row>
    <row r="15" spans="1:10" ht="18.75">
      <c r="A15" s="37">
        <v>13</v>
      </c>
      <c r="B15" s="38" t="s">
        <v>78</v>
      </c>
      <c r="C15" s="38" t="s">
        <v>79</v>
      </c>
      <c r="D15" s="99" t="s">
        <v>83</v>
      </c>
      <c r="E15" s="39">
        <v>5</v>
      </c>
      <c r="F15" s="39">
        <v>5</v>
      </c>
      <c r="G15" s="39">
        <v>5</v>
      </c>
      <c r="H15" s="39">
        <v>5</v>
      </c>
      <c r="I15" s="39">
        <v>5</v>
      </c>
      <c r="J15" s="33"/>
    </row>
    <row r="16" spans="1:10" ht="18.75">
      <c r="A16" s="41">
        <v>14</v>
      </c>
      <c r="B16" s="38" t="s">
        <v>78</v>
      </c>
      <c r="C16" s="38" t="s">
        <v>79</v>
      </c>
      <c r="D16" s="99" t="s">
        <v>80</v>
      </c>
      <c r="E16" s="39">
        <v>4</v>
      </c>
      <c r="F16" s="39">
        <v>5</v>
      </c>
      <c r="G16" s="39">
        <v>4</v>
      </c>
      <c r="H16" s="39">
        <v>4</v>
      </c>
      <c r="I16" s="39">
        <v>4</v>
      </c>
      <c r="J16" s="33"/>
    </row>
    <row r="17" spans="3:10" ht="18.75">
      <c r="C17" s="43"/>
      <c r="D17" s="43"/>
      <c r="E17" s="44">
        <f>AVERAGE(E3:E16)</f>
        <v>4.214285714285714</v>
      </c>
      <c r="F17" s="44">
        <f>AVERAGE(F3:F16)</f>
        <v>4.5</v>
      </c>
      <c r="G17" s="44">
        <f>AVERAGE(G3:G16)</f>
        <v>4.142857142857143</v>
      </c>
      <c r="H17" s="44">
        <f>AVERAGE(H3:H16)</f>
        <v>3.9285714285714284</v>
      </c>
      <c r="I17" s="44">
        <f>AVERAGE(I3:I16)</f>
        <v>4.428571428571429</v>
      </c>
      <c r="J17" s="44">
        <f>AVERAGE(E3:I16)</f>
        <v>4.242857142857143</v>
      </c>
    </row>
    <row r="18" spans="2:10" ht="23.25" customHeight="1">
      <c r="B18" s="43"/>
      <c r="C18" s="43"/>
      <c r="D18" s="43"/>
      <c r="E18" s="45">
        <f>STDEV(E3:E16)</f>
        <v>0.42581531362632</v>
      </c>
      <c r="F18" s="45">
        <f>STDEV(F3:F16)</f>
        <v>0.5188745216627708</v>
      </c>
      <c r="G18" s="45">
        <f>STDEV(G3:G16)</f>
        <v>0.6629935441317963</v>
      </c>
      <c r="H18" s="45">
        <f>STDEV(H3:H16)</f>
        <v>0.9168747682531894</v>
      </c>
      <c r="I18" s="45">
        <f>STDEV(I3:I16)</f>
        <v>0.6462061726588649</v>
      </c>
      <c r="J18" s="45">
        <f>STDEV(E3:I16)</f>
        <v>0.668888636681454</v>
      </c>
    </row>
    <row r="19" spans="2:15" ht="18.75">
      <c r="B19" s="46"/>
      <c r="C19" s="46"/>
      <c r="D19" s="46"/>
      <c r="E19" s="46"/>
      <c r="F19" s="46"/>
      <c r="G19" s="46"/>
      <c r="H19" s="46"/>
      <c r="I19" s="47">
        <f>STDEV(E3:I16)</f>
        <v>0.668888636681454</v>
      </c>
      <c r="J19" s="48"/>
      <c r="K19" s="46"/>
      <c r="L19" s="46"/>
      <c r="M19" s="46"/>
      <c r="N19" s="46"/>
      <c r="O19" s="46"/>
    </row>
    <row r="20" spans="2:10" ht="18.75">
      <c r="B20" s="58" t="s">
        <v>10</v>
      </c>
      <c r="C20" s="58"/>
      <c r="D20" s="58"/>
      <c r="E20" s="46"/>
      <c r="F20" s="46"/>
      <c r="G20" s="46"/>
      <c r="H20" s="46"/>
      <c r="I20" s="49">
        <f>AVERAGE(E3:I16)</f>
        <v>4.242857142857143</v>
      </c>
      <c r="J20" s="48"/>
    </row>
    <row r="21" spans="2:10" ht="18.75">
      <c r="B21" s="38" t="s">
        <v>23</v>
      </c>
      <c r="C21" s="38"/>
      <c r="D21" s="55">
        <v>9</v>
      </c>
      <c r="E21" s="46"/>
      <c r="F21" s="46"/>
      <c r="G21" s="46"/>
      <c r="H21" s="46"/>
      <c r="I21" s="46"/>
      <c r="J21" s="46"/>
    </row>
    <row r="22" spans="2:10" ht="18.75">
      <c r="B22" s="38" t="s">
        <v>78</v>
      </c>
      <c r="C22" s="38"/>
      <c r="D22" s="55">
        <v>3</v>
      </c>
      <c r="E22" s="46"/>
      <c r="F22" s="46"/>
      <c r="G22" s="46"/>
      <c r="H22" s="46"/>
      <c r="I22" s="46"/>
      <c r="J22" s="46"/>
    </row>
    <row r="23" spans="2:10" ht="18.75">
      <c r="B23" s="38" t="s">
        <v>41</v>
      </c>
      <c r="C23" s="38"/>
      <c r="D23" s="55">
        <v>2</v>
      </c>
      <c r="E23" s="46"/>
      <c r="F23" s="46"/>
      <c r="G23" s="46"/>
      <c r="H23" s="46"/>
      <c r="I23" s="46"/>
      <c r="J23" s="46"/>
    </row>
    <row r="24" spans="2:4" ht="18.75">
      <c r="B24" s="32" t="s">
        <v>3</v>
      </c>
      <c r="C24" s="32"/>
      <c r="D24" s="32">
        <f>SUM(D21:D23)</f>
        <v>14</v>
      </c>
    </row>
    <row r="26" spans="2:4" ht="18.75">
      <c r="B26" s="36" t="s">
        <v>8</v>
      </c>
      <c r="C26" s="36"/>
      <c r="D26" s="56"/>
    </row>
    <row r="27" spans="2:4" ht="18.75">
      <c r="B27" s="38" t="s">
        <v>38</v>
      </c>
      <c r="C27" s="38"/>
      <c r="D27" s="55">
        <v>7</v>
      </c>
    </row>
    <row r="28" spans="2:4" ht="18.75">
      <c r="B28" s="38" t="s">
        <v>79</v>
      </c>
      <c r="C28" s="38"/>
      <c r="D28" s="55">
        <v>3</v>
      </c>
    </row>
    <row r="29" spans="2:4" ht="18.75">
      <c r="B29" s="38" t="s">
        <v>81</v>
      </c>
      <c r="C29" s="38"/>
      <c r="D29" s="55">
        <v>2</v>
      </c>
    </row>
    <row r="30" spans="2:4" ht="18.75">
      <c r="B30" s="43" t="s">
        <v>69</v>
      </c>
      <c r="C30" s="43"/>
      <c r="D30" s="55">
        <v>1</v>
      </c>
    </row>
    <row r="31" spans="2:4" ht="18.75">
      <c r="B31" s="38" t="s">
        <v>73</v>
      </c>
      <c r="C31" s="38"/>
      <c r="D31" s="55">
        <v>1</v>
      </c>
    </row>
    <row r="32" spans="2:4" ht="18.75">
      <c r="B32" s="50" t="s">
        <v>3</v>
      </c>
      <c r="C32" s="107"/>
      <c r="D32" s="108">
        <f>SUM(D27:D31)</f>
        <v>14</v>
      </c>
    </row>
    <row r="35" spans="2:4" ht="18.75">
      <c r="B35" s="35" t="s">
        <v>14</v>
      </c>
      <c r="C35" s="35"/>
      <c r="D35" s="57"/>
    </row>
    <row r="36" spans="2:4" ht="18.75">
      <c r="B36" s="43" t="s">
        <v>42</v>
      </c>
      <c r="C36" s="43"/>
      <c r="D36" s="55">
        <v>5</v>
      </c>
    </row>
    <row r="37" spans="2:4" ht="18.75">
      <c r="B37" s="38" t="s">
        <v>82</v>
      </c>
      <c r="C37" s="43"/>
      <c r="D37" s="55">
        <v>2</v>
      </c>
    </row>
    <row r="38" spans="2:4" ht="18.75">
      <c r="B38" s="99" t="s">
        <v>80</v>
      </c>
      <c r="C38" s="43"/>
      <c r="D38" s="55">
        <v>2</v>
      </c>
    </row>
    <row r="39" spans="2:4" ht="18.75">
      <c r="B39" s="43" t="s">
        <v>39</v>
      </c>
      <c r="C39" s="43"/>
      <c r="D39" s="55">
        <v>1</v>
      </c>
    </row>
    <row r="40" spans="2:4" ht="18.75">
      <c r="B40" s="38" t="s">
        <v>83</v>
      </c>
      <c r="C40" s="43"/>
      <c r="D40" s="55">
        <v>1</v>
      </c>
    </row>
    <row r="41" spans="2:4" ht="18.75">
      <c r="B41" s="43" t="s">
        <v>40</v>
      </c>
      <c r="D41" s="37">
        <v>1</v>
      </c>
    </row>
    <row r="42" spans="2:4" ht="18.75">
      <c r="B42" s="43" t="s">
        <v>70</v>
      </c>
      <c r="D42" s="37">
        <v>1</v>
      </c>
    </row>
    <row r="43" spans="2:4" ht="18.75">
      <c r="B43" s="43" t="s">
        <v>74</v>
      </c>
      <c r="D43" s="37">
        <v>1</v>
      </c>
    </row>
    <row r="44" spans="2:4" ht="18.75">
      <c r="B44" s="50" t="s">
        <v>3</v>
      </c>
      <c r="C44" s="107"/>
      <c r="D44" s="50">
        <f>SUM(D36:D43)</f>
        <v>14</v>
      </c>
    </row>
    <row r="53" ht="18.75">
      <c r="D53" s="4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="130" zoomScaleNormal="130" zoomScalePageLayoutView="0" workbookViewId="0" topLeftCell="A16">
      <selection activeCell="F35" sqref="F35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0.57421875" style="1" customWidth="1"/>
    <col min="12" max="16384" width="8.7109375" style="1" customWidth="1"/>
  </cols>
  <sheetData>
    <row r="1" spans="1:11" s="19" customFormat="1" ht="26.25">
      <c r="A1" s="140" t="s">
        <v>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19" customFormat="1" ht="26.25">
      <c r="A2" s="141" t="s">
        <v>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9" customFormat="1" ht="26.25">
      <c r="A3" s="140" t="s">
        <v>54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19" customFormat="1" ht="26.25">
      <c r="A4" s="140" t="s">
        <v>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19" customFormat="1" ht="26.25">
      <c r="A5" s="174" t="s">
        <v>57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s="19" customFormat="1" ht="26.25">
      <c r="A6" s="173" t="s">
        <v>58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s="19" customFormat="1" ht="26.25">
      <c r="A7" s="142" t="s">
        <v>56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s="19" customFormat="1" ht="26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ht="21">
      <c r="B9" s="1" t="s">
        <v>60</v>
      </c>
    </row>
    <row r="10" ht="21">
      <c r="A10" s="1" t="s">
        <v>61</v>
      </c>
    </row>
    <row r="11" ht="21">
      <c r="A11" s="1" t="s">
        <v>62</v>
      </c>
    </row>
    <row r="12" ht="21">
      <c r="A12" s="1" t="s">
        <v>63</v>
      </c>
    </row>
    <row r="13" ht="21">
      <c r="A13" s="1" t="s">
        <v>85</v>
      </c>
    </row>
    <row r="14" ht="21">
      <c r="B14" s="1" t="s">
        <v>108</v>
      </c>
    </row>
    <row r="15" ht="21">
      <c r="A15" s="1" t="s">
        <v>107</v>
      </c>
    </row>
    <row r="16" ht="21">
      <c r="B16" s="1" t="s">
        <v>52</v>
      </c>
    </row>
    <row r="17" spans="1:7" ht="21">
      <c r="A17" s="1" t="s">
        <v>110</v>
      </c>
      <c r="B17" s="77"/>
      <c r="C17" s="77"/>
      <c r="D17" s="77"/>
      <c r="E17" s="78"/>
      <c r="F17" s="79"/>
      <c r="G17" s="2"/>
    </row>
    <row r="18" spans="1:7" ht="21">
      <c r="A18" s="1" t="s">
        <v>111</v>
      </c>
      <c r="B18" s="77"/>
      <c r="C18" s="77"/>
      <c r="D18" s="77"/>
      <c r="E18" s="78"/>
      <c r="F18" s="79"/>
      <c r="G18" s="2"/>
    </row>
    <row r="19" spans="1:7" ht="21">
      <c r="A19" s="1" t="s">
        <v>112</v>
      </c>
      <c r="B19" s="77"/>
      <c r="C19" s="77"/>
      <c r="D19" s="77"/>
      <c r="E19" s="78"/>
      <c r="F19" s="79"/>
      <c r="G19" s="2"/>
    </row>
    <row r="20" spans="1:256" s="5" customFormat="1" ht="21">
      <c r="A20" s="1"/>
      <c r="B20" s="1" t="s">
        <v>113</v>
      </c>
      <c r="C20" s="1"/>
      <c r="D20" s="1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21">
      <c r="A21" s="1" t="s">
        <v>114</v>
      </c>
      <c r="B21" s="1"/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21">
      <c r="A22" s="1"/>
      <c r="B22" s="1" t="s">
        <v>115</v>
      </c>
      <c r="C22" s="1"/>
      <c r="D22" s="1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1">
      <c r="A23" s="1" t="s">
        <v>116</v>
      </c>
      <c r="B23" s="1"/>
      <c r="C23" s="1"/>
      <c r="D23" s="1"/>
      <c r="E23" s="2"/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21">
      <c r="A24" s="1" t="s">
        <v>118</v>
      </c>
      <c r="B24" s="1"/>
      <c r="C24" s="1"/>
      <c r="D24" s="1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21">
      <c r="A25" s="1" t="s">
        <v>117</v>
      </c>
      <c r="B25" s="1"/>
      <c r="C25" s="1"/>
      <c r="D25" s="1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" ht="21">
      <c r="A26" s="3"/>
      <c r="B26" s="133" t="s">
        <v>34</v>
      </c>
    </row>
    <row r="27" spans="2:15" ht="21">
      <c r="B27" s="139" t="s">
        <v>119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ht="21">
      <c r="B28" s="1" t="s">
        <v>120</v>
      </c>
    </row>
    <row r="29" ht="21">
      <c r="B29" s="1" t="s">
        <v>122</v>
      </c>
    </row>
    <row r="30" spans="2:8" ht="21" customHeight="1">
      <c r="B30" s="175" t="s">
        <v>121</v>
      </c>
      <c r="C30" s="175"/>
      <c r="D30" s="175"/>
      <c r="E30" s="175"/>
      <c r="F30" s="175"/>
      <c r="G30" s="175"/>
      <c r="H30" s="175"/>
    </row>
  </sheetData>
  <sheetProtection/>
  <mergeCells count="10">
    <mergeCell ref="A7:K7"/>
    <mergeCell ref="A6:K6"/>
    <mergeCell ref="B27:O27"/>
    <mergeCell ref="B30:H30"/>
    <mergeCell ref="A1:K1"/>
    <mergeCell ref="A8:K8"/>
    <mergeCell ref="A2:K2"/>
    <mergeCell ref="A3:K3"/>
    <mergeCell ref="A5:K5"/>
    <mergeCell ref="A4:K4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20" zoomScaleNormal="120" zoomScalePageLayoutView="0" workbookViewId="0" topLeftCell="A22">
      <selection activeCell="A26" sqref="A26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45" t="s">
        <v>9</v>
      </c>
      <c r="B1" s="145"/>
      <c r="C1" s="145"/>
      <c r="D1" s="145"/>
      <c r="E1" s="145"/>
      <c r="F1" s="145"/>
      <c r="G1" s="145"/>
      <c r="H1" s="145"/>
      <c r="I1" s="2"/>
    </row>
    <row r="3" spans="1:9" s="19" customFormat="1" ht="23.25">
      <c r="A3" s="147" t="s">
        <v>59</v>
      </c>
      <c r="B3" s="148"/>
      <c r="C3" s="148"/>
      <c r="D3" s="148"/>
      <c r="E3" s="148"/>
      <c r="F3" s="148"/>
      <c r="G3" s="148"/>
      <c r="H3" s="148"/>
      <c r="I3" s="29"/>
    </row>
    <row r="4" spans="1:9" s="19" customFormat="1" ht="23.25">
      <c r="A4" s="149" t="s">
        <v>54</v>
      </c>
      <c r="B4" s="150"/>
      <c r="C4" s="150"/>
      <c r="D4" s="150"/>
      <c r="E4" s="150"/>
      <c r="F4" s="150"/>
      <c r="G4" s="150"/>
      <c r="H4" s="150"/>
      <c r="I4" s="29"/>
    </row>
    <row r="5" spans="1:9" s="19" customFormat="1" ht="23.25">
      <c r="A5" s="150" t="s">
        <v>86</v>
      </c>
      <c r="B5" s="150"/>
      <c r="C5" s="150"/>
      <c r="D5" s="150"/>
      <c r="E5" s="150"/>
      <c r="F5" s="150"/>
      <c r="G5" s="150"/>
      <c r="H5" s="150"/>
      <c r="I5" s="29"/>
    </row>
    <row r="6" spans="1:9" s="19" customFormat="1" ht="23.25">
      <c r="A6" s="150" t="s">
        <v>57</v>
      </c>
      <c r="B6" s="150"/>
      <c r="C6" s="150"/>
      <c r="D6" s="150"/>
      <c r="E6" s="150"/>
      <c r="F6" s="150"/>
      <c r="G6" s="150"/>
      <c r="H6" s="150"/>
      <c r="I6" s="29"/>
    </row>
    <row r="7" spans="1:9" s="19" customFormat="1" ht="23.25">
      <c r="A7" s="150" t="s">
        <v>58</v>
      </c>
      <c r="B7" s="150"/>
      <c r="C7" s="150"/>
      <c r="D7" s="150"/>
      <c r="E7" s="150"/>
      <c r="F7" s="150"/>
      <c r="G7" s="150"/>
      <c r="H7" s="150"/>
      <c r="I7" s="29"/>
    </row>
    <row r="8" spans="1:9" s="19" customFormat="1" ht="23.25">
      <c r="A8" s="150" t="s">
        <v>56</v>
      </c>
      <c r="B8" s="150"/>
      <c r="C8" s="150"/>
      <c r="D8" s="150"/>
      <c r="E8" s="150"/>
      <c r="F8" s="150"/>
      <c r="G8" s="150"/>
      <c r="H8" s="150"/>
      <c r="I8" s="29"/>
    </row>
    <row r="9" spans="1:9" s="19" customFormat="1" ht="23.25">
      <c r="A9" s="21"/>
      <c r="B9" s="21"/>
      <c r="C9" s="21"/>
      <c r="D9" s="21"/>
      <c r="E9" s="21"/>
      <c r="F9" s="21"/>
      <c r="G9" s="21"/>
      <c r="H9" s="21"/>
      <c r="I9" s="21"/>
    </row>
    <row r="10" ht="21">
      <c r="B10" s="1" t="s">
        <v>60</v>
      </c>
    </row>
    <row r="11" ht="21">
      <c r="A11" s="1" t="s">
        <v>106</v>
      </c>
    </row>
    <row r="12" ht="21">
      <c r="A12" s="1" t="s">
        <v>87</v>
      </c>
    </row>
    <row r="14" ht="21">
      <c r="A14" s="4" t="s">
        <v>11</v>
      </c>
    </row>
    <row r="15" ht="21.75" thickBot="1">
      <c r="A15" s="3" t="s">
        <v>12</v>
      </c>
    </row>
    <row r="16" spans="2:7" ht="22.5" thickBot="1" thickTop="1">
      <c r="B16" s="146" t="s">
        <v>10</v>
      </c>
      <c r="C16" s="146"/>
      <c r="D16" s="146"/>
      <c r="E16" s="146"/>
      <c r="F16" s="7" t="s">
        <v>5</v>
      </c>
      <c r="G16" s="7" t="s">
        <v>6</v>
      </c>
    </row>
    <row r="17" spans="2:7" ht="21.75" thickTop="1">
      <c r="B17" s="10" t="s">
        <v>23</v>
      </c>
      <c r="C17" s="8"/>
      <c r="D17" s="8"/>
      <c r="E17" s="8"/>
      <c r="F17" s="13">
        <v>9</v>
      </c>
      <c r="G17" s="17">
        <f>F17*100/F$20</f>
        <v>64.28571428571429</v>
      </c>
    </row>
    <row r="18" spans="2:7" ht="21">
      <c r="B18" s="10" t="s">
        <v>78</v>
      </c>
      <c r="C18" s="8"/>
      <c r="D18" s="8"/>
      <c r="E18" s="8"/>
      <c r="F18" s="13">
        <v>3</v>
      </c>
      <c r="G18" s="17">
        <f>F18*100/F$20</f>
        <v>21.428571428571427</v>
      </c>
    </row>
    <row r="19" spans="2:7" ht="21.75" thickBot="1">
      <c r="B19" s="10" t="s">
        <v>41</v>
      </c>
      <c r="C19" s="8"/>
      <c r="D19" s="8"/>
      <c r="E19" s="8"/>
      <c r="F19" s="13">
        <v>2</v>
      </c>
      <c r="G19" s="17">
        <f>F19*100/F$20</f>
        <v>14.285714285714286</v>
      </c>
    </row>
    <row r="20" spans="2:7" ht="22.5" thickBot="1" thickTop="1">
      <c r="B20" s="146" t="s">
        <v>3</v>
      </c>
      <c r="C20" s="146"/>
      <c r="D20" s="146"/>
      <c r="E20" s="146"/>
      <c r="F20" s="9">
        <f>SUM(F17:F19)</f>
        <v>14</v>
      </c>
      <c r="G20" s="16">
        <f>SUM(G17:G19)</f>
        <v>100.00000000000001</v>
      </c>
    </row>
    <row r="21" ht="21.75" thickTop="1"/>
    <row r="22" ht="21">
      <c r="B22" s="1" t="s">
        <v>30</v>
      </c>
    </row>
    <row r="23" ht="21">
      <c r="A23" s="1" t="s">
        <v>88</v>
      </c>
    </row>
    <row r="24" ht="21">
      <c r="A24" s="1" t="s">
        <v>109</v>
      </c>
    </row>
    <row r="26" spans="1:8" ht="21">
      <c r="A26" s="22"/>
      <c r="B26" s="20"/>
      <c r="C26" s="20"/>
      <c r="D26" s="20"/>
      <c r="E26" s="20"/>
      <c r="F26" s="20"/>
      <c r="G26" s="20"/>
      <c r="H26" s="20"/>
    </row>
    <row r="27" spans="1:8" ht="21">
      <c r="A27" s="20"/>
      <c r="B27" s="143"/>
      <c r="C27" s="143"/>
      <c r="D27" s="143"/>
      <c r="E27" s="143"/>
      <c r="F27" s="8"/>
      <c r="G27" s="8"/>
      <c r="H27" s="20"/>
    </row>
    <row r="28" spans="1:8" ht="21">
      <c r="A28" s="20"/>
      <c r="B28" s="144"/>
      <c r="C28" s="144"/>
      <c r="D28" s="144"/>
      <c r="E28" s="144"/>
      <c r="F28" s="23"/>
      <c r="G28" s="18"/>
      <c r="H28" s="20"/>
    </row>
    <row r="29" spans="1:8" ht="21">
      <c r="A29" s="20"/>
      <c r="B29" s="144"/>
      <c r="C29" s="144"/>
      <c r="D29" s="144"/>
      <c r="E29" s="144"/>
      <c r="F29" s="23"/>
      <c r="G29" s="18"/>
      <c r="H29" s="20"/>
    </row>
    <row r="30" spans="1:8" ht="21">
      <c r="A30" s="20"/>
      <c r="B30" s="144"/>
      <c r="C30" s="144"/>
      <c r="D30" s="144"/>
      <c r="E30" s="144"/>
      <c r="F30" s="24"/>
      <c r="G30" s="18"/>
      <c r="H30" s="20"/>
    </row>
    <row r="31" spans="1:8" ht="21">
      <c r="A31" s="20"/>
      <c r="B31" s="144"/>
      <c r="C31" s="144"/>
      <c r="D31" s="144"/>
      <c r="E31" s="144"/>
      <c r="F31" s="23"/>
      <c r="G31" s="18"/>
      <c r="H31" s="20"/>
    </row>
    <row r="32" spans="1:8" ht="21">
      <c r="A32" s="20"/>
      <c r="B32" s="144"/>
      <c r="C32" s="144"/>
      <c r="D32" s="144"/>
      <c r="E32" s="144"/>
      <c r="F32" s="23"/>
      <c r="G32" s="18"/>
      <c r="H32" s="20"/>
    </row>
    <row r="33" spans="1:8" ht="21">
      <c r="A33" s="20"/>
      <c r="B33" s="144"/>
      <c r="C33" s="144"/>
      <c r="D33" s="144"/>
      <c r="E33" s="144"/>
      <c r="F33" s="23"/>
      <c r="G33" s="18"/>
      <c r="H33" s="20"/>
    </row>
    <row r="34" spans="1:8" ht="21">
      <c r="A34" s="20"/>
      <c r="B34" s="143"/>
      <c r="C34" s="143"/>
      <c r="D34" s="143"/>
      <c r="E34" s="143"/>
      <c r="F34" s="25"/>
      <c r="G34" s="26"/>
      <c r="H34" s="20"/>
    </row>
  </sheetData>
  <sheetProtection/>
  <mergeCells count="17">
    <mergeCell ref="A7:H7"/>
    <mergeCell ref="A1:H1"/>
    <mergeCell ref="B16:E16"/>
    <mergeCell ref="B20:E20"/>
    <mergeCell ref="A3:H3"/>
    <mergeCell ref="A4:H4"/>
    <mergeCell ref="A8:H8"/>
    <mergeCell ref="A5:H5"/>
    <mergeCell ref="A6:H6"/>
    <mergeCell ref="B27:E27"/>
    <mergeCell ref="B34:E34"/>
    <mergeCell ref="B29:E29"/>
    <mergeCell ref="B33:E33"/>
    <mergeCell ref="B30:E30"/>
    <mergeCell ref="B31:E31"/>
    <mergeCell ref="B28:E28"/>
    <mergeCell ref="B32:E32"/>
  </mergeCells>
  <printOptions/>
  <pageMargins left="0.7874015748031497" right="0" top="0.5905511811023623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="130" zoomScaleNormal="130" zoomScalePageLayoutView="0" workbookViewId="0" topLeftCell="A13">
      <selection activeCell="A21" sqref="A21:IV25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54" customWidth="1"/>
    <col min="6" max="6" width="16.00390625" style="54" customWidth="1"/>
    <col min="7" max="7" width="18.7109375" style="54" customWidth="1"/>
    <col min="8" max="16384" width="9.140625" style="5" customWidth="1"/>
  </cols>
  <sheetData>
    <row r="1" spans="1:256" ht="21">
      <c r="A1" s="151" t="s">
        <v>15</v>
      </c>
      <c r="B1" s="151"/>
      <c r="C1" s="151"/>
      <c r="D1" s="151"/>
      <c r="E1" s="151"/>
      <c r="F1" s="151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8" ht="19.5">
      <c r="A2" s="59"/>
      <c r="B2" s="59"/>
      <c r="C2" s="59"/>
      <c r="D2" s="59"/>
      <c r="E2" s="59"/>
      <c r="F2" s="59"/>
      <c r="G2" s="60"/>
      <c r="H2" s="60"/>
    </row>
    <row r="3" spans="1:6" ht="20.25" thickBot="1">
      <c r="A3" s="61" t="s">
        <v>18</v>
      </c>
      <c r="B3" s="62"/>
      <c r="C3" s="62"/>
      <c r="D3" s="62"/>
      <c r="E3" s="63"/>
      <c r="F3" s="63"/>
    </row>
    <row r="4" spans="1:6" ht="21" thickBot="1" thickTop="1">
      <c r="A4" s="61"/>
      <c r="B4" s="152" t="s">
        <v>16</v>
      </c>
      <c r="C4" s="153"/>
      <c r="D4" s="153"/>
      <c r="E4" s="64" t="s">
        <v>5</v>
      </c>
      <c r="F4" s="64" t="s">
        <v>6</v>
      </c>
    </row>
    <row r="5" spans="1:6" ht="20.25" thickTop="1">
      <c r="A5" s="61"/>
      <c r="B5" s="109" t="s">
        <v>47</v>
      </c>
      <c r="C5" s="110"/>
      <c r="D5" s="111"/>
      <c r="E5" s="112">
        <v>7</v>
      </c>
      <c r="F5" s="72">
        <f>E5*100/$E$18</f>
        <v>50</v>
      </c>
    </row>
    <row r="6" spans="1:6" ht="21">
      <c r="A6" s="61"/>
      <c r="B6" s="157" t="s">
        <v>48</v>
      </c>
      <c r="C6" s="158"/>
      <c r="D6" s="159"/>
      <c r="E6" s="113">
        <v>1</v>
      </c>
      <c r="F6" s="74">
        <f>E6*100/$E$18</f>
        <v>7.142857142857143</v>
      </c>
    </row>
    <row r="7" spans="1:6" ht="21">
      <c r="A7" s="61"/>
      <c r="B7" s="157" t="s">
        <v>49</v>
      </c>
      <c r="C7" s="158"/>
      <c r="D7" s="159"/>
      <c r="E7" s="113">
        <v>5</v>
      </c>
      <c r="F7" s="74">
        <f>E7*100/$E$18</f>
        <v>35.714285714285715</v>
      </c>
    </row>
    <row r="8" spans="1:6" ht="21">
      <c r="A8" s="61"/>
      <c r="B8" s="157" t="s">
        <v>50</v>
      </c>
      <c r="C8" s="158"/>
      <c r="D8" s="159"/>
      <c r="E8" s="113">
        <v>1</v>
      </c>
      <c r="F8" s="74">
        <f>E8*100/$E$18</f>
        <v>7.142857142857143</v>
      </c>
    </row>
    <row r="9" spans="1:256" ht="19.5">
      <c r="A9" s="65"/>
      <c r="B9" s="117" t="s">
        <v>79</v>
      </c>
      <c r="C9" s="118"/>
      <c r="D9" s="119"/>
      <c r="E9" s="66">
        <v>3</v>
      </c>
      <c r="F9" s="67">
        <f>E9*100/$E$18</f>
        <v>21.428571428571427</v>
      </c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7" s="69" customFormat="1" ht="19.5">
      <c r="A10" s="65"/>
      <c r="B10" s="135" t="s">
        <v>80</v>
      </c>
      <c r="C10" s="136"/>
      <c r="D10" s="137"/>
      <c r="E10" s="138">
        <v>2</v>
      </c>
      <c r="F10" s="106">
        <v>10</v>
      </c>
      <c r="G10" s="68"/>
    </row>
    <row r="11" spans="1:256" ht="19.5">
      <c r="A11" s="65"/>
      <c r="B11" s="114" t="s">
        <v>83</v>
      </c>
      <c r="C11" s="115"/>
      <c r="D11" s="116"/>
      <c r="E11" s="70">
        <v>1</v>
      </c>
      <c r="F11" s="106">
        <f>E11*100/$E$18</f>
        <v>7.142857142857143</v>
      </c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9.5">
      <c r="A12" s="65"/>
      <c r="B12" s="117" t="s">
        <v>94</v>
      </c>
      <c r="C12" s="118"/>
      <c r="D12" s="119"/>
      <c r="E12" s="66">
        <v>2</v>
      </c>
      <c r="F12" s="67">
        <f>E12*100/$E$18</f>
        <v>14.285714285714286</v>
      </c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9.5">
      <c r="A13" s="65"/>
      <c r="B13" s="114" t="s">
        <v>95</v>
      </c>
      <c r="C13" s="115"/>
      <c r="D13" s="116"/>
      <c r="E13" s="70">
        <v>2</v>
      </c>
      <c r="F13" s="106">
        <f>E13*100/$E$18</f>
        <v>14.285714285714286</v>
      </c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9.5">
      <c r="A14" s="65"/>
      <c r="B14" s="117" t="s">
        <v>89</v>
      </c>
      <c r="C14" s="118"/>
      <c r="D14" s="119"/>
      <c r="E14" s="66">
        <v>1</v>
      </c>
      <c r="F14" s="67">
        <f>E14*100/$E$18</f>
        <v>7.142857142857143</v>
      </c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9.5">
      <c r="A15" s="65"/>
      <c r="B15" s="114" t="s">
        <v>90</v>
      </c>
      <c r="C15" s="115"/>
      <c r="D15" s="116"/>
      <c r="E15" s="70">
        <v>1</v>
      </c>
      <c r="F15" s="106">
        <f>E15*100/$E$18</f>
        <v>7.142857142857143</v>
      </c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6" ht="19.5">
      <c r="A16" s="61"/>
      <c r="B16" s="109" t="s">
        <v>92</v>
      </c>
      <c r="C16" s="110"/>
      <c r="D16" s="111"/>
      <c r="E16" s="71">
        <v>1</v>
      </c>
      <c r="F16" s="72">
        <f>E16*100/$E$18</f>
        <v>7.142857142857143</v>
      </c>
    </row>
    <row r="17" spans="1:6" ht="21">
      <c r="A17" s="61"/>
      <c r="B17" s="157" t="s">
        <v>93</v>
      </c>
      <c r="C17" s="158"/>
      <c r="D17" s="159"/>
      <c r="E17" s="73">
        <v>1</v>
      </c>
      <c r="F17" s="74">
        <f>E17*100/$E$18</f>
        <v>7.142857142857143</v>
      </c>
    </row>
    <row r="18" spans="1:6" ht="20.25" thickBot="1">
      <c r="A18" s="61"/>
      <c r="B18" s="154" t="s">
        <v>17</v>
      </c>
      <c r="C18" s="155"/>
      <c r="D18" s="156"/>
      <c r="E18" s="75">
        <f>SUM(,E16,E5,E14,E12,E9)</f>
        <v>14</v>
      </c>
      <c r="F18" s="51">
        <f>E18*100/$E$18</f>
        <v>100</v>
      </c>
    </row>
    <row r="19" spans="1:7" ht="21.75" thickTop="1">
      <c r="A19" s="151"/>
      <c r="B19" s="151"/>
      <c r="C19" s="151"/>
      <c r="D19" s="151"/>
      <c r="E19" s="151"/>
      <c r="F19" s="151"/>
      <c r="G19" s="61"/>
    </row>
    <row r="20" spans="2:7" s="1" customFormat="1" ht="21">
      <c r="B20" s="76" t="s">
        <v>51</v>
      </c>
      <c r="C20" s="77"/>
      <c r="D20" s="77"/>
      <c r="E20" s="78"/>
      <c r="F20" s="79"/>
      <c r="G20" s="2"/>
    </row>
    <row r="21" spans="1:7" s="1" customFormat="1" ht="21">
      <c r="A21" s="1" t="s">
        <v>96</v>
      </c>
      <c r="B21" s="77"/>
      <c r="C21" s="77"/>
      <c r="D21" s="77"/>
      <c r="E21" s="78"/>
      <c r="F21" s="79"/>
      <c r="G21" s="2"/>
    </row>
    <row r="22" spans="1:7" s="1" customFormat="1" ht="21">
      <c r="A22" s="1" t="s">
        <v>97</v>
      </c>
      <c r="B22" s="77"/>
      <c r="C22" s="77"/>
      <c r="D22" s="77"/>
      <c r="E22" s="78"/>
      <c r="F22" s="79"/>
      <c r="G22" s="2"/>
    </row>
    <row r="23" spans="1:7" s="1" customFormat="1" ht="21">
      <c r="A23" s="1" t="s">
        <v>98</v>
      </c>
      <c r="B23" s="77"/>
      <c r="C23" s="77"/>
      <c r="D23" s="77"/>
      <c r="E23" s="78"/>
      <c r="F23" s="79"/>
      <c r="G23" s="2"/>
    </row>
    <row r="24" spans="1:256" ht="21">
      <c r="A24" s="1"/>
      <c r="B24" s="1" t="s">
        <v>99</v>
      </c>
      <c r="C24" s="1"/>
      <c r="D24" s="1"/>
      <c r="E24" s="2"/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1">
      <c r="A25" s="1" t="s">
        <v>100</v>
      </c>
      <c r="B25" s="1"/>
      <c r="C25" s="1"/>
      <c r="D25" s="1"/>
      <c r="E25" s="2"/>
      <c r="F25" s="2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sheetProtection/>
  <autoFilter ref="A20:B25"/>
  <mergeCells count="8">
    <mergeCell ref="A19:F19"/>
    <mergeCell ref="A1:F1"/>
    <mergeCell ref="B4:D4"/>
    <mergeCell ref="B18:D18"/>
    <mergeCell ref="B17:D17"/>
    <mergeCell ref="B6:D6"/>
    <mergeCell ref="B7:D7"/>
    <mergeCell ref="B8:D8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zoomScalePageLayoutView="0" workbookViewId="0" topLeftCell="A10">
      <selection activeCell="A17" sqref="A17:IV19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45" t="s">
        <v>28</v>
      </c>
      <c r="B1" s="145"/>
      <c r="C1" s="145"/>
      <c r="D1" s="145"/>
      <c r="E1" s="145"/>
      <c r="F1" s="145"/>
      <c r="G1" s="145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21</v>
      </c>
    </row>
    <row r="4" ht="20.25" customHeight="1" thickBot="1">
      <c r="A4" s="3" t="s">
        <v>32</v>
      </c>
    </row>
    <row r="5" spans="1:7" s="5" customFormat="1" ht="20.25" thickTop="1">
      <c r="A5" s="160" t="s">
        <v>1</v>
      </c>
      <c r="B5" s="161"/>
      <c r="C5" s="161"/>
      <c r="D5" s="161"/>
      <c r="E5" s="162" t="s">
        <v>105</v>
      </c>
      <c r="F5" s="163"/>
      <c r="G5" s="164"/>
    </row>
    <row r="6" spans="1:7" s="5" customFormat="1" ht="20.25" thickBot="1">
      <c r="A6" s="152"/>
      <c r="B6" s="153"/>
      <c r="C6" s="153"/>
      <c r="D6" s="153"/>
      <c r="E6" s="6"/>
      <c r="F6" s="6" t="s">
        <v>2</v>
      </c>
      <c r="G6" s="6" t="s">
        <v>7</v>
      </c>
    </row>
    <row r="7" spans="1:7" s="5" customFormat="1" ht="20.25" thickTop="1">
      <c r="A7" s="88" t="s">
        <v>20</v>
      </c>
      <c r="B7" s="89"/>
      <c r="C7" s="90"/>
      <c r="D7" s="91"/>
      <c r="E7" s="92"/>
      <c r="F7" s="92"/>
      <c r="G7" s="93"/>
    </row>
    <row r="8" spans="1:7" s="5" customFormat="1" ht="19.5">
      <c r="A8" s="84" t="s">
        <v>26</v>
      </c>
      <c r="B8" s="85"/>
      <c r="C8" s="85"/>
      <c r="D8" s="85"/>
      <c r="E8" s="86">
        <f>คีย์!E17</f>
        <v>4.214285714285714</v>
      </c>
      <c r="F8" s="86">
        <f>คีย์!E18</f>
        <v>0.42581531362632</v>
      </c>
      <c r="G8" s="87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80" t="s">
        <v>46</v>
      </c>
      <c r="B9" s="81"/>
      <c r="C9" s="81"/>
      <c r="D9" s="81"/>
      <c r="E9" s="83">
        <f>คีย์!F17</f>
        <v>4.5</v>
      </c>
      <c r="F9" s="83">
        <f>คีย์!F18</f>
        <v>0.5188745216627708</v>
      </c>
      <c r="G9" s="82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19.5">
      <c r="A10" s="27" t="s">
        <v>45</v>
      </c>
      <c r="B10" s="28"/>
      <c r="C10" s="28"/>
      <c r="D10" s="28"/>
      <c r="E10" s="83">
        <f>คีย์!G17</f>
        <v>4.142857142857143</v>
      </c>
      <c r="F10" s="83">
        <f>คีย์!G18</f>
        <v>0.6629935441317963</v>
      </c>
      <c r="G10" s="82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19.5">
      <c r="A11" s="27" t="s">
        <v>43</v>
      </c>
      <c r="B11" s="28"/>
      <c r="C11" s="28"/>
      <c r="D11" s="28"/>
      <c r="E11" s="83">
        <f>คีย์!I17</f>
        <v>4.428571428571429</v>
      </c>
      <c r="F11" s="83">
        <f>คีย์!I18</f>
        <v>0.6462061726588649</v>
      </c>
      <c r="G11" s="82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5" customFormat="1" ht="19.5">
      <c r="A12" s="27" t="s">
        <v>44</v>
      </c>
      <c r="B12" s="28"/>
      <c r="C12" s="28"/>
      <c r="D12" s="100"/>
      <c r="E12" s="102">
        <f>คีย์!I17</f>
        <v>4.428571428571429</v>
      </c>
      <c r="F12" s="102">
        <f>คีย์!I18</f>
        <v>0.6462061726588649</v>
      </c>
      <c r="G12" s="168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19.5">
      <c r="A13" s="84" t="s">
        <v>27</v>
      </c>
      <c r="B13" s="85"/>
      <c r="C13" s="85"/>
      <c r="D13" s="101"/>
      <c r="E13" s="86"/>
      <c r="F13" s="86"/>
      <c r="G13" s="169"/>
    </row>
    <row r="14" spans="1:7" s="5" customFormat="1" ht="19.5">
      <c r="A14" s="165" t="s">
        <v>22</v>
      </c>
      <c r="B14" s="166"/>
      <c r="C14" s="166"/>
      <c r="D14" s="167"/>
      <c r="E14" s="14">
        <f>คีย์!I20</f>
        <v>4.242857142857143</v>
      </c>
      <c r="F14" s="14">
        <f>คีย์!I19</f>
        <v>0.668888636681454</v>
      </c>
      <c r="G14" s="15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19.5">
      <c r="A15" s="103"/>
      <c r="B15" s="104"/>
      <c r="C15" s="104"/>
      <c r="D15" s="104"/>
      <c r="E15" s="105"/>
      <c r="F15" s="105"/>
      <c r="G15" s="103"/>
    </row>
    <row r="16" spans="2:7" s="5" customFormat="1" ht="21">
      <c r="B16" s="3" t="s">
        <v>31</v>
      </c>
      <c r="C16" s="11"/>
      <c r="D16" s="11"/>
      <c r="E16" s="12"/>
      <c r="F16" s="12"/>
      <c r="G16" s="11"/>
    </row>
    <row r="17" ht="21">
      <c r="A17" s="3" t="s">
        <v>101</v>
      </c>
    </row>
    <row r="18" ht="21">
      <c r="A18" s="3" t="s">
        <v>102</v>
      </c>
    </row>
    <row r="19" ht="21">
      <c r="A19" s="3" t="s">
        <v>104</v>
      </c>
    </row>
    <row r="20" ht="21">
      <c r="A20" s="3" t="s">
        <v>103</v>
      </c>
    </row>
    <row r="21" ht="21">
      <c r="A21" s="3"/>
    </row>
  </sheetData>
  <sheetProtection/>
  <mergeCells count="5">
    <mergeCell ref="A1:G1"/>
    <mergeCell ref="A5:D6"/>
    <mergeCell ref="E5:G5"/>
    <mergeCell ref="A14:D14"/>
    <mergeCell ref="G12:G13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10" sqref="B10"/>
    </sheetView>
  </sheetViews>
  <sheetFormatPr defaultColWidth="8.7109375" defaultRowHeight="12.75"/>
  <cols>
    <col min="1" max="1" width="5.28125" style="1" customWidth="1"/>
    <col min="2" max="2" width="72.28125" style="121" customWidth="1"/>
    <col min="3" max="3" width="7.140625" style="122" customWidth="1"/>
    <col min="4" max="4" width="5.28125" style="1" customWidth="1"/>
    <col min="5" max="16384" width="8.7109375" style="1" customWidth="1"/>
  </cols>
  <sheetData>
    <row r="1" spans="1:7" ht="21">
      <c r="A1" s="145" t="s">
        <v>53</v>
      </c>
      <c r="B1" s="145"/>
      <c r="C1" s="145"/>
      <c r="D1" s="120"/>
      <c r="E1" s="120"/>
      <c r="F1" s="120"/>
      <c r="G1" s="120"/>
    </row>
    <row r="3" spans="1:3" ht="21">
      <c r="A3" s="123" t="s">
        <v>33</v>
      </c>
      <c r="C3" s="121"/>
    </row>
    <row r="4" spans="1:4" ht="21" customHeight="1">
      <c r="A4" s="170" t="s">
        <v>34</v>
      </c>
      <c r="B4" s="170"/>
      <c r="C4" s="170"/>
      <c r="D4" s="20"/>
    </row>
    <row r="5" spans="1:3" ht="21">
      <c r="A5" s="124" t="s">
        <v>35</v>
      </c>
      <c r="B5" s="130" t="s">
        <v>1</v>
      </c>
      <c r="C5" s="125" t="s">
        <v>36</v>
      </c>
    </row>
    <row r="6" spans="1:3" ht="21">
      <c r="A6" s="134">
        <v>1</v>
      </c>
      <c r="B6" s="128" t="s">
        <v>71</v>
      </c>
      <c r="C6" s="126">
        <v>1</v>
      </c>
    </row>
    <row r="7" spans="1:3" ht="63">
      <c r="A7" s="132">
        <v>2</v>
      </c>
      <c r="B7" s="127" t="s">
        <v>123</v>
      </c>
      <c r="C7" s="131">
        <v>1</v>
      </c>
    </row>
    <row r="8" spans="1:3" ht="21.75" thickBot="1">
      <c r="A8" s="171"/>
      <c r="B8" s="172"/>
      <c r="C8" s="129">
        <f>SUM(C6:C7)</f>
        <v>2</v>
      </c>
    </row>
    <row r="9" ht="21.75" thickTop="1"/>
  </sheetData>
  <sheetProtection/>
  <mergeCells count="3">
    <mergeCell ref="A1:C1"/>
    <mergeCell ref="A4:C4"/>
    <mergeCell ref="A8:B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2024-03-22T08:08:09Z</cp:lastPrinted>
  <dcterms:created xsi:type="dcterms:W3CDTF">2006-03-16T15:57:13Z</dcterms:created>
  <dcterms:modified xsi:type="dcterms:W3CDTF">2024-03-22T08:10:13Z</dcterms:modified>
  <cp:category/>
  <cp:version/>
  <cp:contentType/>
  <cp:contentStatus/>
</cp:coreProperties>
</file>