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11E0248F-D14F-4238-8C41-915F32BFF759}" xr6:coauthVersionLast="36" xr6:coauthVersionMax="36" xr10:uidLastSave="{00000000-0000-0000-0000-000000000000}"/>
  <bookViews>
    <workbookView xWindow="0" yWindow="0" windowWidth="20490" windowHeight="7755" firstSheet="1" activeTab="5" xr2:uid="{00000000-000D-0000-FFFF-FFFF00000000}"/>
  </bookViews>
  <sheets>
    <sheet name="Chart3" sheetId="19" r:id="rId1"/>
    <sheet name="Chart2" sheetId="18" r:id="rId2"/>
    <sheet name="Chart1" sheetId="17" r:id="rId3"/>
    <sheet name="Sheet1" sheetId="20" r:id="rId4"/>
    <sheet name="DATA" sheetId="1" r:id="rId5"/>
    <sheet name="บทสรุป" sheetId="9" r:id="rId6"/>
    <sheet name="สรุปตาราง1-2" sheetId="2" r:id="rId7"/>
    <sheet name="ตาราง 3 " sheetId="16" r:id="rId8"/>
    <sheet name="ก่อน-หลัง" sheetId="12" r:id="rId9"/>
    <sheet name="ตาราง 5" sheetId="14" r:id="rId10"/>
    <sheet name="รวมข้อเสนอแนะ" sheetId="3" r:id="rId11"/>
  </sheets>
  <definedNames>
    <definedName name="_xlnm._FilterDatabase" localSheetId="4" hidden="1">DATA!$A$1:$S$194</definedName>
    <definedName name="ExternalData_1" localSheetId="3" hidden="1">Sheet1!$A$1:$S$190</definedName>
    <definedName name="_xlnm.Print_Area" localSheetId="4">DATA!$A$1:$S$194</definedName>
  </definedNames>
  <calcPr calcId="191029"/>
</workbook>
</file>

<file path=xl/calcChain.xml><?xml version="1.0" encoding="utf-8"?>
<calcChain xmlns="http://schemas.openxmlformats.org/spreadsheetml/2006/main">
  <c r="D56" i="3" l="1"/>
  <c r="D19" i="3"/>
  <c r="F46" i="16" l="1"/>
  <c r="F61" i="16"/>
  <c r="H11" i="12" l="1"/>
  <c r="H10" i="12"/>
  <c r="N193" i="1" l="1"/>
  <c r="N192" i="1"/>
  <c r="G15" i="12" s="1"/>
  <c r="M190" i="1"/>
  <c r="F9" i="12" s="1"/>
  <c r="H9" i="12" s="1"/>
  <c r="F44" i="16" l="1"/>
  <c r="F45" i="16"/>
  <c r="F23" i="16"/>
  <c r="F51" i="16"/>
  <c r="F52" i="16"/>
  <c r="F10" i="16"/>
  <c r="F8" i="16"/>
  <c r="G25" i="2"/>
  <c r="F25" i="2"/>
  <c r="J191" i="1"/>
  <c r="J190" i="1"/>
  <c r="R192" i="1"/>
  <c r="P193" i="1"/>
  <c r="P192" i="1"/>
  <c r="L192" i="1"/>
  <c r="S191" i="1"/>
  <c r="S190" i="1"/>
  <c r="F190" i="1"/>
  <c r="G190" i="1"/>
  <c r="H190" i="1"/>
  <c r="I190" i="1"/>
  <c r="F191" i="1"/>
  <c r="G191" i="1"/>
  <c r="H191" i="1"/>
  <c r="I191" i="1"/>
  <c r="E191" i="1"/>
  <c r="E190" i="1"/>
  <c r="C192" i="1"/>
  <c r="F62" i="16" l="1"/>
  <c r="F7" i="16" l="1"/>
  <c r="F48" i="16"/>
  <c r="F47" i="16"/>
  <c r="F12" i="16"/>
  <c r="R193" i="1" l="1"/>
  <c r="L193" i="1"/>
  <c r="K190" i="1"/>
  <c r="L190" i="1"/>
  <c r="N190" i="1"/>
  <c r="F12" i="12" s="1"/>
  <c r="H12" i="12" s="1"/>
  <c r="O190" i="1"/>
  <c r="F17" i="12" s="1"/>
  <c r="H17" i="12" s="1"/>
  <c r="P190" i="1"/>
  <c r="F20" i="12" s="1"/>
  <c r="H20" i="12" s="1"/>
  <c r="Q190" i="1"/>
  <c r="R190" i="1"/>
  <c r="K191" i="1"/>
  <c r="L191" i="1"/>
  <c r="M191" i="1"/>
  <c r="G9" i="12" s="1"/>
  <c r="N191" i="1"/>
  <c r="G12" i="12" s="1"/>
  <c r="O191" i="1"/>
  <c r="G17" i="12" s="1"/>
  <c r="P191" i="1"/>
  <c r="G20" i="12" s="1"/>
  <c r="Q191" i="1"/>
  <c r="R191" i="1"/>
  <c r="F13" i="16" l="1"/>
  <c r="F43" i="16"/>
  <c r="F50" i="16"/>
  <c r="F58" i="16"/>
  <c r="F57" i="16"/>
  <c r="F56" i="16"/>
  <c r="C193" i="1" l="1"/>
  <c r="C194" i="1" s="1"/>
  <c r="F55" i="16" l="1"/>
  <c r="F6" i="16"/>
  <c r="G24" i="2" l="1"/>
  <c r="F14" i="16" l="1"/>
  <c r="F40" i="16"/>
  <c r="F16" i="16"/>
  <c r="F11" i="16"/>
  <c r="F9" i="16"/>
  <c r="F11" i="2" l="1"/>
  <c r="F10" i="2" l="1"/>
  <c r="G23" i="2" l="1"/>
  <c r="F42" i="16"/>
  <c r="F49" i="16"/>
  <c r="F5" i="16" l="1"/>
  <c r="F59" i="16"/>
  <c r="F25" i="16"/>
  <c r="F24" i="16"/>
  <c r="F60" i="16"/>
  <c r="F22" i="16"/>
  <c r="F39" i="16" l="1"/>
  <c r="F18" i="16"/>
  <c r="F41" i="16" l="1"/>
  <c r="F21" i="16"/>
  <c r="F20" i="16"/>
  <c r="F38" i="16"/>
  <c r="F37" i="16"/>
  <c r="F54" i="16"/>
  <c r="F53" i="16"/>
  <c r="F17" i="16"/>
  <c r="F15" i="16"/>
  <c r="F19" i="16" l="1"/>
  <c r="F36" i="16"/>
  <c r="G16" i="14" l="1"/>
  <c r="F23" i="12" l="1"/>
  <c r="H23" i="12" s="1"/>
  <c r="F15" i="12"/>
  <c r="H15" i="12" s="1"/>
  <c r="G22" i="2" l="1"/>
  <c r="G7" i="14"/>
  <c r="G20" i="2" l="1"/>
  <c r="G21" i="2"/>
  <c r="H16" i="14"/>
  <c r="H10" i="14" l="1"/>
  <c r="G12" i="14"/>
  <c r="G14" i="14"/>
  <c r="H8" i="14"/>
  <c r="H9" i="14"/>
  <c r="H12" i="14"/>
  <c r="H14" i="14"/>
  <c r="H7" i="14"/>
  <c r="G8" i="14" l="1"/>
  <c r="G9" i="14"/>
  <c r="I16" i="14" l="1"/>
  <c r="I14" i="14"/>
  <c r="I12" i="14"/>
  <c r="I9" i="14"/>
  <c r="I8" i="14"/>
  <c r="I7" i="14"/>
  <c r="G15" i="14" l="1"/>
  <c r="I15" i="14" s="1"/>
  <c r="G10" i="14" l="1"/>
  <c r="I10" i="14" s="1"/>
  <c r="F12" i="2" l="1"/>
  <c r="H15" i="14" l="1"/>
  <c r="G10" i="2" l="1"/>
  <c r="G11" i="2" l="1"/>
  <c r="G12" i="2" s="1"/>
  <c r="G23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3F6228-B092-466A-BD97-1CF0F5188C75}" keepAlive="1" name="Query - Ethic - Admin Dashboard" description="Connection to the 'Ethic - Admin Dashboard' query in the workbook." type="5" refreshedVersion="8" background="1" saveData="1">
    <dbPr connection="Provider=Microsoft.Mashup.OleDb.1;Data Source=$Workbook$;Location=&quot;Ethic - Admin Dashboard&quot;;Extended Properties=&quot;&quot;" command="SELECT * FROM [Ethic - Admin Dashboard]"/>
  </connection>
</connections>
</file>

<file path=xl/sharedStrings.xml><?xml version="1.0" encoding="utf-8"?>
<sst xmlns="http://schemas.openxmlformats.org/spreadsheetml/2006/main" count="2747" uniqueCount="628">
  <si>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</si>
  <si>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</si>
  <si>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</si>
  <si>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</si>
  <si>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</si>
  <si>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</si>
  <si>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</si>
  <si>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</si>
  <si>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</si>
  <si>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</si>
  <si>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</si>
  <si>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</si>
  <si>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</si>
  <si>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</si>
  <si>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</si>
  <si>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</si>
  <si>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</si>
  <si>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</si>
  <si>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</si>
  <si>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</si>
  <si>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</si>
  <si>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</si>
  <si>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</si>
  <si>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</si>
  <si>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</si>
  <si>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</si>
  <si>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</si>
  <si>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</si>
  <si>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</si>
  <si>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</si>
  <si>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</si>
  <si>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</si>
  <si>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</si>
  <si>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4.1.2</t>
  </si>
  <si>
    <t>4.2.2</t>
  </si>
  <si>
    <t>นิสิตระดับปริญญาเอก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</si>
  <si>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</si>
  <si>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</si>
  <si>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</si>
  <si>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</si>
  <si>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</si>
  <si>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</si>
  <si>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(ตอบได้มากกว่า 1 ข้อ)</t>
  </si>
  <si>
    <t>คณะ/สาขาวิชา</t>
  </si>
  <si>
    <t>คณะวิทยาศาสตร์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</si>
  <si>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</si>
  <si>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</si>
  <si>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</si>
  <si>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</si>
  <si>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</si>
  <si>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</si>
  <si>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คณะบริหารธุรกิจ เศรษฐศาสตร์และการสื่อสาร</t>
  </si>
  <si>
    <t>คณะเกษตรศาสตร์ ทรัพยากรธรรมชาติและสิ่งแวดล้อม</t>
  </si>
  <si>
    <t>- 5 -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</si>
  <si>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</si>
  <si>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สาขาวิชาบริหารธุรกิจ</t>
  </si>
  <si>
    <t>สาขาวิชาสาธารณสุขศาสตร์</t>
  </si>
  <si>
    <t>วิศวกรรมไฟฟ้า</t>
  </si>
  <si>
    <t>สาขาวิชาวิศวกรรมไฟฟ้า</t>
  </si>
  <si>
    <t xml:space="preserve">   1.3  ความเหมาะสมของระยะเวลาในการจัดโครงการ (08.30 - 12.15 น.)</t>
  </si>
  <si>
    <t>สาขาวิชาพลศึกษาและวิทยาศาสตร์การออกกำลังกาย</t>
  </si>
  <si>
    <t>สาขาวิชาวิจัยและประเมินผลการศึกษา</t>
  </si>
  <si>
    <t>สาขาวิชาภาษาไทย</t>
  </si>
  <si>
    <t>คณะสหเวชศาสตร์</t>
  </si>
  <si>
    <t>คณะพยาบาลศาสตร์</t>
  </si>
  <si>
    <t>วิทยาลัยพลังงานทดแทนและสมาร์ตกริดเทคโนโลยี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</si>
  <si>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</si>
  <si>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</si>
  <si>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- 8 -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</si>
  <si>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</si>
  <si>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ผ่านระบบออนไลน์ โดยใช้โปรแกรม Microsoft Teams</t>
  </si>
  <si>
    <t>วิทยาศาสตร์ศึกษา</t>
  </si>
  <si>
    <t>หลักสูตรและการสอน</t>
  </si>
  <si>
    <t>คณะทันตแพทยศาสตร์</t>
  </si>
  <si>
    <t>นวัตกรรมทางการวัดผลการเรียนรู้</t>
  </si>
  <si>
    <t>ระดับ</t>
  </si>
  <si>
    <t>สาขาวิชาวิทยาศาสตร์ศึกษา</t>
  </si>
  <si>
    <t xml:space="preserve">สาขาวิชานวัตกรรมทางการวัดผลการเรียนรู้ </t>
  </si>
  <si>
    <t>สาขาวิชาหลักสูตรและการสอน</t>
  </si>
  <si>
    <t>3. ด้านคุณภาพการให้บริการ (โครงการอบรมจริยธรรมการวิจัยฯ)</t>
  </si>
  <si>
    <t xml:space="preserve">   3.2 ประโยชน์ที่ได้รับจากการเข้าร่วมโครงการฯ</t>
  </si>
  <si>
    <t xml:space="preserve">   3.1 ความรู้ และความสามารถในการถ่ายทอดความรู้ของวิทยากร             </t>
  </si>
  <si>
    <t>(รศ.ดร.รัตติมา จีนาพงษา)</t>
  </si>
  <si>
    <t>สาขาวิชา</t>
  </si>
  <si>
    <t>รัฐศาสตร์</t>
  </si>
  <si>
    <t>สังคมศึกษา</t>
  </si>
  <si>
    <t>-</t>
  </si>
  <si>
    <t>ไม่มี</t>
  </si>
  <si>
    <t>ไม่มีครับ</t>
  </si>
  <si>
    <t>ไม่มีค่ะ</t>
  </si>
  <si>
    <t>คณิตศาสตร์ศึกษา</t>
  </si>
  <si>
    <t>การคัดลอกผลงาน</t>
  </si>
  <si>
    <t>ชีวเวชศาสตร์</t>
  </si>
  <si>
    <t>พลศึกษาและวิทยาศาสตร์การออกกำลังกาย</t>
  </si>
  <si>
    <t>ภาษาอังกฤษ</t>
  </si>
  <si>
    <t>สาขาวิชาภาษาอังกฤษ</t>
  </si>
  <si>
    <t>สาขาวิชาคณิตศาสตร์</t>
  </si>
  <si>
    <t>สาขาวิชาพยาบาลศาสตร์</t>
  </si>
  <si>
    <r>
      <rPr>
        <b/>
        <i/>
        <sz val="15"/>
        <rFont val="TH SarabunPSK"/>
        <family val="2"/>
      </rPr>
      <t xml:space="preserve">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</si>
  <si>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จากตาราง 3 พบว่า ผู้ตอบแบบสอบถามส่วนใหญ่สังกัดคณะศึกษาศาสตร์ มากที่สุด </t>
  </si>
  <si>
    <t xml:space="preserve">               ผ่านระบบออนไลน์ โดยใช้โปรแกรม Microsoft Teams โดยมีวัตถุประสงค์ เพื่อให้นิสิตระดับบัณฑิตศึกษา </t>
  </si>
  <si>
    <t xml:space="preserve">               เกิดความรู้ ความเข้าใจ ในเรื่องจรรยาบรรณของนักวิจัยและการคัดลอกงานวิจัย เป้าหมายผู้เข้าร่วมโครงการ </t>
  </si>
  <si>
    <t xml:space="preserve">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</si>
  <si>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</si>
  <si>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>คณะสถาปัตยกรรมศาสตร์ศิลปะและการออกแบบ</t>
  </si>
  <si>
    <t>วิจัยและประเมินทางการศึกษา</t>
  </si>
  <si>
    <t>สาธารณสุขศาสตรมหาบัณฑิต</t>
  </si>
  <si>
    <t>สาธารณสุขศาสตร์</t>
  </si>
  <si>
    <t>ภาษาไทย</t>
  </si>
  <si>
    <t>หลักสและการสอน</t>
  </si>
  <si>
    <t>วิศวกรรมศาสตร์</t>
  </si>
  <si>
    <t>การบัญชี</t>
  </si>
  <si>
    <t>บริหารธุรกิจ</t>
  </si>
  <si>
    <t>เทคโนโลยีและสื่อสารการศึกษา</t>
  </si>
  <si>
    <t>วิศวกรรมคอมพิวเตอร์</t>
  </si>
  <si>
    <t>พัฒนศึกษา</t>
  </si>
  <si>
    <t>พยาบาลศาสตร์</t>
  </si>
  <si>
    <t>สัตวศาสตร์</t>
  </si>
  <si>
    <t>สาขาวิชาการจัดการสมาร์ตซิตี้และนวัตกรรมดิจิทัล</t>
  </si>
  <si>
    <t>สาขาวิชาเทคนิคการแพทย์</t>
  </si>
  <si>
    <t>สาขาวิชาเทคโนโลยีและสื่อสารการศึกษา</t>
  </si>
  <si>
    <t>สาขาวิชาพัฒนศึกษา</t>
  </si>
  <si>
    <t>สาขาวิชาวิศวกรรมคอมพิวเตอร์</t>
  </si>
  <si>
    <t>สาขาวิชาสังคมศาสตร์</t>
  </si>
  <si>
    <t>สาขาวิชาสัตวศาสตร์</t>
  </si>
  <si>
    <t>จากตาราง 5 พบว่า ผู้ตอบแบบสอบถามมีความคิดเห็นเกี่ยวกับการจัดโครงการอบรมจริยธรรมการวิจัย</t>
  </si>
  <si>
    <t xml:space="preserve">- 7 - 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</si>
  <si>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</si>
  <si>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</si>
  <si>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</si>
  <si>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</si>
  <si>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</si>
  <si>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</si>
  <si>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</si>
  <si>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</si>
  <si>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</si>
  <si>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</si>
  <si>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</si>
  <si>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</si>
  <si>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</si>
  <si>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</si>
  <si>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</si>
  <si>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</si>
  <si>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</si>
  <si>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</si>
  <si>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</si>
  <si>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</si>
  <si>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#</t>
  </si>
  <si>
    <t>อายุ</t>
  </si>
  <si>
    <t>ระดับการศึกษา</t>
  </si>
  <si>
    <t>สังกัดคณะ/วิทยาลัย</t>
  </si>
  <si>
    <t>ท่านได้รับทราบข่าวการดำเนินโครงการฯ จากแหล่งใด</t>
  </si>
  <si>
    <t>ท่านได้รับความสะดวกในการสมัครเข้ารับการอบรม</t>
  </si>
  <si>
    <t>ความเหมาะสมของวันที่จัดอบรม (วันที่ 31 ตุลาคม 2566)</t>
  </si>
  <si>
    <t>ความเหมาะสมของระยะเวลาในการจัดการอบรม (08:30-12:00 น.)</t>
  </si>
  <si>
    <t>ก่อนเข้ารับการอบรมท่านมีความรู้ความเข้าใจในการอบรมหัวข้อ "การตรวจสอบการคัดลอกผลงานวิชาการ" อยู่ในระดับใด</t>
  </si>
  <si>
    <t>ก่อนเข้ารับการอบรมท่านมีความรู้ความเข้าใจ ในหัวข้อ "การเขียนผลงานวิทยานิพนธ์ โดยไม่มีการคัดลอก" อยู่ในระดับใด</t>
  </si>
  <si>
    <t>ภายหลังการอบรมท่านมีความรู้ความเข้าใจใน หัวข้อ "การตรวจสอบการคัดลอกผลงานวิชาการ" อยู่ในระดับใด</t>
  </si>
  <si>
    <t>ภายหลังการอบรมท่านมีความรู้ความเข้าใจ ในหัวข้อ "การเขียนผลงานวิทยานิพนธ์ โดยไม่มีการคัดลอก" อยู่ในระดับใด</t>
  </si>
  <si>
    <t>ความรู้ และความสามารถในการถ่ายทอดความรู้ของวิทยากรในความคิดเห็นของท่านอยู่ในระดับใด</t>
  </si>
  <si>
    <t>การเข้ารับการอบรมฯ ในครั้งนี้เป็นประโยชน์ต่อท่านในการทำวิทยานิพนธ์/รายงานการค้นคว้าอิสระอยู่ในระดับใด</t>
  </si>
  <si>
    <t>การอบรมเชิงปฏิบัติการครั้งนี้ท่านไม่พึงพอใจในเรื่องใด เพราะเหตุใด</t>
  </si>
  <si>
    <t>ท่านเห็นว่าบัณฑิตวิทยาลัยควรปรับปรุงในเรื่องดังกล่าวอย่างไร</t>
  </si>
  <si>
    <t>ข้อคิดเห็นและข้อเสนอแนะอื่นๆ</t>
  </si>
  <si>
    <t>1</t>
  </si>
  <si>
    <t>M</t>
  </si>
  <si>
    <t>20_30</t>
  </si>
  <si>
    <t>โท</t>
  </si>
  <si>
    <t>บริหารจัดการ</t>
  </si>
  <si>
    <t>ทดสอบระบบ</t>
  </si>
  <si>
    <t>2</t>
  </si>
  <si>
    <t>F</t>
  </si>
  <si>
    <t>31_40</t>
  </si>
  <si>
    <t/>
  </si>
  <si>
    <t>3</t>
  </si>
  <si>
    <t>Website บัณฑิตวิทยาลัย</t>
  </si>
  <si>
    <t>4</t>
  </si>
  <si>
    <t>เอก</t>
  </si>
  <si>
    <t>5</t>
  </si>
  <si>
    <t>การบริหารการศึกษา</t>
  </si>
  <si>
    <t>6</t>
  </si>
  <si>
    <t>7</t>
  </si>
  <si>
    <t>8</t>
  </si>
  <si>
    <t>9</t>
  </si>
  <si>
    <t>ทันตกรรมประดิษฐ์</t>
  </si>
  <si>
    <t>10</t>
  </si>
  <si>
    <t>11</t>
  </si>
  <si>
    <t>วันที่ใช้อบรมเป็นวันเดียวกับวันทำงาน</t>
  </si>
  <si>
    <t>ควรเพิ่มเติมวันอบรมให้ตรงกับวันหยุดบ่อยครั้งขึ้น</t>
  </si>
  <si>
    <t>การกำหนดวันอบรมล่วงหน้าหลาย ๆ วัน ทำได้ดีแล้ว</t>
  </si>
  <si>
    <t>12</t>
  </si>
  <si>
    <t>พอใจในเรื่องคำแนะนำอย่างมาก</t>
  </si>
  <si>
    <t>13</t>
  </si>
  <si>
    <t>41_50</t>
  </si>
  <si>
    <t>ผู้บรรยาย</t>
  </si>
  <si>
    <t>14</t>
  </si>
  <si>
    <t>บริหารการศึกษา</t>
  </si>
  <si>
    <t>15</t>
  </si>
  <si>
    <t>16</t>
  </si>
  <si>
    <t>17</t>
  </si>
  <si>
    <t>บริการศึกษา</t>
  </si>
  <si>
    <t>เวลามีความเหมาะสม</t>
  </si>
  <si>
    <t>18</t>
  </si>
  <si>
    <t>19</t>
  </si>
  <si>
    <t>20</t>
  </si>
  <si>
    <t>21</t>
  </si>
  <si>
    <t>22</t>
  </si>
  <si>
    <t>วิทยาศาสตร์เกษตร</t>
  </si>
  <si>
    <t>พอใจ</t>
  </si>
  <si>
    <t>ดีแล้ว</t>
  </si>
  <si>
    <t>23</t>
  </si>
  <si>
    <t>line group open chat ของคณะ</t>
  </si>
  <si>
    <t>ตัวอย่างการคัดลอกผลงานมีน้อย</t>
  </si>
  <si>
    <t>ควรจะเพิ่มรูปภาพให้เห็นมากขึ้น หลายๆ ตัวอย่างครับ</t>
  </si>
  <si>
    <t>24</t>
  </si>
  <si>
    <t>พึงพอใจพอสมควร แต่เรื่องวันและเวลา เนื่องจากเป็นวันทำการ ทำให้นั่งฟังและทำความเข้าใจได้ไม่ดีเท่าที่ควร</t>
  </si>
  <si>
    <t>ควรปรับวันและเวลาไม่ให้ตรงกับวันทำการ</t>
  </si>
  <si>
    <t>25</t>
  </si>
  <si>
    <t>วันและเวลาที่จัด กระทบกับวันทำการเล็กน้อย</t>
  </si>
  <si>
    <t>อาจจะขยับเวลาเป็นหลังเวลาราชการ</t>
  </si>
  <si>
    <t>26</t>
  </si>
  <si>
    <t>27</t>
  </si>
  <si>
    <t>เศรษฐศาสตร์</t>
  </si>
  <si>
    <t>28</t>
  </si>
  <si>
    <t>29</t>
  </si>
  <si>
    <t>ระบบการแจ้งเวลา8.00- 13.30 ทำให้ต้องขอลาโดยไม่จำเป็น</t>
  </si>
  <si>
    <t>ตรวจสอบรายละเอียดประกาศให้ชัดเจน</t>
  </si>
  <si>
    <t>30</t>
  </si>
  <si>
    <t>Line บัณฑิตวิทยาลัย</t>
  </si>
  <si>
    <t>ควรเปิดการจัดอบรมโครงการดังกล่าวในช่วงวันเสาร์-อาทิตย์ด้วย เนื่องจากมีบัณฑิตหลายท่านทำงานไปด้วยเรียนไปด้วย การเข้าอบรมในช่วงเวลาทำการ อาจทำให้นิสิตไม่เข้าใจเนื้อหาอย่างถ่องแท้ หรือไม่มีเวลานั่งอบรมอย่างจริงจังอันเนื่องภาระงานที่ต้องรับผิดชอบ ไม่สะดวกนั่งอ</t>
  </si>
  <si>
    <t>อยากให้พิจารณาเปิดการอบรมในวันเสาร์-อาทิตย์ด้วยค่ะ ที่ไม่ตรงกับช่วงเปิดเรียน</t>
  </si>
  <si>
    <t>31</t>
  </si>
  <si>
    <t>32</t>
  </si>
  <si>
    <t>33</t>
  </si>
  <si>
    <t>นวัตกรรมการวัดผลทางการเรียนรู้</t>
  </si>
  <si>
    <t>34</t>
  </si>
  <si>
    <t>35</t>
  </si>
  <si>
    <t>คณะสถาปัตยกรรมศาสตร์ ศิลปะและการออกแบบ</t>
  </si>
  <si>
    <t>การออกแบบ</t>
  </si>
  <si>
    <t>36</t>
  </si>
  <si>
    <t>เคมี</t>
  </si>
  <si>
    <t>วันที่จัด และระยะเวลา เนื่องจากบางบุคคลยังมีการสอบปลายภาค หรือมีการเรียนเพิ่มเติม</t>
  </si>
  <si>
    <t>จัดเป็นวันเสาร์-อาทิตย์ หรือให้เลือกวันที่สำหรับการลงทะเบียน</t>
  </si>
  <si>
    <t>37</t>
  </si>
  <si>
    <t>38</t>
  </si>
  <si>
    <t>บัญชี</t>
  </si>
  <si>
    <t>ช่วงเวลาในการจัดอบรม เนื่องจากบางส่วนของนิสิต เป็นนิสิตที่ต้องทำงานด้วย อาจจจะไม่สพดสก หรือใช้เวลาในการรับฟังได้ดีเท่าที่ควร</t>
  </si>
  <si>
    <t>39</t>
  </si>
  <si>
    <t>แบบทดสอบ แบบตัวเลือกดีกว่าแบบกรอกข้อมูล อยากให้ปรับปรุงค่ะ อาจมีคำตกหล่น</t>
  </si>
  <si>
    <t>การอบรมออนไลน์สะดวกดีมากค่ะ</t>
  </si>
  <si>
    <t>40</t>
  </si>
  <si>
    <t>ควรเป็นเวลาหลังเลิงงาน</t>
  </si>
  <si>
    <t>ปรับเวลาการอบรมเป็น 18.00 - 21.00 น.</t>
  </si>
  <si>
    <t>41</t>
  </si>
  <si>
    <t>42</t>
  </si>
  <si>
    <t>43</t>
  </si>
  <si>
    <t>ทันตกรรมจัดฟัน</t>
  </si>
  <si>
    <t>เจ้าหน้าที่คณะประกาศแจ้ง</t>
  </si>
  <si>
    <t>44</t>
  </si>
  <si>
    <t>45</t>
  </si>
  <si>
    <t>46</t>
  </si>
  <si>
    <t>47</t>
  </si>
  <si>
    <t>กลุ่มไลน์ของสาขาวิชา</t>
  </si>
  <si>
    <t>48</t>
  </si>
  <si>
    <t>49</t>
  </si>
  <si>
    <t>50</t>
  </si>
  <si>
    <t>51</t>
  </si>
  <si>
    <t>52</t>
  </si>
  <si>
    <t>เป็นข้อมูลที่ได้รับความรู้ไปใช้ได้ในการเขียนวิจัย</t>
  </si>
  <si>
    <t>อยากให้จัดกิจกรรมบ่อยๆค่ะ ได้รับความรู้และสามารถไปใช้ได้</t>
  </si>
  <si>
    <t>53</t>
  </si>
  <si>
    <t>54</t>
  </si>
  <si>
    <t>55</t>
  </si>
  <si>
    <t>การสื่อสาร</t>
  </si>
  <si>
    <t>56</t>
  </si>
  <si>
    <t>วิศวกรรมสิ่งแวดล้อม</t>
  </si>
  <si>
    <t>57</t>
  </si>
  <si>
    <t>วิศวกรรมศาสตรมหาบัณฑิต วิศวกรรมสิ่งแวดล้อม</t>
  </si>
  <si>
    <t>58</t>
  </si>
  <si>
    <t>วิทยาลัยพลังงานทดแทนและสมาร์ทกริดเทคโนโลยี</t>
  </si>
  <si>
    <t>Smart Grid</t>
  </si>
  <si>
    <t>ดีแล้วครับ ขอบคุณมากคัรบๆ</t>
  </si>
  <si>
    <t>59</t>
  </si>
  <si>
    <t>line</t>
  </si>
  <si>
    <t>60</t>
  </si>
  <si>
    <t>61</t>
  </si>
  <si>
    <t>62</t>
  </si>
  <si>
    <t>63</t>
  </si>
  <si>
    <t>51_UP</t>
  </si>
  <si>
    <t>ควรมีการจัดอบรมอีก</t>
  </si>
  <si>
    <t>64</t>
  </si>
  <si>
    <t>65</t>
  </si>
  <si>
    <t>66</t>
  </si>
  <si>
    <t>วิทยากร</t>
  </si>
  <si>
    <t>67</t>
  </si>
  <si>
    <t>68</t>
  </si>
  <si>
    <t>เวลาในการอบรมเป็นวันธรรมดาซึ่งต้องทำงานเวลาในการอบรมเป็นวันธรรมดาซึ่งต้องทำงาน</t>
  </si>
  <si>
    <t>การอบรมนอกเวลา</t>
  </si>
  <si>
    <t>69</t>
  </si>
  <si>
    <t>70</t>
  </si>
  <si>
    <t>ปรัชญาดุษฎีบัณฑิต</t>
  </si>
  <si>
    <t>71</t>
  </si>
  <si>
    <t>หลักเกณฑ์และวิธีการจัดทำผลงาน</t>
  </si>
  <si>
    <t>72</t>
  </si>
  <si>
    <t>อยากให้มีการอบรมสม่ำเสมอ</t>
  </si>
  <si>
    <t>73</t>
  </si>
  <si>
    <t>74</t>
  </si>
  <si>
    <t>วิชาพยาบาลศาสตร์</t>
  </si>
  <si>
    <t>การลงทะเบียนและการตรวจสอบการลงชื่อเข้าร่วมไม่สะดวก</t>
  </si>
  <si>
    <t>ปรับปรุงระบบการลงชื่อเข้าร่วมให้เห็นผลการลงชื่อเข้าร่วมได้เลยทันทีว่าลงชื่อสำเร็จแล้ว</t>
  </si>
  <si>
    <t>- ไม่มี</t>
  </si>
  <si>
    <t>75</t>
  </si>
  <si>
    <t>การพยาบาลผู้ใหญ่และผู้สูงอายุ</t>
  </si>
  <si>
    <t>76</t>
  </si>
  <si>
    <t>77</t>
  </si>
  <si>
    <t>กลุ่มไลน์บัณฑิตศึกษา</t>
  </si>
  <si>
    <t>78</t>
  </si>
  <si>
    <t>ควรมีการชี้แจงขั้นตอนต่างๆ ล่วงหน้าก่อนเริ่มการอบรมอย่างน้อย 1 วัน</t>
  </si>
  <si>
    <t>79</t>
  </si>
  <si>
    <t>ควรโพสต์ไฟล์คำชี้แจงในการอบรมก่อนจัดอบรมอย่างน้อย 1 วัน</t>
  </si>
  <si>
    <t>80</t>
  </si>
  <si>
    <t>81</t>
  </si>
  <si>
    <t>เป็นประโยชน์</t>
  </si>
  <si>
    <t>82</t>
  </si>
  <si>
    <t>83</t>
  </si>
  <si>
    <t>ระยะเวา</t>
  </si>
  <si>
    <t>84</t>
  </si>
  <si>
    <t>85</t>
  </si>
  <si>
    <t>86</t>
  </si>
  <si>
    <t>วิทยาศาสตร์การเกษตร</t>
  </si>
  <si>
    <t>87</t>
  </si>
  <si>
    <t>88</t>
  </si>
  <si>
    <t>อยากให้จัดอบรมช่วงเย็น เพราะเวลาทำงานไม่มีสมาธิในการฟังอบรมเลย</t>
  </si>
  <si>
    <t>89</t>
  </si>
  <si>
    <t>90</t>
  </si>
  <si>
    <t>91</t>
  </si>
  <si>
    <t>ระบบในการสมัครการอบรม มีช่วงที่มีปัญหาไม่สามารถสมัครได้ในทันที อาจจะเกิดจากการเข้าสมัครเป็นจำนวนมาก</t>
  </si>
  <si>
    <t>หัวข้อเนื้อหาในการอบรมมีประโยชน์ต่อการศึกษา ขอให้มีการอบรมมีอย่างต่อเนื่อง</t>
  </si>
  <si>
    <t>92</t>
  </si>
  <si>
    <t>93</t>
  </si>
  <si>
    <t>94</t>
  </si>
  <si>
    <t>95</t>
  </si>
  <si>
    <t>สาขาการบริหารการศึกษา</t>
  </si>
  <si>
    <t>การอบรมเรื่องนี้มีประโยชน์อย่างมากสำหรับนิสิตในการทำวิจัย</t>
  </si>
  <si>
    <t>96</t>
  </si>
  <si>
    <t>97</t>
  </si>
  <si>
    <t>จัดอบรมการเขียนการอ้างอิง และบรรณานุกรม</t>
  </si>
  <si>
    <t>98</t>
  </si>
  <si>
    <t>เทคโนโลยีและการสื่อสารการศึกษา</t>
  </si>
  <si>
    <t>99</t>
  </si>
  <si>
    <t>100</t>
  </si>
  <si>
    <t>ภาพรวมดีมากครับ</t>
  </si>
  <si>
    <t>101</t>
  </si>
  <si>
    <t>102</t>
  </si>
  <si>
    <t>103</t>
  </si>
  <si>
    <t>การบริการศึกษา</t>
  </si>
  <si>
    <t>104</t>
  </si>
  <si>
    <t>ภูมิสารสนเทศศาสตร์.</t>
  </si>
  <si>
    <t>105</t>
  </si>
  <si>
    <t>สาขาวิชาวิจัยและประเมินทางการศึกษา</t>
  </si>
  <si>
    <t>โจทย์ภาษาไทยในแบบทดสอบไม่ระบุจำนวนคำตอบที่ต้องการ ถ้าไม่ได้อ่านโจทย์ภาษาอังกฤษอาจตอบไม่ตรงความต้องการได้</t>
  </si>
  <si>
    <t>ควรระบุในโจทย์ภาษาไทยด้วยว่าต้องการ 2 คำตอบ</t>
  </si>
  <si>
    <t>อย่างอื่นดีค่ะ</t>
  </si>
  <si>
    <t>106</t>
  </si>
  <si>
    <t>Line</t>
  </si>
  <si>
    <t>107</t>
  </si>
  <si>
    <t>ข้อคำถามของแบบทดสอบหลังการอบรมในส่วนที่เป็นภาษาไทย ไม่ตรงกับภาษาอังกฤษในเรื่องการระบุจำนวนคำตอบ เช่น ไม่มีคำว่า ให้ยกตัวอย่าง 2 ตัวอย่าง แต่ในส่วนที่เป็นภาษาอังกฤษมีการระบุว่า give two example เป็นต้น</t>
  </si>
  <si>
    <t>108</t>
  </si>
  <si>
    <t>การพยาบาลเวชปฏิบัติชุมชน</t>
  </si>
  <si>
    <t>น่าสนใจมากค่ะ ได้ความรู้มาก จัดทุกๆ เทอมเลยค่ะ</t>
  </si>
  <si>
    <t>109</t>
  </si>
  <si>
    <t>การประชาสัมพันธ์การลงทะเบียน เนื่องจาก ไม่ชัดเจน และจำกัดเวลาโดยไม่ระบุเหตุผล เงื่อนไขยุ่งยากและเช็คยาก</t>
  </si>
  <si>
    <t>ระบุให้ชัดเจนถึงช่วงเวลาในการลงทะเบียน</t>
  </si>
  <si>
    <t>ปรับปรุงเว็บและการตรวจสอบการลงทะเบียนให้ขึ้นสถานะให้ชัดเจนทุกขั้นตอน</t>
  </si>
  <si>
    <t>110</t>
  </si>
  <si>
    <t>111</t>
  </si>
  <si>
    <t>112</t>
  </si>
  <si>
    <t>113</t>
  </si>
  <si>
    <t>รัฐศาสตร์บัณฑิต</t>
  </si>
  <si>
    <t>114</t>
  </si>
  <si>
    <t>ศิลปะและการออกแบบ</t>
  </si>
  <si>
    <t>กิจกรรมในครั้งถัดไป บัณฑิตวิทยาลัยอาจพิจารณาวันเสาร์ หรืออาทิตย์ เนื่องจากกลุ่มนิสิตที่ต้องทำงานอาจมีข้อจำกัดในการเข้าร่วมกิจกรรม และระยะเวลาถือว่าเหมาะสม</t>
  </si>
  <si>
    <t>115</t>
  </si>
  <si>
    <t>116</t>
  </si>
  <si>
    <t>ไม่มี มีความพึงพอใจมาก</t>
  </si>
  <si>
    <t>ไม่มีครับ เพราะบัณฑิตวิทยาลัยดำเนินการได้ดีแล้ว</t>
  </si>
  <si>
    <t>ควรจัดภาคการศึกษาละ 2 ครั้ง</t>
  </si>
  <si>
    <t>117</t>
  </si>
  <si>
    <t>118</t>
  </si>
  <si>
    <t>การเข้าลงเวลาอบรมชอบมีปัญหาเช็คเวลาเข้าอบรมไม่ได้ อาจจะเป็นเพราะคนเข้าเยอะพร้อมกัน</t>
  </si>
  <si>
    <t>ไม่มี ผมคิดว่าทำดีแล้ว มีแอดมินคอยตอบปัญหาและแก้ปัญหาได้ดีมากครับ</t>
  </si>
  <si>
    <t>อยากให้มีการแจ้งก่อนเข้าอบรมในแต่ละครั้งในหลายๆช่องทางเพื่อย้ำเตือนนิสิตเผื่อติดภารกิจเข้าไม่ทันหรือหลงลืม</t>
  </si>
  <si>
    <t>119</t>
  </si>
  <si>
    <t>พอใจ เกิดประโยชน์</t>
  </si>
  <si>
    <t>ไ่มี</t>
  </si>
  <si>
    <t>120</t>
  </si>
  <si>
    <t>121</t>
  </si>
  <si>
    <t>122</t>
  </si>
  <si>
    <t>123</t>
  </si>
  <si>
    <t>124</t>
  </si>
  <si>
    <t>125</t>
  </si>
  <si>
    <t>126</t>
  </si>
  <si>
    <t>ภูมิสารสนเทศศาสตร์ - (แผน ก แบบ ก 1)</t>
  </si>
  <si>
    <t>127</t>
  </si>
  <si>
    <t>อาจจัดในวันเสาร์ /อาทิตย์ หากเป็นไปได้  เนื่องจากบางท่านอาจติดภารกิจหรือทำงานประจำ</t>
  </si>
  <si>
    <t>128</t>
  </si>
  <si>
    <t>129</t>
  </si>
  <si>
    <t>อบรมในช่วงวันทำการ จ-ศ  ซึ่งผู้รับการอบรมไม่ค่อยสะดวกในการเข้าอบรมเท่าที่ควรเนื่องจากต้องทำงานไปด้วยฟังไม่ด้วยจึงทำให้ฟังเข้าใจบ้างไม่เจข้าใจบ้าง</t>
  </si>
  <si>
    <t>ควรจัดช่วงเสาร์อาทิตย์</t>
  </si>
  <si>
    <t>130</t>
  </si>
  <si>
    <t>131</t>
  </si>
  <si>
    <t>เป็นกิจกรรมที่ดี</t>
  </si>
  <si>
    <t>132</t>
  </si>
  <si>
    <t>133</t>
  </si>
  <si>
    <t>สาขาวิชาการบริหารการศึกษา</t>
  </si>
  <si>
    <t>134</t>
  </si>
  <si>
    <t>135</t>
  </si>
  <si>
    <t>การอ้างอิงที่ถูกต้องควรทำแบบใด</t>
  </si>
  <si>
    <t>136</t>
  </si>
  <si>
    <t>137</t>
  </si>
  <si>
    <t>การบริหารการ</t>
  </si>
  <si>
    <t>เวลา ระยะเวลาน่าจะมีช่วงเช้า และช่วงบ่าย</t>
  </si>
  <si>
    <t>เป็นโครงการที่มีประโยชน์ต่อนิสิต</t>
  </si>
  <si>
    <t>138</t>
  </si>
  <si>
    <t>ไม่มี ครับ</t>
  </si>
  <si>
    <t>139</t>
  </si>
  <si>
    <t>140</t>
  </si>
  <si>
    <t>141</t>
  </si>
  <si>
    <t>การประชาสัมพันธ์การอบรม</t>
  </si>
  <si>
    <t>142</t>
  </si>
  <si>
    <t>อยากให้มีช่องการประกาศกิจกรรมในเรื่องต่างๆให้มากขึ้น</t>
  </si>
  <si>
    <t>143</t>
  </si>
  <si>
    <t>144</t>
  </si>
  <si>
    <t>145</t>
  </si>
  <si>
    <t>146</t>
  </si>
  <si>
    <t>147</t>
  </si>
  <si>
    <t>148</t>
  </si>
  <si>
    <t>149</t>
  </si>
  <si>
    <t>150</t>
  </si>
  <si>
    <t>ควรเปิดรอบการอบรมให้ถี่ขึ้น หรือเปิดให้นิสิตสามารถเข้าเรียนออนไลน์ได้ทุกเวลา เช่น Thai MOOC เป็นต้น</t>
  </si>
  <si>
    <t>151</t>
  </si>
  <si>
    <t>บัญชีมหาบัณฑิต</t>
  </si>
  <si>
    <t>152</t>
  </si>
  <si>
    <t>153</t>
  </si>
  <si>
    <t>เป็นการอบรมที่เป็นประโยชน์ต่อนิสิต ควรจัดการอบรมต่อไปอีก</t>
  </si>
  <si>
    <t>154</t>
  </si>
  <si>
    <t>ภาษาไืทย</t>
  </si>
  <si>
    <t>ไม่มีเลยค่ะ ได้ความรู้มามากค่ะ</t>
  </si>
  <si>
    <t>ไม่มีเลยค่ะ</t>
  </si>
  <si>
    <t>155</t>
  </si>
  <si>
    <t>จัดอีกค่ะ ได้ความรู้มากค่ะ</t>
  </si>
  <si>
    <t>156</t>
  </si>
  <si>
    <t>การประชาสัมพันธ์ให้หลายๆช่องทาง</t>
  </si>
  <si>
    <t>157</t>
  </si>
  <si>
    <t>158</t>
  </si>
  <si>
    <t>ภาพอาจมีการติดขัดนิดหน่อย</t>
  </si>
  <si>
    <t>ตรวจเช็ค</t>
  </si>
  <si>
    <t>อยากให้มีเปิดอบรมในแต่ละเทอมที่มากกว่านี้ค่ะ</t>
  </si>
  <si>
    <t>159</t>
  </si>
  <si>
    <t>วิทการเกษตร</t>
  </si>
  <si>
    <t>ภาพมีติดขัดนิดหน่อยค่ะ</t>
  </si>
  <si>
    <t>มีเจ้าหน้าที่เช็คก่อน</t>
  </si>
  <si>
    <t>อยากให้ในแต่ละเทอมมีอบรมมากกว่านี้ค่ะ</t>
  </si>
  <si>
    <t>160</t>
  </si>
  <si>
    <t>ทำให้เข้าใจในการเขียนผลงานมากขึ้น</t>
  </si>
  <si>
    <t>161</t>
  </si>
  <si>
    <t>สมาร์ทกริดและเทคโนโลยี</t>
  </si>
  <si>
    <t>162</t>
  </si>
  <si>
    <t>อยากให้มีการอบรบเชิงปฏิบัติการ</t>
  </si>
  <si>
    <t>163</t>
  </si>
  <si>
    <t>อาจารย์ยกตัวอย่างชัดเจน</t>
  </si>
  <si>
    <t>164</t>
  </si>
  <si>
    <t>เวลาจัดอบรม น่าจะเป็นช่วงเสาร์อาทิตย์มากกว่า</t>
  </si>
  <si>
    <t>สำรวจวันที่เหมาะสมในการจัดอบรม วันทำการปกติส่วนใหญ่บัณฑิตอาจมีภาระกิจ หรืองานประจำทำให้เข้าอบรมได้ไม่เต็มที่</t>
  </si>
  <si>
    <t>165</t>
  </si>
  <si>
    <t>166</t>
  </si>
  <si>
    <t>วิทยาเอนโดดอนต์</t>
  </si>
  <si>
    <t>167</t>
  </si>
  <si>
    <t>การเขียนผลงานทางวิชาการที่ถูกต้องโดยไม่ผิดจรรยาบรรณ</t>
  </si>
  <si>
    <t>168</t>
  </si>
  <si>
    <t>169</t>
  </si>
  <si>
    <t>170</t>
  </si>
  <si>
    <t>171</t>
  </si>
  <si>
    <t>172</t>
  </si>
  <si>
    <t>การให้ความรู้</t>
  </si>
  <si>
    <t>173</t>
  </si>
  <si>
    <t>174</t>
  </si>
  <si>
    <t>175</t>
  </si>
  <si>
    <t>176</t>
  </si>
  <si>
    <t>ให้ความสำคัญในเรื่องจรรยาบรรณการวิจัย</t>
  </si>
  <si>
    <t>อยากให้มีการจัดอบรมแบบนี้ต่อไป แต่ถ้าหากใช้เวลาเสาร์-อาทิตย์จะดวกในการเข้ารับการอบรมมากยิ่งขึ้น</t>
  </si>
  <si>
    <t>177</t>
  </si>
  <si>
    <t>178</t>
  </si>
  <si>
    <t>179</t>
  </si>
  <si>
    <t>180</t>
  </si>
  <si>
    <t>ชอบ</t>
  </si>
  <si>
    <t>เงื่อนไขมากเกิน</t>
  </si>
  <si>
    <t>ลดเงื่อนไข</t>
  </si>
  <si>
    <t>181</t>
  </si>
  <si>
    <t>เป็นการจัดอบรมให้ความรู้ที่ดี และเป็นประโยชน์</t>
  </si>
  <si>
    <t>182</t>
  </si>
  <si>
    <t>ระยะเวลาในการทำแบบทดสอบน้อยไปนิดครับ</t>
  </si>
  <si>
    <t>อยากให้จัดกิจกรรมดี ๆแบบนี้บ่อยๆครับ</t>
  </si>
  <si>
    <t>เป็นกิจกรรมที่ดีท่ก</t>
  </si>
  <si>
    <t>183</t>
  </si>
  <si>
    <t>ระยะเวลาในการทำแบบทดสอบน้อยไปหน่อยครับ</t>
  </si>
  <si>
    <t>ระยะเวลาในการทำแบบทดสอบให้มากกว่านี้ครับ</t>
  </si>
  <si>
    <t>เป็นกิจกรรมที่ดีครับอยากใ้หจัดอีกครับ</t>
  </si>
  <si>
    <t>184</t>
  </si>
  <si>
    <t>185</t>
  </si>
  <si>
    <t>186</t>
  </si>
  <si>
    <t>187</t>
  </si>
  <si>
    <t xml:space="preserve">ภูมิสารสนเทศศาสตร์ </t>
  </si>
  <si>
    <t>ภูมิสารสนเทศศาสตร์</t>
  </si>
  <si>
    <t>จากตาราง 1 พบว่า ส่วนใหญ่ผู้ตอบแบบสอบถามเป็นนิสิตระดับปริญญาโท คิดเป็นร้อยละ 75.53</t>
  </si>
  <si>
    <t>และนิสิตระดับปริญญาเอก คิดเป็นร้อยละ 24.47</t>
  </si>
  <si>
    <t>website บัณฑิตวิทยาลัย</t>
  </si>
  <si>
    <t>สาขาวิชาภูมิสารสนเทศศาสตร์</t>
  </si>
  <si>
    <t>สาขาวิชาวิทยาศาสตร์การเกษตร</t>
  </si>
  <si>
    <t>สาขาวิชาทันตกรรมจัดฟัน</t>
  </si>
  <si>
    <t>สาขาวิชาทันตกรรมประดิษฐ์</t>
  </si>
  <si>
    <t>สาขาวิชาการสื่อสาร</t>
  </si>
  <si>
    <t>สาขาวิชาเศรษฐศาสตร์</t>
  </si>
  <si>
    <t>สาขาวิชาการพยาบาลผู้ใหญ่และผู้สูงอายุ</t>
  </si>
  <si>
    <t>สาขาวิชาการพยาบาลเวชปฏิบัติชุมชน</t>
  </si>
  <si>
    <t>สาขาวิชาเคมี</t>
  </si>
  <si>
    <t>สาขาวิชาวิศวกรรมศาสตร์</t>
  </si>
  <si>
    <t>สาขาวิชาวิศวกรรมสิ่งแวดล้อม</t>
  </si>
  <si>
    <t>สาขาวิชาสถาปัตยกรรมศาสตร์ศิลปะและการออกแบบ</t>
  </si>
  <si>
    <t>(N = 188)</t>
  </si>
  <si>
    <t>การอบรมหัวข้อ "การตรวจสอบการคัดลอกผลงาน</t>
  </si>
  <si>
    <t>วิชาการ" อยู่ในระดับใด</t>
  </si>
  <si>
    <t>โดยไม่มีการคัดลอก" อยู่ในระดับใด</t>
  </si>
  <si>
    <t>ในหัวข้อ "การเขียนผลงานวิทยานิพนธ์</t>
  </si>
  <si>
    <t>4.1.1  ก่อนเข้ารับการอบรมท่านมีความรู้ความเข้าใจใน</t>
  </si>
  <si>
    <t>4.1.2  ก่อนเข้ารับการอบรมท่านมีความรู้ความเข้าใจ</t>
  </si>
  <si>
    <t>4.2.1  หลังเข้ารับการอบรมท่านมีความรู้ความเข้าใจใน</t>
  </si>
  <si>
    <t>4.2.2  หลังเข้ารับการอบรมท่านมีความรู้ความเข้าใจ</t>
  </si>
  <si>
    <t>ที่จัดในโครงการฯ ภาพรวม อยู่ในระดับปานกลาง (ค่าเฉลี่ย 3.37)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</si>
  <si>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4.35) 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</si>
  <si>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188)</t>
    </r>
  </si>
  <si>
    <t>ในภาพรวมพบว่า ผู้เข้าร่วมโครงการฯ มีความคิดเห็นอยู่ในระดับมาก (ค่าเฉลี่ย 4.43)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</si>
  <si>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4.55) รองลงมาคือ </t>
  </si>
  <si>
    <t>ข้อเสนอแนะการจัดโครงการอบรมจริยธรรมฯ ครั้งนี้ท่านไม่พึงพอใจในเรื่องใด เพราะเหตุใด</t>
  </si>
  <si>
    <t xml:space="preserve">การประชาสัมพันธ์การลงทะเบียน เนื่องจากไม่ชัดเจน และจำกัดเวลาโดยไม่ระบุเหตุผล </t>
  </si>
  <si>
    <t>เงื่อนไขยุ่งยากและเช็คยาก</t>
  </si>
  <si>
    <t>ระยะเวลาในการทำแบบทดสอบน้อยไป</t>
  </si>
  <si>
    <t>หัวข้อที่ท่านเห็นว่าบัณฑิตวิทยาลัยควรปรับปรุงในเรื่องดังกล่าวอย่างไร</t>
  </si>
  <si>
    <t>ควรจะเพิ่มรูปภาพให้เห็นมากขึ้น หลายๆ ตัวอย่าง</t>
  </si>
  <si>
    <t>การอบรมออนไลน์สะดวกดีมาก</t>
  </si>
  <si>
    <t>อยากให้จัดกิจกรรมบ่อยๆ ได้รับความรู้และสามารถไปใช้ได้</t>
  </si>
  <si>
    <t>ควรจัดอบรมโครงการดังกล่าวในช่วงวันเสาร์-อาทิตย์</t>
  </si>
  <si>
    <t>แบบทดสอบแบบตัวเลือกดีกว่าแบบกรอกข้อมูล อยากให้ปรับปรุงอาจมีคำตกหล่น</t>
  </si>
  <si>
    <t>สาขาวิชาวิทยาเอ็นโดดอนต์</t>
  </si>
  <si>
    <t>สาขาวิชาสังคมศึกษา</t>
  </si>
  <si>
    <t xml:space="preserve">          และคณะพยาบาลศาสตร์ คิดเป็นร้อยละ 5.85</t>
  </si>
  <si>
    <t>เมื่อพิจารณารายสาขาวิชา พบว่า ผู้ตอบแบบสอบถามส่วนใหญ่สังกัดสาขาวิชาการบริหารการศึกษา</t>
  </si>
  <si>
    <t xml:space="preserve">          สาขาวิชาภาษาไทย คิดเป็นร้อยละ 3.72</t>
  </si>
  <si>
    <t xml:space="preserve">ด้านกระบวนการและขั้นตอนการให้บริการ (ค่าเฉลี่ย 4.35) เมื่อพิจารณารายข้อแล้ว พบว่า ข้อที่มีค่าเฉลี่ยสูงที่สุดคือ </t>
  </si>
  <si>
    <t>หัวข้อเนื้อหาในการอบรมมีประโยชน์ต่อการศึกษาขอให้มีการอบรมมีอย่างต่อเนื่อง</t>
  </si>
  <si>
    <t xml:space="preserve">               จำนวน 300 คน มีผู้เข้าร่วมโครงการจำนวน 267 คน ผู้ตอบแบบสอบถาม จำนวนทั้งสิ้น 188 คน คิดเป็นร้อยละ </t>
  </si>
  <si>
    <t xml:space="preserve">               70.41 ของผู้เข้าร่วมโครงการ โดยผู้เข้าร่วมโครงการเป็นนิสิตปริญญาโท คิดเป็นร้อยละ 75.53</t>
  </si>
  <si>
    <t xml:space="preserve">               และนิสิตระดับปริญญาเอก คิดเป็นร้อยละ 24.47</t>
  </si>
  <si>
    <t xml:space="preserve">               คณะบริหารธุรกิจ เศรษฐศาสตร์และการสื่อสาร คิดเป็นร้อยละ 6.38 และคณะพยาบาลศาสตร์ </t>
  </si>
  <si>
    <t xml:space="preserve">               คิดเป็นร้อยละ 5.85</t>
  </si>
  <si>
    <t xml:space="preserve">         เมื่อพิจารณารายสาขาวิชา พบว่า ผู้ตอบแบบสอบถามส่วนใหญ่สังกัดสาขาวิชาการบริหารการศึกษา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</si>
  <si>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4.35)</t>
  </si>
  <si>
    <t>เมื่อเทียบกับก่อนการเข้ารับการอบรม (ค่าเฉลี่ย 3.37)</t>
  </si>
  <si>
    <t>(ค่าเฉลี่ย 4.35)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</si>
  <si>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3.34) (ค่าเฉลี่ยหลัง 4.34)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</si>
  <si>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3.39) </t>
  </si>
  <si>
    <t>(ค่าเฉลี่ยหลัง 4.37) ตามลำดับ</t>
  </si>
  <si>
    <t>พบว่า ด้านคุณภาพการให้บริการ มีค่าเฉลี่ยสูงสุด (ค่าเฉลี่ย 4.55) รองลงมาคือ ด้านกระบวนการและขั้นตอน</t>
  </si>
  <si>
    <t xml:space="preserve">               ข้อเสนอแนะการจัดโครงการอบรมจริยธรรมฯ ครั้งนี้ท่านไม่พึงพอใจในเรื่องใด เพราะเหตุใด</t>
  </si>
  <si>
    <t>1.ควรจัดอบรมโครงการดังกล่าวในช่วงวันเสาร์-อาทิตย์</t>
  </si>
  <si>
    <t xml:space="preserve">                สาขาวิชาภาษาไทย คิดเป็นร้อยละ 3.72</t>
  </si>
  <si>
    <t xml:space="preserve">         ผู้ตอบแบบสอบถามทราบข้อมูลการดำเนินโครงการจาก Facebook บัณฑิตวิทยาลัยมากที่สุด </t>
  </si>
  <si>
    <t xml:space="preserve">อยู่ในระดับปานกลาง (ค่าเฉลี่ย 3.37) และหลังเข้ารับการอบรมค่าเฉลี่ยความรู้ ความเข้าใจสูงขึ้น อยู่ในระดับมาก </t>
  </si>
  <si>
    <t>คิดเป็นร้อยละ 32.24 รองลงมาคือ website บัณฑิตวิทยาลัย และคณะที่สังกัด คิดเป็นร้อยละ 26.78</t>
  </si>
  <si>
    <t xml:space="preserve">          มากที่สุด คิดเป็นร้อยละ 39.89 รองลงมาคือ สาขาวิชาบริหารธุรกิจ คิดเป็นร้อยละ 4.79</t>
  </si>
  <si>
    <t xml:space="preserve">          ความคิดเห็นเกี่ยวกับการจัดโครงการฯ ในภาพรวมอยู่ในระดับมาก (ค่าเฉลี่ย 4.43) เมื่อพิจารณารายด้าน</t>
  </si>
  <si>
    <t xml:space="preserve">                มากที่สุด คิดเป็นร้อยละ 39.89 รองลงมาคือ สาขาวิชาบริหารธุรกิจ คิดเป็นร้อยละ 4.79</t>
  </si>
  <si>
    <t>2.ควรปรับวันและเวลาไม่ให้ตรงกับวันทำการ</t>
  </si>
  <si>
    <t>3.ควรมีการชี้แจงขั้นตอนต่างๆ ล่วงหน้าก่อนเริ่มการอบรมอย่างน้อย 1 วัน</t>
  </si>
  <si>
    <t>4.การอบรมออนไลน์สะดวกดีมาก</t>
  </si>
  <si>
    <t>11.ระบุให้ชัดเจนถึงช่วงเวลาในการลงทะเบียน</t>
  </si>
  <si>
    <t>12.อยากให้จัดกิจกรรมบ่อยๆ ได้รับความรู้และสามารถไปใช้ได้</t>
  </si>
  <si>
    <t>13.อยากให้จัดอบรมช่วงเย็น เพราะเวลาทำงานไม่มีสมาธิในการฟังอบรมเลย</t>
  </si>
  <si>
    <t>14.หัวข้อเนื้อหาในการอบรมมีประโยชน์ต่อการศึกษาขอให้มีการอบรมมีอย่างต่อเนื่อง</t>
  </si>
  <si>
    <t>15.การอบรมเรื่องนี้มีประโยชน์อย่างมากสำหรับนิสิตในการทำวิจัย</t>
  </si>
  <si>
    <t>16.จัดอบรมการเขียนการอ้างอิง และบรรณานุกรม</t>
  </si>
  <si>
    <t>ภาพอาจมีการติดขัด</t>
  </si>
  <si>
    <t>5.วันที่จัด และระยะเวลา เนื่องจากบางบุคคลยังมีการสอบปลายภาค หรือมีการเรียนเพิ่มเติม</t>
  </si>
  <si>
    <t>6.เป็นข้อมูลที่ได้รับความรู้ไปใช้ได้ในการเขียนวิจัย</t>
  </si>
  <si>
    <t>7.การลงทะเบียนและการตรวจสอบการลงชื่อเข้าร่วมไม่สะดวก</t>
  </si>
  <si>
    <t xml:space="preserve">8.การประชาสัมพันธ์การลงทะเบียน เนื่องจากไม่ชัดเจน และจำกัดเวลาโดยไม่ระบุเหตุผล </t>
  </si>
  <si>
    <t>9.การเข้าลงเวลาอบรมชอบมีปัญหาเช็คเวลาเข้าอบรมไม่ได้ อาจจะเป็นเพราะคนเข้าเยอะพร้อมกัน</t>
  </si>
  <si>
    <t>วันอังคารที่ 31 ตุลาคม 2566</t>
  </si>
  <si>
    <t xml:space="preserve">          จากการจัดโครงการอบรมจริยธรรมการวิจัยระดับบัณฑิตศึกษา ในวันอังคารที่ 31 ตุลาคม 2566</t>
  </si>
  <si>
    <t xml:space="preserve">ประโยชน์ที่ได้รับจากการเข้าร่วมโครงการฯ (ค่าเฉลี่ย 4.57) และข้อที่มีค่าเฉลี่ยต่ำที่สุดคือ ความเหมาะสมของวันจัดโครงการ </t>
  </si>
  <si>
    <t>(วันอังคารที่ 31 ตุลาคม 2566) (ค่าเฉลี่ย 4.18)</t>
  </si>
  <si>
    <t xml:space="preserve">   1.2  ความเหมาะสมของวันจัดโครงการ (วันอังคารที่ 31 ตุลาคม 2566)</t>
  </si>
  <si>
    <t>เวลาจัดอบรม น่าจะเป็นช่วงเสาร์อาทิตย์เพราะต้องทำงาน</t>
  </si>
  <si>
    <t>การเข้าลงเวลาอบรมมีปัญหาเช็คเวลาเข้าอบรมไม่ได้ อาจจะเป็นเพราะคนเข้าเยอะพร้อมกัน</t>
  </si>
  <si>
    <t>พึงพอใจพอสมควร แต่เรื่องวันและเวลา เนื่องจากเป็นวันทำการ ทำให้นั่งฟังและทำความเข้าใจ</t>
  </si>
  <si>
    <t>ได้ไม่ดีเท่าที่ควร</t>
  </si>
  <si>
    <t>ระดับบัณฑิตศึกษา ในวันอังคารที่ 31 ตุลาคม 2566 ผ่านระบบออนไลน์ โดยใช้โปรแกรม Microsoft Teams</t>
  </si>
  <si>
    <t>จากตาราง 2  พบว่าผู้ตอบแบบสอบถามทราบข้อมูลการจัดโครงการฯ พบว่า ผู้ตอบแบบสอบถาม</t>
  </si>
  <si>
    <t xml:space="preserve">ทราบข้อมูลการจัดโครงการจาก Facebook บัณฑิตวิทยาลัยมากที่สุด คิดเป็นร้อยละ 32.24 </t>
  </si>
  <si>
    <t>รองลงมาคือ website บัณฑิตวิทยาลัย และคณะที่สังกัด คิดเป็นร้อยละ 26.78</t>
  </si>
  <si>
    <t xml:space="preserve">          คิดเป็นร้อยละ 61.70 รองลงมาคือ คณะบริหารธุรกิจ เศรษฐศาสตร์และการสื่อสาร คิดเป็นร้อยละ 6.38  </t>
  </si>
  <si>
    <t xml:space="preserve">               ผู้ตอบแบบสอบถามส่วนใหญ่สังกัดคณะศึกษาศาสตร์มากที่สุด คิดเป็นร้อยละ 61.70 รองลงมาคือ </t>
  </si>
  <si>
    <t>การให้บริการ (ค่าเฉลี่ย 4.35) เมื่อพิจารณารายข้อแล้ว พบว่า ข้อที่มีค่าเฉลี่ยสูงที่สุดคือ ประโยชน์ที่ได้รับจากการ</t>
  </si>
  <si>
    <t xml:space="preserve">เข้าร่วมโครงการฯ (ค่าเฉลี่ย 4.57) และข้อที่มีค่าเฉลี่ยต่ำที่สุดคือ ความเหมาะสมของวันจัดโครงการ </t>
  </si>
  <si>
    <t>1.เวลาจัดอบรม น่าจะเป็นช่วงเสาร์อาทิตย์เพราะต้องทำงาน</t>
  </si>
  <si>
    <t>2.เวลามีความเหมาะสม</t>
  </si>
  <si>
    <t>3.ตัวอย่างการคัดลอกผลงานมีน้อย</t>
  </si>
  <si>
    <t>4.พึงพอใจพอสมควร แต่เรื่องวันและเวลา เนื่องจากเป็นวันทำการ ทำให้นั่งฟังและทำความเข้าใจได้ไม่ดีเท่าที่ควร</t>
  </si>
  <si>
    <t>10.ภาพอาจมีการติดขัด</t>
  </si>
  <si>
    <t>11.ระยะเวลาในการทำแบบทดสอบน้อยไป</t>
  </si>
  <si>
    <t>5.ปรับปรุงระบบการลงชื่อเข้าร่วมให้เห็นผลการลงชื่อเข้าร่วมได้เลยทันทีว่าลงชื่อสำเร็จแล้ว</t>
  </si>
  <si>
    <t>6.ควรจะเพิ่มรูปภาพให้เห็นมากขึ้น หลายๆ ตัวอย่าง</t>
  </si>
  <si>
    <t>7.ตรวจสอบรายละเอียดประกาศให้ชัดเจน</t>
  </si>
  <si>
    <t>8.การประชาสัมพันธ์</t>
  </si>
  <si>
    <t>9.แบบทดสอบแบบตัวเลือกดีกว่าแบบกรอกข้อมูล อยากให้ปรับปรุงอาจมีคำตกหล่น</t>
  </si>
  <si>
    <t>10.ปรับเวลาการอบรมเป็น 18.00 - 21.00 น.</t>
  </si>
  <si>
    <t>17.ควรจัดภาคการศึกษาละ 2 ครั้ง</t>
  </si>
  <si>
    <t>18.เป็นโครงการที่มีประโยชน์ต่อนิสิต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</si>
</sst>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5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3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4" borderId="0" xfId="0" applyFont="1" applyFill="1" applyAlignment="1">
      <alignment wrapText="1"/>
    </xf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5" xfId="0" applyFont="1" applyBorder="1"/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/>
    <xf numFmtId="0" fontId="4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0" borderId="12" xfId="0" applyFont="1" applyBorder="1"/>
    <xf numFmtId="0" fontId="1" fillId="0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5" xfId="0" applyFont="1" applyBorder="1"/>
    <xf numFmtId="0" fontId="4" fillId="0" borderId="24" xfId="0" applyFont="1" applyFill="1" applyBorder="1" applyAlignment="1">
      <alignment horizontal="center"/>
    </xf>
    <xf numFmtId="0" fontId="11" fillId="6" borderId="14" xfId="0" applyFont="1" applyFill="1" applyBorder="1" applyAlignment="1">
      <alignment wrapText="1"/>
    </xf>
    <xf numFmtId="0" fontId="11" fillId="12" borderId="14" xfId="0" applyFont="1" applyFill="1" applyBorder="1" applyAlignment="1">
      <alignment wrapText="1"/>
    </xf>
    <xf numFmtId="0" fontId="11" fillId="15" borderId="0" xfId="0" applyFont="1" applyFill="1" applyAlignment="1">
      <alignment wrapText="1"/>
    </xf>
    <xf numFmtId="0" fontId="1" fillId="0" borderId="2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1" fillId="0" borderId="2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6" borderId="14" xfId="0" applyFont="1" applyFill="1" applyBorder="1" applyAlignment="1"/>
    <xf numFmtId="0" fontId="10" fillId="0" borderId="14" xfId="0" applyFont="1" applyBorder="1" applyAlignment="1">
      <alignment horizontal="center" wrapText="1"/>
    </xf>
    <xf numFmtId="0" fontId="10" fillId="9" borderId="14" xfId="0" applyFont="1" applyFill="1" applyBorder="1" applyAlignment="1">
      <alignment horizontal="center" wrapText="1"/>
    </xf>
    <xf numFmtId="0" fontId="10" fillId="12" borderId="14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8" borderId="14" xfId="0" applyNumberFormat="1" applyFont="1" applyFill="1" applyBorder="1"/>
    <xf numFmtId="0" fontId="11" fillId="6" borderId="14" xfId="0" applyFont="1" applyFill="1" applyBorder="1" applyAlignment="1">
      <alignment horizontal="left" wrapText="1"/>
    </xf>
    <xf numFmtId="0" fontId="11" fillId="9" borderId="14" xfId="0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9" fillId="10" borderId="14" xfId="0" applyFont="1" applyFill="1" applyBorder="1" applyAlignment="1"/>
    <xf numFmtId="0" fontId="9" fillId="13" borderId="14" xfId="0" applyFont="1" applyFill="1" applyBorder="1" applyAlignment="1"/>
    <xf numFmtId="0" fontId="9" fillId="14" borderId="14" xfId="0" applyFont="1" applyFill="1" applyBorder="1" applyAlignment="1"/>
    <xf numFmtId="0" fontId="9" fillId="6" borderId="14" xfId="0" applyNumberFormat="1" applyFont="1" applyFill="1" applyBorder="1"/>
    <xf numFmtId="0" fontId="9" fillId="9" borderId="14" xfId="0" applyFont="1" applyFill="1" applyBorder="1" applyAlignment="1"/>
    <xf numFmtId="0" fontId="9" fillId="12" borderId="14" xfId="0" applyFont="1" applyFill="1" applyBorder="1" applyAlignment="1"/>
    <xf numFmtId="0" fontId="9" fillId="7" borderId="14" xfId="0" applyFont="1" applyFill="1" applyBorder="1" applyAlignment="1"/>
    <xf numFmtId="0" fontId="11" fillId="0" borderId="28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11" borderId="0" xfId="0" applyFont="1" applyFill="1" applyBorder="1" applyAlignment="1">
      <alignment horizontal="right"/>
    </xf>
    <xf numFmtId="2" fontId="10" fillId="11" borderId="0" xfId="0" applyNumberFormat="1" applyFont="1" applyFill="1" applyBorder="1" applyAlignment="1">
      <alignment wrapText="1"/>
    </xf>
    <xf numFmtId="2" fontId="10" fillId="6" borderId="0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6" borderId="0" xfId="0" applyFont="1" applyFill="1" applyBorder="1" applyAlignment="1">
      <alignment wrapText="1"/>
    </xf>
    <xf numFmtId="2" fontId="8" fillId="11" borderId="0" xfId="0" applyNumberFormat="1" applyFont="1" applyFill="1" applyBorder="1" applyAlignment="1">
      <alignment wrapText="1"/>
    </xf>
    <xf numFmtId="2" fontId="8" fillId="6" borderId="0" xfId="0" applyNumberFormat="1" applyFont="1" applyFill="1" applyBorder="1" applyAlignment="1">
      <alignment wrapText="1"/>
    </xf>
    <xf numFmtId="0" fontId="1" fillId="0" borderId="15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onnections" Target="connection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25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26</xdr:row>
      <xdr:rowOff>69652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21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57745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25</xdr:row>
      <xdr:rowOff>69650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26</xdr:row>
      <xdr:rowOff>57744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32</xdr:row>
      <xdr:rowOff>158948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63698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63698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8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AA1BAB4-D980-4222-BD1F-C403A79B7383}" autoFormatId="16" applyNumberFormats="0" applyBorderFormats="0" applyFontFormats="0" applyPatternFormats="0" applyAlignmentFormats="0" applyWidthHeightFormats="0">
  <queryTableRefresh nextId="20">
    <queryTableFields count="19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CC01B4-E580-4009-9912-32D202A24708}" name="Ethic___Admin_Dashboard" displayName="Ethic___Admin_Dashboard" ref="A1:S190" tableType="queryTable" totalsRowShown="0">
  <autoFilter ref="A1:S190" xr:uid="{940D9170-859F-4DAA-8699-413D5D40C8B8}"/>
  <tableColumns count="19">
    <tableColumn id="1" xr3:uid="{0A4A5750-BC61-4684-B6E3-3DAA6F68FF87}" uniqueName="1" name="Column1" queryTableFieldId="1" dataDxfId="9"/>
    <tableColumn id="2" xr3:uid="{F3058742-CDAB-480C-977D-8171FCE4F03C}" uniqueName="2" name="Column2" queryTableFieldId="2" dataDxfId="8"/>
    <tableColumn id="3" xr3:uid="{AF65D1B9-7FAB-4A7B-BFD4-1FA4C4CEAA20}" uniqueName="3" name="Column3" queryTableFieldId="3" dataDxfId="7"/>
    <tableColumn id="4" xr3:uid="{1152D92C-CB63-4152-B184-832225702BF4}" uniqueName="4" name="Column4" queryTableFieldId="4" dataDxfId="6"/>
    <tableColumn id="5" xr3:uid="{1A04CF66-6957-4FD6-BE3C-FC4EC919FBC3}" uniqueName="5" name="Column5" queryTableFieldId="5" dataDxfId="5"/>
    <tableColumn id="6" xr3:uid="{E923ED3F-6AC7-48DB-89F8-9FAFF99F3C5A}" uniqueName="6" name="Column6" queryTableFieldId="6" dataDxfId="4"/>
    <tableColumn id="7" xr3:uid="{49875D4E-65BE-42B2-A1DB-38A17557C126}" uniqueName="7" name="Column7" queryTableFieldId="7" dataDxfId="3"/>
    <tableColumn id="8" xr3:uid="{F37D9C35-DB1C-4DB3-8523-9C131B1BC0EC}" uniqueName="8" name="Column8" queryTableFieldId="8"/>
    <tableColumn id="9" xr3:uid="{FC25C208-8557-4FFE-9119-A8D3CF591791}" uniqueName="9" name="Column9" queryTableFieldId="9"/>
    <tableColumn id="10" xr3:uid="{DB7E9EB6-A09C-4D0E-9FC3-CA97683F1C74}" uniqueName="10" name="Column10" queryTableFieldId="10"/>
    <tableColumn id="11" xr3:uid="{5C27F356-8FF8-4D86-8DDB-74F3B13AA3C0}" uniqueName="11" name="Column11" queryTableFieldId="11"/>
    <tableColumn id="12" xr3:uid="{FCBC4517-626C-4202-99E5-6CB5C8664335}" uniqueName="12" name="Column12" queryTableFieldId="12"/>
    <tableColumn id="13" xr3:uid="{BFB96815-7E3D-4EBA-9FA2-C7A1E17EB663}" uniqueName="13" name="Column13" queryTableFieldId="13"/>
    <tableColumn id="14" xr3:uid="{954ABD9E-3902-41DB-89E0-37602A68B6C7}" uniqueName="14" name="Column14" queryTableFieldId="14"/>
    <tableColumn id="15" xr3:uid="{282391F7-6949-4694-8A0A-FC1EAD883DC5}" uniqueName="15" name="Column15" queryTableFieldId="15"/>
    <tableColumn id="16" xr3:uid="{8D83A232-3443-4701-AC81-7E814CDE63A3}" uniqueName="16" name="Column16" queryTableFieldId="16"/>
    <tableColumn id="17" xr3:uid="{46BE9D30-28AE-4F87-964F-4C2E89D8C25B}" uniqueName="17" name="Column17" queryTableFieldId="17" dataDxfId="2"/>
    <tableColumn id="18" xr3:uid="{047F9627-E669-4229-9F0A-D9A323757E82}" uniqueName="18" name="Column18" queryTableFieldId="18" dataDxfId="1"/>
    <tableColumn id="19" xr3:uid="{F48B2EF6-4039-489E-A662-1D00E7A304AE}" uniqueName="19" name="Column19" queryTableFieldId="1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0"/>
  <sheetViews>
    <sheetView topLeftCell="I1" zoomScale="98" zoomScaleNormal="98" workbookViewId="0">
      <selection activeCell="N2" sqref="N2"/>
    </sheetView>
  </sheetViews>
  <sheetFormatPr defaultRowHeight="14.25" x14ac:dyDescent="0.2"/>
  <cols>
    <col min="1" max="4" width="11.125" bestFit="1" customWidth="1"/>
    <col min="5" max="5" width="47.875" bestFit="1" customWidth="1"/>
    <col min="6" max="6" width="43.125" bestFit="1" customWidth="1"/>
    <col min="7" max="7" width="27.875" bestFit="1" customWidth="1"/>
    <col min="8" max="9" width="11.125" bestFit="1" customWidth="1"/>
    <col min="10" max="16" width="12.125" bestFit="1" customWidth="1"/>
    <col min="17" max="19" width="81.125" bestFit="1" customWidth="1"/>
  </cols>
  <sheetData>
    <row r="1" spans="1:19" x14ac:dyDescent="0.2">
      <c r="A1" t="s">
        <v>128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  <c r="L1" t="s">
        <v>139</v>
      </c>
      <c r="M1" t="s">
        <v>140</v>
      </c>
      <c r="N1" t="s">
        <v>141</v>
      </c>
      <c r="O1" t="s">
        <v>142</v>
      </c>
      <c r="P1" t="s">
        <v>143</v>
      </c>
      <c r="Q1" t="s">
        <v>144</v>
      </c>
      <c r="R1" t="s">
        <v>145</v>
      </c>
      <c r="S1" t="s">
        <v>146</v>
      </c>
    </row>
    <row r="2" spans="1:19" ht="156.75" x14ac:dyDescent="0.2">
      <c r="A2" s="137" t="s">
        <v>147</v>
      </c>
      <c r="B2" s="171" t="s">
        <v>10</v>
      </c>
      <c r="C2" s="171" t="s">
        <v>148</v>
      </c>
      <c r="D2" s="171" t="s">
        <v>149</v>
      </c>
      <c r="E2" s="171" t="s">
        <v>150</v>
      </c>
      <c r="F2" s="171" t="s">
        <v>83</v>
      </c>
      <c r="G2" s="171" t="s">
        <v>151</v>
      </c>
      <c r="H2" s="172" t="s">
        <v>152</v>
      </c>
      <c r="I2" s="172" t="s">
        <v>153</v>
      </c>
      <c r="J2" s="172" t="s">
        <v>154</v>
      </c>
      <c r="K2" s="172" t="s">
        <v>155</v>
      </c>
      <c r="L2" s="172" t="s">
        <v>156</v>
      </c>
      <c r="M2" s="172" t="s">
        <v>157</v>
      </c>
      <c r="N2" s="172" t="s">
        <v>158</v>
      </c>
      <c r="O2" s="172" t="s">
        <v>159</v>
      </c>
      <c r="P2" s="172" t="s">
        <v>160</v>
      </c>
      <c r="Q2" s="137" t="s">
        <v>161</v>
      </c>
      <c r="R2" s="137" t="s">
        <v>162</v>
      </c>
      <c r="S2" s="137" t="s">
        <v>163</v>
      </c>
    </row>
    <row r="3" spans="1:19" x14ac:dyDescent="0.2">
      <c r="A3" s="137" t="s">
        <v>164</v>
      </c>
      <c r="B3" s="137" t="s">
        <v>165</v>
      </c>
      <c r="C3" s="137" t="s">
        <v>166</v>
      </c>
      <c r="D3" s="137" t="s">
        <v>167</v>
      </c>
      <c r="E3" s="137" t="s">
        <v>51</v>
      </c>
      <c r="F3" s="137" t="s">
        <v>168</v>
      </c>
      <c r="G3" s="137" t="s">
        <v>15</v>
      </c>
      <c r="H3">
        <v>5</v>
      </c>
      <c r="I3">
        <v>5</v>
      </c>
      <c r="J3">
        <v>5</v>
      </c>
      <c r="K3">
        <v>2</v>
      </c>
      <c r="L3">
        <v>2</v>
      </c>
      <c r="M3">
        <v>5</v>
      </c>
      <c r="N3">
        <v>5</v>
      </c>
      <c r="O3">
        <v>5</v>
      </c>
      <c r="P3">
        <v>5</v>
      </c>
      <c r="Q3" s="137" t="s">
        <v>169</v>
      </c>
      <c r="R3" s="137" t="s">
        <v>169</v>
      </c>
      <c r="S3" s="137" t="s">
        <v>169</v>
      </c>
    </row>
    <row r="4" spans="1:19" x14ac:dyDescent="0.2">
      <c r="A4" s="137" t="s">
        <v>170</v>
      </c>
      <c r="B4" s="137" t="s">
        <v>171</v>
      </c>
      <c r="C4" s="137" t="s">
        <v>172</v>
      </c>
      <c r="D4" s="137" t="s">
        <v>167</v>
      </c>
      <c r="E4" s="137" t="s">
        <v>46</v>
      </c>
      <c r="F4" s="137" t="s">
        <v>107</v>
      </c>
      <c r="G4" s="137" t="s">
        <v>15</v>
      </c>
      <c r="H4">
        <v>4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>
        <v>3</v>
      </c>
      <c r="P4">
        <v>4</v>
      </c>
      <c r="Q4" s="137" t="s">
        <v>173</v>
      </c>
      <c r="R4" s="137" t="s">
        <v>173</v>
      </c>
      <c r="S4" s="137" t="s">
        <v>173</v>
      </c>
    </row>
    <row r="5" spans="1:19" x14ac:dyDescent="0.2">
      <c r="A5" s="137" t="s">
        <v>174</v>
      </c>
      <c r="B5" s="137" t="s">
        <v>165</v>
      </c>
      <c r="C5" s="137" t="s">
        <v>172</v>
      </c>
      <c r="D5" s="137" t="s">
        <v>167</v>
      </c>
      <c r="E5" s="137" t="s">
        <v>47</v>
      </c>
      <c r="F5" s="137" t="s">
        <v>94</v>
      </c>
      <c r="G5" s="137" t="s">
        <v>175</v>
      </c>
      <c r="H5">
        <v>4</v>
      </c>
      <c r="I5">
        <v>3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 s="137" t="s">
        <v>173</v>
      </c>
      <c r="R5" s="137" t="s">
        <v>173</v>
      </c>
      <c r="S5" s="137" t="s">
        <v>173</v>
      </c>
    </row>
    <row r="6" spans="1:19" x14ac:dyDescent="0.2">
      <c r="A6" s="137" t="s">
        <v>176</v>
      </c>
      <c r="B6" s="137" t="s">
        <v>171</v>
      </c>
      <c r="C6" s="137" t="s">
        <v>172</v>
      </c>
      <c r="D6" s="137" t="s">
        <v>177</v>
      </c>
      <c r="E6" s="137" t="s">
        <v>64</v>
      </c>
      <c r="F6" s="137" t="s">
        <v>116</v>
      </c>
      <c r="G6" s="137" t="s">
        <v>16</v>
      </c>
      <c r="H6">
        <v>4</v>
      </c>
      <c r="I6">
        <v>4</v>
      </c>
      <c r="J6">
        <v>4</v>
      </c>
      <c r="K6">
        <v>3</v>
      </c>
      <c r="L6">
        <v>4</v>
      </c>
      <c r="M6">
        <v>4</v>
      </c>
      <c r="N6">
        <v>4</v>
      </c>
      <c r="O6">
        <v>4</v>
      </c>
      <c r="P6">
        <v>4</v>
      </c>
      <c r="Q6" s="137" t="s">
        <v>173</v>
      </c>
      <c r="R6" s="137" t="s">
        <v>173</v>
      </c>
      <c r="S6" s="137" t="s">
        <v>173</v>
      </c>
    </row>
    <row r="7" spans="1:19" x14ac:dyDescent="0.2">
      <c r="A7" s="137" t="s">
        <v>178</v>
      </c>
      <c r="B7" s="137" t="s">
        <v>165</v>
      </c>
      <c r="C7" s="137" t="s">
        <v>166</v>
      </c>
      <c r="D7" s="137" t="s">
        <v>167</v>
      </c>
      <c r="E7" s="137" t="s">
        <v>47</v>
      </c>
      <c r="F7" s="137" t="s">
        <v>179</v>
      </c>
      <c r="G7" s="137" t="s">
        <v>15</v>
      </c>
      <c r="H7">
        <v>5</v>
      </c>
      <c r="I7">
        <v>5</v>
      </c>
      <c r="J7">
        <v>5</v>
      </c>
      <c r="K7">
        <v>2</v>
      </c>
      <c r="L7">
        <v>3</v>
      </c>
      <c r="M7">
        <v>5</v>
      </c>
      <c r="N7">
        <v>5</v>
      </c>
      <c r="O7">
        <v>5</v>
      </c>
      <c r="P7">
        <v>5</v>
      </c>
      <c r="Q7" s="137" t="s">
        <v>86</v>
      </c>
      <c r="R7" s="137" t="s">
        <v>86</v>
      </c>
      <c r="S7" s="137" t="s">
        <v>86</v>
      </c>
    </row>
    <row r="8" spans="1:19" x14ac:dyDescent="0.2">
      <c r="A8" s="137" t="s">
        <v>180</v>
      </c>
      <c r="B8" s="137" t="s">
        <v>165</v>
      </c>
      <c r="C8" s="137" t="s">
        <v>166</v>
      </c>
      <c r="D8" s="137" t="s">
        <v>167</v>
      </c>
      <c r="E8" s="137" t="s">
        <v>47</v>
      </c>
      <c r="F8" s="137" t="s">
        <v>179</v>
      </c>
      <c r="G8" s="137" t="s">
        <v>15</v>
      </c>
      <c r="H8">
        <v>5</v>
      </c>
      <c r="I8">
        <v>4</v>
      </c>
      <c r="J8">
        <v>5</v>
      </c>
      <c r="K8">
        <v>1</v>
      </c>
      <c r="L8">
        <v>2</v>
      </c>
      <c r="M8">
        <v>4</v>
      </c>
      <c r="N8">
        <v>4</v>
      </c>
      <c r="O8">
        <v>5</v>
      </c>
      <c r="P8">
        <v>5</v>
      </c>
      <c r="Q8" s="137" t="s">
        <v>173</v>
      </c>
      <c r="R8" s="137" t="s">
        <v>173</v>
      </c>
      <c r="S8" s="137" t="s">
        <v>173</v>
      </c>
    </row>
    <row r="9" spans="1:19" x14ac:dyDescent="0.2">
      <c r="A9" s="137" t="s">
        <v>181</v>
      </c>
      <c r="B9" s="137" t="s">
        <v>171</v>
      </c>
      <c r="C9" s="137" t="s">
        <v>166</v>
      </c>
      <c r="D9" s="137" t="s">
        <v>167</v>
      </c>
      <c r="E9" s="137" t="s">
        <v>47</v>
      </c>
      <c r="F9" s="137" t="s">
        <v>179</v>
      </c>
      <c r="G9" s="137" t="s">
        <v>16</v>
      </c>
      <c r="H9">
        <v>4</v>
      </c>
      <c r="I9">
        <v>4</v>
      </c>
      <c r="J9">
        <v>5</v>
      </c>
      <c r="K9">
        <v>3</v>
      </c>
      <c r="L9">
        <v>4</v>
      </c>
      <c r="M9">
        <v>5</v>
      </c>
      <c r="N9">
        <v>5</v>
      </c>
      <c r="O9">
        <v>4</v>
      </c>
      <c r="P9">
        <v>4</v>
      </c>
      <c r="Q9" s="137" t="s">
        <v>173</v>
      </c>
      <c r="R9" s="137" t="s">
        <v>173</v>
      </c>
      <c r="S9" s="137" t="s">
        <v>173</v>
      </c>
    </row>
    <row r="10" spans="1:19" x14ac:dyDescent="0.2">
      <c r="A10" s="137" t="s">
        <v>182</v>
      </c>
      <c r="B10" s="137" t="s">
        <v>171</v>
      </c>
      <c r="C10" s="137" t="s">
        <v>172</v>
      </c>
      <c r="D10" s="137" t="s">
        <v>177</v>
      </c>
      <c r="E10" s="137" t="s">
        <v>63</v>
      </c>
      <c r="F10" s="137" t="s">
        <v>92</v>
      </c>
      <c r="G10" s="137" t="s">
        <v>175</v>
      </c>
      <c r="H10">
        <v>5</v>
      </c>
      <c r="I10">
        <v>5</v>
      </c>
      <c r="J10">
        <v>5</v>
      </c>
      <c r="K10">
        <v>2</v>
      </c>
      <c r="L10">
        <v>2</v>
      </c>
      <c r="M10">
        <v>4</v>
      </c>
      <c r="N10">
        <v>4</v>
      </c>
      <c r="O10">
        <v>5</v>
      </c>
      <c r="P10">
        <v>4</v>
      </c>
      <c r="Q10" s="137" t="s">
        <v>89</v>
      </c>
      <c r="R10" s="137" t="s">
        <v>173</v>
      </c>
      <c r="S10" s="137" t="s">
        <v>173</v>
      </c>
    </row>
    <row r="11" spans="1:19" x14ac:dyDescent="0.2">
      <c r="A11" s="137" t="s">
        <v>183</v>
      </c>
      <c r="B11" s="137" t="s">
        <v>171</v>
      </c>
      <c r="C11" s="137" t="s">
        <v>166</v>
      </c>
      <c r="D11" s="137" t="s">
        <v>167</v>
      </c>
      <c r="E11" s="137" t="s">
        <v>73</v>
      </c>
      <c r="F11" s="137" t="s">
        <v>184</v>
      </c>
      <c r="G11" s="137" t="s">
        <v>175</v>
      </c>
      <c r="H11">
        <v>5</v>
      </c>
      <c r="I11">
        <v>4</v>
      </c>
      <c r="J11">
        <v>4</v>
      </c>
      <c r="K11">
        <v>3</v>
      </c>
      <c r="L11">
        <v>3</v>
      </c>
      <c r="M11">
        <v>4</v>
      </c>
      <c r="N11">
        <v>4</v>
      </c>
      <c r="O11">
        <v>5</v>
      </c>
      <c r="P11">
        <v>5</v>
      </c>
      <c r="Q11" s="137" t="s">
        <v>86</v>
      </c>
      <c r="R11" s="137" t="s">
        <v>86</v>
      </c>
      <c r="S11" s="137" t="s">
        <v>86</v>
      </c>
    </row>
    <row r="12" spans="1:19" x14ac:dyDescent="0.2">
      <c r="A12" s="137" t="s">
        <v>185</v>
      </c>
      <c r="B12" s="137" t="s">
        <v>171</v>
      </c>
      <c r="C12" s="137" t="s">
        <v>172</v>
      </c>
      <c r="D12" s="137" t="s">
        <v>177</v>
      </c>
      <c r="E12" s="137" t="s">
        <v>47</v>
      </c>
      <c r="F12" s="137" t="s">
        <v>113</v>
      </c>
      <c r="G12" s="137" t="s">
        <v>15</v>
      </c>
      <c r="H12">
        <v>5</v>
      </c>
      <c r="I12">
        <v>3</v>
      </c>
      <c r="J12">
        <v>4</v>
      </c>
      <c r="K12">
        <v>2</v>
      </c>
      <c r="L12">
        <v>2</v>
      </c>
      <c r="M12">
        <v>4</v>
      </c>
      <c r="N12">
        <v>4</v>
      </c>
      <c r="O12">
        <v>5</v>
      </c>
      <c r="P12">
        <v>4</v>
      </c>
      <c r="Q12" s="137" t="s">
        <v>173</v>
      </c>
      <c r="R12" s="137" t="s">
        <v>173</v>
      </c>
      <c r="S12" s="137" t="s">
        <v>173</v>
      </c>
    </row>
    <row r="13" spans="1:19" x14ac:dyDescent="0.2">
      <c r="A13" s="137" t="s">
        <v>186</v>
      </c>
      <c r="B13" s="137" t="s">
        <v>165</v>
      </c>
      <c r="C13" s="137" t="s">
        <v>166</v>
      </c>
      <c r="D13" s="137" t="s">
        <v>167</v>
      </c>
      <c r="E13" s="137" t="s">
        <v>47</v>
      </c>
      <c r="F13" s="137" t="s">
        <v>90</v>
      </c>
      <c r="G13" s="137" t="s">
        <v>15</v>
      </c>
      <c r="H13">
        <v>4</v>
      </c>
      <c r="I13">
        <v>3</v>
      </c>
      <c r="J13">
        <v>4</v>
      </c>
      <c r="K13">
        <v>3</v>
      </c>
      <c r="L13">
        <v>4</v>
      </c>
      <c r="M13">
        <v>5</v>
      </c>
      <c r="N13">
        <v>5</v>
      </c>
      <c r="O13">
        <v>4</v>
      </c>
      <c r="P13">
        <v>4</v>
      </c>
      <c r="Q13" s="137" t="s">
        <v>187</v>
      </c>
      <c r="R13" s="137" t="s">
        <v>188</v>
      </c>
      <c r="S13" s="137" t="s">
        <v>189</v>
      </c>
    </row>
    <row r="14" spans="1:19" x14ac:dyDescent="0.2">
      <c r="A14" s="137" t="s">
        <v>190</v>
      </c>
      <c r="B14" s="137" t="s">
        <v>171</v>
      </c>
      <c r="C14" s="137" t="s">
        <v>166</v>
      </c>
      <c r="D14" s="137" t="s">
        <v>177</v>
      </c>
      <c r="E14" s="137" t="s">
        <v>45</v>
      </c>
      <c r="F14" s="137" t="s">
        <v>57</v>
      </c>
      <c r="G14" s="137" t="s">
        <v>15</v>
      </c>
      <c r="H14">
        <v>5</v>
      </c>
      <c r="I14">
        <v>5</v>
      </c>
      <c r="J14">
        <v>4</v>
      </c>
      <c r="K14">
        <v>3</v>
      </c>
      <c r="L14">
        <v>4</v>
      </c>
      <c r="M14">
        <v>4</v>
      </c>
      <c r="N14">
        <v>4</v>
      </c>
      <c r="O14">
        <v>4</v>
      </c>
      <c r="P14">
        <v>4</v>
      </c>
      <c r="Q14" s="137" t="s">
        <v>191</v>
      </c>
      <c r="R14" s="137" t="s">
        <v>86</v>
      </c>
      <c r="S14" s="137" t="s">
        <v>86</v>
      </c>
    </row>
    <row r="15" spans="1:19" x14ac:dyDescent="0.2">
      <c r="A15" s="137" t="s">
        <v>192</v>
      </c>
      <c r="B15" s="137" t="s">
        <v>165</v>
      </c>
      <c r="C15" s="137" t="s">
        <v>193</v>
      </c>
      <c r="D15" s="137" t="s">
        <v>177</v>
      </c>
      <c r="E15" s="137" t="s">
        <v>47</v>
      </c>
      <c r="F15" s="137" t="s">
        <v>93</v>
      </c>
      <c r="G15" s="137" t="s">
        <v>17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 s="137" t="s">
        <v>194</v>
      </c>
      <c r="R15" s="137" t="s">
        <v>87</v>
      </c>
      <c r="S15" s="137" t="s">
        <v>87</v>
      </c>
    </row>
    <row r="16" spans="1:19" x14ac:dyDescent="0.2">
      <c r="A16" s="137" t="s">
        <v>195</v>
      </c>
      <c r="B16" s="137" t="s">
        <v>165</v>
      </c>
      <c r="C16" s="137" t="s">
        <v>172</v>
      </c>
      <c r="D16" s="137" t="s">
        <v>167</v>
      </c>
      <c r="E16" s="137" t="s">
        <v>47</v>
      </c>
      <c r="F16" s="137" t="s">
        <v>196</v>
      </c>
      <c r="G16" s="137" t="s">
        <v>15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 s="137" t="s">
        <v>173</v>
      </c>
      <c r="R16" s="137" t="s">
        <v>173</v>
      </c>
      <c r="S16" s="137" t="s">
        <v>173</v>
      </c>
    </row>
    <row r="17" spans="1:19" x14ac:dyDescent="0.2">
      <c r="A17" s="137" t="s">
        <v>197</v>
      </c>
      <c r="B17" s="137" t="s">
        <v>171</v>
      </c>
      <c r="C17" s="137" t="s">
        <v>193</v>
      </c>
      <c r="D17" s="137" t="s">
        <v>177</v>
      </c>
      <c r="E17" s="137" t="s">
        <v>63</v>
      </c>
      <c r="F17" s="137" t="s">
        <v>92</v>
      </c>
      <c r="G17" s="137" t="s">
        <v>175</v>
      </c>
      <c r="H17">
        <v>5</v>
      </c>
      <c r="I17">
        <v>5</v>
      </c>
      <c r="J17">
        <v>5</v>
      </c>
      <c r="K17">
        <v>2</v>
      </c>
      <c r="L17">
        <v>2</v>
      </c>
      <c r="M17">
        <v>4</v>
      </c>
      <c r="N17">
        <v>4</v>
      </c>
      <c r="O17">
        <v>5</v>
      </c>
      <c r="P17">
        <v>4</v>
      </c>
      <c r="Q17" s="137" t="s">
        <v>173</v>
      </c>
      <c r="R17" s="137" t="s">
        <v>173</v>
      </c>
      <c r="S17" s="137" t="s">
        <v>173</v>
      </c>
    </row>
    <row r="18" spans="1:19" x14ac:dyDescent="0.2">
      <c r="A18" s="137" t="s">
        <v>198</v>
      </c>
      <c r="B18" s="137" t="s">
        <v>165</v>
      </c>
      <c r="C18" s="137" t="s">
        <v>172</v>
      </c>
      <c r="D18" s="137" t="s">
        <v>167</v>
      </c>
      <c r="E18" s="137" t="s">
        <v>47</v>
      </c>
      <c r="F18" s="137" t="s">
        <v>179</v>
      </c>
      <c r="G18" s="137" t="s">
        <v>175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5</v>
      </c>
      <c r="Q18" s="137" t="s">
        <v>86</v>
      </c>
      <c r="R18" s="137" t="s">
        <v>86</v>
      </c>
      <c r="S18" s="137" t="s">
        <v>86</v>
      </c>
    </row>
    <row r="19" spans="1:19" x14ac:dyDescent="0.2">
      <c r="A19" s="137" t="s">
        <v>199</v>
      </c>
      <c r="B19" s="137" t="s">
        <v>171</v>
      </c>
      <c r="C19" s="137" t="s">
        <v>166</v>
      </c>
      <c r="D19" s="137" t="s">
        <v>167</v>
      </c>
      <c r="E19" s="137" t="s">
        <v>47</v>
      </c>
      <c r="F19" s="137" t="s">
        <v>200</v>
      </c>
      <c r="G19" s="137" t="s">
        <v>15</v>
      </c>
      <c r="H19">
        <v>4</v>
      </c>
      <c r="I19">
        <v>4</v>
      </c>
      <c r="J19">
        <v>4</v>
      </c>
      <c r="K19">
        <v>4</v>
      </c>
      <c r="L19">
        <v>5</v>
      </c>
      <c r="M19">
        <v>4</v>
      </c>
      <c r="N19">
        <v>5</v>
      </c>
      <c r="O19">
        <v>5</v>
      </c>
      <c r="P19">
        <v>5</v>
      </c>
      <c r="Q19" s="137" t="s">
        <v>201</v>
      </c>
      <c r="R19" s="137" t="s">
        <v>86</v>
      </c>
      <c r="S19" s="137" t="s">
        <v>86</v>
      </c>
    </row>
    <row r="20" spans="1:19" x14ac:dyDescent="0.2">
      <c r="A20" s="137" t="s">
        <v>202</v>
      </c>
      <c r="B20" s="137" t="s">
        <v>171</v>
      </c>
      <c r="C20" s="137" t="s">
        <v>172</v>
      </c>
      <c r="D20" s="137" t="s">
        <v>177</v>
      </c>
      <c r="E20" s="137" t="s">
        <v>47</v>
      </c>
      <c r="F20" s="137" t="s">
        <v>113</v>
      </c>
      <c r="G20" s="137" t="s">
        <v>15</v>
      </c>
      <c r="H20">
        <v>5</v>
      </c>
      <c r="I20">
        <v>3</v>
      </c>
      <c r="J20">
        <v>4</v>
      </c>
      <c r="K20">
        <v>2</v>
      </c>
      <c r="L20">
        <v>2</v>
      </c>
      <c r="M20">
        <v>4</v>
      </c>
      <c r="N20">
        <v>4</v>
      </c>
      <c r="O20">
        <v>5</v>
      </c>
      <c r="P20">
        <v>4</v>
      </c>
      <c r="Q20" s="137" t="s">
        <v>86</v>
      </c>
      <c r="R20" s="137" t="s">
        <v>86</v>
      </c>
      <c r="S20" s="137" t="s">
        <v>86</v>
      </c>
    </row>
    <row r="21" spans="1:19" x14ac:dyDescent="0.2">
      <c r="A21" s="137" t="s">
        <v>203</v>
      </c>
      <c r="B21" s="137" t="s">
        <v>171</v>
      </c>
      <c r="C21" s="137" t="s">
        <v>172</v>
      </c>
      <c r="D21" s="137" t="s">
        <v>177</v>
      </c>
      <c r="E21" s="137" t="s">
        <v>47</v>
      </c>
      <c r="F21" s="137" t="s">
        <v>72</v>
      </c>
      <c r="G21" s="137" t="s">
        <v>15</v>
      </c>
      <c r="H21">
        <v>5</v>
      </c>
      <c r="I21">
        <v>5</v>
      </c>
      <c r="J21">
        <v>5</v>
      </c>
      <c r="K21">
        <v>2</v>
      </c>
      <c r="L21">
        <v>5</v>
      </c>
      <c r="M21">
        <v>5</v>
      </c>
      <c r="N21">
        <v>5</v>
      </c>
      <c r="O21">
        <v>5</v>
      </c>
      <c r="P21">
        <v>5</v>
      </c>
      <c r="Q21" s="137" t="s">
        <v>87</v>
      </c>
      <c r="R21" s="137" t="s">
        <v>87</v>
      </c>
      <c r="S21" s="137" t="s">
        <v>87</v>
      </c>
    </row>
    <row r="22" spans="1:19" x14ac:dyDescent="0.2">
      <c r="A22" s="137" t="s">
        <v>204</v>
      </c>
      <c r="B22" s="137" t="s">
        <v>171</v>
      </c>
      <c r="C22" s="137" t="s">
        <v>172</v>
      </c>
      <c r="D22" s="137" t="s">
        <v>167</v>
      </c>
      <c r="E22" s="137" t="s">
        <v>51</v>
      </c>
      <c r="F22" s="137" t="s">
        <v>111</v>
      </c>
      <c r="G22" s="137" t="s">
        <v>175</v>
      </c>
      <c r="H22">
        <v>5</v>
      </c>
      <c r="I22">
        <v>4</v>
      </c>
      <c r="J22">
        <v>4</v>
      </c>
      <c r="K22">
        <v>3</v>
      </c>
      <c r="L22">
        <v>3</v>
      </c>
      <c r="M22">
        <v>5</v>
      </c>
      <c r="N22">
        <v>5</v>
      </c>
      <c r="O22">
        <v>4</v>
      </c>
      <c r="P22">
        <v>5</v>
      </c>
      <c r="Q22" s="137" t="s">
        <v>173</v>
      </c>
      <c r="R22" s="137" t="s">
        <v>173</v>
      </c>
      <c r="S22" s="137" t="s">
        <v>173</v>
      </c>
    </row>
    <row r="23" spans="1:19" x14ac:dyDescent="0.2">
      <c r="A23" s="137" t="s">
        <v>205</v>
      </c>
      <c r="B23" s="137" t="s">
        <v>171</v>
      </c>
      <c r="C23" s="137" t="s">
        <v>166</v>
      </c>
      <c r="D23" s="137" t="s">
        <v>167</v>
      </c>
      <c r="E23" s="137" t="s">
        <v>47</v>
      </c>
      <c r="F23" s="137" t="s">
        <v>90</v>
      </c>
      <c r="G23" s="137" t="s">
        <v>15</v>
      </c>
      <c r="H23">
        <v>5</v>
      </c>
      <c r="I23">
        <v>3</v>
      </c>
      <c r="J23">
        <v>5</v>
      </c>
      <c r="K23">
        <v>3</v>
      </c>
      <c r="L23">
        <v>2</v>
      </c>
      <c r="M23">
        <v>4</v>
      </c>
      <c r="N23">
        <v>4</v>
      </c>
      <c r="O23">
        <v>5</v>
      </c>
      <c r="P23">
        <v>5</v>
      </c>
      <c r="Q23" s="137" t="s">
        <v>173</v>
      </c>
      <c r="R23" s="137" t="s">
        <v>173</v>
      </c>
      <c r="S23" s="137" t="s">
        <v>173</v>
      </c>
    </row>
    <row r="24" spans="1:19" x14ac:dyDescent="0.2">
      <c r="A24" s="137" t="s">
        <v>206</v>
      </c>
      <c r="B24" s="137" t="s">
        <v>165</v>
      </c>
      <c r="C24" s="137" t="s">
        <v>193</v>
      </c>
      <c r="D24" s="137" t="s">
        <v>177</v>
      </c>
      <c r="E24" s="137" t="s">
        <v>52</v>
      </c>
      <c r="F24" s="137" t="s">
        <v>207</v>
      </c>
      <c r="G24" s="137" t="s">
        <v>175</v>
      </c>
      <c r="H24">
        <v>5</v>
      </c>
      <c r="I24">
        <v>5</v>
      </c>
      <c r="J24">
        <v>5</v>
      </c>
      <c r="K24">
        <v>5</v>
      </c>
      <c r="L24">
        <v>4</v>
      </c>
      <c r="M24">
        <v>4</v>
      </c>
      <c r="N24">
        <v>5</v>
      </c>
      <c r="O24">
        <v>4</v>
      </c>
      <c r="P24">
        <v>4</v>
      </c>
      <c r="Q24" s="137" t="s">
        <v>208</v>
      </c>
      <c r="R24" s="137" t="s">
        <v>209</v>
      </c>
      <c r="S24" s="137" t="s">
        <v>87</v>
      </c>
    </row>
    <row r="25" spans="1:19" x14ac:dyDescent="0.2">
      <c r="A25" s="137" t="s">
        <v>210</v>
      </c>
      <c r="B25" s="137" t="s">
        <v>165</v>
      </c>
      <c r="C25" s="137" t="s">
        <v>193</v>
      </c>
      <c r="D25" s="137" t="s">
        <v>167</v>
      </c>
      <c r="E25" s="137" t="s">
        <v>47</v>
      </c>
      <c r="F25" s="137" t="s">
        <v>196</v>
      </c>
      <c r="G25" s="137" t="s">
        <v>211</v>
      </c>
      <c r="H25">
        <v>4</v>
      </c>
      <c r="I25">
        <v>4</v>
      </c>
      <c r="J25">
        <v>4</v>
      </c>
      <c r="K25">
        <v>2</v>
      </c>
      <c r="L25">
        <v>2</v>
      </c>
      <c r="M25">
        <v>3</v>
      </c>
      <c r="N25">
        <v>3</v>
      </c>
      <c r="O25">
        <v>5</v>
      </c>
      <c r="P25">
        <v>5</v>
      </c>
      <c r="Q25" s="137" t="s">
        <v>212</v>
      </c>
      <c r="R25" s="137" t="s">
        <v>213</v>
      </c>
      <c r="S25" s="137" t="s">
        <v>86</v>
      </c>
    </row>
    <row r="26" spans="1:19" x14ac:dyDescent="0.2">
      <c r="A26" s="137" t="s">
        <v>214</v>
      </c>
      <c r="B26" s="137" t="s">
        <v>165</v>
      </c>
      <c r="C26" s="137" t="s">
        <v>166</v>
      </c>
      <c r="D26" s="137" t="s">
        <v>167</v>
      </c>
      <c r="E26" s="137" t="s">
        <v>47</v>
      </c>
      <c r="F26" s="137" t="s">
        <v>179</v>
      </c>
      <c r="G26" s="137" t="s">
        <v>16</v>
      </c>
      <c r="H26">
        <v>4</v>
      </c>
      <c r="I26">
        <v>3</v>
      </c>
      <c r="J26">
        <v>5</v>
      </c>
      <c r="K26">
        <v>4</v>
      </c>
      <c r="L26">
        <v>3</v>
      </c>
      <c r="M26">
        <v>4</v>
      </c>
      <c r="N26">
        <v>4</v>
      </c>
      <c r="O26">
        <v>4</v>
      </c>
      <c r="P26">
        <v>4</v>
      </c>
      <c r="Q26" s="137" t="s">
        <v>215</v>
      </c>
      <c r="R26" s="137" t="s">
        <v>216</v>
      </c>
      <c r="S26" s="137" t="s">
        <v>87</v>
      </c>
    </row>
    <row r="27" spans="1:19" x14ac:dyDescent="0.2">
      <c r="A27" s="137" t="s">
        <v>217</v>
      </c>
      <c r="B27" s="137" t="s">
        <v>165</v>
      </c>
      <c r="C27" s="137" t="s">
        <v>166</v>
      </c>
      <c r="D27" s="137" t="s">
        <v>167</v>
      </c>
      <c r="E27" s="137" t="s">
        <v>47</v>
      </c>
      <c r="F27" s="137" t="s">
        <v>179</v>
      </c>
      <c r="G27" s="137" t="s">
        <v>15</v>
      </c>
      <c r="H27">
        <v>5</v>
      </c>
      <c r="I27">
        <v>3</v>
      </c>
      <c r="J27">
        <v>4</v>
      </c>
      <c r="K27">
        <v>4</v>
      </c>
      <c r="L27">
        <v>3</v>
      </c>
      <c r="M27">
        <v>4</v>
      </c>
      <c r="N27">
        <v>4</v>
      </c>
      <c r="O27">
        <v>5</v>
      </c>
      <c r="P27">
        <v>5</v>
      </c>
      <c r="Q27" s="137" t="s">
        <v>218</v>
      </c>
      <c r="R27" s="137" t="s">
        <v>219</v>
      </c>
      <c r="S27" s="137" t="s">
        <v>86</v>
      </c>
    </row>
    <row r="28" spans="1:19" x14ac:dyDescent="0.2">
      <c r="A28" s="137" t="s">
        <v>220</v>
      </c>
      <c r="B28" s="137" t="s">
        <v>171</v>
      </c>
      <c r="C28" s="137" t="s">
        <v>166</v>
      </c>
      <c r="D28" s="137" t="s">
        <v>167</v>
      </c>
      <c r="E28" s="137" t="s">
        <v>47</v>
      </c>
      <c r="F28" s="137" t="s">
        <v>90</v>
      </c>
      <c r="G28" s="137" t="s">
        <v>15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5</v>
      </c>
      <c r="Q28" s="137" t="s">
        <v>86</v>
      </c>
      <c r="R28" s="137" t="s">
        <v>86</v>
      </c>
      <c r="S28" s="137" t="s">
        <v>86</v>
      </c>
    </row>
    <row r="29" spans="1:19" x14ac:dyDescent="0.2">
      <c r="A29" s="137" t="s">
        <v>221</v>
      </c>
      <c r="B29" s="137" t="s">
        <v>165</v>
      </c>
      <c r="C29" s="137" t="s">
        <v>166</v>
      </c>
      <c r="D29" s="137" t="s">
        <v>167</v>
      </c>
      <c r="E29" s="137" t="s">
        <v>51</v>
      </c>
      <c r="F29" s="137" t="s">
        <v>222</v>
      </c>
      <c r="G29" s="137" t="s">
        <v>15</v>
      </c>
      <c r="H29">
        <v>5</v>
      </c>
      <c r="I29">
        <v>5</v>
      </c>
      <c r="J29">
        <v>5</v>
      </c>
      <c r="K29">
        <v>5</v>
      </c>
      <c r="L29">
        <v>5</v>
      </c>
      <c r="M29">
        <v>4</v>
      </c>
      <c r="N29">
        <v>5</v>
      </c>
      <c r="O29">
        <v>5</v>
      </c>
      <c r="P29">
        <v>5</v>
      </c>
      <c r="Q29" s="137" t="s">
        <v>173</v>
      </c>
      <c r="R29" s="137" t="s">
        <v>173</v>
      </c>
      <c r="S29" s="137" t="s">
        <v>173</v>
      </c>
    </row>
    <row r="30" spans="1:19" x14ac:dyDescent="0.2">
      <c r="A30" s="137" t="s">
        <v>223</v>
      </c>
      <c r="B30" s="137" t="s">
        <v>171</v>
      </c>
      <c r="C30" s="137" t="s">
        <v>166</v>
      </c>
      <c r="D30" s="137" t="s">
        <v>167</v>
      </c>
      <c r="E30" s="137" t="s">
        <v>47</v>
      </c>
      <c r="F30" s="137" t="s">
        <v>71</v>
      </c>
      <c r="G30" s="137" t="s">
        <v>15</v>
      </c>
      <c r="H30">
        <v>5</v>
      </c>
      <c r="I30">
        <v>3</v>
      </c>
      <c r="J30">
        <v>4</v>
      </c>
      <c r="K30">
        <v>3</v>
      </c>
      <c r="L30">
        <v>2</v>
      </c>
      <c r="M30">
        <v>4</v>
      </c>
      <c r="N30">
        <v>4</v>
      </c>
      <c r="O30">
        <v>5</v>
      </c>
      <c r="P30">
        <v>4</v>
      </c>
      <c r="Q30" s="137" t="s">
        <v>173</v>
      </c>
      <c r="R30" s="137" t="s">
        <v>173</v>
      </c>
      <c r="S30" s="137" t="s">
        <v>173</v>
      </c>
    </row>
    <row r="31" spans="1:19" x14ac:dyDescent="0.2">
      <c r="A31" s="137" t="s">
        <v>224</v>
      </c>
      <c r="B31" s="137" t="s">
        <v>165</v>
      </c>
      <c r="C31" s="137" t="s">
        <v>166</v>
      </c>
      <c r="D31" s="137" t="s">
        <v>167</v>
      </c>
      <c r="E31" s="137" t="s">
        <v>73</v>
      </c>
      <c r="F31" s="137" t="s">
        <v>184</v>
      </c>
      <c r="G31" s="137" t="s">
        <v>175</v>
      </c>
      <c r="H31">
        <v>5</v>
      </c>
      <c r="I31">
        <v>5</v>
      </c>
      <c r="J31">
        <v>5</v>
      </c>
      <c r="K31">
        <v>3</v>
      </c>
      <c r="L31">
        <v>5</v>
      </c>
      <c r="M31">
        <v>4</v>
      </c>
      <c r="N31">
        <v>5</v>
      </c>
      <c r="O31">
        <v>5</v>
      </c>
      <c r="P31">
        <v>5</v>
      </c>
      <c r="Q31" s="137" t="s">
        <v>225</v>
      </c>
      <c r="R31" s="137" t="s">
        <v>226</v>
      </c>
      <c r="S31" s="137" t="s">
        <v>173</v>
      </c>
    </row>
    <row r="32" spans="1:19" x14ac:dyDescent="0.2">
      <c r="A32" s="137" t="s">
        <v>227</v>
      </c>
      <c r="B32" s="137" t="s">
        <v>171</v>
      </c>
      <c r="C32" s="137" t="s">
        <v>172</v>
      </c>
      <c r="D32" s="137" t="s">
        <v>167</v>
      </c>
      <c r="E32" s="137" t="s">
        <v>47</v>
      </c>
      <c r="F32" s="137" t="s">
        <v>94</v>
      </c>
      <c r="G32" s="137" t="s">
        <v>228</v>
      </c>
      <c r="H32">
        <v>5</v>
      </c>
      <c r="I32">
        <v>5</v>
      </c>
      <c r="J32">
        <v>5</v>
      </c>
      <c r="K32">
        <v>5</v>
      </c>
      <c r="L32">
        <v>3</v>
      </c>
      <c r="M32">
        <v>5</v>
      </c>
      <c r="N32">
        <v>5</v>
      </c>
      <c r="O32">
        <v>5</v>
      </c>
      <c r="P32">
        <v>5</v>
      </c>
      <c r="Q32" s="137" t="s">
        <v>87</v>
      </c>
      <c r="R32" s="137" t="s">
        <v>229</v>
      </c>
      <c r="S32" s="137" t="s">
        <v>230</v>
      </c>
    </row>
    <row r="33" spans="1:19" x14ac:dyDescent="0.2">
      <c r="A33" s="137" t="s">
        <v>231</v>
      </c>
      <c r="B33" s="137" t="s">
        <v>171</v>
      </c>
      <c r="C33" s="137" t="s">
        <v>166</v>
      </c>
      <c r="D33" s="137" t="s">
        <v>167</v>
      </c>
      <c r="E33" s="137" t="s">
        <v>51</v>
      </c>
      <c r="F33" s="137" t="s">
        <v>112</v>
      </c>
      <c r="G33" s="137" t="s">
        <v>175</v>
      </c>
      <c r="H33">
        <v>3</v>
      </c>
      <c r="I33">
        <v>4</v>
      </c>
      <c r="J33">
        <v>3</v>
      </c>
      <c r="K33">
        <v>3</v>
      </c>
      <c r="L33">
        <v>4</v>
      </c>
      <c r="M33">
        <v>4</v>
      </c>
      <c r="N33">
        <v>4</v>
      </c>
      <c r="O33">
        <v>4</v>
      </c>
      <c r="P33">
        <v>4</v>
      </c>
      <c r="Q33" s="137" t="s">
        <v>86</v>
      </c>
      <c r="R33" s="137" t="s">
        <v>14</v>
      </c>
      <c r="S33" s="137" t="s">
        <v>86</v>
      </c>
    </row>
    <row r="34" spans="1:19" x14ac:dyDescent="0.2">
      <c r="A34" s="137" t="s">
        <v>232</v>
      </c>
      <c r="B34" s="137" t="s">
        <v>171</v>
      </c>
      <c r="C34" s="137" t="s">
        <v>193</v>
      </c>
      <c r="D34" s="137" t="s">
        <v>177</v>
      </c>
      <c r="E34" s="137" t="s">
        <v>47</v>
      </c>
      <c r="F34" s="137" t="s">
        <v>179</v>
      </c>
      <c r="G34" s="137" t="s">
        <v>175</v>
      </c>
      <c r="H34">
        <v>5</v>
      </c>
      <c r="I34">
        <v>5</v>
      </c>
      <c r="J34">
        <v>5</v>
      </c>
      <c r="K34">
        <v>3</v>
      </c>
      <c r="L34">
        <v>3</v>
      </c>
      <c r="M34">
        <v>5</v>
      </c>
      <c r="N34">
        <v>5</v>
      </c>
      <c r="O34">
        <v>4</v>
      </c>
      <c r="P34">
        <v>5</v>
      </c>
      <c r="Q34" s="137" t="s">
        <v>173</v>
      </c>
      <c r="R34" s="137" t="s">
        <v>173</v>
      </c>
      <c r="S34" s="137" t="s">
        <v>173</v>
      </c>
    </row>
    <row r="35" spans="1:19" x14ac:dyDescent="0.2">
      <c r="A35" s="137" t="s">
        <v>233</v>
      </c>
      <c r="B35" s="137" t="s">
        <v>171</v>
      </c>
      <c r="C35" s="137" t="s">
        <v>193</v>
      </c>
      <c r="D35" s="137" t="s">
        <v>177</v>
      </c>
      <c r="E35" s="137" t="s">
        <v>47</v>
      </c>
      <c r="F35" s="137" t="s">
        <v>234</v>
      </c>
      <c r="G35" s="137" t="s">
        <v>17</v>
      </c>
      <c r="H35">
        <v>5</v>
      </c>
      <c r="I35">
        <v>5</v>
      </c>
      <c r="J35">
        <v>5</v>
      </c>
      <c r="K35">
        <v>5</v>
      </c>
      <c r="L35">
        <v>3</v>
      </c>
      <c r="M35">
        <v>4</v>
      </c>
      <c r="N35">
        <v>4</v>
      </c>
      <c r="O35">
        <v>5</v>
      </c>
      <c r="P35">
        <v>5</v>
      </c>
      <c r="Q35" s="137" t="s">
        <v>86</v>
      </c>
      <c r="R35" s="137" t="s">
        <v>86</v>
      </c>
      <c r="S35" s="137" t="s">
        <v>86</v>
      </c>
    </row>
    <row r="36" spans="1:19" x14ac:dyDescent="0.2">
      <c r="A36" s="137" t="s">
        <v>235</v>
      </c>
      <c r="B36" s="137" t="s">
        <v>171</v>
      </c>
      <c r="C36" s="137" t="s">
        <v>193</v>
      </c>
      <c r="D36" s="137" t="s">
        <v>177</v>
      </c>
      <c r="E36" s="137" t="s">
        <v>47</v>
      </c>
      <c r="F36" s="137" t="s">
        <v>74</v>
      </c>
      <c r="G36" s="137" t="s">
        <v>16</v>
      </c>
      <c r="H36">
        <v>5</v>
      </c>
      <c r="I36">
        <v>5</v>
      </c>
      <c r="J36">
        <v>5</v>
      </c>
      <c r="K36">
        <v>3</v>
      </c>
      <c r="L36">
        <v>3</v>
      </c>
      <c r="M36">
        <v>4</v>
      </c>
      <c r="N36">
        <v>4</v>
      </c>
      <c r="O36">
        <v>5</v>
      </c>
      <c r="P36">
        <v>5</v>
      </c>
      <c r="Q36" s="137" t="s">
        <v>173</v>
      </c>
      <c r="R36" s="137" t="s">
        <v>173</v>
      </c>
      <c r="S36" s="137" t="s">
        <v>173</v>
      </c>
    </row>
    <row r="37" spans="1:19" x14ac:dyDescent="0.2">
      <c r="A37" s="137" t="s">
        <v>236</v>
      </c>
      <c r="B37" s="137" t="s">
        <v>165</v>
      </c>
      <c r="C37" s="137" t="s">
        <v>172</v>
      </c>
      <c r="D37" s="137" t="s">
        <v>177</v>
      </c>
      <c r="E37" s="137" t="s">
        <v>237</v>
      </c>
      <c r="F37" s="137" t="s">
        <v>238</v>
      </c>
      <c r="G37" s="137" t="s">
        <v>175</v>
      </c>
      <c r="H37">
        <v>5</v>
      </c>
      <c r="I37">
        <v>5</v>
      </c>
      <c r="J37">
        <v>5</v>
      </c>
      <c r="K37">
        <v>5</v>
      </c>
      <c r="L37">
        <v>5</v>
      </c>
      <c r="M37">
        <v>5</v>
      </c>
      <c r="N37">
        <v>5</v>
      </c>
      <c r="O37">
        <v>5</v>
      </c>
      <c r="P37">
        <v>5</v>
      </c>
      <c r="Q37" s="137" t="s">
        <v>86</v>
      </c>
      <c r="R37" s="137" t="s">
        <v>86</v>
      </c>
      <c r="S37" s="137" t="s">
        <v>86</v>
      </c>
    </row>
    <row r="38" spans="1:19" x14ac:dyDescent="0.2">
      <c r="A38" s="137" t="s">
        <v>239</v>
      </c>
      <c r="B38" s="137" t="s">
        <v>171</v>
      </c>
      <c r="C38" s="137" t="s">
        <v>166</v>
      </c>
      <c r="D38" s="137" t="s">
        <v>167</v>
      </c>
      <c r="E38" s="137" t="s">
        <v>44</v>
      </c>
      <c r="F38" s="137" t="s">
        <v>240</v>
      </c>
      <c r="G38" s="137" t="s">
        <v>17</v>
      </c>
      <c r="H38">
        <v>4</v>
      </c>
      <c r="I38">
        <v>2</v>
      </c>
      <c r="J38">
        <v>2</v>
      </c>
      <c r="K38">
        <v>3</v>
      </c>
      <c r="L38">
        <v>3</v>
      </c>
      <c r="M38">
        <v>5</v>
      </c>
      <c r="N38">
        <v>5</v>
      </c>
      <c r="O38">
        <v>5</v>
      </c>
      <c r="P38">
        <v>5</v>
      </c>
      <c r="Q38" s="137" t="s">
        <v>241</v>
      </c>
      <c r="R38" s="137" t="s">
        <v>242</v>
      </c>
      <c r="S38" s="137" t="s">
        <v>173</v>
      </c>
    </row>
    <row r="39" spans="1:19" x14ac:dyDescent="0.2">
      <c r="A39" s="137" t="s">
        <v>243</v>
      </c>
      <c r="B39" s="137" t="s">
        <v>171</v>
      </c>
      <c r="C39" s="137" t="s">
        <v>166</v>
      </c>
      <c r="D39" s="137" t="s">
        <v>167</v>
      </c>
      <c r="E39" s="137" t="s">
        <v>47</v>
      </c>
      <c r="F39" s="137" t="s">
        <v>105</v>
      </c>
      <c r="G39" s="137" t="s">
        <v>175</v>
      </c>
      <c r="H39">
        <v>5</v>
      </c>
      <c r="I39">
        <v>5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 s="137" t="s">
        <v>86</v>
      </c>
      <c r="R39" s="137" t="s">
        <v>86</v>
      </c>
      <c r="S39" s="137" t="s">
        <v>86</v>
      </c>
    </row>
    <row r="40" spans="1:19" x14ac:dyDescent="0.2">
      <c r="A40" s="137" t="s">
        <v>244</v>
      </c>
      <c r="B40" s="137" t="s">
        <v>165</v>
      </c>
      <c r="C40" s="137" t="s">
        <v>172</v>
      </c>
      <c r="D40" s="137" t="s">
        <v>167</v>
      </c>
      <c r="E40" s="137" t="s">
        <v>51</v>
      </c>
      <c r="F40" s="137" t="s">
        <v>245</v>
      </c>
      <c r="G40" s="137" t="s">
        <v>175</v>
      </c>
      <c r="H40">
        <v>4</v>
      </c>
      <c r="I40">
        <v>2</v>
      </c>
      <c r="J40">
        <v>5</v>
      </c>
      <c r="K40">
        <v>3</v>
      </c>
      <c r="L40">
        <v>3</v>
      </c>
      <c r="M40">
        <v>4</v>
      </c>
      <c r="N40">
        <v>4</v>
      </c>
      <c r="O40">
        <v>4</v>
      </c>
      <c r="P40">
        <v>4</v>
      </c>
      <c r="Q40" s="137" t="s">
        <v>86</v>
      </c>
      <c r="R40" s="137" t="s">
        <v>246</v>
      </c>
      <c r="S40" s="137" t="s">
        <v>86</v>
      </c>
    </row>
    <row r="41" spans="1:19" x14ac:dyDescent="0.2">
      <c r="A41" s="137" t="s">
        <v>247</v>
      </c>
      <c r="B41" s="137" t="s">
        <v>171</v>
      </c>
      <c r="C41" s="137" t="s">
        <v>193</v>
      </c>
      <c r="D41" s="137" t="s">
        <v>177</v>
      </c>
      <c r="E41" s="137" t="s">
        <v>45</v>
      </c>
      <c r="F41" s="137" t="s">
        <v>114</v>
      </c>
      <c r="G41" s="137" t="s">
        <v>16</v>
      </c>
      <c r="H41">
        <v>5</v>
      </c>
      <c r="I41">
        <v>5</v>
      </c>
      <c r="J41">
        <v>5</v>
      </c>
      <c r="K41">
        <v>3</v>
      </c>
      <c r="L41">
        <v>4</v>
      </c>
      <c r="M41">
        <v>5</v>
      </c>
      <c r="N41">
        <v>5</v>
      </c>
      <c r="O41">
        <v>5</v>
      </c>
      <c r="P41">
        <v>5</v>
      </c>
      <c r="Q41" s="137" t="s">
        <v>173</v>
      </c>
      <c r="R41" s="137" t="s">
        <v>248</v>
      </c>
      <c r="S41" s="137" t="s">
        <v>249</v>
      </c>
    </row>
    <row r="42" spans="1:19" x14ac:dyDescent="0.2">
      <c r="A42" s="137" t="s">
        <v>250</v>
      </c>
      <c r="B42" s="137" t="s">
        <v>165</v>
      </c>
      <c r="C42" s="137" t="s">
        <v>172</v>
      </c>
      <c r="D42" s="137" t="s">
        <v>167</v>
      </c>
      <c r="E42" s="137" t="s">
        <v>47</v>
      </c>
      <c r="F42" s="137" t="s">
        <v>179</v>
      </c>
      <c r="G42" s="137" t="s">
        <v>17</v>
      </c>
      <c r="H42">
        <v>5</v>
      </c>
      <c r="I42">
        <v>3</v>
      </c>
      <c r="J42">
        <v>4</v>
      </c>
      <c r="K42">
        <v>3</v>
      </c>
      <c r="L42">
        <v>3</v>
      </c>
      <c r="M42">
        <v>4</v>
      </c>
      <c r="N42">
        <v>4</v>
      </c>
      <c r="O42">
        <v>5</v>
      </c>
      <c r="P42">
        <v>5</v>
      </c>
      <c r="Q42" s="137" t="s">
        <v>251</v>
      </c>
      <c r="R42" s="137" t="s">
        <v>252</v>
      </c>
      <c r="S42" s="137" t="s">
        <v>86</v>
      </c>
    </row>
    <row r="43" spans="1:19" x14ac:dyDescent="0.2">
      <c r="A43" s="137" t="s">
        <v>253</v>
      </c>
      <c r="B43" s="137" t="s">
        <v>171</v>
      </c>
      <c r="C43" s="137" t="s">
        <v>172</v>
      </c>
      <c r="D43" s="137" t="s">
        <v>167</v>
      </c>
      <c r="E43" s="137" t="s">
        <v>51</v>
      </c>
      <c r="F43" s="137" t="s">
        <v>245</v>
      </c>
      <c r="G43" s="137" t="s">
        <v>15</v>
      </c>
      <c r="H43">
        <v>5</v>
      </c>
      <c r="I43">
        <v>5</v>
      </c>
      <c r="J43">
        <v>5</v>
      </c>
      <c r="K43">
        <v>4</v>
      </c>
      <c r="L43">
        <v>2</v>
      </c>
      <c r="M43">
        <v>4</v>
      </c>
      <c r="N43">
        <v>4</v>
      </c>
      <c r="O43">
        <v>4</v>
      </c>
      <c r="P43">
        <v>4</v>
      </c>
      <c r="Q43" s="137" t="s">
        <v>87</v>
      </c>
      <c r="R43" s="137" t="s">
        <v>87</v>
      </c>
      <c r="S43" s="137" t="s">
        <v>87</v>
      </c>
    </row>
    <row r="44" spans="1:19" x14ac:dyDescent="0.2">
      <c r="A44" s="137" t="s">
        <v>254</v>
      </c>
      <c r="B44" s="137" t="s">
        <v>171</v>
      </c>
      <c r="C44" s="137" t="s">
        <v>166</v>
      </c>
      <c r="D44" s="137" t="s">
        <v>167</v>
      </c>
      <c r="E44" s="137" t="s">
        <v>44</v>
      </c>
      <c r="F44" s="137" t="s">
        <v>240</v>
      </c>
      <c r="G44" s="137" t="s">
        <v>17</v>
      </c>
      <c r="H44">
        <v>4</v>
      </c>
      <c r="I44">
        <v>3</v>
      </c>
      <c r="J44">
        <v>3</v>
      </c>
      <c r="K44">
        <v>2</v>
      </c>
      <c r="L44">
        <v>4</v>
      </c>
      <c r="M44">
        <v>4</v>
      </c>
      <c r="N44">
        <v>4</v>
      </c>
      <c r="O44">
        <v>4</v>
      </c>
      <c r="P44">
        <v>4</v>
      </c>
      <c r="Q44" s="137" t="s">
        <v>86</v>
      </c>
      <c r="R44" s="137" t="s">
        <v>86</v>
      </c>
      <c r="S44" s="137" t="s">
        <v>86</v>
      </c>
    </row>
    <row r="45" spans="1:19" x14ac:dyDescent="0.2">
      <c r="A45" s="137" t="s">
        <v>255</v>
      </c>
      <c r="B45" s="137" t="s">
        <v>171</v>
      </c>
      <c r="C45" s="137" t="s">
        <v>166</v>
      </c>
      <c r="D45" s="137" t="s">
        <v>167</v>
      </c>
      <c r="E45" s="137" t="s">
        <v>73</v>
      </c>
      <c r="F45" s="137" t="s">
        <v>256</v>
      </c>
      <c r="G45" s="137" t="s">
        <v>257</v>
      </c>
      <c r="H45">
        <v>3</v>
      </c>
      <c r="I45">
        <v>3</v>
      </c>
      <c r="J45">
        <v>4</v>
      </c>
      <c r="K45">
        <v>3</v>
      </c>
      <c r="L45">
        <v>3</v>
      </c>
      <c r="M45">
        <v>3</v>
      </c>
      <c r="N45">
        <v>3</v>
      </c>
      <c r="O45">
        <v>4</v>
      </c>
      <c r="P45">
        <v>4</v>
      </c>
      <c r="Q45" s="137" t="s">
        <v>86</v>
      </c>
      <c r="R45" s="137" t="s">
        <v>86</v>
      </c>
      <c r="S45" s="137" t="s">
        <v>86</v>
      </c>
    </row>
    <row r="46" spans="1:19" x14ac:dyDescent="0.2">
      <c r="A46" s="137" t="s">
        <v>258</v>
      </c>
      <c r="B46" s="137" t="s">
        <v>171</v>
      </c>
      <c r="C46" s="137" t="s">
        <v>166</v>
      </c>
      <c r="D46" s="137" t="s">
        <v>167</v>
      </c>
      <c r="E46" s="137" t="s">
        <v>51</v>
      </c>
      <c r="F46" s="137" t="s">
        <v>111</v>
      </c>
      <c r="G46" s="137" t="s">
        <v>15</v>
      </c>
      <c r="H46">
        <v>5</v>
      </c>
      <c r="I46">
        <v>5</v>
      </c>
      <c r="J46">
        <v>5</v>
      </c>
      <c r="K46">
        <v>5</v>
      </c>
      <c r="L46">
        <v>5</v>
      </c>
      <c r="M46">
        <v>5</v>
      </c>
      <c r="N46">
        <v>5</v>
      </c>
      <c r="O46">
        <v>5</v>
      </c>
      <c r="P46">
        <v>5</v>
      </c>
      <c r="Q46" s="137" t="s">
        <v>173</v>
      </c>
      <c r="R46" s="137" t="s">
        <v>173</v>
      </c>
      <c r="S46" s="137" t="s">
        <v>173</v>
      </c>
    </row>
    <row r="47" spans="1:19" x14ac:dyDescent="0.2">
      <c r="A47" s="137" t="s">
        <v>259</v>
      </c>
      <c r="B47" s="137" t="s">
        <v>165</v>
      </c>
      <c r="C47" s="137" t="s">
        <v>193</v>
      </c>
      <c r="D47" s="137" t="s">
        <v>177</v>
      </c>
      <c r="E47" s="137" t="s">
        <v>47</v>
      </c>
      <c r="F47" s="137" t="s">
        <v>179</v>
      </c>
      <c r="G47" s="137" t="s">
        <v>175</v>
      </c>
      <c r="H47">
        <v>5</v>
      </c>
      <c r="I47">
        <v>5</v>
      </c>
      <c r="J47">
        <v>5</v>
      </c>
      <c r="K47">
        <v>3</v>
      </c>
      <c r="L47">
        <v>3</v>
      </c>
      <c r="M47">
        <v>5</v>
      </c>
      <c r="N47">
        <v>5</v>
      </c>
      <c r="O47">
        <v>5</v>
      </c>
      <c r="P47">
        <v>5</v>
      </c>
      <c r="Q47" s="137" t="s">
        <v>86</v>
      </c>
      <c r="R47" s="137" t="s">
        <v>86</v>
      </c>
      <c r="S47" s="137" t="s">
        <v>86</v>
      </c>
    </row>
    <row r="48" spans="1:19" x14ac:dyDescent="0.2">
      <c r="A48" s="137" t="s">
        <v>260</v>
      </c>
      <c r="B48" s="137" t="s">
        <v>165</v>
      </c>
      <c r="C48" s="137" t="s">
        <v>172</v>
      </c>
      <c r="D48" s="137" t="s">
        <v>167</v>
      </c>
      <c r="E48" s="137" t="s">
        <v>51</v>
      </c>
      <c r="F48" s="137" t="s">
        <v>111</v>
      </c>
      <c r="G48" s="137" t="s">
        <v>175</v>
      </c>
      <c r="H48">
        <v>4</v>
      </c>
      <c r="I48">
        <v>2</v>
      </c>
      <c r="J48">
        <v>2</v>
      </c>
      <c r="K48">
        <v>3</v>
      </c>
      <c r="L48">
        <v>3</v>
      </c>
      <c r="M48">
        <v>3</v>
      </c>
      <c r="N48">
        <v>4</v>
      </c>
      <c r="O48">
        <v>4</v>
      </c>
      <c r="P48">
        <v>4</v>
      </c>
      <c r="Q48" s="137" t="s">
        <v>86</v>
      </c>
      <c r="R48" s="137" t="s">
        <v>86</v>
      </c>
      <c r="S48" s="137" t="s">
        <v>86</v>
      </c>
    </row>
    <row r="49" spans="1:19" x14ac:dyDescent="0.2">
      <c r="A49" s="137" t="s">
        <v>261</v>
      </c>
      <c r="B49" s="137" t="s">
        <v>171</v>
      </c>
      <c r="C49" s="137" t="s">
        <v>166</v>
      </c>
      <c r="D49" s="137" t="s">
        <v>167</v>
      </c>
      <c r="E49" s="137" t="s">
        <v>47</v>
      </c>
      <c r="F49" s="137" t="s">
        <v>196</v>
      </c>
      <c r="G49" s="137" t="s">
        <v>262</v>
      </c>
      <c r="H49">
        <v>5</v>
      </c>
      <c r="I49">
        <v>5</v>
      </c>
      <c r="J49">
        <v>5</v>
      </c>
      <c r="K49">
        <v>3</v>
      </c>
      <c r="L49">
        <v>3</v>
      </c>
      <c r="M49">
        <v>4</v>
      </c>
      <c r="N49">
        <v>4</v>
      </c>
      <c r="O49">
        <v>5</v>
      </c>
      <c r="P49">
        <v>5</v>
      </c>
      <c r="Q49" s="137" t="s">
        <v>173</v>
      </c>
      <c r="R49" s="137" t="s">
        <v>173</v>
      </c>
      <c r="S49" s="137" t="s">
        <v>173</v>
      </c>
    </row>
    <row r="50" spans="1:19" x14ac:dyDescent="0.2">
      <c r="A50" s="137" t="s">
        <v>263</v>
      </c>
      <c r="B50" s="137" t="s">
        <v>171</v>
      </c>
      <c r="C50" s="137" t="s">
        <v>166</v>
      </c>
      <c r="D50" s="137" t="s">
        <v>167</v>
      </c>
      <c r="E50" s="137" t="s">
        <v>47</v>
      </c>
      <c r="F50" s="137" t="s">
        <v>85</v>
      </c>
      <c r="G50" s="137" t="s">
        <v>15</v>
      </c>
      <c r="H50">
        <v>5</v>
      </c>
      <c r="I50">
        <v>5</v>
      </c>
      <c r="J50">
        <v>5</v>
      </c>
      <c r="K50">
        <v>2</v>
      </c>
      <c r="L50">
        <v>4</v>
      </c>
      <c r="M50">
        <v>4</v>
      </c>
      <c r="N50">
        <v>4</v>
      </c>
      <c r="O50">
        <v>4</v>
      </c>
      <c r="P50">
        <v>5</v>
      </c>
      <c r="Q50" s="137" t="s">
        <v>86</v>
      </c>
      <c r="R50" s="137" t="s">
        <v>86</v>
      </c>
      <c r="S50" s="137" t="s">
        <v>86</v>
      </c>
    </row>
    <row r="51" spans="1:19" x14ac:dyDescent="0.2">
      <c r="A51" s="137" t="s">
        <v>264</v>
      </c>
      <c r="B51" s="137" t="s">
        <v>165</v>
      </c>
      <c r="C51" s="137" t="s">
        <v>166</v>
      </c>
      <c r="D51" s="137" t="s">
        <v>167</v>
      </c>
      <c r="E51" s="137" t="s">
        <v>47</v>
      </c>
      <c r="F51" s="137" t="s">
        <v>179</v>
      </c>
      <c r="G51" s="137" t="s">
        <v>175</v>
      </c>
      <c r="H51">
        <v>5</v>
      </c>
      <c r="I51">
        <v>5</v>
      </c>
      <c r="J51">
        <v>5</v>
      </c>
      <c r="K51">
        <v>5</v>
      </c>
      <c r="L51">
        <v>5</v>
      </c>
      <c r="M51">
        <v>5</v>
      </c>
      <c r="N51">
        <v>5</v>
      </c>
      <c r="O51">
        <v>5</v>
      </c>
      <c r="P51">
        <v>5</v>
      </c>
      <c r="Q51" s="137" t="s">
        <v>173</v>
      </c>
      <c r="R51" s="137" t="s">
        <v>173</v>
      </c>
      <c r="S51" s="137" t="s">
        <v>173</v>
      </c>
    </row>
    <row r="52" spans="1:19" x14ac:dyDescent="0.2">
      <c r="A52" s="137" t="s">
        <v>265</v>
      </c>
      <c r="B52" s="137" t="s">
        <v>165</v>
      </c>
      <c r="C52" s="137" t="s">
        <v>193</v>
      </c>
      <c r="D52" s="137" t="s">
        <v>177</v>
      </c>
      <c r="E52" s="137" t="s">
        <v>47</v>
      </c>
      <c r="F52" s="137" t="s">
        <v>179</v>
      </c>
      <c r="G52" s="137" t="s">
        <v>175</v>
      </c>
      <c r="H52">
        <v>5</v>
      </c>
      <c r="I52">
        <v>5</v>
      </c>
      <c r="J52">
        <v>5</v>
      </c>
      <c r="K52">
        <v>3</v>
      </c>
      <c r="L52">
        <v>3</v>
      </c>
      <c r="M52">
        <v>5</v>
      </c>
      <c r="N52">
        <v>5</v>
      </c>
      <c r="O52">
        <v>5</v>
      </c>
      <c r="P52">
        <v>5</v>
      </c>
      <c r="Q52" s="137" t="s">
        <v>86</v>
      </c>
      <c r="R52" s="137" t="s">
        <v>86</v>
      </c>
      <c r="S52" s="137" t="s">
        <v>86</v>
      </c>
    </row>
    <row r="53" spans="1:19" x14ac:dyDescent="0.2">
      <c r="A53" s="137" t="s">
        <v>266</v>
      </c>
      <c r="B53" s="137" t="s">
        <v>165</v>
      </c>
      <c r="C53" s="137" t="s">
        <v>172</v>
      </c>
      <c r="D53" s="137" t="s">
        <v>167</v>
      </c>
      <c r="E53" s="137" t="s">
        <v>73</v>
      </c>
      <c r="F53" s="137" t="s">
        <v>184</v>
      </c>
      <c r="G53" s="137" t="s">
        <v>175</v>
      </c>
      <c r="H53">
        <v>4</v>
      </c>
      <c r="I53">
        <v>4</v>
      </c>
      <c r="J53">
        <v>4</v>
      </c>
      <c r="K53">
        <v>3</v>
      </c>
      <c r="L53">
        <v>3</v>
      </c>
      <c r="M53">
        <v>4</v>
      </c>
      <c r="N53">
        <v>4</v>
      </c>
      <c r="O53">
        <v>5</v>
      </c>
      <c r="P53">
        <v>4</v>
      </c>
      <c r="Q53" s="137" t="s">
        <v>173</v>
      </c>
      <c r="R53" s="137" t="s">
        <v>173</v>
      </c>
      <c r="S53" s="137" t="s">
        <v>173</v>
      </c>
    </row>
    <row r="54" spans="1:19" x14ac:dyDescent="0.2">
      <c r="A54" s="137" t="s">
        <v>267</v>
      </c>
      <c r="B54" s="137" t="s">
        <v>171</v>
      </c>
      <c r="C54" s="137" t="s">
        <v>172</v>
      </c>
      <c r="D54" s="137" t="s">
        <v>167</v>
      </c>
      <c r="E54" s="137" t="s">
        <v>47</v>
      </c>
      <c r="F54" s="137" t="s">
        <v>196</v>
      </c>
      <c r="G54" s="137" t="s">
        <v>16</v>
      </c>
      <c r="H54">
        <v>5</v>
      </c>
      <c r="I54">
        <v>5</v>
      </c>
      <c r="J54">
        <v>5</v>
      </c>
      <c r="K54">
        <v>5</v>
      </c>
      <c r="L54">
        <v>3</v>
      </c>
      <c r="M54">
        <v>4</v>
      </c>
      <c r="N54">
        <v>4</v>
      </c>
      <c r="O54">
        <v>5</v>
      </c>
      <c r="P54">
        <v>5</v>
      </c>
      <c r="Q54" s="137" t="s">
        <v>268</v>
      </c>
      <c r="R54" s="137" t="s">
        <v>86</v>
      </c>
      <c r="S54" s="137" t="s">
        <v>269</v>
      </c>
    </row>
    <row r="55" spans="1:19" x14ac:dyDescent="0.2">
      <c r="A55" s="137" t="s">
        <v>270</v>
      </c>
      <c r="B55" s="137" t="s">
        <v>171</v>
      </c>
      <c r="C55" s="137" t="s">
        <v>172</v>
      </c>
      <c r="D55" s="137" t="s">
        <v>167</v>
      </c>
      <c r="E55" s="137" t="s">
        <v>64</v>
      </c>
      <c r="F55" s="137" t="s">
        <v>116</v>
      </c>
      <c r="G55" s="137" t="s">
        <v>16</v>
      </c>
      <c r="H55">
        <v>5</v>
      </c>
      <c r="I55">
        <v>4</v>
      </c>
      <c r="J55">
        <v>4</v>
      </c>
      <c r="K55">
        <v>4</v>
      </c>
      <c r="L55">
        <v>4</v>
      </c>
      <c r="M55">
        <v>4</v>
      </c>
      <c r="N55">
        <v>4</v>
      </c>
      <c r="O55">
        <v>4</v>
      </c>
      <c r="P55">
        <v>4</v>
      </c>
      <c r="Q55" s="137" t="s">
        <v>173</v>
      </c>
      <c r="R55" s="137" t="s">
        <v>173</v>
      </c>
      <c r="S55" s="137" t="s">
        <v>173</v>
      </c>
    </row>
    <row r="56" spans="1:19" x14ac:dyDescent="0.2">
      <c r="A56" s="137" t="s">
        <v>271</v>
      </c>
      <c r="B56" s="137" t="s">
        <v>171</v>
      </c>
      <c r="C56" s="137" t="s">
        <v>166</v>
      </c>
      <c r="D56" s="137" t="s">
        <v>167</v>
      </c>
      <c r="E56" s="137" t="s">
        <v>47</v>
      </c>
      <c r="F56" s="137" t="s">
        <v>179</v>
      </c>
      <c r="G56" s="137" t="s">
        <v>16</v>
      </c>
      <c r="H56">
        <v>3</v>
      </c>
      <c r="I56">
        <v>3</v>
      </c>
      <c r="J56">
        <v>4</v>
      </c>
      <c r="K56">
        <v>4</v>
      </c>
      <c r="L56">
        <v>4</v>
      </c>
      <c r="M56">
        <v>4</v>
      </c>
      <c r="N56">
        <v>4</v>
      </c>
      <c r="O56">
        <v>5</v>
      </c>
      <c r="P56">
        <v>5</v>
      </c>
      <c r="Q56" s="137" t="s">
        <v>173</v>
      </c>
      <c r="R56" s="137" t="s">
        <v>173</v>
      </c>
      <c r="S56" s="137" t="s">
        <v>173</v>
      </c>
    </row>
    <row r="57" spans="1:19" x14ac:dyDescent="0.2">
      <c r="A57" s="137" t="s">
        <v>272</v>
      </c>
      <c r="B57" s="137" t="s">
        <v>165</v>
      </c>
      <c r="C57" s="137" t="s">
        <v>166</v>
      </c>
      <c r="D57" s="137" t="s">
        <v>167</v>
      </c>
      <c r="E57" s="137" t="s">
        <v>51</v>
      </c>
      <c r="F57" s="137" t="s">
        <v>273</v>
      </c>
      <c r="G57" s="137" t="s">
        <v>15</v>
      </c>
      <c r="H57">
        <v>5</v>
      </c>
      <c r="I57">
        <v>5</v>
      </c>
      <c r="J57">
        <v>4</v>
      </c>
      <c r="K57">
        <v>5</v>
      </c>
      <c r="L57">
        <v>5</v>
      </c>
      <c r="M57">
        <v>5</v>
      </c>
      <c r="N57">
        <v>5</v>
      </c>
      <c r="O57">
        <v>5</v>
      </c>
      <c r="P57">
        <v>4</v>
      </c>
      <c r="Q57" s="137" t="s">
        <v>86</v>
      </c>
      <c r="R57" s="137" t="s">
        <v>86</v>
      </c>
      <c r="S57" s="137" t="s">
        <v>86</v>
      </c>
    </row>
    <row r="58" spans="1:19" x14ac:dyDescent="0.2">
      <c r="A58" s="137" t="s">
        <v>274</v>
      </c>
      <c r="B58" s="137" t="s">
        <v>171</v>
      </c>
      <c r="C58" s="137" t="s">
        <v>166</v>
      </c>
      <c r="D58" s="137" t="s">
        <v>177</v>
      </c>
      <c r="E58" s="137" t="s">
        <v>45</v>
      </c>
      <c r="F58" s="137" t="s">
        <v>275</v>
      </c>
      <c r="G58" s="137" t="s">
        <v>15</v>
      </c>
      <c r="H58">
        <v>5</v>
      </c>
      <c r="I58">
        <v>5</v>
      </c>
      <c r="J58">
        <v>5</v>
      </c>
      <c r="K58">
        <v>3</v>
      </c>
      <c r="L58">
        <v>3</v>
      </c>
      <c r="M58">
        <v>5</v>
      </c>
      <c r="N58">
        <v>5</v>
      </c>
      <c r="O58">
        <v>5</v>
      </c>
      <c r="P58">
        <v>5</v>
      </c>
      <c r="Q58" s="137" t="s">
        <v>173</v>
      </c>
      <c r="R58" s="137" t="s">
        <v>173</v>
      </c>
      <c r="S58" s="137" t="s">
        <v>173</v>
      </c>
    </row>
    <row r="59" spans="1:19" x14ac:dyDescent="0.2">
      <c r="A59" s="137" t="s">
        <v>276</v>
      </c>
      <c r="B59" s="137" t="s">
        <v>171</v>
      </c>
      <c r="C59" s="137" t="s">
        <v>166</v>
      </c>
      <c r="D59" s="137" t="s">
        <v>167</v>
      </c>
      <c r="E59" s="137" t="s">
        <v>45</v>
      </c>
      <c r="F59" s="137" t="s">
        <v>277</v>
      </c>
      <c r="G59" s="137" t="s">
        <v>17</v>
      </c>
      <c r="H59">
        <v>4</v>
      </c>
      <c r="I59">
        <v>3</v>
      </c>
      <c r="J59">
        <v>4</v>
      </c>
      <c r="K59">
        <v>4</v>
      </c>
      <c r="L59">
        <v>3</v>
      </c>
      <c r="M59">
        <v>3</v>
      </c>
      <c r="N59">
        <v>3</v>
      </c>
      <c r="O59">
        <v>5</v>
      </c>
      <c r="P59">
        <v>5</v>
      </c>
      <c r="Q59" s="137" t="s">
        <v>86</v>
      </c>
      <c r="R59" s="137" t="s">
        <v>86</v>
      </c>
      <c r="S59" s="137" t="s">
        <v>86</v>
      </c>
    </row>
    <row r="60" spans="1:19" x14ac:dyDescent="0.2">
      <c r="A60" s="137" t="s">
        <v>278</v>
      </c>
      <c r="B60" s="137" t="s">
        <v>165</v>
      </c>
      <c r="C60" s="137" t="s">
        <v>172</v>
      </c>
      <c r="D60" s="137" t="s">
        <v>167</v>
      </c>
      <c r="E60" s="137" t="s">
        <v>279</v>
      </c>
      <c r="F60" s="137" t="s">
        <v>280</v>
      </c>
      <c r="G60" s="137" t="s">
        <v>17</v>
      </c>
      <c r="H60">
        <v>4</v>
      </c>
      <c r="I60">
        <v>3</v>
      </c>
      <c r="J60">
        <v>4</v>
      </c>
      <c r="K60">
        <v>1</v>
      </c>
      <c r="L60">
        <v>4</v>
      </c>
      <c r="M60">
        <v>4</v>
      </c>
      <c r="N60">
        <v>4</v>
      </c>
      <c r="O60">
        <v>4</v>
      </c>
      <c r="P60">
        <v>4</v>
      </c>
      <c r="Q60" s="137" t="s">
        <v>173</v>
      </c>
      <c r="R60" s="137" t="s">
        <v>173</v>
      </c>
      <c r="S60" s="137" t="s">
        <v>281</v>
      </c>
    </row>
    <row r="61" spans="1:19" x14ac:dyDescent="0.2">
      <c r="A61" s="137" t="s">
        <v>282</v>
      </c>
      <c r="B61" s="137" t="s">
        <v>171</v>
      </c>
      <c r="C61" s="137" t="s">
        <v>166</v>
      </c>
      <c r="D61" s="137" t="s">
        <v>167</v>
      </c>
      <c r="E61" s="137" t="s">
        <v>73</v>
      </c>
      <c r="F61" s="137" t="s">
        <v>256</v>
      </c>
      <c r="G61" s="137" t="s">
        <v>283</v>
      </c>
      <c r="H61">
        <v>5</v>
      </c>
      <c r="I61">
        <v>5</v>
      </c>
      <c r="J61">
        <v>3</v>
      </c>
      <c r="K61">
        <v>3</v>
      </c>
      <c r="L61">
        <v>3</v>
      </c>
      <c r="M61">
        <v>5</v>
      </c>
      <c r="N61">
        <v>5</v>
      </c>
      <c r="O61">
        <v>5</v>
      </c>
      <c r="P61">
        <v>5</v>
      </c>
      <c r="Q61" s="137" t="s">
        <v>86</v>
      </c>
      <c r="R61" s="137" t="s">
        <v>86</v>
      </c>
      <c r="S61" s="137" t="s">
        <v>86</v>
      </c>
    </row>
    <row r="62" spans="1:19" x14ac:dyDescent="0.2">
      <c r="A62" s="137" t="s">
        <v>284</v>
      </c>
      <c r="B62" s="137" t="s">
        <v>171</v>
      </c>
      <c r="C62" s="137" t="s">
        <v>193</v>
      </c>
      <c r="D62" s="137" t="s">
        <v>177</v>
      </c>
      <c r="E62" s="137" t="s">
        <v>47</v>
      </c>
      <c r="F62" s="137" t="s">
        <v>179</v>
      </c>
      <c r="G62" s="137" t="s">
        <v>16</v>
      </c>
      <c r="H62">
        <v>5</v>
      </c>
      <c r="I62">
        <v>5</v>
      </c>
      <c r="J62">
        <v>5</v>
      </c>
      <c r="K62">
        <v>5</v>
      </c>
      <c r="L62">
        <v>5</v>
      </c>
      <c r="M62">
        <v>5</v>
      </c>
      <c r="N62">
        <v>5</v>
      </c>
      <c r="O62">
        <v>5</v>
      </c>
      <c r="P62">
        <v>5</v>
      </c>
      <c r="Q62" s="137" t="s">
        <v>86</v>
      </c>
      <c r="R62" s="137" t="s">
        <v>86</v>
      </c>
      <c r="S62" s="137" t="s">
        <v>86</v>
      </c>
    </row>
    <row r="63" spans="1:19" x14ac:dyDescent="0.2">
      <c r="A63" s="137" t="s">
        <v>285</v>
      </c>
      <c r="B63" s="137" t="s">
        <v>165</v>
      </c>
      <c r="C63" s="137" t="s">
        <v>166</v>
      </c>
      <c r="D63" s="137" t="s">
        <v>167</v>
      </c>
      <c r="E63" s="137" t="s">
        <v>47</v>
      </c>
      <c r="F63" s="137" t="s">
        <v>179</v>
      </c>
      <c r="G63" s="137" t="s">
        <v>17</v>
      </c>
      <c r="H63">
        <v>5</v>
      </c>
      <c r="I63">
        <v>5</v>
      </c>
      <c r="J63">
        <v>5</v>
      </c>
      <c r="K63">
        <v>5</v>
      </c>
      <c r="L63">
        <v>5</v>
      </c>
      <c r="M63">
        <v>5</v>
      </c>
      <c r="N63">
        <v>5</v>
      </c>
      <c r="O63">
        <v>5</v>
      </c>
      <c r="P63">
        <v>5</v>
      </c>
      <c r="Q63" s="137" t="s">
        <v>86</v>
      </c>
      <c r="R63" s="137" t="s">
        <v>86</v>
      </c>
      <c r="S63" s="137" t="s">
        <v>86</v>
      </c>
    </row>
    <row r="64" spans="1:19" x14ac:dyDescent="0.2">
      <c r="A64" s="137" t="s">
        <v>286</v>
      </c>
      <c r="B64" s="137" t="s">
        <v>165</v>
      </c>
      <c r="C64" s="137" t="s">
        <v>166</v>
      </c>
      <c r="D64" s="137" t="s">
        <v>167</v>
      </c>
      <c r="E64" s="137" t="s">
        <v>47</v>
      </c>
      <c r="F64" s="137" t="s">
        <v>179</v>
      </c>
      <c r="G64" s="137" t="s">
        <v>175</v>
      </c>
      <c r="H64">
        <v>4</v>
      </c>
      <c r="I64">
        <v>4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4</v>
      </c>
      <c r="Q64" s="137" t="s">
        <v>86</v>
      </c>
      <c r="R64" s="137" t="s">
        <v>86</v>
      </c>
      <c r="S64" s="137" t="s">
        <v>86</v>
      </c>
    </row>
    <row r="65" spans="1:19" x14ac:dyDescent="0.2">
      <c r="A65" s="137" t="s">
        <v>287</v>
      </c>
      <c r="B65" s="137" t="s">
        <v>171</v>
      </c>
      <c r="C65" s="137" t="s">
        <v>288</v>
      </c>
      <c r="D65" s="137" t="s">
        <v>167</v>
      </c>
      <c r="E65" s="137" t="s">
        <v>47</v>
      </c>
      <c r="F65" s="137" t="s">
        <v>72</v>
      </c>
      <c r="G65" s="137" t="s">
        <v>175</v>
      </c>
      <c r="H65">
        <v>5</v>
      </c>
      <c r="I65">
        <v>5</v>
      </c>
      <c r="J65">
        <v>4</v>
      </c>
      <c r="K65">
        <v>3</v>
      </c>
      <c r="L65">
        <v>3</v>
      </c>
      <c r="M65">
        <v>5</v>
      </c>
      <c r="N65">
        <v>5</v>
      </c>
      <c r="O65">
        <v>5</v>
      </c>
      <c r="P65">
        <v>4</v>
      </c>
      <c r="Q65" s="137" t="s">
        <v>87</v>
      </c>
      <c r="R65" s="137" t="s">
        <v>289</v>
      </c>
      <c r="S65" s="137" t="s">
        <v>87</v>
      </c>
    </row>
    <row r="66" spans="1:19" x14ac:dyDescent="0.2">
      <c r="A66" s="137" t="s">
        <v>290</v>
      </c>
      <c r="B66" s="137" t="s">
        <v>171</v>
      </c>
      <c r="C66" s="137" t="s">
        <v>193</v>
      </c>
      <c r="D66" s="137" t="s">
        <v>177</v>
      </c>
      <c r="E66" s="137" t="s">
        <v>47</v>
      </c>
      <c r="F66" s="137" t="s">
        <v>179</v>
      </c>
      <c r="G66" s="137" t="s">
        <v>16</v>
      </c>
      <c r="H66">
        <v>5</v>
      </c>
      <c r="I66">
        <v>5</v>
      </c>
      <c r="J66">
        <v>5</v>
      </c>
      <c r="K66">
        <v>5</v>
      </c>
      <c r="L66">
        <v>5</v>
      </c>
      <c r="M66">
        <v>4</v>
      </c>
      <c r="N66">
        <v>4</v>
      </c>
      <c r="O66">
        <v>5</v>
      </c>
      <c r="P66">
        <v>4</v>
      </c>
      <c r="Q66" s="137" t="s">
        <v>86</v>
      </c>
      <c r="R66" s="137" t="s">
        <v>86</v>
      </c>
      <c r="S66" s="137" t="s">
        <v>86</v>
      </c>
    </row>
    <row r="67" spans="1:19" x14ac:dyDescent="0.2">
      <c r="A67" s="137" t="s">
        <v>291</v>
      </c>
      <c r="B67" s="137" t="s">
        <v>171</v>
      </c>
      <c r="C67" s="137" t="s">
        <v>166</v>
      </c>
      <c r="D67" s="137" t="s">
        <v>167</v>
      </c>
      <c r="E67" s="137" t="s">
        <v>47</v>
      </c>
      <c r="F67" s="137" t="s">
        <v>196</v>
      </c>
      <c r="G67" s="137" t="s">
        <v>16</v>
      </c>
      <c r="H67">
        <v>4</v>
      </c>
      <c r="I67">
        <v>5</v>
      </c>
      <c r="J67">
        <v>5</v>
      </c>
      <c r="K67">
        <v>2</v>
      </c>
      <c r="L67">
        <v>4</v>
      </c>
      <c r="M67">
        <v>4</v>
      </c>
      <c r="N67">
        <v>5</v>
      </c>
      <c r="O67">
        <v>4</v>
      </c>
      <c r="P67">
        <v>5</v>
      </c>
      <c r="Q67" s="137" t="s">
        <v>173</v>
      </c>
      <c r="R67" s="137" t="s">
        <v>173</v>
      </c>
      <c r="S67" s="137" t="s">
        <v>173</v>
      </c>
    </row>
    <row r="68" spans="1:19" x14ac:dyDescent="0.2">
      <c r="A68" s="137" t="s">
        <v>292</v>
      </c>
      <c r="B68" s="137" t="s">
        <v>171</v>
      </c>
      <c r="C68" s="137" t="s">
        <v>172</v>
      </c>
      <c r="D68" s="137" t="s">
        <v>177</v>
      </c>
      <c r="E68" s="137" t="s">
        <v>47</v>
      </c>
      <c r="F68" s="137" t="s">
        <v>179</v>
      </c>
      <c r="G68" s="137" t="s">
        <v>15</v>
      </c>
      <c r="H68">
        <v>5</v>
      </c>
      <c r="I68">
        <v>5</v>
      </c>
      <c r="J68">
        <v>5</v>
      </c>
      <c r="K68">
        <v>3</v>
      </c>
      <c r="L68">
        <v>3</v>
      </c>
      <c r="M68">
        <v>4</v>
      </c>
      <c r="N68">
        <v>4</v>
      </c>
      <c r="O68">
        <v>4</v>
      </c>
      <c r="P68">
        <v>5</v>
      </c>
      <c r="Q68" s="137" t="s">
        <v>293</v>
      </c>
      <c r="R68" s="137" t="s">
        <v>173</v>
      </c>
      <c r="S68" s="137" t="s">
        <v>173</v>
      </c>
    </row>
    <row r="69" spans="1:19" x14ac:dyDescent="0.2">
      <c r="A69" s="137" t="s">
        <v>294</v>
      </c>
      <c r="B69" s="137" t="s">
        <v>171</v>
      </c>
      <c r="C69" s="137" t="s">
        <v>166</v>
      </c>
      <c r="D69" s="137" t="s">
        <v>167</v>
      </c>
      <c r="E69" s="137" t="s">
        <v>45</v>
      </c>
      <c r="F69" s="137" t="s">
        <v>275</v>
      </c>
      <c r="G69" s="137" t="s">
        <v>17</v>
      </c>
      <c r="H69">
        <v>4</v>
      </c>
      <c r="I69">
        <v>3</v>
      </c>
      <c r="J69">
        <v>4</v>
      </c>
      <c r="K69">
        <v>4</v>
      </c>
      <c r="L69">
        <v>3</v>
      </c>
      <c r="M69">
        <v>3</v>
      </c>
      <c r="N69">
        <v>3</v>
      </c>
      <c r="O69">
        <v>3</v>
      </c>
      <c r="P69">
        <v>5</v>
      </c>
      <c r="Q69" s="137" t="s">
        <v>86</v>
      </c>
      <c r="R69" s="137" t="s">
        <v>86</v>
      </c>
      <c r="S69" s="137" t="s">
        <v>86</v>
      </c>
    </row>
    <row r="70" spans="1:19" x14ac:dyDescent="0.2">
      <c r="A70" s="137" t="s">
        <v>295</v>
      </c>
      <c r="B70" s="137" t="s">
        <v>171</v>
      </c>
      <c r="C70" s="137" t="s">
        <v>166</v>
      </c>
      <c r="D70" s="137" t="s">
        <v>167</v>
      </c>
      <c r="E70" s="137" t="s">
        <v>47</v>
      </c>
      <c r="F70" s="137" t="s">
        <v>85</v>
      </c>
      <c r="G70" s="137" t="s">
        <v>17</v>
      </c>
      <c r="H70">
        <v>4</v>
      </c>
      <c r="I70">
        <v>1</v>
      </c>
      <c r="J70">
        <v>5</v>
      </c>
      <c r="K70">
        <v>5</v>
      </c>
      <c r="L70">
        <v>2</v>
      </c>
      <c r="M70">
        <v>4</v>
      </c>
      <c r="N70">
        <v>5</v>
      </c>
      <c r="O70">
        <v>5</v>
      </c>
      <c r="P70">
        <v>5</v>
      </c>
      <c r="Q70" s="137" t="s">
        <v>296</v>
      </c>
      <c r="R70" s="137" t="s">
        <v>297</v>
      </c>
      <c r="S70" s="137" t="s">
        <v>173</v>
      </c>
    </row>
    <row r="71" spans="1:19" x14ac:dyDescent="0.2">
      <c r="A71" s="137" t="s">
        <v>298</v>
      </c>
      <c r="B71" s="137" t="s">
        <v>165</v>
      </c>
      <c r="C71" s="137" t="s">
        <v>193</v>
      </c>
      <c r="D71" s="137" t="s">
        <v>177</v>
      </c>
      <c r="E71" s="137" t="s">
        <v>47</v>
      </c>
      <c r="F71" s="137" t="s">
        <v>74</v>
      </c>
      <c r="G71" s="137" t="s">
        <v>15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  <c r="O71">
        <v>5</v>
      </c>
      <c r="P71">
        <v>5</v>
      </c>
      <c r="Q71" s="137" t="s">
        <v>87</v>
      </c>
      <c r="R71" s="137" t="s">
        <v>173</v>
      </c>
      <c r="S71" s="137" t="s">
        <v>173</v>
      </c>
    </row>
    <row r="72" spans="1:19" x14ac:dyDescent="0.2">
      <c r="A72" s="137" t="s">
        <v>299</v>
      </c>
      <c r="B72" s="137" t="s">
        <v>171</v>
      </c>
      <c r="C72" s="137" t="s">
        <v>193</v>
      </c>
      <c r="D72" s="137" t="s">
        <v>167</v>
      </c>
      <c r="E72" s="137" t="s">
        <v>64</v>
      </c>
      <c r="F72" s="137" t="s">
        <v>300</v>
      </c>
      <c r="G72" s="137" t="s">
        <v>16</v>
      </c>
      <c r="H72">
        <v>5</v>
      </c>
      <c r="I72">
        <v>5</v>
      </c>
      <c r="J72">
        <v>5</v>
      </c>
      <c r="K72">
        <v>3</v>
      </c>
      <c r="L72">
        <v>3</v>
      </c>
      <c r="M72">
        <v>5</v>
      </c>
      <c r="N72">
        <v>5</v>
      </c>
      <c r="O72">
        <v>5</v>
      </c>
      <c r="P72">
        <v>5</v>
      </c>
      <c r="Q72" s="137" t="s">
        <v>86</v>
      </c>
      <c r="R72" s="137" t="s">
        <v>86</v>
      </c>
      <c r="S72" s="137" t="s">
        <v>86</v>
      </c>
    </row>
    <row r="73" spans="1:19" x14ac:dyDescent="0.2">
      <c r="A73" s="137" t="s">
        <v>301</v>
      </c>
      <c r="B73" s="137" t="s">
        <v>165</v>
      </c>
      <c r="C73" s="137" t="s">
        <v>166</v>
      </c>
      <c r="D73" s="137" t="s">
        <v>167</v>
      </c>
      <c r="E73" s="137" t="s">
        <v>47</v>
      </c>
      <c r="F73" s="137" t="s">
        <v>179</v>
      </c>
      <c r="G73" s="137" t="s">
        <v>175</v>
      </c>
      <c r="H73">
        <v>5</v>
      </c>
      <c r="I73">
        <v>5</v>
      </c>
      <c r="J73">
        <v>5</v>
      </c>
      <c r="K73">
        <v>5</v>
      </c>
      <c r="L73">
        <v>5</v>
      </c>
      <c r="M73">
        <v>5</v>
      </c>
      <c r="N73">
        <v>5</v>
      </c>
      <c r="O73">
        <v>5</v>
      </c>
      <c r="P73">
        <v>5</v>
      </c>
      <c r="Q73" s="137" t="s">
        <v>302</v>
      </c>
      <c r="R73" s="137" t="s">
        <v>173</v>
      </c>
      <c r="S73" s="137" t="s">
        <v>173</v>
      </c>
    </row>
    <row r="74" spans="1:19" x14ac:dyDescent="0.2">
      <c r="A74" s="137" t="s">
        <v>303</v>
      </c>
      <c r="B74" s="137" t="s">
        <v>171</v>
      </c>
      <c r="C74" s="137" t="s">
        <v>172</v>
      </c>
      <c r="D74" s="137" t="s">
        <v>167</v>
      </c>
      <c r="E74" s="137" t="s">
        <v>46</v>
      </c>
      <c r="F74" s="137" t="s">
        <v>107</v>
      </c>
      <c r="G74" s="137" t="s">
        <v>15</v>
      </c>
      <c r="H74">
        <v>5</v>
      </c>
      <c r="I74">
        <v>5</v>
      </c>
      <c r="J74">
        <v>4</v>
      </c>
      <c r="K74">
        <v>3</v>
      </c>
      <c r="L74">
        <v>3</v>
      </c>
      <c r="M74">
        <v>4</v>
      </c>
      <c r="N74">
        <v>4</v>
      </c>
      <c r="O74">
        <v>5</v>
      </c>
      <c r="P74">
        <v>5</v>
      </c>
      <c r="Q74" s="137" t="s">
        <v>87</v>
      </c>
      <c r="R74" s="137" t="s">
        <v>87</v>
      </c>
      <c r="S74" s="137" t="s">
        <v>304</v>
      </c>
    </row>
    <row r="75" spans="1:19" x14ac:dyDescent="0.2">
      <c r="A75" s="137" t="s">
        <v>305</v>
      </c>
      <c r="B75" s="137" t="s">
        <v>171</v>
      </c>
      <c r="C75" s="137" t="s">
        <v>193</v>
      </c>
      <c r="D75" s="137" t="s">
        <v>177</v>
      </c>
      <c r="E75" s="137" t="s">
        <v>47</v>
      </c>
      <c r="F75" s="137" t="s">
        <v>179</v>
      </c>
      <c r="G75" s="137" t="s">
        <v>16</v>
      </c>
      <c r="H75">
        <v>5</v>
      </c>
      <c r="I75">
        <v>5</v>
      </c>
      <c r="J75">
        <v>4</v>
      </c>
      <c r="K75">
        <v>3</v>
      </c>
      <c r="L75">
        <v>3</v>
      </c>
      <c r="M75">
        <v>4</v>
      </c>
      <c r="N75">
        <v>4</v>
      </c>
      <c r="O75">
        <v>5</v>
      </c>
      <c r="P75">
        <v>4</v>
      </c>
      <c r="Q75" s="137" t="s">
        <v>86</v>
      </c>
      <c r="R75" s="137" t="s">
        <v>86</v>
      </c>
      <c r="S75" s="137" t="s">
        <v>86</v>
      </c>
    </row>
    <row r="76" spans="1:19" x14ac:dyDescent="0.2">
      <c r="A76" s="137" t="s">
        <v>306</v>
      </c>
      <c r="B76" s="137" t="s">
        <v>165</v>
      </c>
      <c r="C76" s="137" t="s">
        <v>172</v>
      </c>
      <c r="D76" s="137" t="s">
        <v>167</v>
      </c>
      <c r="E76" s="137" t="s">
        <v>64</v>
      </c>
      <c r="F76" s="137" t="s">
        <v>307</v>
      </c>
      <c r="G76" s="137" t="s">
        <v>16</v>
      </c>
      <c r="H76">
        <v>4</v>
      </c>
      <c r="I76">
        <v>4</v>
      </c>
      <c r="J76">
        <v>5</v>
      </c>
      <c r="K76">
        <v>3</v>
      </c>
      <c r="L76">
        <v>3</v>
      </c>
      <c r="M76">
        <v>4</v>
      </c>
      <c r="N76">
        <v>4</v>
      </c>
      <c r="O76">
        <v>5</v>
      </c>
      <c r="P76">
        <v>4</v>
      </c>
      <c r="Q76" s="137" t="s">
        <v>308</v>
      </c>
      <c r="R76" s="137" t="s">
        <v>309</v>
      </c>
      <c r="S76" s="137" t="s">
        <v>310</v>
      </c>
    </row>
    <row r="77" spans="1:19" x14ac:dyDescent="0.2">
      <c r="A77" s="137" t="s">
        <v>311</v>
      </c>
      <c r="B77" s="137" t="s">
        <v>171</v>
      </c>
      <c r="C77" s="137" t="s">
        <v>166</v>
      </c>
      <c r="D77" s="137" t="s">
        <v>167</v>
      </c>
      <c r="E77" s="137" t="s">
        <v>64</v>
      </c>
      <c r="F77" s="137" t="s">
        <v>312</v>
      </c>
      <c r="G77" s="137" t="s">
        <v>16</v>
      </c>
      <c r="H77">
        <v>5</v>
      </c>
      <c r="I77">
        <v>5</v>
      </c>
      <c r="J77">
        <v>5</v>
      </c>
      <c r="K77">
        <v>3</v>
      </c>
      <c r="L77">
        <v>3</v>
      </c>
      <c r="M77">
        <v>4</v>
      </c>
      <c r="N77">
        <v>4</v>
      </c>
      <c r="O77">
        <v>5</v>
      </c>
      <c r="P77">
        <v>5</v>
      </c>
      <c r="Q77" s="137" t="s">
        <v>86</v>
      </c>
      <c r="R77" s="137" t="s">
        <v>86</v>
      </c>
      <c r="S77" s="137" t="s">
        <v>86</v>
      </c>
    </row>
    <row r="78" spans="1:19" x14ac:dyDescent="0.2">
      <c r="A78" s="137" t="s">
        <v>313</v>
      </c>
      <c r="B78" s="137" t="s">
        <v>165</v>
      </c>
      <c r="C78" s="137" t="s">
        <v>172</v>
      </c>
      <c r="D78" s="137" t="s">
        <v>177</v>
      </c>
      <c r="E78" s="137" t="s">
        <v>46</v>
      </c>
      <c r="F78" s="137" t="s">
        <v>86</v>
      </c>
      <c r="G78" s="137" t="s">
        <v>16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5</v>
      </c>
      <c r="O78">
        <v>4</v>
      </c>
      <c r="P78">
        <v>4</v>
      </c>
      <c r="Q78" s="137" t="s">
        <v>86</v>
      </c>
      <c r="R78" s="137" t="s">
        <v>86</v>
      </c>
      <c r="S78" s="137" t="s">
        <v>86</v>
      </c>
    </row>
    <row r="79" spans="1:19" x14ac:dyDescent="0.2">
      <c r="A79" s="137" t="s">
        <v>314</v>
      </c>
      <c r="B79" s="137" t="s">
        <v>165</v>
      </c>
      <c r="C79" s="137" t="s">
        <v>172</v>
      </c>
      <c r="D79" s="137" t="s">
        <v>167</v>
      </c>
      <c r="E79" s="137" t="s">
        <v>47</v>
      </c>
      <c r="F79" s="137" t="s">
        <v>196</v>
      </c>
      <c r="G79" s="137" t="s">
        <v>315</v>
      </c>
      <c r="H79">
        <v>5</v>
      </c>
      <c r="I79">
        <v>5</v>
      </c>
      <c r="J79">
        <v>5</v>
      </c>
      <c r="K79">
        <v>3</v>
      </c>
      <c r="L79">
        <v>3</v>
      </c>
      <c r="M79">
        <v>4</v>
      </c>
      <c r="N79">
        <v>4</v>
      </c>
      <c r="O79">
        <v>3</v>
      </c>
      <c r="P79">
        <v>5</v>
      </c>
      <c r="Q79" s="137" t="s">
        <v>86</v>
      </c>
      <c r="R79" s="137" t="s">
        <v>86</v>
      </c>
      <c r="S79" s="137" t="s">
        <v>86</v>
      </c>
    </row>
    <row r="80" spans="1:19" x14ac:dyDescent="0.2">
      <c r="A80" s="137" t="s">
        <v>316</v>
      </c>
      <c r="B80" s="137" t="s">
        <v>171</v>
      </c>
      <c r="C80" s="137" t="s">
        <v>172</v>
      </c>
      <c r="D80" s="137" t="s">
        <v>177</v>
      </c>
      <c r="E80" s="137" t="s">
        <v>64</v>
      </c>
      <c r="F80" s="137" t="s">
        <v>116</v>
      </c>
      <c r="G80" s="137" t="s">
        <v>16</v>
      </c>
      <c r="H80">
        <v>4</v>
      </c>
      <c r="I80">
        <v>4</v>
      </c>
      <c r="J80">
        <v>4</v>
      </c>
      <c r="K80">
        <v>3</v>
      </c>
      <c r="L80">
        <v>2</v>
      </c>
      <c r="M80">
        <v>3</v>
      </c>
      <c r="N80">
        <v>4</v>
      </c>
      <c r="O80">
        <v>4</v>
      </c>
      <c r="P80">
        <v>4</v>
      </c>
      <c r="Q80" s="137" t="s">
        <v>87</v>
      </c>
      <c r="R80" s="137" t="s">
        <v>87</v>
      </c>
      <c r="S80" s="137" t="s">
        <v>317</v>
      </c>
    </row>
    <row r="81" spans="1:19" x14ac:dyDescent="0.2">
      <c r="A81" s="137" t="s">
        <v>318</v>
      </c>
      <c r="B81" s="137" t="s">
        <v>171</v>
      </c>
      <c r="C81" s="137" t="s">
        <v>172</v>
      </c>
      <c r="D81" s="137" t="s">
        <v>177</v>
      </c>
      <c r="E81" s="137" t="s">
        <v>64</v>
      </c>
      <c r="F81" s="137" t="s">
        <v>116</v>
      </c>
      <c r="G81" s="137" t="s">
        <v>16</v>
      </c>
      <c r="H81">
        <v>4</v>
      </c>
      <c r="I81">
        <v>4</v>
      </c>
      <c r="J81">
        <v>4</v>
      </c>
      <c r="K81">
        <v>3</v>
      </c>
      <c r="L81">
        <v>3</v>
      </c>
      <c r="M81">
        <v>4</v>
      </c>
      <c r="N81">
        <v>4</v>
      </c>
      <c r="O81">
        <v>4</v>
      </c>
      <c r="P81">
        <v>4</v>
      </c>
      <c r="Q81" s="137" t="s">
        <v>87</v>
      </c>
      <c r="R81" s="137" t="s">
        <v>87</v>
      </c>
      <c r="S81" s="137" t="s">
        <v>319</v>
      </c>
    </row>
    <row r="82" spans="1:19" x14ac:dyDescent="0.2">
      <c r="A82" s="137" t="s">
        <v>320</v>
      </c>
      <c r="B82" s="137" t="s">
        <v>171</v>
      </c>
      <c r="C82" s="137" t="s">
        <v>172</v>
      </c>
      <c r="D82" s="137" t="s">
        <v>167</v>
      </c>
      <c r="E82" s="137" t="s">
        <v>46</v>
      </c>
      <c r="F82" s="137" t="s">
        <v>107</v>
      </c>
      <c r="G82" s="137" t="s">
        <v>16</v>
      </c>
      <c r="H82">
        <v>4</v>
      </c>
      <c r="I82">
        <v>4</v>
      </c>
      <c r="J82">
        <v>4</v>
      </c>
      <c r="K82">
        <v>2</v>
      </c>
      <c r="L82">
        <v>2</v>
      </c>
      <c r="M82">
        <v>4</v>
      </c>
      <c r="N82">
        <v>4</v>
      </c>
      <c r="O82">
        <v>4</v>
      </c>
      <c r="P82">
        <v>4</v>
      </c>
      <c r="Q82" s="137" t="s">
        <v>86</v>
      </c>
      <c r="R82" s="137" t="s">
        <v>86</v>
      </c>
      <c r="S82" s="137" t="s">
        <v>86</v>
      </c>
    </row>
    <row r="83" spans="1:19" x14ac:dyDescent="0.2">
      <c r="A83" s="137" t="s">
        <v>321</v>
      </c>
      <c r="B83" s="137" t="s">
        <v>165</v>
      </c>
      <c r="C83" s="137" t="s">
        <v>193</v>
      </c>
      <c r="D83" s="137" t="s">
        <v>167</v>
      </c>
      <c r="E83" s="137" t="s">
        <v>47</v>
      </c>
      <c r="F83" s="137" t="s">
        <v>179</v>
      </c>
      <c r="G83" s="137" t="s">
        <v>175</v>
      </c>
      <c r="H83">
        <v>4</v>
      </c>
      <c r="I83">
        <v>4</v>
      </c>
      <c r="J83">
        <v>5</v>
      </c>
      <c r="K83">
        <v>4</v>
      </c>
      <c r="L83">
        <v>4</v>
      </c>
      <c r="M83">
        <v>5</v>
      </c>
      <c r="N83">
        <v>5</v>
      </c>
      <c r="O83">
        <v>5</v>
      </c>
      <c r="P83">
        <v>5</v>
      </c>
      <c r="Q83" s="137" t="s">
        <v>87</v>
      </c>
      <c r="R83" s="137" t="s">
        <v>87</v>
      </c>
      <c r="S83" s="137" t="s">
        <v>322</v>
      </c>
    </row>
    <row r="84" spans="1:19" x14ac:dyDescent="0.2">
      <c r="A84" s="137" t="s">
        <v>323</v>
      </c>
      <c r="B84" s="137" t="s">
        <v>171</v>
      </c>
      <c r="C84" s="137" t="s">
        <v>172</v>
      </c>
      <c r="D84" s="137" t="s">
        <v>177</v>
      </c>
      <c r="E84" s="137" t="s">
        <v>49</v>
      </c>
      <c r="F84" s="137" t="s">
        <v>108</v>
      </c>
      <c r="G84" s="137" t="s">
        <v>175</v>
      </c>
      <c r="H84">
        <v>5</v>
      </c>
      <c r="I84">
        <v>5</v>
      </c>
      <c r="J84">
        <v>5</v>
      </c>
      <c r="K84">
        <v>3</v>
      </c>
      <c r="L84">
        <v>3</v>
      </c>
      <c r="M84">
        <v>5</v>
      </c>
      <c r="N84">
        <v>5</v>
      </c>
      <c r="O84">
        <v>5</v>
      </c>
      <c r="P84">
        <v>5</v>
      </c>
      <c r="Q84" s="137" t="s">
        <v>173</v>
      </c>
      <c r="R84" s="137" t="s">
        <v>173</v>
      </c>
      <c r="S84" s="137" t="s">
        <v>173</v>
      </c>
    </row>
    <row r="85" spans="1:19" x14ac:dyDescent="0.2">
      <c r="A85" s="137" t="s">
        <v>324</v>
      </c>
      <c r="B85" s="137" t="s">
        <v>171</v>
      </c>
      <c r="C85" s="137" t="s">
        <v>172</v>
      </c>
      <c r="D85" s="137" t="s">
        <v>167</v>
      </c>
      <c r="E85" s="137" t="s">
        <v>52</v>
      </c>
      <c r="F85" s="137" t="s">
        <v>117</v>
      </c>
      <c r="G85" s="137" t="s">
        <v>16</v>
      </c>
      <c r="H85">
        <v>4</v>
      </c>
      <c r="I85">
        <v>4</v>
      </c>
      <c r="J85">
        <v>4</v>
      </c>
      <c r="K85">
        <v>4</v>
      </c>
      <c r="L85">
        <v>3</v>
      </c>
      <c r="M85">
        <v>3</v>
      </c>
      <c r="N85">
        <v>4</v>
      </c>
      <c r="O85">
        <v>3</v>
      </c>
      <c r="P85">
        <v>4</v>
      </c>
      <c r="Q85" s="137" t="s">
        <v>325</v>
      </c>
      <c r="R85" s="137" t="s">
        <v>173</v>
      </c>
      <c r="S85" s="137" t="s">
        <v>173</v>
      </c>
    </row>
    <row r="86" spans="1:19" x14ac:dyDescent="0.2">
      <c r="A86" s="137" t="s">
        <v>326</v>
      </c>
      <c r="B86" s="137" t="s">
        <v>171</v>
      </c>
      <c r="C86" s="137" t="s">
        <v>166</v>
      </c>
      <c r="D86" s="137" t="s">
        <v>167</v>
      </c>
      <c r="E86" s="137" t="s">
        <v>47</v>
      </c>
      <c r="F86" s="137" t="s">
        <v>90</v>
      </c>
      <c r="G86" s="137" t="s">
        <v>15</v>
      </c>
      <c r="H86">
        <v>5</v>
      </c>
      <c r="I86">
        <v>3</v>
      </c>
      <c r="J86">
        <v>5</v>
      </c>
      <c r="K86">
        <v>3</v>
      </c>
      <c r="L86">
        <v>3</v>
      </c>
      <c r="M86">
        <v>4</v>
      </c>
      <c r="N86">
        <v>4</v>
      </c>
      <c r="O86">
        <v>4</v>
      </c>
      <c r="P86">
        <v>4</v>
      </c>
      <c r="Q86" s="137" t="s">
        <v>173</v>
      </c>
      <c r="R86" s="137" t="s">
        <v>173</v>
      </c>
      <c r="S86" s="137" t="s">
        <v>173</v>
      </c>
    </row>
    <row r="87" spans="1:19" x14ac:dyDescent="0.2">
      <c r="A87" s="137" t="s">
        <v>327</v>
      </c>
      <c r="B87" s="137" t="s">
        <v>171</v>
      </c>
      <c r="C87" s="137" t="s">
        <v>172</v>
      </c>
      <c r="D87" s="137" t="s">
        <v>177</v>
      </c>
      <c r="E87" s="137" t="s">
        <v>49</v>
      </c>
      <c r="F87" s="137" t="s">
        <v>108</v>
      </c>
      <c r="G87" s="137" t="s">
        <v>175</v>
      </c>
      <c r="H87">
        <v>5</v>
      </c>
      <c r="I87">
        <v>5</v>
      </c>
      <c r="J87">
        <v>5</v>
      </c>
      <c r="K87">
        <v>3</v>
      </c>
      <c r="L87">
        <v>3</v>
      </c>
      <c r="M87">
        <v>5</v>
      </c>
      <c r="N87">
        <v>5</v>
      </c>
      <c r="O87">
        <v>5</v>
      </c>
      <c r="P87">
        <v>5</v>
      </c>
      <c r="Q87" s="137" t="s">
        <v>87</v>
      </c>
      <c r="R87" s="137" t="s">
        <v>87</v>
      </c>
      <c r="S87" s="137" t="s">
        <v>87</v>
      </c>
    </row>
    <row r="88" spans="1:19" x14ac:dyDescent="0.2">
      <c r="A88" s="137" t="s">
        <v>328</v>
      </c>
      <c r="B88" s="137" t="s">
        <v>171</v>
      </c>
      <c r="C88" s="137" t="s">
        <v>166</v>
      </c>
      <c r="D88" s="137" t="s">
        <v>167</v>
      </c>
      <c r="E88" s="137" t="s">
        <v>52</v>
      </c>
      <c r="F88" s="137" t="s">
        <v>329</v>
      </c>
      <c r="G88" s="137" t="s">
        <v>175</v>
      </c>
      <c r="H88">
        <v>4</v>
      </c>
      <c r="I88">
        <v>5</v>
      </c>
      <c r="J88">
        <v>5</v>
      </c>
      <c r="K88">
        <v>4</v>
      </c>
      <c r="L88">
        <v>4</v>
      </c>
      <c r="M88">
        <v>4</v>
      </c>
      <c r="N88">
        <v>4</v>
      </c>
      <c r="O88">
        <v>4</v>
      </c>
      <c r="P88">
        <v>4</v>
      </c>
      <c r="Q88" s="137" t="s">
        <v>173</v>
      </c>
      <c r="R88" s="137" t="s">
        <v>173</v>
      </c>
      <c r="S88" s="137" t="s">
        <v>173</v>
      </c>
    </row>
    <row r="89" spans="1:19" x14ac:dyDescent="0.2">
      <c r="A89" s="137" t="s">
        <v>330</v>
      </c>
      <c r="B89" s="137" t="s">
        <v>171</v>
      </c>
      <c r="C89" s="137" t="s">
        <v>172</v>
      </c>
      <c r="D89" s="137" t="s">
        <v>167</v>
      </c>
      <c r="E89" s="137" t="s">
        <v>52</v>
      </c>
      <c r="F89" s="137" t="s">
        <v>117</v>
      </c>
      <c r="G89" s="137" t="s">
        <v>16</v>
      </c>
      <c r="H89">
        <v>4</v>
      </c>
      <c r="I89">
        <v>4</v>
      </c>
      <c r="J89">
        <v>4</v>
      </c>
      <c r="K89">
        <v>3</v>
      </c>
      <c r="L89">
        <v>4</v>
      </c>
      <c r="M89">
        <v>4</v>
      </c>
      <c r="N89">
        <v>4</v>
      </c>
      <c r="O89">
        <v>5</v>
      </c>
      <c r="P89">
        <v>4</v>
      </c>
      <c r="Q89" s="137" t="s">
        <v>87</v>
      </c>
      <c r="R89" s="137" t="s">
        <v>86</v>
      </c>
      <c r="S89" s="137" t="s">
        <v>86</v>
      </c>
    </row>
    <row r="90" spans="1:19" x14ac:dyDescent="0.2">
      <c r="A90" s="137" t="s">
        <v>331</v>
      </c>
      <c r="B90" s="137" t="s">
        <v>171</v>
      </c>
      <c r="C90" s="137" t="s">
        <v>172</v>
      </c>
      <c r="D90" s="137" t="s">
        <v>167</v>
      </c>
      <c r="E90" s="137" t="s">
        <v>47</v>
      </c>
      <c r="F90" s="137" t="s">
        <v>179</v>
      </c>
      <c r="G90" s="137" t="s">
        <v>15</v>
      </c>
      <c r="H90">
        <v>5</v>
      </c>
      <c r="I90">
        <v>3</v>
      </c>
      <c r="J90">
        <v>4</v>
      </c>
      <c r="K90">
        <v>2</v>
      </c>
      <c r="L90">
        <v>3</v>
      </c>
      <c r="M90">
        <v>4</v>
      </c>
      <c r="N90">
        <v>4</v>
      </c>
      <c r="O90">
        <v>5</v>
      </c>
      <c r="P90">
        <v>5</v>
      </c>
      <c r="Q90" s="137" t="s">
        <v>86</v>
      </c>
      <c r="R90" s="137" t="s">
        <v>86</v>
      </c>
      <c r="S90" s="137" t="s">
        <v>332</v>
      </c>
    </row>
    <row r="91" spans="1:19" x14ac:dyDescent="0.2">
      <c r="A91" s="137" t="s">
        <v>333</v>
      </c>
      <c r="B91" s="137" t="s">
        <v>165</v>
      </c>
      <c r="C91" s="137" t="s">
        <v>166</v>
      </c>
      <c r="D91" s="137" t="s">
        <v>167</v>
      </c>
      <c r="E91" s="137" t="s">
        <v>47</v>
      </c>
      <c r="F91" s="137" t="s">
        <v>179</v>
      </c>
      <c r="G91" s="137" t="s">
        <v>16</v>
      </c>
      <c r="H91">
        <v>4</v>
      </c>
      <c r="I91">
        <v>5</v>
      </c>
      <c r="J91">
        <v>5</v>
      </c>
      <c r="K91">
        <v>3</v>
      </c>
      <c r="L91">
        <v>3</v>
      </c>
      <c r="M91">
        <v>5</v>
      </c>
      <c r="N91">
        <v>5</v>
      </c>
      <c r="O91">
        <v>5</v>
      </c>
      <c r="P91">
        <v>5</v>
      </c>
      <c r="Q91" s="137" t="s">
        <v>86</v>
      </c>
      <c r="R91" s="137" t="s">
        <v>86</v>
      </c>
      <c r="S91" s="137" t="s">
        <v>86</v>
      </c>
    </row>
    <row r="92" spans="1:19" x14ac:dyDescent="0.2">
      <c r="A92" s="137" t="s">
        <v>334</v>
      </c>
      <c r="B92" s="137" t="s">
        <v>171</v>
      </c>
      <c r="C92" s="137" t="s">
        <v>166</v>
      </c>
      <c r="D92" s="137" t="s">
        <v>167</v>
      </c>
      <c r="E92" s="137" t="s">
        <v>47</v>
      </c>
      <c r="F92" s="137" t="s">
        <v>179</v>
      </c>
      <c r="G92" s="137" t="s">
        <v>16</v>
      </c>
      <c r="H92">
        <v>4</v>
      </c>
      <c r="I92">
        <v>4</v>
      </c>
      <c r="J92">
        <v>5</v>
      </c>
      <c r="K92">
        <v>3</v>
      </c>
      <c r="L92">
        <v>3</v>
      </c>
      <c r="M92">
        <v>4</v>
      </c>
      <c r="N92">
        <v>5</v>
      </c>
      <c r="O92">
        <v>5</v>
      </c>
      <c r="P92">
        <v>5</v>
      </c>
      <c r="Q92" s="137" t="s">
        <v>173</v>
      </c>
      <c r="R92" s="137" t="s">
        <v>173</v>
      </c>
      <c r="S92" s="137" t="s">
        <v>173</v>
      </c>
    </row>
    <row r="93" spans="1:19" x14ac:dyDescent="0.2">
      <c r="A93" s="137" t="s">
        <v>335</v>
      </c>
      <c r="B93" s="137" t="s">
        <v>171</v>
      </c>
      <c r="C93" s="137" t="s">
        <v>166</v>
      </c>
      <c r="D93" s="137" t="s">
        <v>167</v>
      </c>
      <c r="E93" s="137" t="s">
        <v>47</v>
      </c>
      <c r="F93" s="137" t="s">
        <v>85</v>
      </c>
      <c r="G93" s="137" t="s">
        <v>175</v>
      </c>
      <c r="H93">
        <v>4</v>
      </c>
      <c r="I93">
        <v>4</v>
      </c>
      <c r="J93">
        <v>5</v>
      </c>
      <c r="K93">
        <v>3</v>
      </c>
      <c r="L93">
        <v>3</v>
      </c>
      <c r="M93">
        <v>4</v>
      </c>
      <c r="N93">
        <v>4</v>
      </c>
      <c r="O93">
        <v>5</v>
      </c>
      <c r="P93">
        <v>5</v>
      </c>
      <c r="Q93" s="137" t="s">
        <v>87</v>
      </c>
      <c r="R93" s="137" t="s">
        <v>336</v>
      </c>
      <c r="S93" s="137" t="s">
        <v>337</v>
      </c>
    </row>
    <row r="94" spans="1:19" x14ac:dyDescent="0.2">
      <c r="A94" s="137" t="s">
        <v>338</v>
      </c>
      <c r="B94" s="137" t="s">
        <v>171</v>
      </c>
      <c r="C94" s="137" t="s">
        <v>166</v>
      </c>
      <c r="D94" s="137" t="s">
        <v>167</v>
      </c>
      <c r="E94" s="137" t="s">
        <v>47</v>
      </c>
      <c r="F94" s="137" t="s">
        <v>196</v>
      </c>
      <c r="G94" s="137" t="s">
        <v>15</v>
      </c>
      <c r="H94">
        <v>4</v>
      </c>
      <c r="I94">
        <v>3</v>
      </c>
      <c r="J94">
        <v>3</v>
      </c>
      <c r="K94">
        <v>3</v>
      </c>
      <c r="L94">
        <v>2</v>
      </c>
      <c r="M94">
        <v>4</v>
      </c>
      <c r="N94">
        <v>4</v>
      </c>
      <c r="O94">
        <v>4</v>
      </c>
      <c r="P94">
        <v>5</v>
      </c>
      <c r="Q94" s="137" t="s">
        <v>173</v>
      </c>
      <c r="R94" s="137" t="s">
        <v>173</v>
      </c>
      <c r="S94" s="137" t="s">
        <v>173</v>
      </c>
    </row>
    <row r="95" spans="1:19" x14ac:dyDescent="0.2">
      <c r="A95" s="137" t="s">
        <v>339</v>
      </c>
      <c r="B95" s="137" t="s">
        <v>171</v>
      </c>
      <c r="C95" s="137" t="s">
        <v>172</v>
      </c>
      <c r="D95" s="137" t="s">
        <v>167</v>
      </c>
      <c r="E95" s="137" t="s">
        <v>47</v>
      </c>
      <c r="F95" s="137" t="s">
        <v>179</v>
      </c>
      <c r="G95" s="137" t="s">
        <v>15</v>
      </c>
      <c r="H95">
        <v>4</v>
      </c>
      <c r="I95">
        <v>3</v>
      </c>
      <c r="J95">
        <v>3</v>
      </c>
      <c r="K95">
        <v>2</v>
      </c>
      <c r="L95">
        <v>2</v>
      </c>
      <c r="M95">
        <v>4</v>
      </c>
      <c r="N95">
        <v>4</v>
      </c>
      <c r="O95">
        <v>4</v>
      </c>
      <c r="P95">
        <v>5</v>
      </c>
      <c r="Q95" s="137" t="s">
        <v>86</v>
      </c>
      <c r="R95" s="137" t="s">
        <v>86</v>
      </c>
      <c r="S95" s="137" t="s">
        <v>86</v>
      </c>
    </row>
    <row r="96" spans="1:19" x14ac:dyDescent="0.2">
      <c r="A96" s="137" t="s">
        <v>340</v>
      </c>
      <c r="B96" s="137" t="s">
        <v>171</v>
      </c>
      <c r="C96" s="137" t="s">
        <v>172</v>
      </c>
      <c r="D96" s="137" t="s">
        <v>167</v>
      </c>
      <c r="E96" s="137" t="s">
        <v>47</v>
      </c>
      <c r="F96" s="137" t="s">
        <v>179</v>
      </c>
      <c r="G96" s="137" t="s">
        <v>175</v>
      </c>
      <c r="H96">
        <v>5</v>
      </c>
      <c r="I96">
        <v>5</v>
      </c>
      <c r="J96">
        <v>5</v>
      </c>
      <c r="K96">
        <v>3</v>
      </c>
      <c r="L96">
        <v>3</v>
      </c>
      <c r="M96">
        <v>5</v>
      </c>
      <c r="N96">
        <v>5</v>
      </c>
      <c r="O96">
        <v>5</v>
      </c>
      <c r="P96">
        <v>5</v>
      </c>
      <c r="Q96" s="137" t="s">
        <v>86</v>
      </c>
      <c r="R96" s="137" t="s">
        <v>86</v>
      </c>
      <c r="S96" s="137" t="s">
        <v>86</v>
      </c>
    </row>
    <row r="97" spans="1:19" x14ac:dyDescent="0.2">
      <c r="A97" s="137" t="s">
        <v>341</v>
      </c>
      <c r="B97" s="137" t="s">
        <v>171</v>
      </c>
      <c r="C97" s="137" t="s">
        <v>193</v>
      </c>
      <c r="D97" s="137" t="s">
        <v>177</v>
      </c>
      <c r="E97" s="137" t="s">
        <v>47</v>
      </c>
      <c r="F97" s="137" t="s">
        <v>342</v>
      </c>
      <c r="G97" s="137" t="s">
        <v>16</v>
      </c>
      <c r="H97">
        <v>5</v>
      </c>
      <c r="I97">
        <v>5</v>
      </c>
      <c r="J97">
        <v>5</v>
      </c>
      <c r="K97">
        <v>2</v>
      </c>
      <c r="L97">
        <v>2</v>
      </c>
      <c r="M97">
        <v>4</v>
      </c>
      <c r="N97">
        <v>4</v>
      </c>
      <c r="O97">
        <v>5</v>
      </c>
      <c r="P97">
        <v>5</v>
      </c>
      <c r="Q97" s="137" t="s">
        <v>86</v>
      </c>
      <c r="R97" s="137" t="s">
        <v>86</v>
      </c>
      <c r="S97" s="137" t="s">
        <v>343</v>
      </c>
    </row>
    <row r="98" spans="1:19" x14ac:dyDescent="0.2">
      <c r="A98" s="137" t="s">
        <v>344</v>
      </c>
      <c r="B98" s="137" t="s">
        <v>171</v>
      </c>
      <c r="C98" s="137" t="s">
        <v>166</v>
      </c>
      <c r="D98" s="137" t="s">
        <v>167</v>
      </c>
      <c r="E98" s="137" t="s">
        <v>47</v>
      </c>
      <c r="F98" s="137" t="s">
        <v>179</v>
      </c>
      <c r="G98" s="137" t="s">
        <v>15</v>
      </c>
      <c r="H98">
        <v>4</v>
      </c>
      <c r="I98">
        <v>2</v>
      </c>
      <c r="J98">
        <v>4</v>
      </c>
      <c r="K98">
        <v>3</v>
      </c>
      <c r="L98">
        <v>3</v>
      </c>
      <c r="M98">
        <v>4</v>
      </c>
      <c r="N98">
        <v>4</v>
      </c>
      <c r="O98">
        <v>4</v>
      </c>
      <c r="P98">
        <v>4</v>
      </c>
      <c r="Q98" s="137" t="s">
        <v>87</v>
      </c>
      <c r="R98" s="137" t="s">
        <v>87</v>
      </c>
      <c r="S98" s="137" t="s">
        <v>87</v>
      </c>
    </row>
    <row r="99" spans="1:19" x14ac:dyDescent="0.2">
      <c r="A99" s="137" t="s">
        <v>345</v>
      </c>
      <c r="B99" s="137" t="s">
        <v>171</v>
      </c>
      <c r="C99" s="137" t="s">
        <v>288</v>
      </c>
      <c r="D99" s="137" t="s">
        <v>177</v>
      </c>
      <c r="E99" s="137" t="s">
        <v>47</v>
      </c>
      <c r="F99" s="137" t="s">
        <v>115</v>
      </c>
      <c r="G99" s="137" t="s">
        <v>175</v>
      </c>
      <c r="H99">
        <v>4</v>
      </c>
      <c r="I99">
        <v>4</v>
      </c>
      <c r="J99">
        <v>4</v>
      </c>
      <c r="K99">
        <v>2</v>
      </c>
      <c r="L99">
        <v>4</v>
      </c>
      <c r="M99">
        <v>5</v>
      </c>
      <c r="N99">
        <v>4</v>
      </c>
      <c r="O99">
        <v>4</v>
      </c>
      <c r="P99">
        <v>4</v>
      </c>
      <c r="Q99" s="137" t="s">
        <v>91</v>
      </c>
      <c r="R99" s="137" t="s">
        <v>173</v>
      </c>
      <c r="S99" s="137" t="s">
        <v>346</v>
      </c>
    </row>
    <row r="100" spans="1:19" x14ac:dyDescent="0.2">
      <c r="A100" s="137" t="s">
        <v>347</v>
      </c>
      <c r="B100" s="137" t="s">
        <v>171</v>
      </c>
      <c r="C100" s="137" t="s">
        <v>193</v>
      </c>
      <c r="D100" s="137" t="s">
        <v>167</v>
      </c>
      <c r="E100" s="137" t="s">
        <v>47</v>
      </c>
      <c r="F100" s="137" t="s">
        <v>348</v>
      </c>
      <c r="G100" s="137" t="s">
        <v>175</v>
      </c>
      <c r="H100">
        <v>5</v>
      </c>
      <c r="I100">
        <v>5</v>
      </c>
      <c r="J100">
        <v>5</v>
      </c>
      <c r="K100">
        <v>5</v>
      </c>
      <c r="L100">
        <v>1</v>
      </c>
      <c r="M100">
        <v>5</v>
      </c>
      <c r="N100">
        <v>5</v>
      </c>
      <c r="O100">
        <v>5</v>
      </c>
      <c r="P100">
        <v>5</v>
      </c>
      <c r="Q100" s="137" t="s">
        <v>173</v>
      </c>
      <c r="R100" s="137" t="s">
        <v>173</v>
      </c>
      <c r="S100" s="137" t="s">
        <v>173</v>
      </c>
    </row>
    <row r="101" spans="1:19" x14ac:dyDescent="0.2">
      <c r="A101" s="137" t="s">
        <v>349</v>
      </c>
      <c r="B101" s="137" t="s">
        <v>171</v>
      </c>
      <c r="C101" s="137" t="s">
        <v>166</v>
      </c>
      <c r="D101" s="137" t="s">
        <v>167</v>
      </c>
      <c r="E101" s="137" t="s">
        <v>47</v>
      </c>
      <c r="F101" s="137" t="s">
        <v>72</v>
      </c>
      <c r="G101" s="137" t="s">
        <v>15</v>
      </c>
      <c r="H101">
        <v>5</v>
      </c>
      <c r="I101">
        <v>2</v>
      </c>
      <c r="J101">
        <v>3</v>
      </c>
      <c r="K101">
        <v>2</v>
      </c>
      <c r="L101">
        <v>2</v>
      </c>
      <c r="M101">
        <v>4</v>
      </c>
      <c r="N101">
        <v>4</v>
      </c>
      <c r="O101">
        <v>5</v>
      </c>
      <c r="P101">
        <v>4</v>
      </c>
      <c r="Q101" s="137" t="s">
        <v>86</v>
      </c>
      <c r="R101" s="137" t="s">
        <v>86</v>
      </c>
      <c r="S101" s="137" t="s">
        <v>86</v>
      </c>
    </row>
    <row r="102" spans="1:19" x14ac:dyDescent="0.2">
      <c r="A102" s="137" t="s">
        <v>350</v>
      </c>
      <c r="B102" s="137" t="s">
        <v>165</v>
      </c>
      <c r="C102" s="137" t="s">
        <v>193</v>
      </c>
      <c r="D102" s="137" t="s">
        <v>167</v>
      </c>
      <c r="E102" s="137" t="s">
        <v>47</v>
      </c>
      <c r="F102" s="137" t="s">
        <v>113</v>
      </c>
      <c r="G102" s="137" t="s">
        <v>175</v>
      </c>
      <c r="H102">
        <v>5</v>
      </c>
      <c r="I102">
        <v>5</v>
      </c>
      <c r="J102">
        <v>5</v>
      </c>
      <c r="K102">
        <v>1</v>
      </c>
      <c r="L102">
        <v>2</v>
      </c>
      <c r="M102">
        <v>4</v>
      </c>
      <c r="N102">
        <v>4</v>
      </c>
      <c r="O102">
        <v>4</v>
      </c>
      <c r="P102">
        <v>5</v>
      </c>
      <c r="Q102" s="137" t="s">
        <v>87</v>
      </c>
      <c r="R102" s="137" t="s">
        <v>351</v>
      </c>
      <c r="S102" s="137" t="s">
        <v>87</v>
      </c>
    </row>
    <row r="103" spans="1:19" x14ac:dyDescent="0.2">
      <c r="A103" s="137" t="s">
        <v>352</v>
      </c>
      <c r="B103" s="137" t="s">
        <v>165</v>
      </c>
      <c r="C103" s="137" t="s">
        <v>166</v>
      </c>
      <c r="D103" s="137" t="s">
        <v>167</v>
      </c>
      <c r="E103" s="137" t="s">
        <v>47</v>
      </c>
      <c r="F103" s="137" t="s">
        <v>108</v>
      </c>
      <c r="G103" s="137" t="s">
        <v>17</v>
      </c>
      <c r="H103">
        <v>5</v>
      </c>
      <c r="I103">
        <v>5</v>
      </c>
      <c r="J103">
        <v>5</v>
      </c>
      <c r="K103">
        <v>5</v>
      </c>
      <c r="L103">
        <v>5</v>
      </c>
      <c r="M103">
        <v>5</v>
      </c>
      <c r="N103">
        <v>5</v>
      </c>
      <c r="O103">
        <v>5</v>
      </c>
      <c r="P103">
        <v>5</v>
      </c>
      <c r="Q103" s="137" t="s">
        <v>173</v>
      </c>
      <c r="R103" s="137" t="s">
        <v>173</v>
      </c>
      <c r="S103" s="137" t="s">
        <v>173</v>
      </c>
    </row>
    <row r="104" spans="1:19" x14ac:dyDescent="0.2">
      <c r="A104" s="137" t="s">
        <v>353</v>
      </c>
      <c r="B104" s="137" t="s">
        <v>171</v>
      </c>
      <c r="C104" s="137" t="s">
        <v>172</v>
      </c>
      <c r="D104" s="137" t="s">
        <v>177</v>
      </c>
      <c r="E104" s="137" t="s">
        <v>47</v>
      </c>
      <c r="F104" s="137" t="s">
        <v>179</v>
      </c>
      <c r="G104" s="137" t="s">
        <v>15</v>
      </c>
      <c r="H104">
        <v>5</v>
      </c>
      <c r="I104">
        <v>5</v>
      </c>
      <c r="J104">
        <v>5</v>
      </c>
      <c r="K104">
        <v>5</v>
      </c>
      <c r="L104">
        <v>5</v>
      </c>
      <c r="M104">
        <v>5</v>
      </c>
      <c r="N104">
        <v>5</v>
      </c>
      <c r="O104">
        <v>5</v>
      </c>
      <c r="P104">
        <v>5</v>
      </c>
      <c r="Q104" s="137" t="s">
        <v>86</v>
      </c>
      <c r="R104" s="137" t="s">
        <v>86</v>
      </c>
      <c r="S104" s="137" t="s">
        <v>86</v>
      </c>
    </row>
    <row r="105" spans="1:19" x14ac:dyDescent="0.2">
      <c r="A105" s="137" t="s">
        <v>354</v>
      </c>
      <c r="B105" s="137" t="s">
        <v>171</v>
      </c>
      <c r="C105" s="137" t="s">
        <v>166</v>
      </c>
      <c r="D105" s="137" t="s">
        <v>167</v>
      </c>
      <c r="E105" s="137" t="s">
        <v>47</v>
      </c>
      <c r="F105" s="137" t="s">
        <v>355</v>
      </c>
      <c r="G105" s="137" t="s">
        <v>16</v>
      </c>
      <c r="H105">
        <v>4</v>
      </c>
      <c r="I105">
        <v>3</v>
      </c>
      <c r="J105">
        <v>4</v>
      </c>
      <c r="K105">
        <v>2</v>
      </c>
      <c r="L105">
        <v>2</v>
      </c>
      <c r="M105">
        <v>4</v>
      </c>
      <c r="N105">
        <v>4</v>
      </c>
      <c r="O105">
        <v>4</v>
      </c>
      <c r="P105">
        <v>4</v>
      </c>
      <c r="Q105" s="137" t="s">
        <v>86</v>
      </c>
      <c r="R105" s="137" t="s">
        <v>86</v>
      </c>
      <c r="S105" s="137" t="s">
        <v>86</v>
      </c>
    </row>
    <row r="106" spans="1:19" x14ac:dyDescent="0.2">
      <c r="A106" s="137" t="s">
        <v>356</v>
      </c>
      <c r="B106" s="137" t="s">
        <v>165</v>
      </c>
      <c r="C106" s="137" t="s">
        <v>193</v>
      </c>
      <c r="D106" s="137" t="s">
        <v>167</v>
      </c>
      <c r="E106" s="137" t="s">
        <v>52</v>
      </c>
      <c r="F106" s="137" t="s">
        <v>357</v>
      </c>
      <c r="G106" s="137" t="s">
        <v>17</v>
      </c>
      <c r="H106">
        <v>4</v>
      </c>
      <c r="I106">
        <v>4</v>
      </c>
      <c r="J106">
        <v>4</v>
      </c>
      <c r="K106">
        <v>2</v>
      </c>
      <c r="L106">
        <v>4</v>
      </c>
      <c r="M106">
        <v>4</v>
      </c>
      <c r="N106">
        <v>4</v>
      </c>
      <c r="O106">
        <v>4</v>
      </c>
      <c r="P106">
        <v>4</v>
      </c>
      <c r="Q106" s="137" t="s">
        <v>86</v>
      </c>
      <c r="R106" s="137" t="s">
        <v>86</v>
      </c>
      <c r="S106" s="137" t="s">
        <v>86</v>
      </c>
    </row>
    <row r="107" spans="1:19" x14ac:dyDescent="0.2">
      <c r="A107" s="137" t="s">
        <v>358</v>
      </c>
      <c r="B107" s="137" t="s">
        <v>171</v>
      </c>
      <c r="C107" s="137" t="s">
        <v>193</v>
      </c>
      <c r="D107" s="137" t="s">
        <v>167</v>
      </c>
      <c r="E107" s="137" t="s">
        <v>47</v>
      </c>
      <c r="F107" s="137" t="s">
        <v>359</v>
      </c>
      <c r="G107" s="137" t="s">
        <v>15</v>
      </c>
      <c r="H107">
        <v>5</v>
      </c>
      <c r="I107">
        <v>4</v>
      </c>
      <c r="J107">
        <v>5</v>
      </c>
      <c r="K107">
        <v>3</v>
      </c>
      <c r="L107">
        <v>3</v>
      </c>
      <c r="M107">
        <v>4</v>
      </c>
      <c r="N107">
        <v>4</v>
      </c>
      <c r="O107">
        <v>5</v>
      </c>
      <c r="P107">
        <v>5</v>
      </c>
      <c r="Q107" s="137" t="s">
        <v>360</v>
      </c>
      <c r="R107" s="137" t="s">
        <v>361</v>
      </c>
      <c r="S107" s="137" t="s">
        <v>362</v>
      </c>
    </row>
    <row r="108" spans="1:19" x14ac:dyDescent="0.2">
      <c r="A108" s="137" t="s">
        <v>363</v>
      </c>
      <c r="B108" s="137" t="s">
        <v>171</v>
      </c>
      <c r="C108" s="137" t="s">
        <v>193</v>
      </c>
      <c r="D108" s="137" t="s">
        <v>167</v>
      </c>
      <c r="E108" s="137" t="s">
        <v>47</v>
      </c>
      <c r="F108" s="137" t="s">
        <v>179</v>
      </c>
      <c r="G108" s="137" t="s">
        <v>364</v>
      </c>
      <c r="H108">
        <v>4</v>
      </c>
      <c r="I108">
        <v>3</v>
      </c>
      <c r="J108">
        <v>4</v>
      </c>
      <c r="K108">
        <v>4</v>
      </c>
      <c r="L108">
        <v>4</v>
      </c>
      <c r="M108">
        <v>4</v>
      </c>
      <c r="N108">
        <v>4</v>
      </c>
      <c r="O108">
        <v>4</v>
      </c>
      <c r="P108">
        <v>4</v>
      </c>
      <c r="Q108" s="137" t="s">
        <v>86</v>
      </c>
      <c r="R108" s="137" t="s">
        <v>86</v>
      </c>
      <c r="S108" s="137" t="s">
        <v>86</v>
      </c>
    </row>
    <row r="109" spans="1:19" x14ac:dyDescent="0.2">
      <c r="A109" s="137" t="s">
        <v>365</v>
      </c>
      <c r="B109" s="137" t="s">
        <v>165</v>
      </c>
      <c r="C109" s="137" t="s">
        <v>193</v>
      </c>
      <c r="D109" s="137" t="s">
        <v>167</v>
      </c>
      <c r="E109" s="137" t="s">
        <v>47</v>
      </c>
      <c r="F109" s="137" t="s">
        <v>359</v>
      </c>
      <c r="G109" s="137" t="s">
        <v>15</v>
      </c>
      <c r="H109">
        <v>5</v>
      </c>
      <c r="I109">
        <v>5</v>
      </c>
      <c r="J109">
        <v>5</v>
      </c>
      <c r="K109">
        <v>3</v>
      </c>
      <c r="L109">
        <v>3</v>
      </c>
      <c r="M109">
        <v>4</v>
      </c>
      <c r="N109">
        <v>4</v>
      </c>
      <c r="O109">
        <v>5</v>
      </c>
      <c r="P109">
        <v>5</v>
      </c>
      <c r="Q109" s="137" t="s">
        <v>173</v>
      </c>
      <c r="R109" s="137" t="s">
        <v>173</v>
      </c>
      <c r="S109" s="137" t="s">
        <v>366</v>
      </c>
    </row>
    <row r="110" spans="1:19" x14ac:dyDescent="0.2">
      <c r="A110" s="137" t="s">
        <v>367</v>
      </c>
      <c r="B110" s="137" t="s">
        <v>171</v>
      </c>
      <c r="C110" s="137" t="s">
        <v>193</v>
      </c>
      <c r="D110" s="137" t="s">
        <v>167</v>
      </c>
      <c r="E110" s="137" t="s">
        <v>64</v>
      </c>
      <c r="F110" s="137" t="s">
        <v>368</v>
      </c>
      <c r="G110" s="137" t="s">
        <v>175</v>
      </c>
      <c r="H110">
        <v>5</v>
      </c>
      <c r="I110">
        <v>5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5</v>
      </c>
      <c r="Q110" s="137" t="s">
        <v>87</v>
      </c>
      <c r="R110" s="137" t="s">
        <v>87</v>
      </c>
      <c r="S110" s="137" t="s">
        <v>369</v>
      </c>
    </row>
    <row r="111" spans="1:19" x14ac:dyDescent="0.2">
      <c r="A111" s="137" t="s">
        <v>370</v>
      </c>
      <c r="B111" s="137" t="s">
        <v>165</v>
      </c>
      <c r="C111" s="137" t="s">
        <v>166</v>
      </c>
      <c r="D111" s="137" t="s">
        <v>167</v>
      </c>
      <c r="E111" s="137" t="s">
        <v>73</v>
      </c>
      <c r="F111" s="137" t="s">
        <v>256</v>
      </c>
      <c r="G111" s="137" t="s">
        <v>16</v>
      </c>
      <c r="H111">
        <v>3</v>
      </c>
      <c r="I111">
        <v>4</v>
      </c>
      <c r="J111">
        <v>4</v>
      </c>
      <c r="K111">
        <v>3</v>
      </c>
      <c r="L111">
        <v>4</v>
      </c>
      <c r="M111">
        <v>3</v>
      </c>
      <c r="N111">
        <v>4</v>
      </c>
      <c r="O111">
        <v>4</v>
      </c>
      <c r="P111">
        <v>4</v>
      </c>
      <c r="Q111" s="137" t="s">
        <v>371</v>
      </c>
      <c r="R111" s="137" t="s">
        <v>372</v>
      </c>
      <c r="S111" s="137" t="s">
        <v>373</v>
      </c>
    </row>
    <row r="112" spans="1:19" x14ac:dyDescent="0.2">
      <c r="A112" s="137" t="s">
        <v>374</v>
      </c>
      <c r="B112" s="137" t="s">
        <v>171</v>
      </c>
      <c r="C112" s="137" t="s">
        <v>166</v>
      </c>
      <c r="D112" s="137" t="s">
        <v>167</v>
      </c>
      <c r="E112" s="137" t="s">
        <v>51</v>
      </c>
      <c r="F112" s="137" t="s">
        <v>111</v>
      </c>
      <c r="G112" s="137" t="s">
        <v>16</v>
      </c>
      <c r="H112">
        <v>5</v>
      </c>
      <c r="I112">
        <v>5</v>
      </c>
      <c r="J112">
        <v>5</v>
      </c>
      <c r="K112">
        <v>2</v>
      </c>
      <c r="L112">
        <v>3</v>
      </c>
      <c r="M112">
        <v>5</v>
      </c>
      <c r="N112">
        <v>5</v>
      </c>
      <c r="O112">
        <v>5</v>
      </c>
      <c r="P112">
        <v>5</v>
      </c>
      <c r="Q112" s="137" t="s">
        <v>87</v>
      </c>
      <c r="R112" s="137" t="s">
        <v>87</v>
      </c>
      <c r="S112" s="137" t="s">
        <v>173</v>
      </c>
    </row>
    <row r="113" spans="1:19" x14ac:dyDescent="0.2">
      <c r="A113" s="137" t="s">
        <v>375</v>
      </c>
      <c r="B113" s="137" t="s">
        <v>171</v>
      </c>
      <c r="C113" s="137" t="s">
        <v>166</v>
      </c>
      <c r="D113" s="137" t="s">
        <v>167</v>
      </c>
      <c r="E113" s="137" t="s">
        <v>47</v>
      </c>
      <c r="F113" s="137" t="s">
        <v>196</v>
      </c>
      <c r="G113" s="137" t="s">
        <v>16</v>
      </c>
      <c r="H113">
        <v>5</v>
      </c>
      <c r="I113">
        <v>5</v>
      </c>
      <c r="J113">
        <v>5</v>
      </c>
      <c r="K113">
        <v>5</v>
      </c>
      <c r="L113">
        <v>5</v>
      </c>
      <c r="M113">
        <v>5</v>
      </c>
      <c r="N113">
        <v>5</v>
      </c>
      <c r="O113">
        <v>5</v>
      </c>
      <c r="P113">
        <v>5</v>
      </c>
      <c r="Q113" s="137" t="s">
        <v>173</v>
      </c>
      <c r="R113" s="137" t="s">
        <v>173</v>
      </c>
      <c r="S113" s="137" t="s">
        <v>173</v>
      </c>
    </row>
    <row r="114" spans="1:19" x14ac:dyDescent="0.2">
      <c r="A114" s="137" t="s">
        <v>376</v>
      </c>
      <c r="B114" s="137" t="s">
        <v>165</v>
      </c>
      <c r="C114" s="137" t="s">
        <v>172</v>
      </c>
      <c r="D114" s="137" t="s">
        <v>167</v>
      </c>
      <c r="E114" s="137" t="s">
        <v>47</v>
      </c>
      <c r="F114" s="137" t="s">
        <v>179</v>
      </c>
      <c r="G114" s="137" t="s">
        <v>15</v>
      </c>
      <c r="H114">
        <v>5</v>
      </c>
      <c r="I114">
        <v>4</v>
      </c>
      <c r="J114">
        <v>4</v>
      </c>
      <c r="K114">
        <v>2</v>
      </c>
      <c r="L114">
        <v>2</v>
      </c>
      <c r="M114">
        <v>4</v>
      </c>
      <c r="N114">
        <v>4</v>
      </c>
      <c r="O114">
        <v>4</v>
      </c>
      <c r="P114">
        <v>4</v>
      </c>
      <c r="Q114" s="137" t="s">
        <v>173</v>
      </c>
      <c r="R114" s="137" t="s">
        <v>173</v>
      </c>
      <c r="S114" s="137" t="s">
        <v>173</v>
      </c>
    </row>
    <row r="115" spans="1:19" x14ac:dyDescent="0.2">
      <c r="A115" s="137" t="s">
        <v>377</v>
      </c>
      <c r="B115" s="137" t="s">
        <v>171</v>
      </c>
      <c r="C115" s="137" t="s">
        <v>166</v>
      </c>
      <c r="D115" s="137" t="s">
        <v>167</v>
      </c>
      <c r="E115" s="137" t="s">
        <v>48</v>
      </c>
      <c r="F115" s="137" t="s">
        <v>378</v>
      </c>
      <c r="G115" s="137" t="s">
        <v>175</v>
      </c>
      <c r="H115">
        <v>3</v>
      </c>
      <c r="I115">
        <v>3</v>
      </c>
      <c r="J115">
        <v>3</v>
      </c>
      <c r="K115">
        <v>3</v>
      </c>
      <c r="L115">
        <v>2</v>
      </c>
      <c r="M115">
        <v>4</v>
      </c>
      <c r="N115">
        <v>4</v>
      </c>
      <c r="O115">
        <v>4</v>
      </c>
      <c r="P115">
        <v>4</v>
      </c>
      <c r="Q115" s="137" t="s">
        <v>87</v>
      </c>
      <c r="R115" s="137" t="s">
        <v>87</v>
      </c>
      <c r="S115" s="137" t="s">
        <v>87</v>
      </c>
    </row>
    <row r="116" spans="1:19" x14ac:dyDescent="0.2">
      <c r="A116" s="137" t="s">
        <v>379</v>
      </c>
      <c r="B116" s="137" t="s">
        <v>165</v>
      </c>
      <c r="C116" s="137" t="s">
        <v>172</v>
      </c>
      <c r="D116" s="137" t="s">
        <v>167</v>
      </c>
      <c r="E116" s="137" t="s">
        <v>237</v>
      </c>
      <c r="F116" s="137" t="s">
        <v>380</v>
      </c>
      <c r="G116" s="137" t="s">
        <v>175</v>
      </c>
      <c r="H116">
        <v>4</v>
      </c>
      <c r="I116">
        <v>4</v>
      </c>
      <c r="J116">
        <v>4</v>
      </c>
      <c r="K116">
        <v>2</v>
      </c>
      <c r="L116">
        <v>3</v>
      </c>
      <c r="M116">
        <v>3</v>
      </c>
      <c r="N116">
        <v>4</v>
      </c>
      <c r="O116">
        <v>4</v>
      </c>
      <c r="P116">
        <v>4</v>
      </c>
      <c r="Q116" s="137" t="s">
        <v>86</v>
      </c>
      <c r="R116" s="137" t="s">
        <v>86</v>
      </c>
      <c r="S116" s="137" t="s">
        <v>381</v>
      </c>
    </row>
    <row r="117" spans="1:19" x14ac:dyDescent="0.2">
      <c r="A117" s="137" t="s">
        <v>382</v>
      </c>
      <c r="B117" s="137" t="s">
        <v>165</v>
      </c>
      <c r="C117" s="137" t="s">
        <v>193</v>
      </c>
      <c r="D117" s="137" t="s">
        <v>167</v>
      </c>
      <c r="E117" s="137" t="s">
        <v>47</v>
      </c>
      <c r="F117" s="137" t="s">
        <v>179</v>
      </c>
      <c r="G117" s="137" t="s">
        <v>15</v>
      </c>
      <c r="H117">
        <v>5</v>
      </c>
      <c r="I117">
        <v>4</v>
      </c>
      <c r="J117">
        <v>4</v>
      </c>
      <c r="K117">
        <v>2</v>
      </c>
      <c r="L117">
        <v>2</v>
      </c>
      <c r="M117">
        <v>4</v>
      </c>
      <c r="N117">
        <v>4</v>
      </c>
      <c r="O117">
        <v>4</v>
      </c>
      <c r="P117">
        <v>4</v>
      </c>
      <c r="Q117" s="137" t="s">
        <v>173</v>
      </c>
      <c r="R117" s="137" t="s">
        <v>173</v>
      </c>
      <c r="S117" s="137" t="s">
        <v>173</v>
      </c>
    </row>
    <row r="118" spans="1:19" x14ac:dyDescent="0.2">
      <c r="A118" s="137" t="s">
        <v>383</v>
      </c>
      <c r="B118" s="137" t="s">
        <v>165</v>
      </c>
      <c r="C118" s="137" t="s">
        <v>172</v>
      </c>
      <c r="D118" s="137" t="s">
        <v>177</v>
      </c>
      <c r="E118" s="137" t="s">
        <v>45</v>
      </c>
      <c r="F118" s="137" t="s">
        <v>275</v>
      </c>
      <c r="G118" s="137" t="s">
        <v>15</v>
      </c>
      <c r="H118">
        <v>5</v>
      </c>
      <c r="I118">
        <v>5</v>
      </c>
      <c r="J118">
        <v>5</v>
      </c>
      <c r="K118">
        <v>3</v>
      </c>
      <c r="L118">
        <v>3</v>
      </c>
      <c r="M118">
        <v>5</v>
      </c>
      <c r="N118">
        <v>5</v>
      </c>
      <c r="O118">
        <v>4</v>
      </c>
      <c r="P118">
        <v>5</v>
      </c>
      <c r="Q118" s="137" t="s">
        <v>384</v>
      </c>
      <c r="R118" s="137" t="s">
        <v>385</v>
      </c>
      <c r="S118" s="137" t="s">
        <v>386</v>
      </c>
    </row>
    <row r="119" spans="1:19" x14ac:dyDescent="0.2">
      <c r="A119" s="137" t="s">
        <v>387</v>
      </c>
      <c r="B119" s="137" t="s">
        <v>165</v>
      </c>
      <c r="C119" s="137" t="s">
        <v>166</v>
      </c>
      <c r="D119" s="137" t="s">
        <v>167</v>
      </c>
      <c r="E119" s="137" t="s">
        <v>47</v>
      </c>
      <c r="F119" s="137" t="s">
        <v>179</v>
      </c>
      <c r="G119" s="137" t="s">
        <v>175</v>
      </c>
      <c r="H119">
        <v>4</v>
      </c>
      <c r="I119">
        <v>3</v>
      </c>
      <c r="J119">
        <v>3</v>
      </c>
      <c r="K119">
        <v>4</v>
      </c>
      <c r="L119">
        <v>3</v>
      </c>
      <c r="M119">
        <v>4</v>
      </c>
      <c r="N119">
        <v>3</v>
      </c>
      <c r="O119">
        <v>3</v>
      </c>
      <c r="P119">
        <v>4</v>
      </c>
      <c r="Q119" s="137" t="s">
        <v>86</v>
      </c>
      <c r="R119" s="137" t="s">
        <v>86</v>
      </c>
      <c r="S119" s="137" t="s">
        <v>173</v>
      </c>
    </row>
    <row r="120" spans="1:19" x14ac:dyDescent="0.2">
      <c r="A120" s="137" t="s">
        <v>388</v>
      </c>
      <c r="B120" s="137" t="s">
        <v>165</v>
      </c>
      <c r="C120" s="137" t="s">
        <v>166</v>
      </c>
      <c r="D120" s="137" t="s">
        <v>167</v>
      </c>
      <c r="E120" s="137" t="s">
        <v>47</v>
      </c>
      <c r="F120" s="137" t="s">
        <v>85</v>
      </c>
      <c r="G120" s="137" t="s">
        <v>17</v>
      </c>
      <c r="H120">
        <v>4</v>
      </c>
      <c r="I120">
        <v>3</v>
      </c>
      <c r="J120">
        <v>4</v>
      </c>
      <c r="K120">
        <v>3</v>
      </c>
      <c r="L120">
        <v>3</v>
      </c>
      <c r="M120">
        <v>4</v>
      </c>
      <c r="N120">
        <v>4</v>
      </c>
      <c r="O120">
        <v>4</v>
      </c>
      <c r="P120">
        <v>5</v>
      </c>
      <c r="Q120" s="137" t="s">
        <v>389</v>
      </c>
      <c r="R120" s="137" t="s">
        <v>390</v>
      </c>
      <c r="S120" s="137" t="s">
        <v>391</v>
      </c>
    </row>
    <row r="121" spans="1:19" x14ac:dyDescent="0.2">
      <c r="A121" s="137" t="s">
        <v>392</v>
      </c>
      <c r="B121" s="137" t="s">
        <v>165</v>
      </c>
      <c r="C121" s="137" t="s">
        <v>166</v>
      </c>
      <c r="D121" s="137" t="s">
        <v>167</v>
      </c>
      <c r="E121" s="137" t="s">
        <v>47</v>
      </c>
      <c r="F121" s="137" t="s">
        <v>108</v>
      </c>
      <c r="G121" s="137" t="s">
        <v>17</v>
      </c>
      <c r="H121">
        <v>5</v>
      </c>
      <c r="I121">
        <v>5</v>
      </c>
      <c r="J121">
        <v>5</v>
      </c>
      <c r="K121">
        <v>5</v>
      </c>
      <c r="L121">
        <v>5</v>
      </c>
      <c r="M121">
        <v>5</v>
      </c>
      <c r="N121">
        <v>5</v>
      </c>
      <c r="O121">
        <v>5</v>
      </c>
      <c r="P121">
        <v>5</v>
      </c>
      <c r="Q121" s="137" t="s">
        <v>393</v>
      </c>
      <c r="R121" s="137" t="s">
        <v>87</v>
      </c>
      <c r="S121" s="137" t="s">
        <v>394</v>
      </c>
    </row>
    <row r="122" spans="1:19" x14ac:dyDescent="0.2">
      <c r="A122" s="137" t="s">
        <v>395</v>
      </c>
      <c r="B122" s="137" t="s">
        <v>165</v>
      </c>
      <c r="C122" s="137" t="s">
        <v>172</v>
      </c>
      <c r="D122" s="137" t="s">
        <v>167</v>
      </c>
      <c r="E122" s="137" t="s">
        <v>47</v>
      </c>
      <c r="F122" s="137" t="s">
        <v>179</v>
      </c>
      <c r="G122" s="137" t="s">
        <v>16</v>
      </c>
      <c r="H122">
        <v>3</v>
      </c>
      <c r="I122">
        <v>3</v>
      </c>
      <c r="J122">
        <v>4</v>
      </c>
      <c r="K122">
        <v>3</v>
      </c>
      <c r="L122">
        <v>4</v>
      </c>
      <c r="M122">
        <v>3</v>
      </c>
      <c r="N122">
        <v>4</v>
      </c>
      <c r="O122">
        <v>3</v>
      </c>
      <c r="P122">
        <v>4</v>
      </c>
      <c r="Q122" s="137" t="s">
        <v>173</v>
      </c>
      <c r="R122" s="137" t="s">
        <v>173</v>
      </c>
      <c r="S122" s="137" t="s">
        <v>173</v>
      </c>
    </row>
    <row r="123" spans="1:19" x14ac:dyDescent="0.2">
      <c r="A123" s="137" t="s">
        <v>396</v>
      </c>
      <c r="B123" s="137" t="s">
        <v>165</v>
      </c>
      <c r="C123" s="137" t="s">
        <v>172</v>
      </c>
      <c r="D123" s="137" t="s">
        <v>177</v>
      </c>
      <c r="E123" s="137" t="s">
        <v>47</v>
      </c>
      <c r="F123" s="137" t="s">
        <v>179</v>
      </c>
      <c r="G123" s="137" t="s">
        <v>17</v>
      </c>
      <c r="H123">
        <v>5</v>
      </c>
      <c r="I123">
        <v>4</v>
      </c>
      <c r="J123">
        <v>4</v>
      </c>
      <c r="K123">
        <v>3</v>
      </c>
      <c r="L123">
        <v>3</v>
      </c>
      <c r="M123">
        <v>4</v>
      </c>
      <c r="N123">
        <v>4</v>
      </c>
      <c r="O123">
        <v>4</v>
      </c>
      <c r="P123">
        <v>4</v>
      </c>
      <c r="Q123" s="137" t="s">
        <v>173</v>
      </c>
      <c r="R123" s="137" t="s">
        <v>173</v>
      </c>
      <c r="S123" s="137" t="s">
        <v>173</v>
      </c>
    </row>
    <row r="124" spans="1:19" x14ac:dyDescent="0.2">
      <c r="A124" s="137" t="s">
        <v>397</v>
      </c>
      <c r="B124" s="137" t="s">
        <v>165</v>
      </c>
      <c r="C124" s="137" t="s">
        <v>172</v>
      </c>
      <c r="D124" s="137" t="s">
        <v>177</v>
      </c>
      <c r="E124" s="137" t="s">
        <v>47</v>
      </c>
      <c r="F124" s="137" t="s">
        <v>179</v>
      </c>
      <c r="G124" s="137" t="s">
        <v>175</v>
      </c>
      <c r="H124">
        <v>4</v>
      </c>
      <c r="I124">
        <v>4</v>
      </c>
      <c r="J124">
        <v>5</v>
      </c>
      <c r="K124">
        <v>3</v>
      </c>
      <c r="L124">
        <v>3</v>
      </c>
      <c r="M124">
        <v>5</v>
      </c>
      <c r="N124">
        <v>4</v>
      </c>
      <c r="O124">
        <v>4</v>
      </c>
      <c r="P124">
        <v>4</v>
      </c>
      <c r="Q124" s="137" t="s">
        <v>173</v>
      </c>
      <c r="R124" s="137" t="s">
        <v>173</v>
      </c>
      <c r="S124" s="137" t="s">
        <v>173</v>
      </c>
    </row>
    <row r="125" spans="1:19" x14ac:dyDescent="0.2">
      <c r="A125" s="137" t="s">
        <v>398</v>
      </c>
      <c r="B125" s="137" t="s">
        <v>171</v>
      </c>
      <c r="C125" s="137" t="s">
        <v>166</v>
      </c>
      <c r="D125" s="137" t="s">
        <v>167</v>
      </c>
      <c r="E125" s="137" t="s">
        <v>47</v>
      </c>
      <c r="F125" s="137" t="s">
        <v>179</v>
      </c>
      <c r="G125" s="137" t="s">
        <v>15</v>
      </c>
      <c r="H125">
        <v>5</v>
      </c>
      <c r="I125">
        <v>5</v>
      </c>
      <c r="J125">
        <v>4</v>
      </c>
      <c r="K125">
        <v>2</v>
      </c>
      <c r="L125">
        <v>4</v>
      </c>
      <c r="M125">
        <v>4</v>
      </c>
      <c r="N125">
        <v>4</v>
      </c>
      <c r="O125">
        <v>4</v>
      </c>
      <c r="P125">
        <v>4</v>
      </c>
      <c r="Q125" s="137" t="s">
        <v>86</v>
      </c>
      <c r="R125" s="137" t="s">
        <v>86</v>
      </c>
      <c r="S125" s="137" t="s">
        <v>86</v>
      </c>
    </row>
    <row r="126" spans="1:19" x14ac:dyDescent="0.2">
      <c r="A126" s="137" t="s">
        <v>399</v>
      </c>
      <c r="B126" s="137" t="s">
        <v>171</v>
      </c>
      <c r="C126" s="137" t="s">
        <v>193</v>
      </c>
      <c r="D126" s="137" t="s">
        <v>177</v>
      </c>
      <c r="E126" s="137" t="s">
        <v>47</v>
      </c>
      <c r="F126" s="137" t="s">
        <v>179</v>
      </c>
      <c r="G126" s="137" t="s">
        <v>15</v>
      </c>
      <c r="H126">
        <v>4</v>
      </c>
      <c r="I126">
        <v>4</v>
      </c>
      <c r="J126">
        <v>3</v>
      </c>
      <c r="K126">
        <v>2</v>
      </c>
      <c r="L126">
        <v>2</v>
      </c>
      <c r="M126">
        <v>4</v>
      </c>
      <c r="N126">
        <v>5</v>
      </c>
      <c r="O126">
        <v>5</v>
      </c>
      <c r="P126">
        <v>5</v>
      </c>
      <c r="Q126" s="137" t="s">
        <v>86</v>
      </c>
      <c r="R126" s="137" t="s">
        <v>86</v>
      </c>
      <c r="S126" s="137" t="s">
        <v>86</v>
      </c>
    </row>
    <row r="127" spans="1:19" x14ac:dyDescent="0.2">
      <c r="A127" s="137" t="s">
        <v>400</v>
      </c>
      <c r="B127" s="137" t="s">
        <v>165</v>
      </c>
      <c r="C127" s="137" t="s">
        <v>172</v>
      </c>
      <c r="D127" s="137" t="s">
        <v>167</v>
      </c>
      <c r="E127" s="137" t="s">
        <v>47</v>
      </c>
      <c r="F127" s="137" t="s">
        <v>113</v>
      </c>
      <c r="G127" s="137" t="s">
        <v>17</v>
      </c>
      <c r="H127">
        <v>4</v>
      </c>
      <c r="I127">
        <v>4</v>
      </c>
      <c r="J127">
        <v>5</v>
      </c>
      <c r="K127">
        <v>5</v>
      </c>
      <c r="L127">
        <v>3</v>
      </c>
      <c r="M127">
        <v>5</v>
      </c>
      <c r="N127">
        <v>5</v>
      </c>
      <c r="O127">
        <v>5</v>
      </c>
      <c r="P127">
        <v>5</v>
      </c>
      <c r="Q127" s="137" t="s">
        <v>86</v>
      </c>
      <c r="R127" s="137" t="s">
        <v>86</v>
      </c>
      <c r="S127" s="137" t="s">
        <v>86</v>
      </c>
    </row>
    <row r="128" spans="1:19" x14ac:dyDescent="0.2">
      <c r="A128" s="137" t="s">
        <v>401</v>
      </c>
      <c r="B128" s="137" t="s">
        <v>171</v>
      </c>
      <c r="C128" s="137" t="s">
        <v>166</v>
      </c>
      <c r="D128" s="137" t="s">
        <v>167</v>
      </c>
      <c r="E128" s="137" t="s">
        <v>52</v>
      </c>
      <c r="F128" s="137" t="s">
        <v>402</v>
      </c>
      <c r="G128" s="137" t="s">
        <v>15</v>
      </c>
      <c r="H128">
        <v>5</v>
      </c>
      <c r="I128">
        <v>4</v>
      </c>
      <c r="J128">
        <v>5</v>
      </c>
      <c r="K128">
        <v>5</v>
      </c>
      <c r="L128">
        <v>5</v>
      </c>
      <c r="M128">
        <v>5</v>
      </c>
      <c r="N128">
        <v>5</v>
      </c>
      <c r="O128">
        <v>5</v>
      </c>
      <c r="P128">
        <v>5</v>
      </c>
      <c r="Q128" s="137" t="s">
        <v>86</v>
      </c>
      <c r="R128" s="137" t="s">
        <v>86</v>
      </c>
      <c r="S128" s="137" t="s">
        <v>86</v>
      </c>
    </row>
    <row r="129" spans="1:19" x14ac:dyDescent="0.2">
      <c r="A129" s="137" t="s">
        <v>403</v>
      </c>
      <c r="B129" s="137" t="s">
        <v>171</v>
      </c>
      <c r="C129" s="137" t="s">
        <v>166</v>
      </c>
      <c r="D129" s="137" t="s">
        <v>167</v>
      </c>
      <c r="E129" s="137" t="s">
        <v>47</v>
      </c>
      <c r="F129" s="137" t="s">
        <v>85</v>
      </c>
      <c r="G129" s="137" t="s">
        <v>15</v>
      </c>
      <c r="H129">
        <v>5</v>
      </c>
      <c r="I129">
        <v>3</v>
      </c>
      <c r="J129">
        <v>5</v>
      </c>
      <c r="K129">
        <v>3</v>
      </c>
      <c r="L129">
        <v>3</v>
      </c>
      <c r="M129">
        <v>4</v>
      </c>
      <c r="N129">
        <v>4</v>
      </c>
      <c r="O129">
        <v>5</v>
      </c>
      <c r="P129">
        <v>5</v>
      </c>
      <c r="Q129" s="137" t="s">
        <v>87</v>
      </c>
      <c r="R129" s="137" t="s">
        <v>87</v>
      </c>
      <c r="S129" s="137" t="s">
        <v>404</v>
      </c>
    </row>
    <row r="130" spans="1:19" x14ac:dyDescent="0.2">
      <c r="A130" s="137" t="s">
        <v>405</v>
      </c>
      <c r="B130" s="137" t="s">
        <v>165</v>
      </c>
      <c r="C130" s="137" t="s">
        <v>193</v>
      </c>
      <c r="D130" s="137" t="s">
        <v>177</v>
      </c>
      <c r="E130" s="137" t="s">
        <v>47</v>
      </c>
      <c r="F130" s="137" t="s">
        <v>108</v>
      </c>
      <c r="G130" s="137" t="s">
        <v>17</v>
      </c>
      <c r="H130">
        <v>4</v>
      </c>
      <c r="I130">
        <v>3</v>
      </c>
      <c r="J130">
        <v>4</v>
      </c>
      <c r="K130">
        <v>4</v>
      </c>
      <c r="L130">
        <v>4</v>
      </c>
      <c r="M130">
        <v>4</v>
      </c>
      <c r="N130">
        <v>4</v>
      </c>
      <c r="O130">
        <v>4</v>
      </c>
      <c r="P130">
        <v>4</v>
      </c>
      <c r="Q130" s="137" t="s">
        <v>173</v>
      </c>
      <c r="R130" s="137" t="s">
        <v>173</v>
      </c>
      <c r="S130" s="137" t="s">
        <v>173</v>
      </c>
    </row>
    <row r="131" spans="1:19" x14ac:dyDescent="0.2">
      <c r="A131" s="137" t="s">
        <v>406</v>
      </c>
      <c r="B131" s="137" t="s">
        <v>171</v>
      </c>
      <c r="C131" s="137" t="s">
        <v>172</v>
      </c>
      <c r="D131" s="137" t="s">
        <v>167</v>
      </c>
      <c r="E131" s="137" t="s">
        <v>47</v>
      </c>
      <c r="F131" s="137" t="s">
        <v>85</v>
      </c>
      <c r="G131" s="137" t="s">
        <v>175</v>
      </c>
      <c r="H131">
        <v>5</v>
      </c>
      <c r="I131">
        <v>3</v>
      </c>
      <c r="J131">
        <v>3</v>
      </c>
      <c r="K131">
        <v>1</v>
      </c>
      <c r="L131">
        <v>1</v>
      </c>
      <c r="M131">
        <v>4</v>
      </c>
      <c r="N131">
        <v>4</v>
      </c>
      <c r="O131">
        <v>5</v>
      </c>
      <c r="P131">
        <v>4</v>
      </c>
      <c r="Q131" s="137" t="s">
        <v>407</v>
      </c>
      <c r="R131" s="137" t="s">
        <v>408</v>
      </c>
      <c r="S131" s="137" t="s">
        <v>86</v>
      </c>
    </row>
    <row r="132" spans="1:19" x14ac:dyDescent="0.2">
      <c r="A132" s="137" t="s">
        <v>409</v>
      </c>
      <c r="B132" s="137" t="s">
        <v>171</v>
      </c>
      <c r="C132" s="137" t="s">
        <v>166</v>
      </c>
      <c r="D132" s="137" t="s">
        <v>167</v>
      </c>
      <c r="E132" s="137" t="s">
        <v>52</v>
      </c>
      <c r="F132" s="137" t="s">
        <v>402</v>
      </c>
      <c r="G132" s="137" t="s">
        <v>15</v>
      </c>
      <c r="H132">
        <v>4</v>
      </c>
      <c r="I132">
        <v>3</v>
      </c>
      <c r="J132">
        <v>4</v>
      </c>
      <c r="K132">
        <v>3</v>
      </c>
      <c r="L132">
        <v>3</v>
      </c>
      <c r="M132">
        <v>4</v>
      </c>
      <c r="N132">
        <v>4</v>
      </c>
      <c r="O132">
        <v>4</v>
      </c>
      <c r="P132">
        <v>4</v>
      </c>
      <c r="Q132" s="137" t="s">
        <v>86</v>
      </c>
      <c r="R132" s="137" t="s">
        <v>86</v>
      </c>
      <c r="S132" s="137" t="s">
        <v>86</v>
      </c>
    </row>
    <row r="133" spans="1:19" x14ac:dyDescent="0.2">
      <c r="A133" s="137" t="s">
        <v>410</v>
      </c>
      <c r="B133" s="137" t="s">
        <v>171</v>
      </c>
      <c r="C133" s="137" t="s">
        <v>166</v>
      </c>
      <c r="D133" s="137" t="s">
        <v>167</v>
      </c>
      <c r="E133" s="137" t="s">
        <v>47</v>
      </c>
      <c r="F133" s="137" t="s">
        <v>85</v>
      </c>
      <c r="G133" s="137" t="s">
        <v>15</v>
      </c>
      <c r="H133">
        <v>5</v>
      </c>
      <c r="I133">
        <v>4</v>
      </c>
      <c r="J133">
        <v>5</v>
      </c>
      <c r="K133">
        <v>3</v>
      </c>
      <c r="L133">
        <v>3</v>
      </c>
      <c r="M133">
        <v>5</v>
      </c>
      <c r="N133">
        <v>5</v>
      </c>
      <c r="O133">
        <v>5</v>
      </c>
      <c r="P133">
        <v>5</v>
      </c>
      <c r="Q133" s="137" t="s">
        <v>87</v>
      </c>
      <c r="R133" s="137" t="s">
        <v>87</v>
      </c>
      <c r="S133" s="137" t="s">
        <v>411</v>
      </c>
    </row>
    <row r="134" spans="1:19" x14ac:dyDescent="0.2">
      <c r="A134" s="137" t="s">
        <v>412</v>
      </c>
      <c r="B134" s="137" t="s">
        <v>165</v>
      </c>
      <c r="C134" s="137" t="s">
        <v>172</v>
      </c>
      <c r="D134" s="137" t="s">
        <v>177</v>
      </c>
      <c r="E134" s="137" t="s">
        <v>47</v>
      </c>
      <c r="F134" s="137" t="s">
        <v>179</v>
      </c>
      <c r="G134" s="137" t="s">
        <v>15</v>
      </c>
      <c r="H134">
        <v>4</v>
      </c>
      <c r="I134">
        <v>4</v>
      </c>
      <c r="J134">
        <v>4</v>
      </c>
      <c r="K134">
        <v>3</v>
      </c>
      <c r="L134">
        <v>4</v>
      </c>
      <c r="M134">
        <v>5</v>
      </c>
      <c r="N134">
        <v>4</v>
      </c>
      <c r="O134">
        <v>4</v>
      </c>
      <c r="P134">
        <v>4</v>
      </c>
      <c r="Q134" s="137" t="s">
        <v>173</v>
      </c>
      <c r="R134" s="137" t="s">
        <v>173</v>
      </c>
      <c r="S134" s="137" t="s">
        <v>173</v>
      </c>
    </row>
    <row r="135" spans="1:19" x14ac:dyDescent="0.2">
      <c r="A135" s="137" t="s">
        <v>413</v>
      </c>
      <c r="B135" s="137" t="s">
        <v>171</v>
      </c>
      <c r="C135" s="137" t="s">
        <v>166</v>
      </c>
      <c r="D135" s="137" t="s">
        <v>167</v>
      </c>
      <c r="E135" s="137" t="s">
        <v>47</v>
      </c>
      <c r="F135" s="137" t="s">
        <v>414</v>
      </c>
      <c r="G135" s="137" t="s">
        <v>175</v>
      </c>
      <c r="H135">
        <v>5</v>
      </c>
      <c r="I135">
        <v>5</v>
      </c>
      <c r="J135">
        <v>5</v>
      </c>
      <c r="K135">
        <v>3</v>
      </c>
      <c r="L135">
        <v>3</v>
      </c>
      <c r="M135">
        <v>4</v>
      </c>
      <c r="N135">
        <v>4</v>
      </c>
      <c r="O135">
        <v>4</v>
      </c>
      <c r="P135">
        <v>5</v>
      </c>
      <c r="Q135" s="137" t="s">
        <v>86</v>
      </c>
      <c r="R135" s="137" t="s">
        <v>86</v>
      </c>
      <c r="S135" s="137" t="s">
        <v>86</v>
      </c>
    </row>
    <row r="136" spans="1:19" x14ac:dyDescent="0.2">
      <c r="A136" s="137" t="s">
        <v>415</v>
      </c>
      <c r="B136" s="137" t="s">
        <v>171</v>
      </c>
      <c r="C136" s="137" t="s">
        <v>166</v>
      </c>
      <c r="D136" s="137" t="s">
        <v>167</v>
      </c>
      <c r="E136" s="137" t="s">
        <v>64</v>
      </c>
      <c r="F136" s="137" t="s">
        <v>312</v>
      </c>
      <c r="G136" s="137" t="s">
        <v>15</v>
      </c>
      <c r="H136">
        <v>4</v>
      </c>
      <c r="I136">
        <v>4</v>
      </c>
      <c r="J136">
        <v>4</v>
      </c>
      <c r="K136">
        <v>3</v>
      </c>
      <c r="L136">
        <v>3</v>
      </c>
      <c r="M136">
        <v>5</v>
      </c>
      <c r="N136">
        <v>5</v>
      </c>
      <c r="O136">
        <v>5</v>
      </c>
      <c r="P136">
        <v>5</v>
      </c>
      <c r="Q136" s="137" t="s">
        <v>86</v>
      </c>
      <c r="R136" s="137" t="s">
        <v>86</v>
      </c>
      <c r="S136" s="137" t="s">
        <v>86</v>
      </c>
    </row>
    <row r="137" spans="1:19" x14ac:dyDescent="0.2">
      <c r="A137" s="137" t="s">
        <v>416</v>
      </c>
      <c r="B137" s="137" t="s">
        <v>171</v>
      </c>
      <c r="C137" s="137" t="s">
        <v>166</v>
      </c>
      <c r="D137" s="137" t="s">
        <v>167</v>
      </c>
      <c r="E137" s="137" t="s">
        <v>47</v>
      </c>
      <c r="F137" s="137" t="s">
        <v>179</v>
      </c>
      <c r="G137" s="137" t="s">
        <v>15</v>
      </c>
      <c r="H137">
        <v>5</v>
      </c>
      <c r="I137">
        <v>4</v>
      </c>
      <c r="J137">
        <v>5</v>
      </c>
      <c r="K137">
        <v>2</v>
      </c>
      <c r="L137">
        <v>3</v>
      </c>
      <c r="M137">
        <v>5</v>
      </c>
      <c r="N137">
        <v>5</v>
      </c>
      <c r="O137">
        <v>5</v>
      </c>
      <c r="P137">
        <v>5</v>
      </c>
      <c r="Q137" s="137" t="s">
        <v>417</v>
      </c>
      <c r="R137" s="137" t="s">
        <v>86</v>
      </c>
      <c r="S137" s="137" t="s">
        <v>86</v>
      </c>
    </row>
    <row r="138" spans="1:19" x14ac:dyDescent="0.2">
      <c r="A138" s="137" t="s">
        <v>418</v>
      </c>
      <c r="B138" s="137" t="s">
        <v>171</v>
      </c>
      <c r="C138" s="137" t="s">
        <v>166</v>
      </c>
      <c r="D138" s="137" t="s">
        <v>167</v>
      </c>
      <c r="E138" s="137" t="s">
        <v>64</v>
      </c>
      <c r="F138" s="137" t="s">
        <v>312</v>
      </c>
      <c r="G138" s="137" t="s">
        <v>15</v>
      </c>
      <c r="H138">
        <v>4</v>
      </c>
      <c r="I138">
        <v>4</v>
      </c>
      <c r="J138">
        <v>4</v>
      </c>
      <c r="K138">
        <v>3</v>
      </c>
      <c r="L138">
        <v>3</v>
      </c>
      <c r="M138">
        <v>5</v>
      </c>
      <c r="N138">
        <v>5</v>
      </c>
      <c r="O138">
        <v>5</v>
      </c>
      <c r="P138">
        <v>5</v>
      </c>
      <c r="Q138" s="137" t="s">
        <v>86</v>
      </c>
      <c r="R138" s="137" t="s">
        <v>86</v>
      </c>
      <c r="S138" s="137" t="s">
        <v>86</v>
      </c>
    </row>
    <row r="139" spans="1:19" x14ac:dyDescent="0.2">
      <c r="A139" s="137" t="s">
        <v>419</v>
      </c>
      <c r="B139" s="137" t="s">
        <v>171</v>
      </c>
      <c r="C139" s="137" t="s">
        <v>172</v>
      </c>
      <c r="D139" s="137" t="s">
        <v>167</v>
      </c>
      <c r="E139" s="137" t="s">
        <v>47</v>
      </c>
      <c r="F139" s="137" t="s">
        <v>420</v>
      </c>
      <c r="G139" s="137" t="s">
        <v>15</v>
      </c>
      <c r="H139">
        <v>4</v>
      </c>
      <c r="I139">
        <v>3</v>
      </c>
      <c r="J139">
        <v>3</v>
      </c>
      <c r="K139">
        <v>2</v>
      </c>
      <c r="L139">
        <v>2</v>
      </c>
      <c r="M139">
        <v>4</v>
      </c>
      <c r="N139">
        <v>3</v>
      </c>
      <c r="O139">
        <v>4</v>
      </c>
      <c r="P139">
        <v>4</v>
      </c>
      <c r="Q139" s="137" t="s">
        <v>86</v>
      </c>
      <c r="R139" s="137" t="s">
        <v>421</v>
      </c>
      <c r="S139" s="137" t="s">
        <v>422</v>
      </c>
    </row>
    <row r="140" spans="1:19" x14ac:dyDescent="0.2">
      <c r="A140" s="137" t="s">
        <v>423</v>
      </c>
      <c r="B140" s="137" t="s">
        <v>165</v>
      </c>
      <c r="C140" s="137" t="s">
        <v>172</v>
      </c>
      <c r="D140" s="137" t="s">
        <v>177</v>
      </c>
      <c r="E140" s="137" t="s">
        <v>47</v>
      </c>
      <c r="F140" s="137" t="s">
        <v>74</v>
      </c>
      <c r="G140" s="137" t="s">
        <v>175</v>
      </c>
      <c r="H140">
        <v>5</v>
      </c>
      <c r="I140">
        <v>5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5</v>
      </c>
      <c r="P140">
        <v>5</v>
      </c>
      <c r="Q140" s="137" t="s">
        <v>424</v>
      </c>
      <c r="R140" s="137" t="s">
        <v>88</v>
      </c>
      <c r="S140" s="137" t="s">
        <v>173</v>
      </c>
    </row>
    <row r="141" spans="1:19" x14ac:dyDescent="0.2">
      <c r="A141" s="137" t="s">
        <v>425</v>
      </c>
      <c r="B141" s="137" t="s">
        <v>171</v>
      </c>
      <c r="C141" s="137" t="s">
        <v>166</v>
      </c>
      <c r="D141" s="137" t="s">
        <v>167</v>
      </c>
      <c r="E141" s="137" t="s">
        <v>47</v>
      </c>
      <c r="F141" s="137" t="s">
        <v>85</v>
      </c>
      <c r="G141" s="137" t="s">
        <v>17</v>
      </c>
      <c r="H141">
        <v>5</v>
      </c>
      <c r="I141">
        <v>5</v>
      </c>
      <c r="J141">
        <v>5</v>
      </c>
      <c r="K141">
        <v>3</v>
      </c>
      <c r="L141">
        <v>3</v>
      </c>
      <c r="M141">
        <v>4</v>
      </c>
      <c r="N141">
        <v>4</v>
      </c>
      <c r="O141">
        <v>4</v>
      </c>
      <c r="P141">
        <v>5</v>
      </c>
      <c r="Q141" s="137" t="s">
        <v>86</v>
      </c>
      <c r="R141" s="137" t="s">
        <v>86</v>
      </c>
      <c r="S141" s="137" t="s">
        <v>86</v>
      </c>
    </row>
    <row r="142" spans="1:19" x14ac:dyDescent="0.2">
      <c r="A142" s="137" t="s">
        <v>426</v>
      </c>
      <c r="B142" s="137" t="s">
        <v>165</v>
      </c>
      <c r="C142" s="137" t="s">
        <v>166</v>
      </c>
      <c r="D142" s="137" t="s">
        <v>167</v>
      </c>
      <c r="E142" s="137" t="s">
        <v>47</v>
      </c>
      <c r="F142" s="137" t="s">
        <v>342</v>
      </c>
      <c r="G142" s="137" t="s">
        <v>175</v>
      </c>
      <c r="H142">
        <v>5</v>
      </c>
      <c r="I142">
        <v>4</v>
      </c>
      <c r="J142">
        <v>4</v>
      </c>
      <c r="K142">
        <v>3</v>
      </c>
      <c r="L142">
        <v>3</v>
      </c>
      <c r="M142">
        <v>4</v>
      </c>
      <c r="N142">
        <v>4</v>
      </c>
      <c r="O142">
        <v>5</v>
      </c>
      <c r="P142">
        <v>5</v>
      </c>
      <c r="Q142" s="137" t="s">
        <v>86</v>
      </c>
      <c r="R142" s="137" t="s">
        <v>86</v>
      </c>
      <c r="S142" s="137" t="s">
        <v>86</v>
      </c>
    </row>
    <row r="143" spans="1:19" x14ac:dyDescent="0.2">
      <c r="A143" s="137" t="s">
        <v>427</v>
      </c>
      <c r="B143" s="137" t="s">
        <v>165</v>
      </c>
      <c r="C143" s="137" t="s">
        <v>172</v>
      </c>
      <c r="D143" s="137" t="s">
        <v>167</v>
      </c>
      <c r="E143" s="137" t="s">
        <v>47</v>
      </c>
      <c r="F143" s="137" t="s">
        <v>179</v>
      </c>
      <c r="G143" s="137" t="s">
        <v>15</v>
      </c>
      <c r="H143">
        <v>4</v>
      </c>
      <c r="I143">
        <v>4</v>
      </c>
      <c r="J143">
        <v>4</v>
      </c>
      <c r="K143">
        <v>2</v>
      </c>
      <c r="L143">
        <v>2</v>
      </c>
      <c r="M143">
        <v>5</v>
      </c>
      <c r="N143">
        <v>4</v>
      </c>
      <c r="O143">
        <v>4</v>
      </c>
      <c r="P143">
        <v>4</v>
      </c>
      <c r="Q143" s="137" t="s">
        <v>87</v>
      </c>
      <c r="R143" s="137" t="s">
        <v>428</v>
      </c>
      <c r="S143" s="137" t="s">
        <v>86</v>
      </c>
    </row>
    <row r="144" spans="1:19" x14ac:dyDescent="0.2">
      <c r="A144" s="137" t="s">
        <v>429</v>
      </c>
      <c r="B144" s="137" t="s">
        <v>171</v>
      </c>
      <c r="C144" s="137" t="s">
        <v>172</v>
      </c>
      <c r="D144" s="137" t="s">
        <v>167</v>
      </c>
      <c r="E144" s="137" t="s">
        <v>51</v>
      </c>
      <c r="F144" s="137" t="s">
        <v>222</v>
      </c>
      <c r="G144" s="137" t="s">
        <v>16</v>
      </c>
      <c r="H144">
        <v>4</v>
      </c>
      <c r="I144">
        <v>3</v>
      </c>
      <c r="J144">
        <v>4</v>
      </c>
      <c r="K144">
        <v>3</v>
      </c>
      <c r="L144">
        <v>3</v>
      </c>
      <c r="M144">
        <v>5</v>
      </c>
      <c r="N144">
        <v>5</v>
      </c>
      <c r="O144">
        <v>4</v>
      </c>
      <c r="P144">
        <v>4</v>
      </c>
      <c r="Q144" s="137" t="s">
        <v>208</v>
      </c>
      <c r="R144" s="137" t="s">
        <v>430</v>
      </c>
      <c r="S144" s="137" t="s">
        <v>86</v>
      </c>
    </row>
    <row r="145" spans="1:19" x14ac:dyDescent="0.2">
      <c r="A145" s="137" t="s">
        <v>431</v>
      </c>
      <c r="B145" s="137" t="s">
        <v>165</v>
      </c>
      <c r="C145" s="137" t="s">
        <v>172</v>
      </c>
      <c r="D145" s="137" t="s">
        <v>167</v>
      </c>
      <c r="E145" s="137" t="s">
        <v>47</v>
      </c>
      <c r="F145" s="137" t="s">
        <v>196</v>
      </c>
      <c r="G145" s="137" t="s">
        <v>16</v>
      </c>
      <c r="H145">
        <v>4</v>
      </c>
      <c r="I145">
        <v>4</v>
      </c>
      <c r="J145">
        <v>4</v>
      </c>
      <c r="K145">
        <v>4</v>
      </c>
      <c r="L145">
        <v>4</v>
      </c>
      <c r="M145">
        <v>4</v>
      </c>
      <c r="N145">
        <v>4</v>
      </c>
      <c r="O145">
        <v>4</v>
      </c>
      <c r="P145">
        <v>4</v>
      </c>
      <c r="Q145" s="137" t="s">
        <v>173</v>
      </c>
      <c r="R145" s="137" t="s">
        <v>173</v>
      </c>
      <c r="S145" s="137" t="s">
        <v>173</v>
      </c>
    </row>
    <row r="146" spans="1:19" x14ac:dyDescent="0.2">
      <c r="A146" s="137" t="s">
        <v>432</v>
      </c>
      <c r="B146" s="137" t="s">
        <v>171</v>
      </c>
      <c r="C146" s="137" t="s">
        <v>193</v>
      </c>
      <c r="D146" s="137" t="s">
        <v>167</v>
      </c>
      <c r="E146" s="137" t="s">
        <v>47</v>
      </c>
      <c r="F146" s="137" t="s">
        <v>179</v>
      </c>
      <c r="G146" s="137" t="s">
        <v>175</v>
      </c>
      <c r="H146">
        <v>5</v>
      </c>
      <c r="I146">
        <v>5</v>
      </c>
      <c r="J146">
        <v>5</v>
      </c>
      <c r="K146">
        <v>3</v>
      </c>
      <c r="L146">
        <v>3</v>
      </c>
      <c r="M146">
        <v>5</v>
      </c>
      <c r="N146">
        <v>5</v>
      </c>
      <c r="O146">
        <v>5</v>
      </c>
      <c r="P146">
        <v>5</v>
      </c>
      <c r="Q146" s="137" t="s">
        <v>86</v>
      </c>
      <c r="R146" s="137" t="s">
        <v>86</v>
      </c>
      <c r="S146" s="137" t="s">
        <v>86</v>
      </c>
    </row>
    <row r="147" spans="1:19" x14ac:dyDescent="0.2">
      <c r="A147" s="137" t="s">
        <v>433</v>
      </c>
      <c r="B147" s="137" t="s">
        <v>171</v>
      </c>
      <c r="C147" s="137" t="s">
        <v>193</v>
      </c>
      <c r="D147" s="137" t="s">
        <v>167</v>
      </c>
      <c r="E147" s="137" t="s">
        <v>47</v>
      </c>
      <c r="F147" s="137" t="s">
        <v>179</v>
      </c>
      <c r="G147" s="137" t="s">
        <v>364</v>
      </c>
      <c r="H147">
        <v>5</v>
      </c>
      <c r="I147">
        <v>5</v>
      </c>
      <c r="J147">
        <v>5</v>
      </c>
      <c r="K147">
        <v>4</v>
      </c>
      <c r="L147">
        <v>3</v>
      </c>
      <c r="M147">
        <v>4</v>
      </c>
      <c r="N147">
        <v>4</v>
      </c>
      <c r="O147">
        <v>4</v>
      </c>
      <c r="P147">
        <v>4</v>
      </c>
      <c r="Q147" s="137" t="s">
        <v>86</v>
      </c>
      <c r="R147" s="137" t="s">
        <v>86</v>
      </c>
      <c r="S147" s="137" t="s">
        <v>86</v>
      </c>
    </row>
    <row r="148" spans="1:19" x14ac:dyDescent="0.2">
      <c r="A148" s="137" t="s">
        <v>434</v>
      </c>
      <c r="B148" s="137" t="s">
        <v>171</v>
      </c>
      <c r="C148" s="137" t="s">
        <v>172</v>
      </c>
      <c r="D148" s="137" t="s">
        <v>177</v>
      </c>
      <c r="E148" s="137" t="s">
        <v>47</v>
      </c>
      <c r="F148" s="137" t="s">
        <v>179</v>
      </c>
      <c r="G148" s="137" t="s">
        <v>15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5</v>
      </c>
      <c r="N148">
        <v>5</v>
      </c>
      <c r="O148">
        <v>5</v>
      </c>
      <c r="P148">
        <v>5</v>
      </c>
      <c r="Q148" s="137" t="s">
        <v>86</v>
      </c>
      <c r="R148" s="137" t="s">
        <v>86</v>
      </c>
      <c r="S148" s="137" t="s">
        <v>86</v>
      </c>
    </row>
    <row r="149" spans="1:19" x14ac:dyDescent="0.2">
      <c r="A149" s="137" t="s">
        <v>435</v>
      </c>
      <c r="B149" s="137" t="s">
        <v>171</v>
      </c>
      <c r="C149" s="137" t="s">
        <v>193</v>
      </c>
      <c r="D149" s="137" t="s">
        <v>177</v>
      </c>
      <c r="E149" s="137" t="s">
        <v>47</v>
      </c>
      <c r="F149" s="137" t="s">
        <v>179</v>
      </c>
      <c r="G149" s="137" t="s">
        <v>175</v>
      </c>
      <c r="H149">
        <v>4</v>
      </c>
      <c r="I149">
        <v>4</v>
      </c>
      <c r="J149">
        <v>3</v>
      </c>
      <c r="K149">
        <v>3</v>
      </c>
      <c r="L149">
        <v>2</v>
      </c>
      <c r="M149">
        <v>3</v>
      </c>
      <c r="N149">
        <v>3</v>
      </c>
      <c r="O149">
        <v>4</v>
      </c>
      <c r="P149">
        <v>4</v>
      </c>
      <c r="Q149" s="137" t="s">
        <v>87</v>
      </c>
      <c r="R149" s="137" t="s">
        <v>87</v>
      </c>
      <c r="S149" s="137" t="s">
        <v>87</v>
      </c>
    </row>
    <row r="150" spans="1:19" x14ac:dyDescent="0.2">
      <c r="A150" s="137" t="s">
        <v>436</v>
      </c>
      <c r="B150" s="137" t="s">
        <v>171</v>
      </c>
      <c r="C150" s="137" t="s">
        <v>172</v>
      </c>
      <c r="D150" s="137" t="s">
        <v>167</v>
      </c>
      <c r="E150" s="137" t="s">
        <v>47</v>
      </c>
      <c r="F150" s="137" t="s">
        <v>196</v>
      </c>
      <c r="G150" s="137" t="s">
        <v>15</v>
      </c>
      <c r="H150">
        <v>5</v>
      </c>
      <c r="I150">
        <v>5</v>
      </c>
      <c r="J150">
        <v>5</v>
      </c>
      <c r="K150">
        <v>3</v>
      </c>
      <c r="L150">
        <v>3</v>
      </c>
      <c r="M150">
        <v>5</v>
      </c>
      <c r="N150">
        <v>5</v>
      </c>
      <c r="O150">
        <v>5</v>
      </c>
      <c r="P150">
        <v>5</v>
      </c>
      <c r="Q150" s="137" t="s">
        <v>86</v>
      </c>
      <c r="R150" s="137" t="s">
        <v>86</v>
      </c>
      <c r="S150" s="137" t="s">
        <v>86</v>
      </c>
    </row>
    <row r="151" spans="1:19" x14ac:dyDescent="0.2">
      <c r="A151" s="137" t="s">
        <v>437</v>
      </c>
      <c r="B151" s="137" t="s">
        <v>171</v>
      </c>
      <c r="C151" s="137" t="s">
        <v>166</v>
      </c>
      <c r="D151" s="137" t="s">
        <v>167</v>
      </c>
      <c r="E151" s="137" t="s">
        <v>47</v>
      </c>
      <c r="F151" s="137" t="s">
        <v>90</v>
      </c>
      <c r="G151" s="137" t="s">
        <v>175</v>
      </c>
      <c r="H151">
        <v>5</v>
      </c>
      <c r="I151">
        <v>5</v>
      </c>
      <c r="J151">
        <v>5</v>
      </c>
      <c r="K151">
        <v>3</v>
      </c>
      <c r="L151">
        <v>3</v>
      </c>
      <c r="M151">
        <v>5</v>
      </c>
      <c r="N151">
        <v>5</v>
      </c>
      <c r="O151">
        <v>4</v>
      </c>
      <c r="P151">
        <v>5</v>
      </c>
      <c r="Q151" s="137" t="s">
        <v>87</v>
      </c>
      <c r="R151" s="137" t="s">
        <v>87</v>
      </c>
      <c r="S151" s="137" t="s">
        <v>87</v>
      </c>
    </row>
    <row r="152" spans="1:19" x14ac:dyDescent="0.2">
      <c r="A152" s="137" t="s">
        <v>438</v>
      </c>
      <c r="B152" s="137" t="s">
        <v>165</v>
      </c>
      <c r="C152" s="137" t="s">
        <v>172</v>
      </c>
      <c r="D152" s="137" t="s">
        <v>177</v>
      </c>
      <c r="E152" s="137" t="s">
        <v>237</v>
      </c>
      <c r="F152" s="137" t="s">
        <v>380</v>
      </c>
      <c r="G152" s="137" t="s">
        <v>16</v>
      </c>
      <c r="H152">
        <v>5</v>
      </c>
      <c r="I152">
        <v>5</v>
      </c>
      <c r="J152">
        <v>4</v>
      </c>
      <c r="K152">
        <v>3</v>
      </c>
      <c r="L152">
        <v>3</v>
      </c>
      <c r="M152">
        <v>5</v>
      </c>
      <c r="N152">
        <v>5</v>
      </c>
      <c r="O152">
        <v>5</v>
      </c>
      <c r="P152">
        <v>5</v>
      </c>
      <c r="Q152" s="137" t="s">
        <v>173</v>
      </c>
      <c r="R152" s="137" t="s">
        <v>173</v>
      </c>
      <c r="S152" s="137" t="s">
        <v>439</v>
      </c>
    </row>
    <row r="153" spans="1:19" x14ac:dyDescent="0.2">
      <c r="A153" s="137" t="s">
        <v>440</v>
      </c>
      <c r="B153" s="137" t="s">
        <v>165</v>
      </c>
      <c r="C153" s="137" t="s">
        <v>166</v>
      </c>
      <c r="D153" s="137" t="s">
        <v>167</v>
      </c>
      <c r="E153" s="137" t="s">
        <v>51</v>
      </c>
      <c r="F153" s="137" t="s">
        <v>441</v>
      </c>
      <c r="G153" s="137" t="s">
        <v>15</v>
      </c>
      <c r="H153">
        <v>5</v>
      </c>
      <c r="I153">
        <v>5</v>
      </c>
      <c r="J153">
        <v>5</v>
      </c>
      <c r="K153">
        <v>4</v>
      </c>
      <c r="L153">
        <v>4</v>
      </c>
      <c r="M153">
        <v>4</v>
      </c>
      <c r="N153">
        <v>4</v>
      </c>
      <c r="O153">
        <v>5</v>
      </c>
      <c r="P153">
        <v>4</v>
      </c>
      <c r="Q153" s="137" t="s">
        <v>86</v>
      </c>
      <c r="R153" s="137" t="s">
        <v>86</v>
      </c>
      <c r="S153" s="137" t="s">
        <v>86</v>
      </c>
    </row>
    <row r="154" spans="1:19" x14ac:dyDescent="0.2">
      <c r="A154" s="137" t="s">
        <v>442</v>
      </c>
      <c r="B154" s="137" t="s">
        <v>165</v>
      </c>
      <c r="C154" s="137" t="s">
        <v>166</v>
      </c>
      <c r="D154" s="137" t="s">
        <v>167</v>
      </c>
      <c r="E154" s="137" t="s">
        <v>47</v>
      </c>
      <c r="F154" s="137" t="s">
        <v>179</v>
      </c>
      <c r="G154" s="137" t="s">
        <v>16</v>
      </c>
      <c r="H154">
        <v>4</v>
      </c>
      <c r="I154">
        <v>4</v>
      </c>
      <c r="J154">
        <v>5</v>
      </c>
      <c r="K154">
        <v>5</v>
      </c>
      <c r="L154">
        <v>5</v>
      </c>
      <c r="M154">
        <v>5</v>
      </c>
      <c r="N154">
        <v>5</v>
      </c>
      <c r="O154">
        <v>5</v>
      </c>
      <c r="P154">
        <v>5</v>
      </c>
      <c r="Q154" s="137" t="s">
        <v>173</v>
      </c>
      <c r="R154" s="137" t="s">
        <v>173</v>
      </c>
      <c r="S154" s="137" t="s">
        <v>173</v>
      </c>
    </row>
    <row r="155" spans="1:19" x14ac:dyDescent="0.2">
      <c r="A155" s="137" t="s">
        <v>443</v>
      </c>
      <c r="B155" s="137" t="s">
        <v>165</v>
      </c>
      <c r="C155" s="137" t="s">
        <v>193</v>
      </c>
      <c r="D155" s="137" t="s">
        <v>177</v>
      </c>
      <c r="E155" s="137" t="s">
        <v>47</v>
      </c>
      <c r="F155" s="137" t="s">
        <v>108</v>
      </c>
      <c r="G155" s="137" t="s">
        <v>17</v>
      </c>
      <c r="H155">
        <v>5</v>
      </c>
      <c r="I155">
        <v>5</v>
      </c>
      <c r="J155">
        <v>5</v>
      </c>
      <c r="K155">
        <v>3</v>
      </c>
      <c r="L155">
        <v>4</v>
      </c>
      <c r="M155">
        <v>5</v>
      </c>
      <c r="N155">
        <v>5</v>
      </c>
      <c r="O155">
        <v>5</v>
      </c>
      <c r="P155">
        <v>5</v>
      </c>
      <c r="Q155" s="137" t="s">
        <v>86</v>
      </c>
      <c r="R155" s="137" t="s">
        <v>86</v>
      </c>
      <c r="S155" s="137" t="s">
        <v>444</v>
      </c>
    </row>
    <row r="156" spans="1:19" x14ac:dyDescent="0.2">
      <c r="A156" s="137" t="s">
        <v>445</v>
      </c>
      <c r="B156" s="137" t="s">
        <v>171</v>
      </c>
      <c r="C156" s="137" t="s">
        <v>172</v>
      </c>
      <c r="D156" s="137" t="s">
        <v>177</v>
      </c>
      <c r="E156" s="137" t="s">
        <v>49</v>
      </c>
      <c r="F156" s="137" t="s">
        <v>446</v>
      </c>
      <c r="G156" s="137" t="s">
        <v>15</v>
      </c>
      <c r="H156">
        <v>3</v>
      </c>
      <c r="I156">
        <v>5</v>
      </c>
      <c r="J156">
        <v>5</v>
      </c>
      <c r="K156">
        <v>3</v>
      </c>
      <c r="L156">
        <v>3</v>
      </c>
      <c r="M156">
        <v>4</v>
      </c>
      <c r="N156">
        <v>4</v>
      </c>
      <c r="O156">
        <v>3</v>
      </c>
      <c r="P156">
        <v>4</v>
      </c>
      <c r="Q156" s="137" t="s">
        <v>447</v>
      </c>
      <c r="R156" s="137" t="s">
        <v>448</v>
      </c>
      <c r="S156" s="137" t="s">
        <v>448</v>
      </c>
    </row>
    <row r="157" spans="1:19" x14ac:dyDescent="0.2">
      <c r="A157" s="137" t="s">
        <v>449</v>
      </c>
      <c r="B157" s="137" t="s">
        <v>171</v>
      </c>
      <c r="C157" s="137" t="s">
        <v>193</v>
      </c>
      <c r="D157" s="137" t="s">
        <v>167</v>
      </c>
      <c r="E157" s="137" t="s">
        <v>64</v>
      </c>
      <c r="F157" s="137" t="s">
        <v>368</v>
      </c>
      <c r="G157" s="137" t="s">
        <v>175</v>
      </c>
      <c r="H157">
        <v>5</v>
      </c>
      <c r="I157">
        <v>5</v>
      </c>
      <c r="J157">
        <v>5</v>
      </c>
      <c r="K157">
        <v>5</v>
      </c>
      <c r="L157">
        <v>5</v>
      </c>
      <c r="M157">
        <v>5</v>
      </c>
      <c r="N157">
        <v>5</v>
      </c>
      <c r="O157">
        <v>5</v>
      </c>
      <c r="P157">
        <v>5</v>
      </c>
      <c r="Q157" s="137" t="s">
        <v>87</v>
      </c>
      <c r="R157" s="137" t="s">
        <v>87</v>
      </c>
      <c r="S157" s="137" t="s">
        <v>450</v>
      </c>
    </row>
    <row r="158" spans="1:19" x14ac:dyDescent="0.2">
      <c r="A158" s="137" t="s">
        <v>451</v>
      </c>
      <c r="B158" s="137" t="s">
        <v>171</v>
      </c>
      <c r="C158" s="137" t="s">
        <v>172</v>
      </c>
      <c r="D158" s="137" t="s">
        <v>177</v>
      </c>
      <c r="E158" s="137" t="s">
        <v>47</v>
      </c>
      <c r="F158" s="137" t="s">
        <v>74</v>
      </c>
      <c r="G158" s="137" t="s">
        <v>175</v>
      </c>
      <c r="H158">
        <v>5</v>
      </c>
      <c r="I158">
        <v>5</v>
      </c>
      <c r="J158">
        <v>4</v>
      </c>
      <c r="K158">
        <v>3</v>
      </c>
      <c r="L158">
        <v>3</v>
      </c>
      <c r="M158">
        <v>4</v>
      </c>
      <c r="N158">
        <v>4</v>
      </c>
      <c r="O158">
        <v>5</v>
      </c>
      <c r="P158">
        <v>5</v>
      </c>
      <c r="Q158" s="137" t="s">
        <v>89</v>
      </c>
      <c r="R158" s="137" t="s">
        <v>452</v>
      </c>
      <c r="S158" s="137" t="s">
        <v>87</v>
      </c>
    </row>
    <row r="159" spans="1:19" x14ac:dyDescent="0.2">
      <c r="A159" s="137" t="s">
        <v>453</v>
      </c>
      <c r="B159" s="137" t="s">
        <v>171</v>
      </c>
      <c r="C159" s="137" t="s">
        <v>172</v>
      </c>
      <c r="D159" s="137" t="s">
        <v>167</v>
      </c>
      <c r="E159" s="137" t="s">
        <v>47</v>
      </c>
      <c r="F159" s="137" t="s">
        <v>196</v>
      </c>
      <c r="G159" s="137" t="s">
        <v>16</v>
      </c>
      <c r="H159">
        <v>4</v>
      </c>
      <c r="I159">
        <v>4</v>
      </c>
      <c r="J159">
        <v>2</v>
      </c>
      <c r="K159">
        <v>4</v>
      </c>
      <c r="L159">
        <v>4</v>
      </c>
      <c r="M159">
        <v>4</v>
      </c>
      <c r="N159">
        <v>4</v>
      </c>
      <c r="O159">
        <v>4</v>
      </c>
      <c r="P159">
        <v>4</v>
      </c>
      <c r="Q159" s="137" t="s">
        <v>173</v>
      </c>
      <c r="R159" s="137" t="s">
        <v>173</v>
      </c>
      <c r="S159" s="137" t="s">
        <v>173</v>
      </c>
    </row>
    <row r="160" spans="1:19" x14ac:dyDescent="0.2">
      <c r="A160" s="137" t="s">
        <v>454</v>
      </c>
      <c r="B160" s="137" t="s">
        <v>171</v>
      </c>
      <c r="C160" s="137" t="s">
        <v>166</v>
      </c>
      <c r="D160" s="137" t="s">
        <v>167</v>
      </c>
      <c r="E160" s="137" t="s">
        <v>52</v>
      </c>
      <c r="F160" s="137" t="s">
        <v>329</v>
      </c>
      <c r="G160" s="137" t="s">
        <v>17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 s="137" t="s">
        <v>455</v>
      </c>
      <c r="R160" s="137" t="s">
        <v>456</v>
      </c>
      <c r="S160" s="137" t="s">
        <v>457</v>
      </c>
    </row>
    <row r="161" spans="1:19" x14ac:dyDescent="0.2">
      <c r="A161" s="137" t="s">
        <v>458</v>
      </c>
      <c r="B161" s="137" t="s">
        <v>171</v>
      </c>
      <c r="C161" s="137" t="s">
        <v>166</v>
      </c>
      <c r="D161" s="137" t="s">
        <v>167</v>
      </c>
      <c r="E161" s="137" t="s">
        <v>52</v>
      </c>
      <c r="F161" s="137" t="s">
        <v>459</v>
      </c>
      <c r="G161" s="137" t="s">
        <v>17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 s="137" t="s">
        <v>460</v>
      </c>
      <c r="R161" s="137" t="s">
        <v>461</v>
      </c>
      <c r="S161" s="137" t="s">
        <v>462</v>
      </c>
    </row>
    <row r="162" spans="1:19" x14ac:dyDescent="0.2">
      <c r="A162" s="137" t="s">
        <v>463</v>
      </c>
      <c r="B162" s="137" t="s">
        <v>165</v>
      </c>
      <c r="C162" s="137" t="s">
        <v>172</v>
      </c>
      <c r="D162" s="137" t="s">
        <v>167</v>
      </c>
      <c r="E162" s="137" t="s">
        <v>47</v>
      </c>
      <c r="F162" s="137" t="s">
        <v>196</v>
      </c>
      <c r="G162" s="137" t="s">
        <v>16</v>
      </c>
      <c r="H162">
        <v>5</v>
      </c>
      <c r="I162">
        <v>5</v>
      </c>
      <c r="J162">
        <v>5</v>
      </c>
      <c r="K162">
        <v>2</v>
      </c>
      <c r="L162">
        <v>2</v>
      </c>
      <c r="M162">
        <v>5</v>
      </c>
      <c r="N162">
        <v>5</v>
      </c>
      <c r="O162">
        <v>5</v>
      </c>
      <c r="P162">
        <v>5</v>
      </c>
      <c r="Q162" s="137" t="s">
        <v>87</v>
      </c>
      <c r="R162" s="137" t="s">
        <v>87</v>
      </c>
      <c r="S162" s="137" t="s">
        <v>464</v>
      </c>
    </row>
    <row r="163" spans="1:19" x14ac:dyDescent="0.2">
      <c r="A163" s="137" t="s">
        <v>465</v>
      </c>
      <c r="B163" s="137" t="s">
        <v>171</v>
      </c>
      <c r="C163" s="137" t="s">
        <v>172</v>
      </c>
      <c r="D163" s="137" t="s">
        <v>177</v>
      </c>
      <c r="E163" s="137" t="s">
        <v>279</v>
      </c>
      <c r="F163" s="137" t="s">
        <v>466</v>
      </c>
      <c r="G163" s="137" t="s">
        <v>175</v>
      </c>
      <c r="H163">
        <v>5</v>
      </c>
      <c r="I163">
        <v>4</v>
      </c>
      <c r="J163">
        <v>4</v>
      </c>
      <c r="K163">
        <v>4</v>
      </c>
      <c r="L163">
        <v>4</v>
      </c>
      <c r="M163">
        <v>5</v>
      </c>
      <c r="N163">
        <v>4</v>
      </c>
      <c r="O163">
        <v>4</v>
      </c>
      <c r="P163">
        <v>4</v>
      </c>
      <c r="Q163" s="137" t="s">
        <v>87</v>
      </c>
      <c r="R163" s="137" t="s">
        <v>86</v>
      </c>
      <c r="S163" s="137" t="s">
        <v>86</v>
      </c>
    </row>
    <row r="164" spans="1:19" x14ac:dyDescent="0.2">
      <c r="A164" s="137" t="s">
        <v>467</v>
      </c>
      <c r="B164" s="137" t="s">
        <v>171</v>
      </c>
      <c r="C164" s="137" t="s">
        <v>166</v>
      </c>
      <c r="D164" s="137" t="s">
        <v>167</v>
      </c>
      <c r="E164" s="137" t="s">
        <v>47</v>
      </c>
      <c r="F164" s="137" t="s">
        <v>179</v>
      </c>
      <c r="G164" s="137" t="s">
        <v>16</v>
      </c>
      <c r="H164">
        <v>5</v>
      </c>
      <c r="I164">
        <v>5</v>
      </c>
      <c r="J164">
        <v>4</v>
      </c>
      <c r="K164">
        <v>5</v>
      </c>
      <c r="L164">
        <v>3</v>
      </c>
      <c r="M164">
        <v>5</v>
      </c>
      <c r="N164">
        <v>5</v>
      </c>
      <c r="O164">
        <v>5</v>
      </c>
      <c r="P164">
        <v>5</v>
      </c>
      <c r="Q164" s="137" t="s">
        <v>173</v>
      </c>
      <c r="R164" s="137" t="s">
        <v>173</v>
      </c>
      <c r="S164" s="137" t="s">
        <v>468</v>
      </c>
    </row>
    <row r="165" spans="1:19" x14ac:dyDescent="0.2">
      <c r="A165" s="137" t="s">
        <v>469</v>
      </c>
      <c r="B165" s="137" t="s">
        <v>171</v>
      </c>
      <c r="C165" s="137" t="s">
        <v>166</v>
      </c>
      <c r="D165" s="137" t="s">
        <v>167</v>
      </c>
      <c r="E165" s="137" t="s">
        <v>47</v>
      </c>
      <c r="F165" s="137" t="s">
        <v>179</v>
      </c>
      <c r="G165" s="137" t="s">
        <v>16</v>
      </c>
      <c r="H165">
        <v>4</v>
      </c>
      <c r="I165">
        <v>4</v>
      </c>
      <c r="J165">
        <v>4</v>
      </c>
      <c r="K165">
        <v>3</v>
      </c>
      <c r="L165">
        <v>4</v>
      </c>
      <c r="M165">
        <v>4</v>
      </c>
      <c r="N165">
        <v>4</v>
      </c>
      <c r="O165">
        <v>5</v>
      </c>
      <c r="P165">
        <v>4</v>
      </c>
      <c r="Q165" s="137" t="s">
        <v>470</v>
      </c>
      <c r="R165" s="137" t="s">
        <v>86</v>
      </c>
      <c r="S165" s="137" t="s">
        <v>86</v>
      </c>
    </row>
    <row r="166" spans="1:19" x14ac:dyDescent="0.2">
      <c r="A166" s="137" t="s">
        <v>471</v>
      </c>
      <c r="B166" s="137" t="s">
        <v>171</v>
      </c>
      <c r="C166" s="137" t="s">
        <v>166</v>
      </c>
      <c r="D166" s="137" t="s">
        <v>167</v>
      </c>
      <c r="E166" s="137" t="s">
        <v>47</v>
      </c>
      <c r="F166" s="137" t="s">
        <v>105</v>
      </c>
      <c r="G166" s="137" t="s">
        <v>175</v>
      </c>
      <c r="H166">
        <v>4</v>
      </c>
      <c r="I166">
        <v>3</v>
      </c>
      <c r="J166">
        <v>3</v>
      </c>
      <c r="K166">
        <v>4</v>
      </c>
      <c r="L166">
        <v>2</v>
      </c>
      <c r="M166">
        <v>4</v>
      </c>
      <c r="N166">
        <v>4</v>
      </c>
      <c r="O166">
        <v>3</v>
      </c>
      <c r="P166">
        <v>4</v>
      </c>
      <c r="Q166" s="137" t="s">
        <v>472</v>
      </c>
      <c r="R166" s="137" t="s">
        <v>473</v>
      </c>
      <c r="S166" s="137" t="s">
        <v>86</v>
      </c>
    </row>
    <row r="167" spans="1:19" x14ac:dyDescent="0.2">
      <c r="A167" s="137" t="s">
        <v>474</v>
      </c>
      <c r="B167" s="137" t="s">
        <v>165</v>
      </c>
      <c r="C167" s="137" t="s">
        <v>166</v>
      </c>
      <c r="D167" s="137" t="s">
        <v>167</v>
      </c>
      <c r="E167" s="137" t="s">
        <v>47</v>
      </c>
      <c r="F167" s="137" t="s">
        <v>179</v>
      </c>
      <c r="G167" s="137" t="s">
        <v>16</v>
      </c>
      <c r="H167">
        <v>5</v>
      </c>
      <c r="I167">
        <v>5</v>
      </c>
      <c r="J167">
        <v>5</v>
      </c>
      <c r="K167">
        <v>3</v>
      </c>
      <c r="L167">
        <v>3</v>
      </c>
      <c r="M167">
        <v>5</v>
      </c>
      <c r="N167">
        <v>5</v>
      </c>
      <c r="O167">
        <v>4</v>
      </c>
      <c r="P167">
        <v>5</v>
      </c>
      <c r="Q167" s="137" t="s">
        <v>86</v>
      </c>
      <c r="R167" s="137" t="s">
        <v>86</v>
      </c>
      <c r="S167" s="137" t="s">
        <v>86</v>
      </c>
    </row>
    <row r="168" spans="1:19" x14ac:dyDescent="0.2">
      <c r="A168" s="137" t="s">
        <v>475</v>
      </c>
      <c r="B168" s="137" t="s">
        <v>171</v>
      </c>
      <c r="C168" s="137" t="s">
        <v>166</v>
      </c>
      <c r="D168" s="137" t="s">
        <v>167</v>
      </c>
      <c r="E168" s="137" t="s">
        <v>73</v>
      </c>
      <c r="F168" s="137" t="s">
        <v>476</v>
      </c>
      <c r="G168" s="137" t="s">
        <v>175</v>
      </c>
      <c r="H168">
        <v>4</v>
      </c>
      <c r="I168">
        <v>4</v>
      </c>
      <c r="J168">
        <v>4</v>
      </c>
      <c r="K168">
        <v>2</v>
      </c>
      <c r="L168">
        <v>2</v>
      </c>
      <c r="M168">
        <v>4</v>
      </c>
      <c r="N168">
        <v>4</v>
      </c>
      <c r="O168">
        <v>4</v>
      </c>
      <c r="P168">
        <v>5</v>
      </c>
      <c r="Q168" s="137" t="s">
        <v>86</v>
      </c>
      <c r="R168" s="137" t="s">
        <v>86</v>
      </c>
      <c r="S168" s="137" t="s">
        <v>86</v>
      </c>
    </row>
    <row r="169" spans="1:19" x14ac:dyDescent="0.2">
      <c r="A169" s="137" t="s">
        <v>477</v>
      </c>
      <c r="B169" s="137" t="s">
        <v>171</v>
      </c>
      <c r="C169" s="137" t="s">
        <v>172</v>
      </c>
      <c r="D169" s="137" t="s">
        <v>167</v>
      </c>
      <c r="E169" s="137" t="s">
        <v>47</v>
      </c>
      <c r="F169" s="137" t="s">
        <v>196</v>
      </c>
      <c r="G169" s="137" t="s">
        <v>15</v>
      </c>
      <c r="H169">
        <v>5</v>
      </c>
      <c r="I169">
        <v>5</v>
      </c>
      <c r="J169">
        <v>5</v>
      </c>
      <c r="K169">
        <v>3</v>
      </c>
      <c r="L169">
        <v>3</v>
      </c>
      <c r="M169">
        <v>5</v>
      </c>
      <c r="N169">
        <v>5</v>
      </c>
      <c r="O169">
        <v>5</v>
      </c>
      <c r="P169">
        <v>5</v>
      </c>
      <c r="Q169" s="137" t="s">
        <v>478</v>
      </c>
      <c r="R169" s="137" t="s">
        <v>87</v>
      </c>
      <c r="S169" s="137" t="s">
        <v>87</v>
      </c>
    </row>
    <row r="170" spans="1:19" x14ac:dyDescent="0.2">
      <c r="A170" s="137" t="s">
        <v>479</v>
      </c>
      <c r="B170" s="137" t="s">
        <v>165</v>
      </c>
      <c r="C170" s="137" t="s">
        <v>166</v>
      </c>
      <c r="D170" s="137" t="s">
        <v>167</v>
      </c>
      <c r="E170" s="137" t="s">
        <v>47</v>
      </c>
      <c r="F170" s="137" t="s">
        <v>85</v>
      </c>
      <c r="G170" s="137" t="s">
        <v>16</v>
      </c>
      <c r="H170">
        <v>4</v>
      </c>
      <c r="I170">
        <v>4</v>
      </c>
      <c r="J170">
        <v>4</v>
      </c>
      <c r="K170">
        <v>4</v>
      </c>
      <c r="L170">
        <v>4</v>
      </c>
      <c r="M170">
        <v>4</v>
      </c>
      <c r="N170">
        <v>4</v>
      </c>
      <c r="O170">
        <v>4</v>
      </c>
      <c r="P170">
        <v>4</v>
      </c>
      <c r="Q170" s="137" t="s">
        <v>88</v>
      </c>
      <c r="R170" s="137" t="s">
        <v>88</v>
      </c>
      <c r="S170" s="137" t="s">
        <v>88</v>
      </c>
    </row>
    <row r="171" spans="1:19" x14ac:dyDescent="0.2">
      <c r="A171" s="137" t="s">
        <v>480</v>
      </c>
      <c r="B171" s="137" t="s">
        <v>171</v>
      </c>
      <c r="C171" s="137" t="s">
        <v>166</v>
      </c>
      <c r="D171" s="137" t="s">
        <v>167</v>
      </c>
      <c r="E171" s="137" t="s">
        <v>47</v>
      </c>
      <c r="F171" s="137" t="s">
        <v>105</v>
      </c>
      <c r="G171" s="137" t="s">
        <v>15</v>
      </c>
      <c r="H171">
        <v>4</v>
      </c>
      <c r="I171">
        <v>4</v>
      </c>
      <c r="J171">
        <v>4</v>
      </c>
      <c r="K171">
        <v>2</v>
      </c>
      <c r="L171">
        <v>2</v>
      </c>
      <c r="M171">
        <v>4</v>
      </c>
      <c r="N171">
        <v>4</v>
      </c>
      <c r="O171">
        <v>4</v>
      </c>
      <c r="P171">
        <v>4</v>
      </c>
      <c r="Q171" s="137" t="s">
        <v>173</v>
      </c>
      <c r="R171" s="137" t="s">
        <v>173</v>
      </c>
      <c r="S171" s="137" t="s">
        <v>173</v>
      </c>
    </row>
    <row r="172" spans="1:19" x14ac:dyDescent="0.2">
      <c r="A172" s="137" t="s">
        <v>481</v>
      </c>
      <c r="B172" s="137" t="s">
        <v>165</v>
      </c>
      <c r="C172" s="137" t="s">
        <v>166</v>
      </c>
      <c r="D172" s="137" t="s">
        <v>167</v>
      </c>
      <c r="E172" s="137" t="s">
        <v>46</v>
      </c>
      <c r="F172" s="137" t="s">
        <v>106</v>
      </c>
      <c r="G172" s="137" t="s">
        <v>15</v>
      </c>
      <c r="H172">
        <v>5</v>
      </c>
      <c r="I172">
        <v>4</v>
      </c>
      <c r="J172">
        <v>4</v>
      </c>
      <c r="K172">
        <v>3</v>
      </c>
      <c r="L172">
        <v>3</v>
      </c>
      <c r="M172">
        <v>4</v>
      </c>
      <c r="N172">
        <v>4</v>
      </c>
      <c r="O172">
        <v>5</v>
      </c>
      <c r="P172">
        <v>4</v>
      </c>
      <c r="Q172" s="137" t="s">
        <v>173</v>
      </c>
      <c r="R172" s="137" t="s">
        <v>173</v>
      </c>
      <c r="S172" s="137" t="s">
        <v>173</v>
      </c>
    </row>
    <row r="173" spans="1:19" x14ac:dyDescent="0.2">
      <c r="A173" s="137" t="s">
        <v>482</v>
      </c>
      <c r="B173" s="137" t="s">
        <v>171</v>
      </c>
      <c r="C173" s="137" t="s">
        <v>166</v>
      </c>
      <c r="D173" s="137" t="s">
        <v>167</v>
      </c>
      <c r="E173" s="137" t="s">
        <v>73</v>
      </c>
      <c r="F173" s="137" t="s">
        <v>256</v>
      </c>
      <c r="G173" s="137" t="s">
        <v>16</v>
      </c>
      <c r="H173">
        <v>4</v>
      </c>
      <c r="I173">
        <v>4</v>
      </c>
      <c r="J173">
        <v>4</v>
      </c>
      <c r="K173">
        <v>4</v>
      </c>
      <c r="L173">
        <v>4</v>
      </c>
      <c r="M173">
        <v>4</v>
      </c>
      <c r="N173">
        <v>4</v>
      </c>
      <c r="O173">
        <v>4</v>
      </c>
      <c r="P173">
        <v>4</v>
      </c>
      <c r="Q173" s="137" t="s">
        <v>86</v>
      </c>
      <c r="R173" s="137" t="s">
        <v>86</v>
      </c>
      <c r="S173" s="137" t="s">
        <v>86</v>
      </c>
    </row>
    <row r="174" spans="1:19" x14ac:dyDescent="0.2">
      <c r="A174" s="137" t="s">
        <v>483</v>
      </c>
      <c r="B174" s="137" t="s">
        <v>171</v>
      </c>
      <c r="C174" s="137" t="s">
        <v>166</v>
      </c>
      <c r="D174" s="137" t="s">
        <v>167</v>
      </c>
      <c r="E174" s="137" t="s">
        <v>47</v>
      </c>
      <c r="F174" s="137" t="s">
        <v>109</v>
      </c>
      <c r="G174" s="137" t="s">
        <v>16</v>
      </c>
      <c r="H174">
        <v>4</v>
      </c>
      <c r="I174">
        <v>3</v>
      </c>
      <c r="J174">
        <v>3</v>
      </c>
      <c r="K174">
        <v>2</v>
      </c>
      <c r="L174">
        <v>2</v>
      </c>
      <c r="M174">
        <v>4</v>
      </c>
      <c r="N174">
        <v>2</v>
      </c>
      <c r="O174">
        <v>4</v>
      </c>
      <c r="P174">
        <v>4</v>
      </c>
      <c r="Q174" s="137" t="s">
        <v>484</v>
      </c>
      <c r="R174" s="137" t="s">
        <v>86</v>
      </c>
      <c r="S174" s="137" t="s">
        <v>86</v>
      </c>
    </row>
    <row r="175" spans="1:19" x14ac:dyDescent="0.2">
      <c r="A175" s="137" t="s">
        <v>485</v>
      </c>
      <c r="B175" s="137" t="s">
        <v>165</v>
      </c>
      <c r="C175" s="137" t="s">
        <v>172</v>
      </c>
      <c r="D175" s="137" t="s">
        <v>167</v>
      </c>
      <c r="E175" s="137" t="s">
        <v>47</v>
      </c>
      <c r="F175" s="137" t="s">
        <v>196</v>
      </c>
      <c r="G175" s="137" t="s">
        <v>16</v>
      </c>
      <c r="H175">
        <v>4</v>
      </c>
      <c r="I175">
        <v>3</v>
      </c>
      <c r="J175">
        <v>4</v>
      </c>
      <c r="K175">
        <v>2</v>
      </c>
      <c r="L175">
        <v>4</v>
      </c>
      <c r="M175">
        <v>4</v>
      </c>
      <c r="N175">
        <v>4</v>
      </c>
      <c r="O175">
        <v>4</v>
      </c>
      <c r="P175">
        <v>4</v>
      </c>
      <c r="Q175" s="137" t="s">
        <v>86</v>
      </c>
      <c r="R175" s="137" t="s">
        <v>86</v>
      </c>
      <c r="S175" s="137" t="s">
        <v>86</v>
      </c>
    </row>
    <row r="176" spans="1:19" x14ac:dyDescent="0.2">
      <c r="A176" s="137" t="s">
        <v>486</v>
      </c>
      <c r="B176" s="137" t="s">
        <v>171</v>
      </c>
      <c r="C176" s="137" t="s">
        <v>166</v>
      </c>
      <c r="D176" s="137" t="s">
        <v>167</v>
      </c>
      <c r="E176" s="137" t="s">
        <v>47</v>
      </c>
      <c r="F176" s="137" t="s">
        <v>72</v>
      </c>
      <c r="G176" s="137" t="s">
        <v>15</v>
      </c>
      <c r="H176">
        <v>4</v>
      </c>
      <c r="I176">
        <v>3</v>
      </c>
      <c r="J176">
        <v>4</v>
      </c>
      <c r="K176">
        <v>4</v>
      </c>
      <c r="L176">
        <v>5</v>
      </c>
      <c r="M176">
        <v>5</v>
      </c>
      <c r="N176">
        <v>5</v>
      </c>
      <c r="O176">
        <v>5</v>
      </c>
      <c r="P176">
        <v>5</v>
      </c>
      <c r="Q176" s="137" t="s">
        <v>173</v>
      </c>
      <c r="R176" s="137" t="s">
        <v>173</v>
      </c>
      <c r="S176" s="137" t="s">
        <v>173</v>
      </c>
    </row>
    <row r="177" spans="1:19" x14ac:dyDescent="0.2">
      <c r="A177" s="137" t="s">
        <v>487</v>
      </c>
      <c r="B177" s="137" t="s">
        <v>171</v>
      </c>
      <c r="C177" s="137" t="s">
        <v>166</v>
      </c>
      <c r="D177" s="137" t="s">
        <v>167</v>
      </c>
      <c r="E177" s="137" t="s">
        <v>47</v>
      </c>
      <c r="F177" s="137" t="s">
        <v>179</v>
      </c>
      <c r="G177" s="137" t="s">
        <v>175</v>
      </c>
      <c r="H177">
        <v>5</v>
      </c>
      <c r="I177">
        <v>5</v>
      </c>
      <c r="J177">
        <v>5</v>
      </c>
      <c r="K177">
        <v>5</v>
      </c>
      <c r="L177">
        <v>5</v>
      </c>
      <c r="M177">
        <v>5</v>
      </c>
      <c r="N177">
        <v>5</v>
      </c>
      <c r="O177">
        <v>5</v>
      </c>
      <c r="P177">
        <v>5</v>
      </c>
      <c r="Q177" s="137" t="s">
        <v>86</v>
      </c>
      <c r="R177" s="137" t="s">
        <v>86</v>
      </c>
      <c r="S177" s="137" t="s">
        <v>86</v>
      </c>
    </row>
    <row r="178" spans="1:19" x14ac:dyDescent="0.2">
      <c r="A178" s="137" t="s">
        <v>488</v>
      </c>
      <c r="B178" s="137" t="s">
        <v>165</v>
      </c>
      <c r="C178" s="137" t="s">
        <v>166</v>
      </c>
      <c r="D178" s="137" t="s">
        <v>167</v>
      </c>
      <c r="E178" s="137" t="s">
        <v>47</v>
      </c>
      <c r="F178" s="137" t="s">
        <v>179</v>
      </c>
      <c r="G178" s="137" t="s">
        <v>175</v>
      </c>
      <c r="H178">
        <v>5</v>
      </c>
      <c r="I178">
        <v>4</v>
      </c>
      <c r="J178">
        <v>4</v>
      </c>
      <c r="K178">
        <v>5</v>
      </c>
      <c r="L178">
        <v>5</v>
      </c>
      <c r="M178">
        <v>5</v>
      </c>
      <c r="N178">
        <v>5</v>
      </c>
      <c r="O178">
        <v>5</v>
      </c>
      <c r="P178">
        <v>5</v>
      </c>
      <c r="Q178" s="137" t="s">
        <v>173</v>
      </c>
      <c r="R178" s="137" t="s">
        <v>489</v>
      </c>
      <c r="S178" s="137" t="s">
        <v>490</v>
      </c>
    </row>
    <row r="179" spans="1:19" x14ac:dyDescent="0.2">
      <c r="A179" s="137" t="s">
        <v>491</v>
      </c>
      <c r="B179" s="137" t="s">
        <v>171</v>
      </c>
      <c r="C179" s="137" t="s">
        <v>172</v>
      </c>
      <c r="D179" s="137" t="s">
        <v>167</v>
      </c>
      <c r="E179" s="137" t="s">
        <v>47</v>
      </c>
      <c r="F179" s="137" t="s">
        <v>105</v>
      </c>
      <c r="G179" s="137" t="s">
        <v>228</v>
      </c>
      <c r="H179">
        <v>4</v>
      </c>
      <c r="I179">
        <v>5</v>
      </c>
      <c r="J179">
        <v>5</v>
      </c>
      <c r="K179">
        <v>3</v>
      </c>
      <c r="L179">
        <v>3</v>
      </c>
      <c r="M179">
        <v>4</v>
      </c>
      <c r="N179">
        <v>4</v>
      </c>
      <c r="O179">
        <v>5</v>
      </c>
      <c r="P179">
        <v>5</v>
      </c>
      <c r="Q179" s="137" t="s">
        <v>86</v>
      </c>
      <c r="R179" s="137" t="s">
        <v>86</v>
      </c>
      <c r="S179" s="137" t="s">
        <v>86</v>
      </c>
    </row>
    <row r="180" spans="1:19" x14ac:dyDescent="0.2">
      <c r="A180" s="137" t="s">
        <v>492</v>
      </c>
      <c r="B180" s="137" t="s">
        <v>165</v>
      </c>
      <c r="C180" s="137" t="s">
        <v>172</v>
      </c>
      <c r="D180" s="137" t="s">
        <v>167</v>
      </c>
      <c r="E180" s="137" t="s">
        <v>47</v>
      </c>
      <c r="F180" s="137" t="s">
        <v>85</v>
      </c>
      <c r="G180" s="137" t="s">
        <v>15</v>
      </c>
      <c r="H180">
        <v>5</v>
      </c>
      <c r="I180">
        <v>5</v>
      </c>
      <c r="J180">
        <v>5</v>
      </c>
      <c r="K180">
        <v>2</v>
      </c>
      <c r="L180">
        <v>2</v>
      </c>
      <c r="M180">
        <v>5</v>
      </c>
      <c r="N180">
        <v>5</v>
      </c>
      <c r="O180">
        <v>5</v>
      </c>
      <c r="P180">
        <v>5</v>
      </c>
      <c r="Q180" s="137" t="s">
        <v>173</v>
      </c>
      <c r="R180" s="137" t="s">
        <v>173</v>
      </c>
      <c r="S180" s="137" t="s">
        <v>173</v>
      </c>
    </row>
    <row r="181" spans="1:19" x14ac:dyDescent="0.2">
      <c r="A181" s="137" t="s">
        <v>493</v>
      </c>
      <c r="B181" s="137" t="s">
        <v>165</v>
      </c>
      <c r="C181" s="137" t="s">
        <v>193</v>
      </c>
      <c r="D181" s="137" t="s">
        <v>177</v>
      </c>
      <c r="E181" s="137" t="s">
        <v>237</v>
      </c>
      <c r="F181" s="137" t="s">
        <v>380</v>
      </c>
      <c r="G181" s="137" t="s">
        <v>15</v>
      </c>
      <c r="H181">
        <v>4</v>
      </c>
      <c r="I181">
        <v>4</v>
      </c>
      <c r="J181">
        <v>3</v>
      </c>
      <c r="K181">
        <v>3</v>
      </c>
      <c r="L181">
        <v>3</v>
      </c>
      <c r="M181">
        <v>4</v>
      </c>
      <c r="N181">
        <v>4</v>
      </c>
      <c r="O181">
        <v>5</v>
      </c>
      <c r="P181">
        <v>5</v>
      </c>
      <c r="Q181" s="137" t="s">
        <v>173</v>
      </c>
      <c r="R181" s="137" t="s">
        <v>173</v>
      </c>
      <c r="S181" s="137" t="s">
        <v>173</v>
      </c>
    </row>
    <row r="182" spans="1:19" x14ac:dyDescent="0.2">
      <c r="A182" s="137" t="s">
        <v>494</v>
      </c>
      <c r="B182" s="137" t="s">
        <v>165</v>
      </c>
      <c r="C182" s="137" t="s">
        <v>193</v>
      </c>
      <c r="D182" s="137" t="s">
        <v>167</v>
      </c>
      <c r="E182" s="137" t="s">
        <v>47</v>
      </c>
      <c r="F182" s="137" t="s">
        <v>355</v>
      </c>
      <c r="G182" s="137" t="s">
        <v>16</v>
      </c>
      <c r="H182">
        <v>4</v>
      </c>
      <c r="I182">
        <v>4</v>
      </c>
      <c r="J182">
        <v>4</v>
      </c>
      <c r="K182">
        <v>4</v>
      </c>
      <c r="L182">
        <v>4</v>
      </c>
      <c r="M182">
        <v>4</v>
      </c>
      <c r="N182">
        <v>4</v>
      </c>
      <c r="O182">
        <v>4</v>
      </c>
      <c r="P182">
        <v>4</v>
      </c>
      <c r="Q182" s="137" t="s">
        <v>495</v>
      </c>
      <c r="R182" s="137" t="s">
        <v>496</v>
      </c>
      <c r="S182" s="137" t="s">
        <v>497</v>
      </c>
    </row>
    <row r="183" spans="1:19" x14ac:dyDescent="0.2">
      <c r="A183" s="137" t="s">
        <v>498</v>
      </c>
      <c r="B183" s="137" t="s">
        <v>171</v>
      </c>
      <c r="C183" s="137" t="s">
        <v>166</v>
      </c>
      <c r="D183" s="137" t="s">
        <v>167</v>
      </c>
      <c r="E183" s="137" t="s">
        <v>47</v>
      </c>
      <c r="F183" s="137" t="s">
        <v>179</v>
      </c>
      <c r="G183" s="137" t="s">
        <v>16</v>
      </c>
      <c r="H183">
        <v>4</v>
      </c>
      <c r="I183">
        <v>4</v>
      </c>
      <c r="J183">
        <v>3</v>
      </c>
      <c r="K183">
        <v>3</v>
      </c>
      <c r="L183">
        <v>3</v>
      </c>
      <c r="M183">
        <v>5</v>
      </c>
      <c r="N183">
        <v>5</v>
      </c>
      <c r="O183">
        <v>5</v>
      </c>
      <c r="P183">
        <v>5</v>
      </c>
      <c r="Q183" s="137" t="s">
        <v>86</v>
      </c>
      <c r="R183" s="137" t="s">
        <v>86</v>
      </c>
      <c r="S183" s="137" t="s">
        <v>499</v>
      </c>
    </row>
    <row r="184" spans="1:19" x14ac:dyDescent="0.2">
      <c r="A184" s="137" t="s">
        <v>500</v>
      </c>
      <c r="B184" s="137" t="s">
        <v>165</v>
      </c>
      <c r="C184" s="137" t="s">
        <v>172</v>
      </c>
      <c r="D184" s="137" t="s">
        <v>167</v>
      </c>
      <c r="E184" s="137" t="s">
        <v>47</v>
      </c>
      <c r="F184" s="137" t="s">
        <v>196</v>
      </c>
      <c r="G184" s="137" t="s">
        <v>16</v>
      </c>
      <c r="H184">
        <v>3</v>
      </c>
      <c r="I184">
        <v>4</v>
      </c>
      <c r="J184">
        <v>4</v>
      </c>
      <c r="K184">
        <v>5</v>
      </c>
      <c r="L184">
        <v>5</v>
      </c>
      <c r="M184">
        <v>5</v>
      </c>
      <c r="N184">
        <v>5</v>
      </c>
      <c r="O184">
        <v>5</v>
      </c>
      <c r="P184">
        <v>5</v>
      </c>
      <c r="Q184" s="137" t="s">
        <v>501</v>
      </c>
      <c r="R184" s="137" t="s">
        <v>502</v>
      </c>
      <c r="S184" s="137" t="s">
        <v>503</v>
      </c>
    </row>
    <row r="185" spans="1:19" x14ac:dyDescent="0.2">
      <c r="A185" s="137" t="s">
        <v>504</v>
      </c>
      <c r="B185" s="137" t="s">
        <v>165</v>
      </c>
      <c r="C185" s="137" t="s">
        <v>172</v>
      </c>
      <c r="D185" s="137" t="s">
        <v>167</v>
      </c>
      <c r="E185" s="137" t="s">
        <v>47</v>
      </c>
      <c r="F185" s="137" t="s">
        <v>196</v>
      </c>
      <c r="G185" s="137" t="s">
        <v>15</v>
      </c>
      <c r="H185">
        <v>4</v>
      </c>
      <c r="I185">
        <v>4</v>
      </c>
      <c r="J185">
        <v>5</v>
      </c>
      <c r="K185">
        <v>5</v>
      </c>
      <c r="L185">
        <v>5</v>
      </c>
      <c r="M185">
        <v>5</v>
      </c>
      <c r="N185">
        <v>5</v>
      </c>
      <c r="O185">
        <v>5</v>
      </c>
      <c r="P185">
        <v>5</v>
      </c>
      <c r="Q185" s="137" t="s">
        <v>505</v>
      </c>
      <c r="R185" s="137" t="s">
        <v>506</v>
      </c>
      <c r="S185" s="137" t="s">
        <v>507</v>
      </c>
    </row>
    <row r="186" spans="1:19" x14ac:dyDescent="0.2">
      <c r="A186" s="137" t="s">
        <v>508</v>
      </c>
      <c r="B186" s="137" t="s">
        <v>171</v>
      </c>
      <c r="C186" s="137" t="s">
        <v>172</v>
      </c>
      <c r="D186" s="137" t="s">
        <v>167</v>
      </c>
      <c r="E186" s="137" t="s">
        <v>47</v>
      </c>
      <c r="F186" s="137" t="s">
        <v>179</v>
      </c>
      <c r="G186" s="137" t="s">
        <v>15</v>
      </c>
      <c r="H186">
        <v>5</v>
      </c>
      <c r="I186">
        <v>5</v>
      </c>
      <c r="J186">
        <v>5</v>
      </c>
      <c r="K186">
        <v>3</v>
      </c>
      <c r="L186">
        <v>3</v>
      </c>
      <c r="M186">
        <v>5</v>
      </c>
      <c r="N186">
        <v>5</v>
      </c>
      <c r="O186">
        <v>5</v>
      </c>
      <c r="P186">
        <v>5</v>
      </c>
      <c r="Q186" s="137" t="s">
        <v>173</v>
      </c>
      <c r="R186" s="137" t="s">
        <v>173</v>
      </c>
      <c r="S186" s="137" t="s">
        <v>173</v>
      </c>
    </row>
    <row r="187" spans="1:19" x14ac:dyDescent="0.2">
      <c r="A187" s="137" t="s">
        <v>509</v>
      </c>
      <c r="B187" s="137" t="s">
        <v>171</v>
      </c>
      <c r="C187" s="137" t="s">
        <v>166</v>
      </c>
      <c r="D187" s="137" t="s">
        <v>167</v>
      </c>
      <c r="E187" s="137" t="s">
        <v>47</v>
      </c>
      <c r="F187" s="137" t="s">
        <v>355</v>
      </c>
      <c r="G187" s="137" t="s">
        <v>15</v>
      </c>
      <c r="H187">
        <v>5</v>
      </c>
      <c r="I187">
        <v>4</v>
      </c>
      <c r="J187">
        <v>5</v>
      </c>
      <c r="K187">
        <v>5</v>
      </c>
      <c r="L187">
        <v>5</v>
      </c>
      <c r="M187">
        <v>5</v>
      </c>
      <c r="N187">
        <v>5</v>
      </c>
      <c r="O187">
        <v>5</v>
      </c>
      <c r="P187">
        <v>5</v>
      </c>
      <c r="Q187" s="137" t="s">
        <v>86</v>
      </c>
      <c r="R187" s="137" t="s">
        <v>86</v>
      </c>
      <c r="S187" s="137" t="s">
        <v>86</v>
      </c>
    </row>
    <row r="188" spans="1:19" x14ac:dyDescent="0.2">
      <c r="A188" s="137" t="s">
        <v>510</v>
      </c>
      <c r="B188" s="137" t="s">
        <v>171</v>
      </c>
      <c r="C188" s="137" t="s">
        <v>166</v>
      </c>
      <c r="D188" s="137" t="s">
        <v>167</v>
      </c>
      <c r="E188" s="137" t="s">
        <v>47</v>
      </c>
      <c r="F188" s="137" t="s">
        <v>85</v>
      </c>
      <c r="G188" s="137" t="s">
        <v>15</v>
      </c>
      <c r="H188">
        <v>5</v>
      </c>
      <c r="I188">
        <v>5</v>
      </c>
      <c r="J188">
        <v>5</v>
      </c>
      <c r="K188">
        <v>3</v>
      </c>
      <c r="L188">
        <v>3</v>
      </c>
      <c r="M188">
        <v>4</v>
      </c>
      <c r="N188">
        <v>4</v>
      </c>
      <c r="O188">
        <v>4</v>
      </c>
      <c r="P188">
        <v>5</v>
      </c>
      <c r="Q188" s="137" t="s">
        <v>173</v>
      </c>
      <c r="R188" s="137" t="s">
        <v>173</v>
      </c>
      <c r="S188" s="137" t="s">
        <v>173</v>
      </c>
    </row>
    <row r="189" spans="1:19" x14ac:dyDescent="0.2">
      <c r="A189" s="137" t="s">
        <v>511</v>
      </c>
      <c r="B189" s="137" t="s">
        <v>171</v>
      </c>
      <c r="C189" s="137" t="s">
        <v>166</v>
      </c>
      <c r="D189" s="137" t="s">
        <v>177</v>
      </c>
      <c r="E189" s="137" t="s">
        <v>63</v>
      </c>
      <c r="F189" s="137" t="s">
        <v>92</v>
      </c>
      <c r="G189" s="137" t="s">
        <v>16</v>
      </c>
      <c r="H189">
        <v>5</v>
      </c>
      <c r="I189">
        <v>4</v>
      </c>
      <c r="J189">
        <v>4</v>
      </c>
      <c r="K189">
        <v>3</v>
      </c>
      <c r="L189">
        <v>4</v>
      </c>
      <c r="M189">
        <v>5</v>
      </c>
      <c r="N189">
        <v>5</v>
      </c>
      <c r="O189">
        <v>5</v>
      </c>
      <c r="P189">
        <v>5</v>
      </c>
      <c r="Q189" s="137" t="s">
        <v>173</v>
      </c>
      <c r="R189" s="137" t="s">
        <v>173</v>
      </c>
      <c r="S189" s="137" t="s">
        <v>173</v>
      </c>
    </row>
    <row r="190" spans="1:19" x14ac:dyDescent="0.2">
      <c r="A190" s="173">
        <v>188</v>
      </c>
      <c r="B190" s="137" t="s">
        <v>171</v>
      </c>
      <c r="C190" s="137" t="s">
        <v>166</v>
      </c>
      <c r="D190" s="137" t="s">
        <v>167</v>
      </c>
      <c r="E190" s="137" t="s">
        <v>47</v>
      </c>
      <c r="F190" s="137" t="s">
        <v>85</v>
      </c>
      <c r="G190" s="137" t="s">
        <v>15</v>
      </c>
      <c r="H190">
        <v>3</v>
      </c>
      <c r="I190">
        <v>3</v>
      </c>
      <c r="J190">
        <v>3</v>
      </c>
      <c r="K190">
        <v>3</v>
      </c>
      <c r="L190">
        <v>3</v>
      </c>
      <c r="M190">
        <v>3</v>
      </c>
      <c r="N190">
        <v>4</v>
      </c>
      <c r="O190">
        <v>4</v>
      </c>
      <c r="P190">
        <v>4</v>
      </c>
      <c r="Q190" s="137" t="s">
        <v>173</v>
      </c>
      <c r="R190" s="137" t="s">
        <v>173</v>
      </c>
      <c r="S190" s="137" t="s">
        <v>173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66"/>
  <sheetViews>
    <sheetView view="pageBreakPreview" topLeftCell="A121" zoomScale="96" zoomScaleNormal="124" zoomScaleSheetLayoutView="96" workbookViewId="0">
      <selection activeCell="E188" sqref="E188"/>
    </sheetView>
  </sheetViews>
  <sheetFormatPr defaultColWidth="15" defaultRowHeight="21" x14ac:dyDescent="0.35"/>
  <cols>
    <col min="1" max="1" width="4.375" style="17" bestFit="1" customWidth="1"/>
    <col min="2" max="2" width="41.25" style="17" bestFit="1" customWidth="1"/>
    <col min="3" max="3" width="34.625" style="17" customWidth="1"/>
    <col min="4" max="4" width="31.625" style="17" bestFit="1" customWidth="1"/>
    <col min="5" max="5" width="5" style="17" bestFit="1" customWidth="1"/>
    <col min="6" max="6" width="6.75" style="17" bestFit="1" customWidth="1"/>
    <col min="7" max="7" width="5.75" style="17" bestFit="1" customWidth="1"/>
    <col min="8" max="8" width="7.5" style="17" bestFit="1" customWidth="1"/>
    <col min="9" max="9" width="7.25" style="17" customWidth="1"/>
    <col min="10" max="11" width="5.125" style="79" bestFit="1" customWidth="1"/>
    <col min="12" max="12" width="5.625" style="79" bestFit="1" customWidth="1"/>
    <col min="13" max="14" width="6.25" style="18" bestFit="1" customWidth="1"/>
    <col min="15" max="16" width="6.25" style="101" bestFit="1" customWidth="1"/>
    <col min="17" max="18" width="5.125" style="63" bestFit="1" customWidth="1"/>
    <col min="19" max="20" width="5" style="17" bestFit="1" customWidth="1"/>
    <col min="21" max="16384" width="15" style="17"/>
  </cols>
  <sheetData>
    <row r="1" spans="1:20" s="174" customFormat="1" ht="27" customHeight="1" x14ac:dyDescent="0.35">
      <c r="A1" s="177" t="s">
        <v>28</v>
      </c>
      <c r="B1" s="177" t="s">
        <v>75</v>
      </c>
      <c r="C1" s="177" t="s">
        <v>0</v>
      </c>
      <c r="D1" s="177" t="s">
        <v>1</v>
      </c>
      <c r="E1" s="177" t="s">
        <v>2</v>
      </c>
      <c r="F1" s="177" t="s">
        <v>3</v>
      </c>
      <c r="G1" s="177" t="s">
        <v>0</v>
      </c>
      <c r="H1" s="177" t="s">
        <v>4</v>
      </c>
      <c r="I1" s="177" t="s">
        <v>228</v>
      </c>
      <c r="J1" s="178">
        <v>1.1000000000000001</v>
      </c>
      <c r="K1" s="178">
        <v>1.2</v>
      </c>
      <c r="L1" s="178">
        <v>1.3</v>
      </c>
      <c r="M1" s="179" t="s">
        <v>5</v>
      </c>
      <c r="N1" s="179" t="s">
        <v>33</v>
      </c>
      <c r="O1" s="179" t="s">
        <v>6</v>
      </c>
      <c r="P1" s="179" t="s">
        <v>34</v>
      </c>
      <c r="Q1" s="180">
        <v>4.3</v>
      </c>
      <c r="R1" s="180">
        <v>4.4000000000000004</v>
      </c>
      <c r="S1" s="177"/>
    </row>
    <row r="2" spans="1:20" s="175" customFormat="1" ht="18.75" customHeight="1" x14ac:dyDescent="0.35">
      <c r="A2" s="181">
        <v>1</v>
      </c>
      <c r="B2" s="182" t="s">
        <v>7</v>
      </c>
      <c r="C2" s="183" t="s">
        <v>51</v>
      </c>
      <c r="D2" s="183" t="s">
        <v>112</v>
      </c>
      <c r="E2" s="78">
        <v>0</v>
      </c>
      <c r="F2" s="78">
        <v>1</v>
      </c>
      <c r="G2" s="78">
        <v>0</v>
      </c>
      <c r="H2" s="78">
        <v>0</v>
      </c>
      <c r="I2" s="78">
        <v>0</v>
      </c>
      <c r="J2" s="184">
        <v>5</v>
      </c>
      <c r="K2" s="184">
        <v>5</v>
      </c>
      <c r="L2" s="184">
        <v>5</v>
      </c>
      <c r="M2" s="158">
        <v>2</v>
      </c>
      <c r="N2" s="158">
        <v>2</v>
      </c>
      <c r="O2" s="158">
        <v>5</v>
      </c>
      <c r="P2" s="158">
        <v>5</v>
      </c>
      <c r="Q2" s="185">
        <v>5</v>
      </c>
      <c r="R2" s="185">
        <v>5</v>
      </c>
      <c r="S2" s="181"/>
    </row>
    <row r="3" spans="1:20" s="140" customFormat="1" x14ac:dyDescent="0.35">
      <c r="A3" s="181">
        <v>2</v>
      </c>
      <c r="B3" s="182" t="s">
        <v>7</v>
      </c>
      <c r="C3" s="182" t="s">
        <v>46</v>
      </c>
      <c r="D3" s="182" t="s">
        <v>107</v>
      </c>
      <c r="E3" s="78">
        <v>0</v>
      </c>
      <c r="F3" s="78">
        <v>1</v>
      </c>
      <c r="G3" s="78">
        <v>0</v>
      </c>
      <c r="H3" s="78">
        <v>0</v>
      </c>
      <c r="I3" s="78">
        <v>0</v>
      </c>
      <c r="J3" s="186">
        <v>4</v>
      </c>
      <c r="K3" s="186">
        <v>4</v>
      </c>
      <c r="L3" s="186">
        <v>4</v>
      </c>
      <c r="M3" s="187">
        <v>4</v>
      </c>
      <c r="N3" s="187">
        <v>4</v>
      </c>
      <c r="O3" s="187">
        <v>4</v>
      </c>
      <c r="P3" s="187">
        <v>4</v>
      </c>
      <c r="Q3" s="188">
        <v>3</v>
      </c>
      <c r="R3" s="188">
        <v>4</v>
      </c>
      <c r="S3" s="78"/>
      <c r="T3" s="193"/>
    </row>
    <row r="4" spans="1:20" s="78" customFormat="1" x14ac:dyDescent="0.35">
      <c r="A4" s="181">
        <v>3</v>
      </c>
      <c r="B4" s="182" t="s">
        <v>7</v>
      </c>
      <c r="C4" s="182" t="s">
        <v>49</v>
      </c>
      <c r="D4" s="189" t="s">
        <v>94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J4" s="190">
        <v>4</v>
      </c>
      <c r="K4" s="190">
        <v>3</v>
      </c>
      <c r="L4" s="190">
        <v>4</v>
      </c>
      <c r="M4" s="191">
        <v>4</v>
      </c>
      <c r="N4" s="191">
        <v>4</v>
      </c>
      <c r="O4" s="191">
        <v>4</v>
      </c>
      <c r="P4" s="191">
        <v>4</v>
      </c>
      <c r="Q4" s="192">
        <v>4</v>
      </c>
      <c r="R4" s="192">
        <v>4</v>
      </c>
      <c r="T4" s="194"/>
    </row>
    <row r="5" spans="1:20" s="78" customFormat="1" x14ac:dyDescent="0.35">
      <c r="A5" s="181">
        <v>4</v>
      </c>
      <c r="B5" s="182" t="s">
        <v>35</v>
      </c>
      <c r="C5" s="182" t="s">
        <v>64</v>
      </c>
      <c r="D5" s="182" t="s">
        <v>116</v>
      </c>
      <c r="E5" s="78">
        <v>0</v>
      </c>
      <c r="F5" s="78">
        <v>0</v>
      </c>
      <c r="G5" s="78">
        <v>1</v>
      </c>
      <c r="H5" s="78">
        <v>0</v>
      </c>
      <c r="I5" s="78">
        <v>0</v>
      </c>
      <c r="J5" s="186">
        <v>4</v>
      </c>
      <c r="K5" s="186">
        <v>4</v>
      </c>
      <c r="L5" s="186">
        <v>4</v>
      </c>
      <c r="M5" s="187">
        <v>3</v>
      </c>
      <c r="N5" s="187">
        <v>4</v>
      </c>
      <c r="O5" s="187">
        <v>4</v>
      </c>
      <c r="P5" s="187">
        <v>4</v>
      </c>
      <c r="Q5" s="188">
        <v>4</v>
      </c>
      <c r="R5" s="188">
        <v>4</v>
      </c>
      <c r="T5" s="194"/>
    </row>
    <row r="6" spans="1:20" s="78" customFormat="1" x14ac:dyDescent="0.35">
      <c r="A6" s="181">
        <v>5</v>
      </c>
      <c r="B6" s="182" t="s">
        <v>7</v>
      </c>
      <c r="C6" s="189" t="s">
        <v>47</v>
      </c>
      <c r="D6" s="189" t="s">
        <v>179</v>
      </c>
      <c r="E6" s="78">
        <v>0</v>
      </c>
      <c r="F6" s="78">
        <v>1</v>
      </c>
      <c r="G6" s="78">
        <v>0</v>
      </c>
      <c r="H6" s="78">
        <v>0</v>
      </c>
      <c r="I6" s="78">
        <v>0</v>
      </c>
      <c r="J6" s="190">
        <v>5</v>
      </c>
      <c r="K6" s="190">
        <v>5</v>
      </c>
      <c r="L6" s="190">
        <v>5</v>
      </c>
      <c r="M6" s="191">
        <v>2</v>
      </c>
      <c r="N6" s="191">
        <v>3</v>
      </c>
      <c r="O6" s="191">
        <v>5</v>
      </c>
      <c r="P6" s="191">
        <v>5</v>
      </c>
      <c r="Q6" s="192">
        <v>5</v>
      </c>
      <c r="R6" s="192">
        <v>5</v>
      </c>
      <c r="T6" s="194"/>
    </row>
    <row r="7" spans="1:20" s="78" customFormat="1" x14ac:dyDescent="0.35">
      <c r="A7" s="181">
        <v>6</v>
      </c>
      <c r="B7" s="182" t="s">
        <v>7</v>
      </c>
      <c r="C7" s="182" t="s">
        <v>47</v>
      </c>
      <c r="D7" s="189" t="s">
        <v>179</v>
      </c>
      <c r="E7" s="78">
        <v>0</v>
      </c>
      <c r="F7" s="78">
        <v>1</v>
      </c>
      <c r="G7" s="78">
        <v>0</v>
      </c>
      <c r="H7" s="78">
        <v>0</v>
      </c>
      <c r="I7" s="78">
        <v>0</v>
      </c>
      <c r="J7" s="186">
        <v>5</v>
      </c>
      <c r="K7" s="186">
        <v>4</v>
      </c>
      <c r="L7" s="186">
        <v>5</v>
      </c>
      <c r="M7" s="187">
        <v>1</v>
      </c>
      <c r="N7" s="187">
        <v>2</v>
      </c>
      <c r="O7" s="187">
        <v>4</v>
      </c>
      <c r="P7" s="187">
        <v>4</v>
      </c>
      <c r="Q7" s="188">
        <v>5</v>
      </c>
      <c r="R7" s="188">
        <v>5</v>
      </c>
      <c r="T7" s="194"/>
    </row>
    <row r="8" spans="1:20" s="104" customFormat="1" x14ac:dyDescent="0.35">
      <c r="A8" s="181">
        <v>7</v>
      </c>
      <c r="B8" s="182" t="s">
        <v>7</v>
      </c>
      <c r="C8" s="189" t="s">
        <v>47</v>
      </c>
      <c r="D8" s="189" t="s">
        <v>179</v>
      </c>
      <c r="E8" s="78">
        <v>0</v>
      </c>
      <c r="F8" s="78">
        <v>0</v>
      </c>
      <c r="G8" s="78">
        <v>1</v>
      </c>
      <c r="H8" s="78">
        <v>0</v>
      </c>
      <c r="I8" s="78">
        <v>0</v>
      </c>
      <c r="J8" s="190">
        <v>4</v>
      </c>
      <c r="K8" s="190">
        <v>4</v>
      </c>
      <c r="L8" s="190">
        <v>5</v>
      </c>
      <c r="M8" s="191">
        <v>3</v>
      </c>
      <c r="N8" s="191">
        <v>4</v>
      </c>
      <c r="O8" s="191">
        <v>5</v>
      </c>
      <c r="P8" s="191">
        <v>5</v>
      </c>
      <c r="Q8" s="192">
        <v>4</v>
      </c>
      <c r="R8" s="192">
        <v>4</v>
      </c>
      <c r="T8" s="195"/>
    </row>
    <row r="9" spans="1:20" s="78" customFormat="1" x14ac:dyDescent="0.35">
      <c r="A9" s="181">
        <v>8</v>
      </c>
      <c r="B9" s="182" t="s">
        <v>35</v>
      </c>
      <c r="C9" s="182" t="s">
        <v>63</v>
      </c>
      <c r="D9" s="182" t="s">
        <v>92</v>
      </c>
      <c r="E9" s="78">
        <v>1</v>
      </c>
      <c r="F9" s="78">
        <v>0</v>
      </c>
      <c r="G9" s="78">
        <v>0</v>
      </c>
      <c r="H9" s="78">
        <v>0</v>
      </c>
      <c r="I9" s="78">
        <v>0</v>
      </c>
      <c r="J9" s="186">
        <v>5</v>
      </c>
      <c r="K9" s="186">
        <v>5</v>
      </c>
      <c r="L9" s="186">
        <v>5</v>
      </c>
      <c r="M9" s="187">
        <v>2</v>
      </c>
      <c r="N9" s="187">
        <v>2</v>
      </c>
      <c r="O9" s="187">
        <v>4</v>
      </c>
      <c r="P9" s="187">
        <v>4</v>
      </c>
      <c r="Q9" s="188">
        <v>5</v>
      </c>
      <c r="R9" s="188">
        <v>4</v>
      </c>
      <c r="T9" s="194"/>
    </row>
    <row r="10" spans="1:20" s="78" customFormat="1" x14ac:dyDescent="0.35">
      <c r="A10" s="181">
        <v>9</v>
      </c>
      <c r="B10" s="182" t="s">
        <v>7</v>
      </c>
      <c r="C10" s="189" t="s">
        <v>73</v>
      </c>
      <c r="D10" s="189" t="s">
        <v>184</v>
      </c>
      <c r="E10" s="78">
        <v>1</v>
      </c>
      <c r="F10" s="78">
        <v>0</v>
      </c>
      <c r="G10" s="78">
        <v>0</v>
      </c>
      <c r="H10" s="78">
        <v>0</v>
      </c>
      <c r="I10" s="78">
        <v>0</v>
      </c>
      <c r="J10" s="190">
        <v>5</v>
      </c>
      <c r="K10" s="190">
        <v>4</v>
      </c>
      <c r="L10" s="190">
        <v>4</v>
      </c>
      <c r="M10" s="191">
        <v>3</v>
      </c>
      <c r="N10" s="191">
        <v>3</v>
      </c>
      <c r="O10" s="191">
        <v>4</v>
      </c>
      <c r="P10" s="191">
        <v>4</v>
      </c>
      <c r="Q10" s="192">
        <v>5</v>
      </c>
      <c r="R10" s="192">
        <v>5</v>
      </c>
      <c r="T10" s="194"/>
    </row>
    <row r="11" spans="1:20" s="78" customFormat="1" x14ac:dyDescent="0.35">
      <c r="A11" s="181">
        <v>10</v>
      </c>
      <c r="B11" s="182" t="s">
        <v>35</v>
      </c>
      <c r="C11" s="182" t="s">
        <v>47</v>
      </c>
      <c r="D11" s="182" t="s">
        <v>113</v>
      </c>
      <c r="E11" s="78">
        <v>0</v>
      </c>
      <c r="F11" s="78">
        <v>1</v>
      </c>
      <c r="G11" s="78">
        <v>0</v>
      </c>
      <c r="H11" s="78">
        <v>0</v>
      </c>
      <c r="I11" s="78">
        <v>0</v>
      </c>
      <c r="J11" s="186">
        <v>5</v>
      </c>
      <c r="K11" s="186">
        <v>3</v>
      </c>
      <c r="L11" s="186">
        <v>4</v>
      </c>
      <c r="M11" s="187">
        <v>2</v>
      </c>
      <c r="N11" s="187">
        <v>2</v>
      </c>
      <c r="O11" s="187">
        <v>4</v>
      </c>
      <c r="P11" s="187">
        <v>4</v>
      </c>
      <c r="Q11" s="188">
        <v>5</v>
      </c>
      <c r="R11" s="188">
        <v>4</v>
      </c>
      <c r="T11" s="194"/>
    </row>
    <row r="12" spans="1:20" s="78" customFormat="1" x14ac:dyDescent="0.35">
      <c r="A12" s="181">
        <v>11</v>
      </c>
      <c r="B12" s="182" t="s">
        <v>7</v>
      </c>
      <c r="C12" s="182" t="s">
        <v>47</v>
      </c>
      <c r="D12" s="189" t="s">
        <v>90</v>
      </c>
      <c r="E12" s="78">
        <v>0</v>
      </c>
      <c r="F12" s="78">
        <v>1</v>
      </c>
      <c r="G12" s="78">
        <v>0</v>
      </c>
      <c r="H12" s="78">
        <v>0</v>
      </c>
      <c r="I12" s="78">
        <v>0</v>
      </c>
      <c r="J12" s="190">
        <v>4</v>
      </c>
      <c r="K12" s="190">
        <v>3</v>
      </c>
      <c r="L12" s="190">
        <v>4</v>
      </c>
      <c r="M12" s="191">
        <v>3</v>
      </c>
      <c r="N12" s="191">
        <v>4</v>
      </c>
      <c r="O12" s="191">
        <v>5</v>
      </c>
      <c r="P12" s="191">
        <v>5</v>
      </c>
      <c r="Q12" s="192">
        <v>4</v>
      </c>
      <c r="R12" s="192">
        <v>4</v>
      </c>
      <c r="T12" s="194"/>
    </row>
    <row r="13" spans="1:20" s="78" customFormat="1" x14ac:dyDescent="0.35">
      <c r="A13" s="181">
        <v>12</v>
      </c>
      <c r="B13" s="182" t="s">
        <v>35</v>
      </c>
      <c r="C13" s="182" t="s">
        <v>45</v>
      </c>
      <c r="D13" s="182" t="s">
        <v>57</v>
      </c>
      <c r="E13" s="78">
        <v>0</v>
      </c>
      <c r="F13" s="78">
        <v>1</v>
      </c>
      <c r="G13" s="78">
        <v>0</v>
      </c>
      <c r="H13" s="78">
        <v>0</v>
      </c>
      <c r="I13" s="78">
        <v>0</v>
      </c>
      <c r="J13" s="186">
        <v>5</v>
      </c>
      <c r="K13" s="186">
        <v>5</v>
      </c>
      <c r="L13" s="186">
        <v>4</v>
      </c>
      <c r="M13" s="187">
        <v>3</v>
      </c>
      <c r="N13" s="187">
        <v>4</v>
      </c>
      <c r="O13" s="187">
        <v>4</v>
      </c>
      <c r="P13" s="187">
        <v>4</v>
      </c>
      <c r="Q13" s="188">
        <v>4</v>
      </c>
      <c r="R13" s="188">
        <v>4</v>
      </c>
      <c r="T13" s="194"/>
    </row>
    <row r="14" spans="1:20" s="78" customFormat="1" x14ac:dyDescent="0.35">
      <c r="A14" s="181">
        <v>13</v>
      </c>
      <c r="B14" s="182" t="s">
        <v>35</v>
      </c>
      <c r="C14" s="182" t="s">
        <v>47</v>
      </c>
      <c r="D14" s="189" t="s">
        <v>93</v>
      </c>
      <c r="E14" s="78">
        <v>0</v>
      </c>
      <c r="F14" s="78">
        <v>0</v>
      </c>
      <c r="G14" s="78">
        <v>0</v>
      </c>
      <c r="H14" s="78">
        <v>1</v>
      </c>
      <c r="I14" s="78">
        <v>0</v>
      </c>
      <c r="J14" s="190">
        <v>4</v>
      </c>
      <c r="K14" s="190">
        <v>4</v>
      </c>
      <c r="L14" s="190">
        <v>4</v>
      </c>
      <c r="M14" s="191">
        <v>4</v>
      </c>
      <c r="N14" s="191">
        <v>4</v>
      </c>
      <c r="O14" s="191">
        <v>4</v>
      </c>
      <c r="P14" s="191">
        <v>4</v>
      </c>
      <c r="Q14" s="192">
        <v>4</v>
      </c>
      <c r="R14" s="192">
        <v>4</v>
      </c>
      <c r="T14" s="194"/>
    </row>
    <row r="15" spans="1:20" s="78" customFormat="1" x14ac:dyDescent="0.35">
      <c r="A15" s="181">
        <v>14</v>
      </c>
      <c r="B15" s="182" t="s">
        <v>7</v>
      </c>
      <c r="C15" s="189" t="s">
        <v>47</v>
      </c>
      <c r="D15" s="189" t="s">
        <v>179</v>
      </c>
      <c r="E15" s="78">
        <v>0</v>
      </c>
      <c r="F15" s="78">
        <v>1</v>
      </c>
      <c r="G15" s="78">
        <v>0</v>
      </c>
      <c r="H15" s="78">
        <v>0</v>
      </c>
      <c r="I15" s="78">
        <v>0</v>
      </c>
      <c r="J15" s="186">
        <v>4</v>
      </c>
      <c r="K15" s="186">
        <v>4</v>
      </c>
      <c r="L15" s="186">
        <v>4</v>
      </c>
      <c r="M15" s="187">
        <v>4</v>
      </c>
      <c r="N15" s="187">
        <v>4</v>
      </c>
      <c r="O15" s="187">
        <v>4</v>
      </c>
      <c r="P15" s="187">
        <v>4</v>
      </c>
      <c r="Q15" s="188">
        <v>4</v>
      </c>
      <c r="R15" s="188">
        <v>4</v>
      </c>
      <c r="T15" s="194"/>
    </row>
    <row r="16" spans="1:20" s="78" customFormat="1" x14ac:dyDescent="0.35">
      <c r="A16" s="181">
        <v>15</v>
      </c>
      <c r="B16" s="182" t="s">
        <v>35</v>
      </c>
      <c r="C16" s="182" t="s">
        <v>63</v>
      </c>
      <c r="D16" s="189" t="s">
        <v>92</v>
      </c>
      <c r="E16" s="78">
        <v>1</v>
      </c>
      <c r="F16" s="78">
        <v>0</v>
      </c>
      <c r="G16" s="78">
        <v>0</v>
      </c>
      <c r="H16" s="78">
        <v>0</v>
      </c>
      <c r="I16" s="78">
        <v>0</v>
      </c>
      <c r="J16" s="190">
        <v>5</v>
      </c>
      <c r="K16" s="190">
        <v>5</v>
      </c>
      <c r="L16" s="190">
        <v>5</v>
      </c>
      <c r="M16" s="191">
        <v>2</v>
      </c>
      <c r="N16" s="191">
        <v>2</v>
      </c>
      <c r="O16" s="191">
        <v>4</v>
      </c>
      <c r="P16" s="191">
        <v>4</v>
      </c>
      <c r="Q16" s="192">
        <v>5</v>
      </c>
      <c r="R16" s="192">
        <v>4</v>
      </c>
      <c r="T16" s="194"/>
    </row>
    <row r="17" spans="1:20" s="78" customFormat="1" x14ac:dyDescent="0.35">
      <c r="A17" s="181">
        <v>16</v>
      </c>
      <c r="B17" s="182" t="s">
        <v>7</v>
      </c>
      <c r="C17" s="182" t="s">
        <v>47</v>
      </c>
      <c r="D17" s="189" t="s">
        <v>179</v>
      </c>
      <c r="E17" s="78">
        <v>1</v>
      </c>
      <c r="F17" s="78">
        <v>0</v>
      </c>
      <c r="G17" s="78">
        <v>0</v>
      </c>
      <c r="H17" s="78">
        <v>0</v>
      </c>
      <c r="I17" s="78">
        <v>0</v>
      </c>
      <c r="J17" s="186">
        <v>5</v>
      </c>
      <c r="K17" s="186">
        <v>5</v>
      </c>
      <c r="L17" s="186">
        <v>5</v>
      </c>
      <c r="M17" s="187">
        <v>5</v>
      </c>
      <c r="N17" s="187">
        <v>5</v>
      </c>
      <c r="O17" s="187">
        <v>5</v>
      </c>
      <c r="P17" s="187">
        <v>5</v>
      </c>
      <c r="Q17" s="188">
        <v>5</v>
      </c>
      <c r="R17" s="188">
        <v>5</v>
      </c>
      <c r="T17" s="194"/>
    </row>
    <row r="18" spans="1:20" s="78" customFormat="1" x14ac:dyDescent="0.35">
      <c r="A18" s="181">
        <v>17</v>
      </c>
      <c r="B18" s="182" t="s">
        <v>7</v>
      </c>
      <c r="C18" s="182" t="s">
        <v>47</v>
      </c>
      <c r="D18" s="189" t="s">
        <v>179</v>
      </c>
      <c r="E18" s="78">
        <v>0</v>
      </c>
      <c r="F18" s="78">
        <v>1</v>
      </c>
      <c r="G18" s="78">
        <v>0</v>
      </c>
      <c r="H18" s="78">
        <v>0</v>
      </c>
      <c r="I18" s="78">
        <v>0</v>
      </c>
      <c r="J18" s="190">
        <v>4</v>
      </c>
      <c r="K18" s="190">
        <v>4</v>
      </c>
      <c r="L18" s="190">
        <v>4</v>
      </c>
      <c r="M18" s="191">
        <v>4</v>
      </c>
      <c r="N18" s="191">
        <v>5</v>
      </c>
      <c r="O18" s="191">
        <v>4</v>
      </c>
      <c r="P18" s="191">
        <v>5</v>
      </c>
      <c r="Q18" s="192">
        <v>5</v>
      </c>
      <c r="R18" s="192">
        <v>5</v>
      </c>
      <c r="T18" s="194"/>
    </row>
    <row r="19" spans="1:20" s="78" customFormat="1" x14ac:dyDescent="0.35">
      <c r="A19" s="181">
        <v>18</v>
      </c>
      <c r="B19" s="182" t="s">
        <v>35</v>
      </c>
      <c r="C19" s="182" t="s">
        <v>47</v>
      </c>
      <c r="D19" s="182" t="s">
        <v>113</v>
      </c>
      <c r="E19" s="78">
        <v>0</v>
      </c>
      <c r="F19" s="78">
        <v>1</v>
      </c>
      <c r="G19" s="78">
        <v>0</v>
      </c>
      <c r="H19" s="78">
        <v>0</v>
      </c>
      <c r="I19" s="78">
        <v>0</v>
      </c>
      <c r="J19" s="186">
        <v>5</v>
      </c>
      <c r="K19" s="186">
        <v>3</v>
      </c>
      <c r="L19" s="186">
        <v>4</v>
      </c>
      <c r="M19" s="187">
        <v>2</v>
      </c>
      <c r="N19" s="187">
        <v>2</v>
      </c>
      <c r="O19" s="187">
        <v>4</v>
      </c>
      <c r="P19" s="187">
        <v>4</v>
      </c>
      <c r="Q19" s="188">
        <v>5</v>
      </c>
      <c r="R19" s="188">
        <v>4</v>
      </c>
      <c r="T19" s="194"/>
    </row>
    <row r="20" spans="1:20" s="78" customFormat="1" x14ac:dyDescent="0.35">
      <c r="A20" s="181">
        <v>19</v>
      </c>
      <c r="B20" s="182" t="s">
        <v>35</v>
      </c>
      <c r="C20" s="182" t="s">
        <v>47</v>
      </c>
      <c r="D20" s="189" t="s">
        <v>72</v>
      </c>
      <c r="E20" s="78">
        <v>0</v>
      </c>
      <c r="F20" s="78">
        <v>1</v>
      </c>
      <c r="G20" s="78">
        <v>0</v>
      </c>
      <c r="H20" s="78">
        <v>0</v>
      </c>
      <c r="I20" s="78">
        <v>0</v>
      </c>
      <c r="J20" s="190">
        <v>5</v>
      </c>
      <c r="K20" s="190">
        <v>5</v>
      </c>
      <c r="L20" s="190">
        <v>5</v>
      </c>
      <c r="M20" s="191">
        <v>2</v>
      </c>
      <c r="N20" s="191">
        <v>5</v>
      </c>
      <c r="O20" s="191">
        <v>5</v>
      </c>
      <c r="P20" s="191">
        <v>5</v>
      </c>
      <c r="Q20" s="192">
        <v>5</v>
      </c>
      <c r="R20" s="192">
        <v>5</v>
      </c>
      <c r="T20" s="194"/>
    </row>
    <row r="21" spans="1:20" s="104" customFormat="1" x14ac:dyDescent="0.35">
      <c r="A21" s="181">
        <v>20</v>
      </c>
      <c r="B21" s="182" t="s">
        <v>7</v>
      </c>
      <c r="C21" s="182" t="s">
        <v>51</v>
      </c>
      <c r="D21" s="189" t="s">
        <v>112</v>
      </c>
      <c r="E21" s="78">
        <v>1</v>
      </c>
      <c r="F21" s="78">
        <v>0</v>
      </c>
      <c r="G21" s="78">
        <v>0</v>
      </c>
      <c r="H21" s="78">
        <v>0</v>
      </c>
      <c r="I21" s="78">
        <v>0</v>
      </c>
      <c r="J21" s="186">
        <v>5</v>
      </c>
      <c r="K21" s="186">
        <v>4</v>
      </c>
      <c r="L21" s="186">
        <v>4</v>
      </c>
      <c r="M21" s="187">
        <v>3</v>
      </c>
      <c r="N21" s="187">
        <v>3</v>
      </c>
      <c r="O21" s="187">
        <v>5</v>
      </c>
      <c r="P21" s="187">
        <v>5</v>
      </c>
      <c r="Q21" s="188">
        <v>4</v>
      </c>
      <c r="R21" s="188">
        <v>5</v>
      </c>
      <c r="T21" s="195"/>
    </row>
    <row r="22" spans="1:20" s="78" customFormat="1" x14ac:dyDescent="0.35">
      <c r="A22" s="181">
        <v>21</v>
      </c>
      <c r="B22" s="182" t="s">
        <v>7</v>
      </c>
      <c r="C22" s="182" t="s">
        <v>47</v>
      </c>
      <c r="D22" s="189" t="s">
        <v>90</v>
      </c>
      <c r="E22" s="78">
        <v>0</v>
      </c>
      <c r="F22" s="78">
        <v>1</v>
      </c>
      <c r="G22" s="78">
        <v>0</v>
      </c>
      <c r="H22" s="78">
        <v>0</v>
      </c>
      <c r="I22" s="78">
        <v>0</v>
      </c>
      <c r="J22" s="190">
        <v>5</v>
      </c>
      <c r="K22" s="190">
        <v>3</v>
      </c>
      <c r="L22" s="190">
        <v>5</v>
      </c>
      <c r="M22" s="191">
        <v>3</v>
      </c>
      <c r="N22" s="191">
        <v>2</v>
      </c>
      <c r="O22" s="191">
        <v>4</v>
      </c>
      <c r="P22" s="191">
        <v>4</v>
      </c>
      <c r="Q22" s="192">
        <v>5</v>
      </c>
      <c r="R22" s="192">
        <v>5</v>
      </c>
      <c r="T22" s="194"/>
    </row>
    <row r="23" spans="1:20" s="78" customFormat="1" x14ac:dyDescent="0.35">
      <c r="A23" s="181">
        <v>22</v>
      </c>
      <c r="B23" s="182" t="s">
        <v>35</v>
      </c>
      <c r="C23" s="182" t="s">
        <v>52</v>
      </c>
      <c r="D23" s="182" t="s">
        <v>329</v>
      </c>
      <c r="E23" s="78">
        <v>1</v>
      </c>
      <c r="F23" s="78">
        <v>0</v>
      </c>
      <c r="G23" s="78">
        <v>0</v>
      </c>
      <c r="H23" s="78">
        <v>0</v>
      </c>
      <c r="I23" s="78">
        <v>0</v>
      </c>
      <c r="J23" s="186">
        <v>5</v>
      </c>
      <c r="K23" s="186">
        <v>5</v>
      </c>
      <c r="L23" s="186">
        <v>5</v>
      </c>
      <c r="M23" s="187">
        <v>5</v>
      </c>
      <c r="N23" s="187">
        <v>4</v>
      </c>
      <c r="O23" s="187">
        <v>4</v>
      </c>
      <c r="P23" s="187">
        <v>5</v>
      </c>
      <c r="Q23" s="188">
        <v>4</v>
      </c>
      <c r="R23" s="188">
        <v>4</v>
      </c>
      <c r="T23" s="194"/>
    </row>
    <row r="24" spans="1:20" s="78" customFormat="1" x14ac:dyDescent="0.35">
      <c r="A24" s="181">
        <v>23</v>
      </c>
      <c r="B24" s="182" t="s">
        <v>7</v>
      </c>
      <c r="C24" s="189" t="s">
        <v>47</v>
      </c>
      <c r="D24" s="189" t="s">
        <v>179</v>
      </c>
      <c r="E24" s="78">
        <v>0</v>
      </c>
      <c r="F24" s="78">
        <v>0</v>
      </c>
      <c r="G24" s="78">
        <v>1</v>
      </c>
      <c r="H24" s="78">
        <v>0</v>
      </c>
      <c r="I24" s="78">
        <v>0</v>
      </c>
      <c r="J24" s="190">
        <v>4</v>
      </c>
      <c r="K24" s="190">
        <v>4</v>
      </c>
      <c r="L24" s="190">
        <v>4</v>
      </c>
      <c r="M24" s="191">
        <v>2</v>
      </c>
      <c r="N24" s="191">
        <v>2</v>
      </c>
      <c r="O24" s="191">
        <v>3</v>
      </c>
      <c r="P24" s="191">
        <v>3</v>
      </c>
      <c r="Q24" s="192">
        <v>5</v>
      </c>
      <c r="R24" s="192">
        <v>5</v>
      </c>
      <c r="T24" s="194"/>
    </row>
    <row r="25" spans="1:20" s="78" customFormat="1" x14ac:dyDescent="0.35">
      <c r="A25" s="181">
        <v>24</v>
      </c>
      <c r="B25" s="182" t="s">
        <v>7</v>
      </c>
      <c r="C25" s="189" t="s">
        <v>47</v>
      </c>
      <c r="D25" s="189" t="s">
        <v>179</v>
      </c>
      <c r="E25" s="78">
        <v>0</v>
      </c>
      <c r="F25" s="78">
        <v>0</v>
      </c>
      <c r="G25" s="78">
        <v>1</v>
      </c>
      <c r="H25" s="78">
        <v>0</v>
      </c>
      <c r="I25" s="78">
        <v>0</v>
      </c>
      <c r="J25" s="186">
        <v>4</v>
      </c>
      <c r="K25" s="186">
        <v>3</v>
      </c>
      <c r="L25" s="186">
        <v>5</v>
      </c>
      <c r="M25" s="187">
        <v>4</v>
      </c>
      <c r="N25" s="187">
        <v>3</v>
      </c>
      <c r="O25" s="187">
        <v>4</v>
      </c>
      <c r="P25" s="187">
        <v>4</v>
      </c>
      <c r="Q25" s="188">
        <v>4</v>
      </c>
      <c r="R25" s="188">
        <v>4</v>
      </c>
      <c r="T25" s="194"/>
    </row>
    <row r="26" spans="1:20" s="78" customFormat="1" x14ac:dyDescent="0.35">
      <c r="A26" s="181">
        <v>25</v>
      </c>
      <c r="B26" s="182" t="s">
        <v>7</v>
      </c>
      <c r="C26" s="182" t="s">
        <v>47</v>
      </c>
      <c r="D26" s="189" t="s">
        <v>179</v>
      </c>
      <c r="E26" s="78">
        <v>0</v>
      </c>
      <c r="F26" s="78">
        <v>1</v>
      </c>
      <c r="G26" s="78">
        <v>0</v>
      </c>
      <c r="H26" s="78">
        <v>0</v>
      </c>
      <c r="I26" s="78">
        <v>0</v>
      </c>
      <c r="J26" s="190">
        <v>5</v>
      </c>
      <c r="K26" s="190">
        <v>3</v>
      </c>
      <c r="L26" s="190">
        <v>4</v>
      </c>
      <c r="M26" s="191">
        <v>4</v>
      </c>
      <c r="N26" s="191">
        <v>3</v>
      </c>
      <c r="O26" s="191">
        <v>4</v>
      </c>
      <c r="P26" s="191">
        <v>4</v>
      </c>
      <c r="Q26" s="192">
        <v>5</v>
      </c>
      <c r="R26" s="192">
        <v>5</v>
      </c>
      <c r="T26" s="194"/>
    </row>
    <row r="27" spans="1:20" s="78" customFormat="1" x14ac:dyDescent="0.35">
      <c r="A27" s="181">
        <v>26</v>
      </c>
      <c r="B27" s="182" t="s">
        <v>7</v>
      </c>
      <c r="C27" s="182" t="s">
        <v>47</v>
      </c>
      <c r="D27" s="189" t="s">
        <v>90</v>
      </c>
      <c r="E27" s="78">
        <v>0</v>
      </c>
      <c r="F27" s="78">
        <v>1</v>
      </c>
      <c r="G27" s="78">
        <v>0</v>
      </c>
      <c r="H27" s="78">
        <v>0</v>
      </c>
      <c r="I27" s="78">
        <v>0</v>
      </c>
      <c r="J27" s="186">
        <v>5</v>
      </c>
      <c r="K27" s="186">
        <v>5</v>
      </c>
      <c r="L27" s="186">
        <v>5</v>
      </c>
      <c r="M27" s="187">
        <v>5</v>
      </c>
      <c r="N27" s="187">
        <v>5</v>
      </c>
      <c r="O27" s="187">
        <v>5</v>
      </c>
      <c r="P27" s="187">
        <v>5</v>
      </c>
      <c r="Q27" s="188">
        <v>5</v>
      </c>
      <c r="R27" s="188">
        <v>5</v>
      </c>
      <c r="T27" s="194"/>
    </row>
    <row r="28" spans="1:20" s="78" customFormat="1" x14ac:dyDescent="0.35">
      <c r="A28" s="181">
        <v>27</v>
      </c>
      <c r="B28" s="182" t="s">
        <v>7</v>
      </c>
      <c r="C28" s="182" t="s">
        <v>51</v>
      </c>
      <c r="D28" s="182" t="s">
        <v>222</v>
      </c>
      <c r="E28" s="78">
        <v>0</v>
      </c>
      <c r="F28" s="78">
        <v>1</v>
      </c>
      <c r="G28" s="78">
        <v>0</v>
      </c>
      <c r="H28" s="78">
        <v>0</v>
      </c>
      <c r="I28" s="78">
        <v>0</v>
      </c>
      <c r="J28" s="190">
        <v>5</v>
      </c>
      <c r="K28" s="190">
        <v>5</v>
      </c>
      <c r="L28" s="190">
        <v>5</v>
      </c>
      <c r="M28" s="191">
        <v>5</v>
      </c>
      <c r="N28" s="191">
        <v>5</v>
      </c>
      <c r="O28" s="191">
        <v>4</v>
      </c>
      <c r="P28" s="191">
        <v>5</v>
      </c>
      <c r="Q28" s="192">
        <v>5</v>
      </c>
      <c r="R28" s="192">
        <v>5</v>
      </c>
      <c r="T28" s="194"/>
    </row>
    <row r="29" spans="1:20" s="78" customFormat="1" x14ac:dyDescent="0.35">
      <c r="A29" s="181">
        <v>28</v>
      </c>
      <c r="B29" s="182" t="s">
        <v>7</v>
      </c>
      <c r="C29" s="189" t="s">
        <v>47</v>
      </c>
      <c r="D29" s="182" t="s">
        <v>71</v>
      </c>
      <c r="E29" s="78">
        <v>0</v>
      </c>
      <c r="F29" s="78">
        <v>1</v>
      </c>
      <c r="G29" s="78">
        <v>0</v>
      </c>
      <c r="H29" s="78">
        <v>0</v>
      </c>
      <c r="I29" s="78">
        <v>0</v>
      </c>
      <c r="J29" s="186">
        <v>5</v>
      </c>
      <c r="K29" s="186">
        <v>3</v>
      </c>
      <c r="L29" s="186">
        <v>4</v>
      </c>
      <c r="M29" s="187">
        <v>3</v>
      </c>
      <c r="N29" s="187">
        <v>2</v>
      </c>
      <c r="O29" s="187">
        <v>4</v>
      </c>
      <c r="P29" s="187">
        <v>4</v>
      </c>
      <c r="Q29" s="188">
        <v>5</v>
      </c>
      <c r="R29" s="188">
        <v>4</v>
      </c>
      <c r="T29" s="194"/>
    </row>
    <row r="30" spans="1:20" s="78" customFormat="1" x14ac:dyDescent="0.35">
      <c r="A30" s="181">
        <v>29</v>
      </c>
      <c r="B30" s="182" t="s">
        <v>7</v>
      </c>
      <c r="C30" s="182" t="s">
        <v>73</v>
      </c>
      <c r="D30" s="189" t="s">
        <v>184</v>
      </c>
      <c r="E30" s="78">
        <v>1</v>
      </c>
      <c r="F30" s="78">
        <v>0</v>
      </c>
      <c r="G30" s="78">
        <v>0</v>
      </c>
      <c r="H30" s="78">
        <v>0</v>
      </c>
      <c r="I30" s="78">
        <v>0</v>
      </c>
      <c r="J30" s="190">
        <v>5</v>
      </c>
      <c r="K30" s="190">
        <v>5</v>
      </c>
      <c r="L30" s="190">
        <v>5</v>
      </c>
      <c r="M30" s="191">
        <v>3</v>
      </c>
      <c r="N30" s="191">
        <v>5</v>
      </c>
      <c r="O30" s="191">
        <v>4</v>
      </c>
      <c r="P30" s="191">
        <v>5</v>
      </c>
      <c r="Q30" s="192">
        <v>5</v>
      </c>
      <c r="R30" s="192">
        <v>5</v>
      </c>
      <c r="T30" s="194"/>
    </row>
    <row r="31" spans="1:20" s="78" customFormat="1" x14ac:dyDescent="0.35">
      <c r="A31" s="181">
        <v>30</v>
      </c>
      <c r="B31" s="182" t="s">
        <v>7</v>
      </c>
      <c r="C31" s="182" t="s">
        <v>49</v>
      </c>
      <c r="D31" s="182" t="s">
        <v>94</v>
      </c>
      <c r="E31" s="78">
        <v>0</v>
      </c>
      <c r="F31" s="78">
        <v>0</v>
      </c>
      <c r="G31" s="78">
        <v>0</v>
      </c>
      <c r="H31" s="78">
        <v>0</v>
      </c>
      <c r="I31" s="78">
        <v>1</v>
      </c>
      <c r="J31" s="186">
        <v>5</v>
      </c>
      <c r="K31" s="186">
        <v>5</v>
      </c>
      <c r="L31" s="186">
        <v>5</v>
      </c>
      <c r="M31" s="187">
        <v>5</v>
      </c>
      <c r="N31" s="187">
        <v>3</v>
      </c>
      <c r="O31" s="187">
        <v>5</v>
      </c>
      <c r="P31" s="187">
        <v>5</v>
      </c>
      <c r="Q31" s="188">
        <v>5</v>
      </c>
      <c r="R31" s="188">
        <v>5</v>
      </c>
      <c r="T31" s="194"/>
    </row>
    <row r="32" spans="1:20" s="78" customFormat="1" x14ac:dyDescent="0.35">
      <c r="A32" s="181">
        <v>31</v>
      </c>
      <c r="B32" s="182" t="s">
        <v>7</v>
      </c>
      <c r="C32" s="182" t="s">
        <v>51</v>
      </c>
      <c r="D32" s="189" t="s">
        <v>112</v>
      </c>
      <c r="E32" s="78">
        <v>1</v>
      </c>
      <c r="F32" s="78">
        <v>0</v>
      </c>
      <c r="G32" s="78">
        <v>0</v>
      </c>
      <c r="H32" s="78">
        <v>0</v>
      </c>
      <c r="I32" s="78">
        <v>0</v>
      </c>
      <c r="J32" s="190">
        <v>3</v>
      </c>
      <c r="K32" s="190">
        <v>4</v>
      </c>
      <c r="L32" s="190">
        <v>3</v>
      </c>
      <c r="M32" s="191">
        <v>3</v>
      </c>
      <c r="N32" s="191">
        <v>4</v>
      </c>
      <c r="O32" s="191">
        <v>4</v>
      </c>
      <c r="P32" s="191">
        <v>4</v>
      </c>
      <c r="Q32" s="192">
        <v>4</v>
      </c>
      <c r="R32" s="192">
        <v>4</v>
      </c>
      <c r="T32" s="194"/>
    </row>
    <row r="33" spans="1:20" s="78" customFormat="1" x14ac:dyDescent="0.35">
      <c r="A33" s="181">
        <v>32</v>
      </c>
      <c r="B33" s="182" t="s">
        <v>35</v>
      </c>
      <c r="C33" s="182" t="s">
        <v>47</v>
      </c>
      <c r="D33" s="189" t="s">
        <v>179</v>
      </c>
      <c r="E33" s="78">
        <v>1</v>
      </c>
      <c r="F33" s="78">
        <v>0</v>
      </c>
      <c r="G33" s="78">
        <v>0</v>
      </c>
      <c r="H33" s="78">
        <v>0</v>
      </c>
      <c r="I33" s="78">
        <v>0</v>
      </c>
      <c r="J33" s="186">
        <v>5</v>
      </c>
      <c r="K33" s="186">
        <v>5</v>
      </c>
      <c r="L33" s="186">
        <v>5</v>
      </c>
      <c r="M33" s="187">
        <v>3</v>
      </c>
      <c r="N33" s="187">
        <v>3</v>
      </c>
      <c r="O33" s="187">
        <v>5</v>
      </c>
      <c r="P33" s="187">
        <v>5</v>
      </c>
      <c r="Q33" s="188">
        <v>4</v>
      </c>
      <c r="R33" s="188">
        <v>5</v>
      </c>
      <c r="T33" s="194"/>
    </row>
    <row r="34" spans="1:20" s="78" customFormat="1" x14ac:dyDescent="0.35">
      <c r="A34" s="181">
        <v>33</v>
      </c>
      <c r="B34" s="182" t="s">
        <v>35</v>
      </c>
      <c r="C34" s="189" t="s">
        <v>47</v>
      </c>
      <c r="D34" s="189" t="s">
        <v>234</v>
      </c>
      <c r="E34" s="78">
        <v>0</v>
      </c>
      <c r="F34" s="78">
        <v>0</v>
      </c>
      <c r="G34" s="78">
        <v>0</v>
      </c>
      <c r="H34" s="78">
        <v>1</v>
      </c>
      <c r="I34" s="78">
        <v>0</v>
      </c>
      <c r="J34" s="190">
        <v>5</v>
      </c>
      <c r="K34" s="190">
        <v>5</v>
      </c>
      <c r="L34" s="190">
        <v>5</v>
      </c>
      <c r="M34" s="191">
        <v>5</v>
      </c>
      <c r="N34" s="191">
        <v>3</v>
      </c>
      <c r="O34" s="191">
        <v>4</v>
      </c>
      <c r="P34" s="191">
        <v>4</v>
      </c>
      <c r="Q34" s="192">
        <v>5</v>
      </c>
      <c r="R34" s="192">
        <v>5</v>
      </c>
      <c r="T34" s="194"/>
    </row>
    <row r="35" spans="1:20" s="78" customFormat="1" x14ac:dyDescent="0.35">
      <c r="A35" s="181">
        <v>34</v>
      </c>
      <c r="B35" s="182" t="s">
        <v>35</v>
      </c>
      <c r="C35" s="182" t="s">
        <v>47</v>
      </c>
      <c r="D35" s="189" t="s">
        <v>234</v>
      </c>
      <c r="E35" s="78">
        <v>0</v>
      </c>
      <c r="F35" s="78">
        <v>0</v>
      </c>
      <c r="G35" s="78">
        <v>1</v>
      </c>
      <c r="H35" s="78">
        <v>0</v>
      </c>
      <c r="I35" s="78">
        <v>0</v>
      </c>
      <c r="J35" s="186">
        <v>5</v>
      </c>
      <c r="K35" s="186">
        <v>5</v>
      </c>
      <c r="L35" s="186">
        <v>5</v>
      </c>
      <c r="M35" s="187">
        <v>3</v>
      </c>
      <c r="N35" s="187">
        <v>3</v>
      </c>
      <c r="O35" s="187">
        <v>4</v>
      </c>
      <c r="P35" s="187">
        <v>4</v>
      </c>
      <c r="Q35" s="188">
        <v>5</v>
      </c>
      <c r="R35" s="188">
        <v>5</v>
      </c>
      <c r="T35" s="194"/>
    </row>
    <row r="36" spans="1:20" s="78" customFormat="1" x14ac:dyDescent="0.35">
      <c r="A36" s="181">
        <v>35</v>
      </c>
      <c r="B36" s="182" t="s">
        <v>35</v>
      </c>
      <c r="C36" s="189" t="s">
        <v>237</v>
      </c>
      <c r="D36" s="189" t="s">
        <v>380</v>
      </c>
      <c r="E36" s="78">
        <v>1</v>
      </c>
      <c r="F36" s="78">
        <v>0</v>
      </c>
      <c r="G36" s="78">
        <v>0</v>
      </c>
      <c r="H36" s="78">
        <v>0</v>
      </c>
      <c r="I36" s="78">
        <v>0</v>
      </c>
      <c r="J36" s="190">
        <v>5</v>
      </c>
      <c r="K36" s="190">
        <v>5</v>
      </c>
      <c r="L36" s="190">
        <v>5</v>
      </c>
      <c r="M36" s="191">
        <v>5</v>
      </c>
      <c r="N36" s="191">
        <v>5</v>
      </c>
      <c r="O36" s="191">
        <v>5</v>
      </c>
      <c r="P36" s="191">
        <v>5</v>
      </c>
      <c r="Q36" s="192">
        <v>5</v>
      </c>
      <c r="R36" s="192">
        <v>5</v>
      </c>
      <c r="T36" s="194"/>
    </row>
    <row r="37" spans="1:20" s="78" customFormat="1" x14ac:dyDescent="0.35">
      <c r="A37" s="181">
        <v>36</v>
      </c>
      <c r="B37" s="182" t="s">
        <v>7</v>
      </c>
      <c r="C37" s="182" t="s">
        <v>44</v>
      </c>
      <c r="D37" s="182" t="s">
        <v>240</v>
      </c>
      <c r="E37" s="78">
        <v>0</v>
      </c>
      <c r="F37" s="78">
        <v>0</v>
      </c>
      <c r="G37" s="78">
        <v>0</v>
      </c>
      <c r="H37" s="78">
        <v>1</v>
      </c>
      <c r="I37" s="78">
        <v>0</v>
      </c>
      <c r="J37" s="186">
        <v>4</v>
      </c>
      <c r="K37" s="186">
        <v>2</v>
      </c>
      <c r="L37" s="186">
        <v>2</v>
      </c>
      <c r="M37" s="187">
        <v>3</v>
      </c>
      <c r="N37" s="187">
        <v>3</v>
      </c>
      <c r="O37" s="187">
        <v>5</v>
      </c>
      <c r="P37" s="187">
        <v>5</v>
      </c>
      <c r="Q37" s="188">
        <v>5</v>
      </c>
      <c r="R37" s="188">
        <v>5</v>
      </c>
      <c r="T37" s="194"/>
    </row>
    <row r="38" spans="1:20" s="78" customFormat="1" x14ac:dyDescent="0.35">
      <c r="A38" s="181">
        <v>37</v>
      </c>
      <c r="B38" s="182" t="s">
        <v>7</v>
      </c>
      <c r="C38" s="189" t="s">
        <v>47</v>
      </c>
      <c r="D38" s="189" t="s">
        <v>105</v>
      </c>
      <c r="E38" s="78">
        <v>1</v>
      </c>
      <c r="F38" s="78">
        <v>0</v>
      </c>
      <c r="G38" s="78">
        <v>0</v>
      </c>
      <c r="H38" s="78">
        <v>0</v>
      </c>
      <c r="I38" s="78">
        <v>0</v>
      </c>
      <c r="J38" s="190">
        <v>5</v>
      </c>
      <c r="K38" s="190">
        <v>5</v>
      </c>
      <c r="L38" s="190">
        <v>5</v>
      </c>
      <c r="M38" s="191">
        <v>5</v>
      </c>
      <c r="N38" s="191">
        <v>5</v>
      </c>
      <c r="O38" s="191">
        <v>5</v>
      </c>
      <c r="P38" s="191">
        <v>5</v>
      </c>
      <c r="Q38" s="192">
        <v>5</v>
      </c>
      <c r="R38" s="192">
        <v>5</v>
      </c>
      <c r="T38" s="194"/>
    </row>
    <row r="39" spans="1:20" s="78" customFormat="1" x14ac:dyDescent="0.35">
      <c r="A39" s="181">
        <v>38</v>
      </c>
      <c r="B39" s="182" t="s">
        <v>7</v>
      </c>
      <c r="C39" s="189" t="s">
        <v>51</v>
      </c>
      <c r="D39" s="189" t="s">
        <v>112</v>
      </c>
      <c r="E39" s="78">
        <v>1</v>
      </c>
      <c r="F39" s="78">
        <v>0</v>
      </c>
      <c r="G39" s="78">
        <v>0</v>
      </c>
      <c r="H39" s="78">
        <v>0</v>
      </c>
      <c r="I39" s="78">
        <v>0</v>
      </c>
      <c r="J39" s="186">
        <v>4</v>
      </c>
      <c r="K39" s="186">
        <v>2</v>
      </c>
      <c r="L39" s="186">
        <v>5</v>
      </c>
      <c r="M39" s="187">
        <v>3</v>
      </c>
      <c r="N39" s="187">
        <v>3</v>
      </c>
      <c r="O39" s="187">
        <v>4</v>
      </c>
      <c r="P39" s="187">
        <v>4</v>
      </c>
      <c r="Q39" s="188">
        <v>4</v>
      </c>
      <c r="R39" s="188">
        <v>4</v>
      </c>
      <c r="T39" s="194"/>
    </row>
    <row r="40" spans="1:20" s="78" customFormat="1" x14ac:dyDescent="0.35">
      <c r="A40" s="181">
        <v>39</v>
      </c>
      <c r="B40" s="182" t="s">
        <v>35</v>
      </c>
      <c r="C40" s="189" t="s">
        <v>45</v>
      </c>
      <c r="D40" s="189" t="s">
        <v>114</v>
      </c>
      <c r="E40" s="78">
        <v>0</v>
      </c>
      <c r="F40" s="78">
        <v>0</v>
      </c>
      <c r="G40" s="78">
        <v>1</v>
      </c>
      <c r="H40" s="78">
        <v>0</v>
      </c>
      <c r="I40" s="78">
        <v>0</v>
      </c>
      <c r="J40" s="190">
        <v>5</v>
      </c>
      <c r="K40" s="190">
        <v>5</v>
      </c>
      <c r="L40" s="190">
        <v>5</v>
      </c>
      <c r="M40" s="191">
        <v>3</v>
      </c>
      <c r="N40" s="191">
        <v>4</v>
      </c>
      <c r="O40" s="191">
        <v>5</v>
      </c>
      <c r="P40" s="191">
        <v>5</v>
      </c>
      <c r="Q40" s="192">
        <v>5</v>
      </c>
      <c r="R40" s="192">
        <v>5</v>
      </c>
      <c r="T40" s="194"/>
    </row>
    <row r="41" spans="1:20" s="78" customFormat="1" x14ac:dyDescent="0.35">
      <c r="A41" s="181">
        <v>40</v>
      </c>
      <c r="B41" s="182" t="s">
        <v>7</v>
      </c>
      <c r="C41" s="182" t="s">
        <v>47</v>
      </c>
      <c r="D41" s="189" t="s">
        <v>179</v>
      </c>
      <c r="E41" s="78">
        <v>0</v>
      </c>
      <c r="F41" s="78">
        <v>0</v>
      </c>
      <c r="G41" s="78">
        <v>0</v>
      </c>
      <c r="H41" s="78">
        <v>1</v>
      </c>
      <c r="I41" s="78">
        <v>0</v>
      </c>
      <c r="J41" s="186">
        <v>5</v>
      </c>
      <c r="K41" s="186">
        <v>3</v>
      </c>
      <c r="L41" s="186">
        <v>4</v>
      </c>
      <c r="M41" s="187">
        <v>3</v>
      </c>
      <c r="N41" s="187">
        <v>3</v>
      </c>
      <c r="O41" s="187">
        <v>4</v>
      </c>
      <c r="P41" s="187">
        <v>4</v>
      </c>
      <c r="Q41" s="188">
        <v>5</v>
      </c>
      <c r="R41" s="188">
        <v>5</v>
      </c>
      <c r="T41" s="194"/>
    </row>
    <row r="42" spans="1:20" s="78" customFormat="1" x14ac:dyDescent="0.35">
      <c r="A42" s="181">
        <v>41</v>
      </c>
      <c r="B42" s="182" t="s">
        <v>7</v>
      </c>
      <c r="C42" s="189" t="s">
        <v>51</v>
      </c>
      <c r="D42" s="189" t="s">
        <v>112</v>
      </c>
      <c r="E42" s="78">
        <v>0</v>
      </c>
      <c r="F42" s="78">
        <v>1</v>
      </c>
      <c r="G42" s="78">
        <v>0</v>
      </c>
      <c r="H42" s="78">
        <v>0</v>
      </c>
      <c r="I42" s="78">
        <v>0</v>
      </c>
      <c r="J42" s="190">
        <v>5</v>
      </c>
      <c r="K42" s="190">
        <v>5</v>
      </c>
      <c r="L42" s="190">
        <v>5</v>
      </c>
      <c r="M42" s="191">
        <v>4</v>
      </c>
      <c r="N42" s="191">
        <v>2</v>
      </c>
      <c r="O42" s="191">
        <v>4</v>
      </c>
      <c r="P42" s="191">
        <v>4</v>
      </c>
      <c r="Q42" s="192">
        <v>4</v>
      </c>
      <c r="R42" s="192">
        <v>4</v>
      </c>
      <c r="T42" s="194"/>
    </row>
    <row r="43" spans="1:20" s="78" customFormat="1" x14ac:dyDescent="0.35">
      <c r="A43" s="181">
        <v>42</v>
      </c>
      <c r="B43" s="182" t="s">
        <v>7</v>
      </c>
      <c r="C43" s="189" t="s">
        <v>44</v>
      </c>
      <c r="D43" s="182" t="s">
        <v>240</v>
      </c>
      <c r="E43" s="78">
        <v>0</v>
      </c>
      <c r="F43" s="78">
        <v>0</v>
      </c>
      <c r="G43" s="78">
        <v>0</v>
      </c>
      <c r="H43" s="78">
        <v>1</v>
      </c>
      <c r="I43" s="78">
        <v>0</v>
      </c>
      <c r="J43" s="186">
        <v>4</v>
      </c>
      <c r="K43" s="186">
        <v>3</v>
      </c>
      <c r="L43" s="186">
        <v>3</v>
      </c>
      <c r="M43" s="187">
        <v>2</v>
      </c>
      <c r="N43" s="187">
        <v>4</v>
      </c>
      <c r="O43" s="187">
        <v>4</v>
      </c>
      <c r="P43" s="187">
        <v>4</v>
      </c>
      <c r="Q43" s="188">
        <v>4</v>
      </c>
      <c r="R43" s="188">
        <v>4</v>
      </c>
      <c r="T43" s="194"/>
    </row>
    <row r="44" spans="1:20" s="78" customFormat="1" x14ac:dyDescent="0.35">
      <c r="A44" s="181">
        <v>43</v>
      </c>
      <c r="B44" s="182" t="s">
        <v>7</v>
      </c>
      <c r="C44" s="189" t="s">
        <v>73</v>
      </c>
      <c r="D44" s="189" t="s">
        <v>256</v>
      </c>
      <c r="E44" s="78">
        <v>0</v>
      </c>
      <c r="F44" s="78">
        <v>0</v>
      </c>
      <c r="G44" s="78">
        <v>1</v>
      </c>
      <c r="H44" s="78">
        <v>0</v>
      </c>
      <c r="I44" s="78">
        <v>0</v>
      </c>
      <c r="J44" s="190">
        <v>3</v>
      </c>
      <c r="K44" s="190">
        <v>3</v>
      </c>
      <c r="L44" s="190">
        <v>4</v>
      </c>
      <c r="M44" s="191">
        <v>3</v>
      </c>
      <c r="N44" s="191">
        <v>3</v>
      </c>
      <c r="O44" s="191">
        <v>3</v>
      </c>
      <c r="P44" s="191">
        <v>3</v>
      </c>
      <c r="Q44" s="192">
        <v>4</v>
      </c>
      <c r="R44" s="192">
        <v>4</v>
      </c>
      <c r="T44" s="194"/>
    </row>
    <row r="45" spans="1:20" s="78" customFormat="1" x14ac:dyDescent="0.35">
      <c r="A45" s="181">
        <v>44</v>
      </c>
      <c r="B45" s="182" t="s">
        <v>7</v>
      </c>
      <c r="C45" s="182" t="s">
        <v>51</v>
      </c>
      <c r="D45" s="189" t="s">
        <v>112</v>
      </c>
      <c r="E45" s="78">
        <v>0</v>
      </c>
      <c r="F45" s="78">
        <v>1</v>
      </c>
      <c r="G45" s="78">
        <v>0</v>
      </c>
      <c r="H45" s="78">
        <v>0</v>
      </c>
      <c r="I45" s="78">
        <v>0</v>
      </c>
      <c r="J45" s="186">
        <v>5</v>
      </c>
      <c r="K45" s="186">
        <v>5</v>
      </c>
      <c r="L45" s="186">
        <v>5</v>
      </c>
      <c r="M45" s="187">
        <v>5</v>
      </c>
      <c r="N45" s="187">
        <v>5</v>
      </c>
      <c r="O45" s="187">
        <v>5</v>
      </c>
      <c r="P45" s="187">
        <v>5</v>
      </c>
      <c r="Q45" s="188">
        <v>5</v>
      </c>
      <c r="R45" s="188">
        <v>5</v>
      </c>
      <c r="T45" s="194"/>
    </row>
    <row r="46" spans="1:20" s="78" customFormat="1" x14ac:dyDescent="0.35">
      <c r="A46" s="181">
        <v>45</v>
      </c>
      <c r="B46" s="182" t="s">
        <v>35</v>
      </c>
      <c r="C46" s="189" t="s">
        <v>47</v>
      </c>
      <c r="D46" s="189" t="s">
        <v>179</v>
      </c>
      <c r="E46" s="78">
        <v>1</v>
      </c>
      <c r="F46" s="78">
        <v>0</v>
      </c>
      <c r="G46" s="78">
        <v>0</v>
      </c>
      <c r="H46" s="78">
        <v>0</v>
      </c>
      <c r="I46" s="78">
        <v>0</v>
      </c>
      <c r="J46" s="190">
        <v>5</v>
      </c>
      <c r="K46" s="190">
        <v>5</v>
      </c>
      <c r="L46" s="190">
        <v>5</v>
      </c>
      <c r="M46" s="191">
        <v>3</v>
      </c>
      <c r="N46" s="191">
        <v>3</v>
      </c>
      <c r="O46" s="191">
        <v>5</v>
      </c>
      <c r="P46" s="191">
        <v>5</v>
      </c>
      <c r="Q46" s="192">
        <v>5</v>
      </c>
      <c r="R46" s="192">
        <v>5</v>
      </c>
      <c r="T46" s="194"/>
    </row>
    <row r="47" spans="1:20" s="78" customFormat="1" x14ac:dyDescent="0.35">
      <c r="A47" s="181">
        <v>46</v>
      </c>
      <c r="B47" s="182" t="s">
        <v>7</v>
      </c>
      <c r="C47" s="182" t="s">
        <v>51</v>
      </c>
      <c r="D47" s="189" t="s">
        <v>112</v>
      </c>
      <c r="E47" s="78">
        <v>1</v>
      </c>
      <c r="F47" s="78">
        <v>0</v>
      </c>
      <c r="G47" s="78">
        <v>0</v>
      </c>
      <c r="H47" s="78">
        <v>0</v>
      </c>
      <c r="I47" s="78">
        <v>0</v>
      </c>
      <c r="J47" s="186">
        <v>4</v>
      </c>
      <c r="K47" s="186">
        <v>2</v>
      </c>
      <c r="L47" s="186">
        <v>2</v>
      </c>
      <c r="M47" s="187">
        <v>3</v>
      </c>
      <c r="N47" s="187">
        <v>3</v>
      </c>
      <c r="O47" s="187">
        <v>3</v>
      </c>
      <c r="P47" s="187">
        <v>4</v>
      </c>
      <c r="Q47" s="188">
        <v>4</v>
      </c>
      <c r="R47" s="188">
        <v>4</v>
      </c>
      <c r="T47" s="194"/>
    </row>
    <row r="48" spans="1:20" s="78" customFormat="1" x14ac:dyDescent="0.35">
      <c r="A48" s="181">
        <v>47</v>
      </c>
      <c r="B48" s="182" t="s">
        <v>7</v>
      </c>
      <c r="C48" s="182" t="s">
        <v>47</v>
      </c>
      <c r="D48" s="189" t="s">
        <v>179</v>
      </c>
      <c r="E48" s="78">
        <v>0</v>
      </c>
      <c r="F48" s="78">
        <v>0</v>
      </c>
      <c r="G48" s="78">
        <v>0</v>
      </c>
      <c r="H48" s="78">
        <v>0</v>
      </c>
      <c r="I48" s="78">
        <v>1</v>
      </c>
      <c r="J48" s="190">
        <v>5</v>
      </c>
      <c r="K48" s="190">
        <v>5</v>
      </c>
      <c r="L48" s="190">
        <v>5</v>
      </c>
      <c r="M48" s="191">
        <v>3</v>
      </c>
      <c r="N48" s="191">
        <v>3</v>
      </c>
      <c r="O48" s="191">
        <v>4</v>
      </c>
      <c r="P48" s="191">
        <v>4</v>
      </c>
      <c r="Q48" s="192">
        <v>5</v>
      </c>
      <c r="R48" s="192">
        <v>5</v>
      </c>
      <c r="T48" s="194"/>
    </row>
    <row r="49" spans="1:20" s="78" customFormat="1" x14ac:dyDescent="0.35">
      <c r="A49" s="181">
        <v>48</v>
      </c>
      <c r="B49" s="182" t="s">
        <v>7</v>
      </c>
      <c r="C49" s="182" t="s">
        <v>47</v>
      </c>
      <c r="D49" s="182" t="s">
        <v>85</v>
      </c>
      <c r="E49" s="78">
        <v>0</v>
      </c>
      <c r="F49" s="78">
        <v>1</v>
      </c>
      <c r="G49" s="78">
        <v>0</v>
      </c>
      <c r="H49" s="78">
        <v>0</v>
      </c>
      <c r="I49" s="78">
        <v>0</v>
      </c>
      <c r="J49" s="186">
        <v>5</v>
      </c>
      <c r="K49" s="186">
        <v>5</v>
      </c>
      <c r="L49" s="186">
        <v>5</v>
      </c>
      <c r="M49" s="187">
        <v>2</v>
      </c>
      <c r="N49" s="187">
        <v>4</v>
      </c>
      <c r="O49" s="187">
        <v>4</v>
      </c>
      <c r="P49" s="187">
        <v>4</v>
      </c>
      <c r="Q49" s="188">
        <v>4</v>
      </c>
      <c r="R49" s="188">
        <v>5</v>
      </c>
      <c r="T49" s="194"/>
    </row>
    <row r="50" spans="1:20" s="78" customFormat="1" x14ac:dyDescent="0.35">
      <c r="A50" s="181">
        <v>49</v>
      </c>
      <c r="B50" s="182" t="s">
        <v>7</v>
      </c>
      <c r="C50" s="182" t="s">
        <v>47</v>
      </c>
      <c r="D50" s="189" t="s">
        <v>179</v>
      </c>
      <c r="E50" s="78">
        <v>1</v>
      </c>
      <c r="F50" s="78">
        <v>0</v>
      </c>
      <c r="G50" s="78">
        <v>0</v>
      </c>
      <c r="H50" s="78">
        <v>0</v>
      </c>
      <c r="I50" s="78">
        <v>0</v>
      </c>
      <c r="J50" s="190">
        <v>5</v>
      </c>
      <c r="K50" s="190">
        <v>5</v>
      </c>
      <c r="L50" s="190">
        <v>5</v>
      </c>
      <c r="M50" s="191">
        <v>5</v>
      </c>
      <c r="N50" s="191">
        <v>5</v>
      </c>
      <c r="O50" s="191">
        <v>5</v>
      </c>
      <c r="P50" s="191">
        <v>5</v>
      </c>
      <c r="Q50" s="192">
        <v>5</v>
      </c>
      <c r="R50" s="192">
        <v>5</v>
      </c>
      <c r="T50" s="194"/>
    </row>
    <row r="51" spans="1:20" s="78" customFormat="1" x14ac:dyDescent="0.35">
      <c r="A51" s="181">
        <v>50</v>
      </c>
      <c r="B51" s="182" t="s">
        <v>35</v>
      </c>
      <c r="C51" s="182" t="s">
        <v>47</v>
      </c>
      <c r="D51" s="189" t="s">
        <v>179</v>
      </c>
      <c r="E51" s="78">
        <v>1</v>
      </c>
      <c r="F51" s="78">
        <v>0</v>
      </c>
      <c r="G51" s="78">
        <v>0</v>
      </c>
      <c r="H51" s="78">
        <v>0</v>
      </c>
      <c r="I51" s="78">
        <v>0</v>
      </c>
      <c r="J51" s="186">
        <v>5</v>
      </c>
      <c r="K51" s="186">
        <v>5</v>
      </c>
      <c r="L51" s="186">
        <v>5</v>
      </c>
      <c r="M51" s="187">
        <v>3</v>
      </c>
      <c r="N51" s="187">
        <v>3</v>
      </c>
      <c r="O51" s="187">
        <v>5</v>
      </c>
      <c r="P51" s="187">
        <v>5</v>
      </c>
      <c r="Q51" s="188">
        <v>5</v>
      </c>
      <c r="R51" s="188">
        <v>5</v>
      </c>
      <c r="T51" s="194"/>
    </row>
    <row r="52" spans="1:20" s="78" customFormat="1" x14ac:dyDescent="0.35">
      <c r="A52" s="181">
        <v>51</v>
      </c>
      <c r="B52" s="182" t="s">
        <v>7</v>
      </c>
      <c r="C52" s="189" t="s">
        <v>73</v>
      </c>
      <c r="D52" s="189" t="s">
        <v>184</v>
      </c>
      <c r="E52" s="78">
        <v>1</v>
      </c>
      <c r="F52" s="78">
        <v>0</v>
      </c>
      <c r="G52" s="78">
        <v>0</v>
      </c>
      <c r="H52" s="78">
        <v>0</v>
      </c>
      <c r="I52" s="78">
        <v>0</v>
      </c>
      <c r="J52" s="190">
        <v>4</v>
      </c>
      <c r="K52" s="190">
        <v>4</v>
      </c>
      <c r="L52" s="190">
        <v>4</v>
      </c>
      <c r="M52" s="191">
        <v>3</v>
      </c>
      <c r="N52" s="191">
        <v>3</v>
      </c>
      <c r="O52" s="191">
        <v>4</v>
      </c>
      <c r="P52" s="191">
        <v>4</v>
      </c>
      <c r="Q52" s="192">
        <v>5</v>
      </c>
      <c r="R52" s="192">
        <v>4</v>
      </c>
      <c r="T52" s="194"/>
    </row>
    <row r="53" spans="1:20" s="78" customFormat="1" x14ac:dyDescent="0.35">
      <c r="A53" s="181">
        <v>52</v>
      </c>
      <c r="B53" s="182" t="s">
        <v>7</v>
      </c>
      <c r="C53" s="182" t="s">
        <v>47</v>
      </c>
      <c r="D53" s="189" t="s">
        <v>179</v>
      </c>
      <c r="E53" s="78">
        <v>0</v>
      </c>
      <c r="F53" s="78">
        <v>0</v>
      </c>
      <c r="G53" s="78">
        <v>1</v>
      </c>
      <c r="H53" s="78">
        <v>0</v>
      </c>
      <c r="I53" s="78">
        <v>0</v>
      </c>
      <c r="J53" s="186">
        <v>5</v>
      </c>
      <c r="K53" s="186">
        <v>5</v>
      </c>
      <c r="L53" s="186">
        <v>5</v>
      </c>
      <c r="M53" s="187">
        <v>5</v>
      </c>
      <c r="N53" s="187">
        <v>3</v>
      </c>
      <c r="O53" s="187">
        <v>4</v>
      </c>
      <c r="P53" s="187">
        <v>4</v>
      </c>
      <c r="Q53" s="188">
        <v>5</v>
      </c>
      <c r="R53" s="188">
        <v>5</v>
      </c>
      <c r="T53" s="194"/>
    </row>
    <row r="54" spans="1:20" s="78" customFormat="1" x14ac:dyDescent="0.35">
      <c r="A54" s="181">
        <v>53</v>
      </c>
      <c r="B54" s="182" t="s">
        <v>7</v>
      </c>
      <c r="C54" s="182" t="s">
        <v>64</v>
      </c>
      <c r="D54" s="189" t="s">
        <v>116</v>
      </c>
      <c r="E54" s="78">
        <v>0</v>
      </c>
      <c r="F54" s="78">
        <v>0</v>
      </c>
      <c r="G54" s="78">
        <v>1</v>
      </c>
      <c r="H54" s="78">
        <v>0</v>
      </c>
      <c r="I54" s="78">
        <v>0</v>
      </c>
      <c r="J54" s="190">
        <v>5</v>
      </c>
      <c r="K54" s="190">
        <v>4</v>
      </c>
      <c r="L54" s="190">
        <v>4</v>
      </c>
      <c r="M54" s="191">
        <v>4</v>
      </c>
      <c r="N54" s="191">
        <v>4</v>
      </c>
      <c r="O54" s="191">
        <v>4</v>
      </c>
      <c r="P54" s="191">
        <v>4</v>
      </c>
      <c r="Q54" s="192">
        <v>4</v>
      </c>
      <c r="R54" s="192">
        <v>4</v>
      </c>
      <c r="T54" s="194"/>
    </row>
    <row r="55" spans="1:20" s="78" customFormat="1" x14ac:dyDescent="0.35">
      <c r="A55" s="181">
        <v>54</v>
      </c>
      <c r="B55" s="182" t="s">
        <v>7</v>
      </c>
      <c r="C55" s="182" t="s">
        <v>47</v>
      </c>
      <c r="D55" s="189" t="s">
        <v>179</v>
      </c>
      <c r="E55" s="78">
        <v>0</v>
      </c>
      <c r="F55" s="78">
        <v>0</v>
      </c>
      <c r="G55" s="78">
        <v>1</v>
      </c>
      <c r="H55" s="78">
        <v>0</v>
      </c>
      <c r="I55" s="78">
        <v>0</v>
      </c>
      <c r="J55" s="186">
        <v>3</v>
      </c>
      <c r="K55" s="186">
        <v>3</v>
      </c>
      <c r="L55" s="186">
        <v>4</v>
      </c>
      <c r="M55" s="187">
        <v>4</v>
      </c>
      <c r="N55" s="187">
        <v>4</v>
      </c>
      <c r="O55" s="187">
        <v>4</v>
      </c>
      <c r="P55" s="187">
        <v>4</v>
      </c>
      <c r="Q55" s="188">
        <v>5</v>
      </c>
      <c r="R55" s="188">
        <v>5</v>
      </c>
      <c r="T55" s="194"/>
    </row>
    <row r="56" spans="1:20" s="78" customFormat="1" x14ac:dyDescent="0.35">
      <c r="A56" s="181">
        <v>55</v>
      </c>
      <c r="B56" s="182" t="s">
        <v>7</v>
      </c>
      <c r="C56" s="182" t="s">
        <v>51</v>
      </c>
      <c r="D56" s="189" t="s">
        <v>273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190">
        <v>5</v>
      </c>
      <c r="K56" s="190">
        <v>5</v>
      </c>
      <c r="L56" s="190">
        <v>4</v>
      </c>
      <c r="M56" s="191">
        <v>5</v>
      </c>
      <c r="N56" s="191">
        <v>5</v>
      </c>
      <c r="O56" s="191">
        <v>5</v>
      </c>
      <c r="P56" s="191">
        <v>5</v>
      </c>
      <c r="Q56" s="192">
        <v>5</v>
      </c>
      <c r="R56" s="192">
        <v>4</v>
      </c>
      <c r="T56" s="194"/>
    </row>
    <row r="57" spans="1:20" s="78" customFormat="1" x14ac:dyDescent="0.35">
      <c r="A57" s="181">
        <v>56</v>
      </c>
      <c r="B57" s="182" t="s">
        <v>35</v>
      </c>
      <c r="C57" s="189" t="s">
        <v>45</v>
      </c>
      <c r="D57" s="182" t="s">
        <v>275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186">
        <v>5</v>
      </c>
      <c r="K57" s="186">
        <v>5</v>
      </c>
      <c r="L57" s="186">
        <v>5</v>
      </c>
      <c r="M57" s="187">
        <v>3</v>
      </c>
      <c r="N57" s="187">
        <v>3</v>
      </c>
      <c r="O57" s="187">
        <v>5</v>
      </c>
      <c r="P57" s="187">
        <v>5</v>
      </c>
      <c r="Q57" s="188">
        <v>5</v>
      </c>
      <c r="R57" s="188">
        <v>5</v>
      </c>
      <c r="T57" s="194"/>
    </row>
    <row r="58" spans="1:20" s="78" customFormat="1" x14ac:dyDescent="0.35">
      <c r="A58" s="181">
        <v>57</v>
      </c>
      <c r="B58" s="182" t="s">
        <v>7</v>
      </c>
      <c r="C58" s="189" t="s">
        <v>45</v>
      </c>
      <c r="D58" s="189" t="s">
        <v>110</v>
      </c>
      <c r="E58" s="78">
        <v>0</v>
      </c>
      <c r="F58" s="78">
        <v>0</v>
      </c>
      <c r="G58" s="78">
        <v>0</v>
      </c>
      <c r="H58" s="78">
        <v>1</v>
      </c>
      <c r="I58" s="78">
        <v>0</v>
      </c>
      <c r="J58" s="190">
        <v>4</v>
      </c>
      <c r="K58" s="190">
        <v>3</v>
      </c>
      <c r="L58" s="190">
        <v>4</v>
      </c>
      <c r="M58" s="191">
        <v>4</v>
      </c>
      <c r="N58" s="191">
        <v>3</v>
      </c>
      <c r="O58" s="191">
        <v>3</v>
      </c>
      <c r="P58" s="191">
        <v>3</v>
      </c>
      <c r="Q58" s="192">
        <v>5</v>
      </c>
      <c r="R58" s="192">
        <v>5</v>
      </c>
      <c r="T58" s="194"/>
    </row>
    <row r="59" spans="1:20" s="78" customFormat="1" x14ac:dyDescent="0.35">
      <c r="A59" s="181">
        <v>58</v>
      </c>
      <c r="B59" s="182" t="s">
        <v>7</v>
      </c>
      <c r="C59" s="182" t="s">
        <v>279</v>
      </c>
      <c r="D59" s="182" t="s">
        <v>466</v>
      </c>
      <c r="E59" s="78">
        <v>0</v>
      </c>
      <c r="F59" s="78">
        <v>0</v>
      </c>
      <c r="G59" s="78">
        <v>0</v>
      </c>
      <c r="H59" s="78">
        <v>1</v>
      </c>
      <c r="I59" s="78">
        <v>0</v>
      </c>
      <c r="J59" s="186">
        <v>4</v>
      </c>
      <c r="K59" s="186">
        <v>3</v>
      </c>
      <c r="L59" s="186">
        <v>4</v>
      </c>
      <c r="M59" s="187">
        <v>1</v>
      </c>
      <c r="N59" s="187">
        <v>4</v>
      </c>
      <c r="O59" s="187">
        <v>4</v>
      </c>
      <c r="P59" s="187">
        <v>4</v>
      </c>
      <c r="Q59" s="188">
        <v>4</v>
      </c>
      <c r="R59" s="188">
        <v>4</v>
      </c>
      <c r="T59" s="194"/>
    </row>
    <row r="60" spans="1:20" s="78" customFormat="1" x14ac:dyDescent="0.35">
      <c r="A60" s="181">
        <v>59</v>
      </c>
      <c r="B60" s="182" t="s">
        <v>7</v>
      </c>
      <c r="C60" s="189" t="s">
        <v>73</v>
      </c>
      <c r="D60" s="189" t="s">
        <v>256</v>
      </c>
      <c r="E60" s="78">
        <v>0</v>
      </c>
      <c r="F60" s="78">
        <v>0</v>
      </c>
      <c r="G60" s="78">
        <v>0</v>
      </c>
      <c r="H60" s="78">
        <v>0</v>
      </c>
      <c r="I60" s="78">
        <v>1</v>
      </c>
      <c r="J60" s="190">
        <v>5</v>
      </c>
      <c r="K60" s="190">
        <v>5</v>
      </c>
      <c r="L60" s="190">
        <v>3</v>
      </c>
      <c r="M60" s="191">
        <v>3</v>
      </c>
      <c r="N60" s="191">
        <v>3</v>
      </c>
      <c r="O60" s="191">
        <v>5</v>
      </c>
      <c r="P60" s="191">
        <v>5</v>
      </c>
      <c r="Q60" s="192">
        <v>5</v>
      </c>
      <c r="R60" s="192">
        <v>5</v>
      </c>
      <c r="T60" s="194"/>
    </row>
    <row r="61" spans="1:20" s="78" customFormat="1" x14ac:dyDescent="0.35">
      <c r="A61" s="181">
        <v>60</v>
      </c>
      <c r="B61" s="182" t="s">
        <v>35</v>
      </c>
      <c r="C61" s="182" t="s">
        <v>47</v>
      </c>
      <c r="D61" s="189" t="s">
        <v>179</v>
      </c>
      <c r="E61" s="78">
        <v>0</v>
      </c>
      <c r="F61" s="78">
        <v>0</v>
      </c>
      <c r="G61" s="78">
        <v>1</v>
      </c>
      <c r="H61" s="78">
        <v>0</v>
      </c>
      <c r="I61" s="78">
        <v>0</v>
      </c>
      <c r="J61" s="186">
        <v>5</v>
      </c>
      <c r="K61" s="186">
        <v>5</v>
      </c>
      <c r="L61" s="186">
        <v>5</v>
      </c>
      <c r="M61" s="187">
        <v>5</v>
      </c>
      <c r="N61" s="187">
        <v>5</v>
      </c>
      <c r="O61" s="187">
        <v>5</v>
      </c>
      <c r="P61" s="187">
        <v>5</v>
      </c>
      <c r="Q61" s="188">
        <v>5</v>
      </c>
      <c r="R61" s="188">
        <v>5</v>
      </c>
      <c r="T61" s="194"/>
    </row>
    <row r="62" spans="1:20" s="78" customFormat="1" x14ac:dyDescent="0.35">
      <c r="A62" s="181">
        <v>61</v>
      </c>
      <c r="B62" s="182" t="s">
        <v>7</v>
      </c>
      <c r="C62" s="182" t="s">
        <v>47</v>
      </c>
      <c r="D62" s="189" t="s">
        <v>179</v>
      </c>
      <c r="E62" s="78">
        <v>0</v>
      </c>
      <c r="F62" s="78">
        <v>0</v>
      </c>
      <c r="G62" s="78">
        <v>0</v>
      </c>
      <c r="H62" s="78">
        <v>1</v>
      </c>
      <c r="I62" s="78">
        <v>0</v>
      </c>
      <c r="J62" s="190">
        <v>5</v>
      </c>
      <c r="K62" s="190">
        <v>5</v>
      </c>
      <c r="L62" s="190">
        <v>5</v>
      </c>
      <c r="M62" s="191">
        <v>5</v>
      </c>
      <c r="N62" s="191">
        <v>5</v>
      </c>
      <c r="O62" s="191">
        <v>5</v>
      </c>
      <c r="P62" s="191">
        <v>5</v>
      </c>
      <c r="Q62" s="192">
        <v>5</v>
      </c>
      <c r="R62" s="192">
        <v>5</v>
      </c>
      <c r="T62" s="194"/>
    </row>
    <row r="63" spans="1:20" s="78" customFormat="1" x14ac:dyDescent="0.35">
      <c r="A63" s="181">
        <v>62</v>
      </c>
      <c r="B63" s="182" t="s">
        <v>7</v>
      </c>
      <c r="C63" s="182" t="s">
        <v>47</v>
      </c>
      <c r="D63" s="189" t="s">
        <v>179</v>
      </c>
      <c r="E63" s="78">
        <v>1</v>
      </c>
      <c r="F63" s="78">
        <v>0</v>
      </c>
      <c r="G63" s="78">
        <v>0</v>
      </c>
      <c r="H63" s="78">
        <v>0</v>
      </c>
      <c r="I63" s="78">
        <v>0</v>
      </c>
      <c r="J63" s="186">
        <v>4</v>
      </c>
      <c r="K63" s="186">
        <v>4</v>
      </c>
      <c r="L63" s="186">
        <v>4</v>
      </c>
      <c r="M63" s="187">
        <v>4</v>
      </c>
      <c r="N63" s="187">
        <v>4</v>
      </c>
      <c r="O63" s="187">
        <v>4</v>
      </c>
      <c r="P63" s="187">
        <v>4</v>
      </c>
      <c r="Q63" s="188">
        <v>4</v>
      </c>
      <c r="R63" s="188">
        <v>4</v>
      </c>
      <c r="T63" s="194"/>
    </row>
    <row r="64" spans="1:20" s="104" customFormat="1" x14ac:dyDescent="0.35">
      <c r="A64" s="181">
        <v>63</v>
      </c>
      <c r="B64" s="182" t="s">
        <v>7</v>
      </c>
      <c r="C64" s="182" t="s">
        <v>47</v>
      </c>
      <c r="D64" s="189" t="s">
        <v>72</v>
      </c>
      <c r="E64" s="78">
        <v>1</v>
      </c>
      <c r="F64" s="78">
        <v>0</v>
      </c>
      <c r="G64" s="78">
        <v>0</v>
      </c>
      <c r="H64" s="78">
        <v>0</v>
      </c>
      <c r="I64" s="78">
        <v>0</v>
      </c>
      <c r="J64" s="190">
        <v>5</v>
      </c>
      <c r="K64" s="190">
        <v>5</v>
      </c>
      <c r="L64" s="190">
        <v>4</v>
      </c>
      <c r="M64" s="191">
        <v>3</v>
      </c>
      <c r="N64" s="191">
        <v>3</v>
      </c>
      <c r="O64" s="191">
        <v>5</v>
      </c>
      <c r="P64" s="191">
        <v>5</v>
      </c>
      <c r="Q64" s="192">
        <v>5</v>
      </c>
      <c r="R64" s="192">
        <v>4</v>
      </c>
      <c r="T64" s="195"/>
    </row>
    <row r="65" spans="1:20" s="104" customFormat="1" x14ac:dyDescent="0.35">
      <c r="A65" s="181">
        <v>64</v>
      </c>
      <c r="B65" s="182" t="s">
        <v>35</v>
      </c>
      <c r="C65" s="182" t="s">
        <v>47</v>
      </c>
      <c r="D65" s="189" t="s">
        <v>179</v>
      </c>
      <c r="E65" s="78">
        <v>0</v>
      </c>
      <c r="F65" s="78">
        <v>0</v>
      </c>
      <c r="G65" s="78">
        <v>1</v>
      </c>
      <c r="H65" s="78">
        <v>0</v>
      </c>
      <c r="I65" s="78">
        <v>0</v>
      </c>
      <c r="J65" s="186">
        <v>5</v>
      </c>
      <c r="K65" s="186">
        <v>5</v>
      </c>
      <c r="L65" s="186">
        <v>5</v>
      </c>
      <c r="M65" s="187">
        <v>5</v>
      </c>
      <c r="N65" s="187">
        <v>5</v>
      </c>
      <c r="O65" s="187">
        <v>4</v>
      </c>
      <c r="P65" s="187">
        <v>4</v>
      </c>
      <c r="Q65" s="188">
        <v>5</v>
      </c>
      <c r="R65" s="188">
        <v>4</v>
      </c>
      <c r="T65" s="195"/>
    </row>
    <row r="66" spans="1:20" s="78" customFormat="1" x14ac:dyDescent="0.35">
      <c r="A66" s="181">
        <v>65</v>
      </c>
      <c r="B66" s="182" t="s">
        <v>7</v>
      </c>
      <c r="C66" s="189" t="s">
        <v>47</v>
      </c>
      <c r="D66" s="189" t="s">
        <v>179</v>
      </c>
      <c r="E66" s="78">
        <v>0</v>
      </c>
      <c r="F66" s="78">
        <v>0</v>
      </c>
      <c r="G66" s="78">
        <v>1</v>
      </c>
      <c r="H66" s="78">
        <v>0</v>
      </c>
      <c r="I66" s="78">
        <v>0</v>
      </c>
      <c r="J66" s="190">
        <v>4</v>
      </c>
      <c r="K66" s="190">
        <v>5</v>
      </c>
      <c r="L66" s="190">
        <v>5</v>
      </c>
      <c r="M66" s="191">
        <v>2</v>
      </c>
      <c r="N66" s="191">
        <v>4</v>
      </c>
      <c r="O66" s="191">
        <v>4</v>
      </c>
      <c r="P66" s="191">
        <v>5</v>
      </c>
      <c r="Q66" s="192">
        <v>4</v>
      </c>
      <c r="R66" s="192">
        <v>5</v>
      </c>
      <c r="T66" s="194"/>
    </row>
    <row r="67" spans="1:20" s="78" customFormat="1" x14ac:dyDescent="0.35">
      <c r="A67" s="181">
        <v>66</v>
      </c>
      <c r="B67" s="182" t="s">
        <v>35</v>
      </c>
      <c r="C67" s="182" t="s">
        <v>47</v>
      </c>
      <c r="D67" s="189" t="s">
        <v>179</v>
      </c>
      <c r="E67" s="78">
        <v>0</v>
      </c>
      <c r="F67" s="78">
        <v>1</v>
      </c>
      <c r="G67" s="78">
        <v>0</v>
      </c>
      <c r="H67" s="78">
        <v>0</v>
      </c>
      <c r="I67" s="78">
        <v>0</v>
      </c>
      <c r="J67" s="186">
        <v>5</v>
      </c>
      <c r="K67" s="186">
        <v>5</v>
      </c>
      <c r="L67" s="186">
        <v>5</v>
      </c>
      <c r="M67" s="187">
        <v>3</v>
      </c>
      <c r="N67" s="187">
        <v>3</v>
      </c>
      <c r="O67" s="187">
        <v>4</v>
      </c>
      <c r="P67" s="187">
        <v>4</v>
      </c>
      <c r="Q67" s="188">
        <v>4</v>
      </c>
      <c r="R67" s="188">
        <v>5</v>
      </c>
      <c r="T67" s="194"/>
    </row>
    <row r="68" spans="1:20" s="78" customFormat="1" x14ac:dyDescent="0.35">
      <c r="A68" s="181">
        <v>67</v>
      </c>
      <c r="B68" s="182" t="s">
        <v>7</v>
      </c>
      <c r="C68" s="182" t="s">
        <v>45</v>
      </c>
      <c r="D68" s="189" t="s">
        <v>275</v>
      </c>
      <c r="E68" s="78">
        <v>0</v>
      </c>
      <c r="F68" s="78">
        <v>0</v>
      </c>
      <c r="G68" s="78">
        <v>0</v>
      </c>
      <c r="H68" s="78">
        <v>1</v>
      </c>
      <c r="I68" s="78">
        <v>0</v>
      </c>
      <c r="J68" s="190">
        <v>4</v>
      </c>
      <c r="K68" s="190">
        <v>3</v>
      </c>
      <c r="L68" s="190">
        <v>4</v>
      </c>
      <c r="M68" s="191">
        <v>4</v>
      </c>
      <c r="N68" s="191">
        <v>3</v>
      </c>
      <c r="O68" s="191">
        <v>3</v>
      </c>
      <c r="P68" s="191">
        <v>3</v>
      </c>
      <c r="Q68" s="192">
        <v>3</v>
      </c>
      <c r="R68" s="192">
        <v>5</v>
      </c>
      <c r="T68" s="194"/>
    </row>
    <row r="69" spans="1:20" s="78" customFormat="1" x14ac:dyDescent="0.35">
      <c r="A69" s="181">
        <v>68</v>
      </c>
      <c r="B69" s="182" t="s">
        <v>7</v>
      </c>
      <c r="C69" s="189" t="s">
        <v>47</v>
      </c>
      <c r="D69" s="189" t="s">
        <v>85</v>
      </c>
      <c r="E69" s="78">
        <v>0</v>
      </c>
      <c r="F69" s="78">
        <v>0</v>
      </c>
      <c r="G69" s="78">
        <v>0</v>
      </c>
      <c r="H69" s="78">
        <v>1</v>
      </c>
      <c r="I69" s="78">
        <v>0</v>
      </c>
      <c r="J69" s="186">
        <v>4</v>
      </c>
      <c r="K69" s="186">
        <v>1</v>
      </c>
      <c r="L69" s="186">
        <v>5</v>
      </c>
      <c r="M69" s="187">
        <v>5</v>
      </c>
      <c r="N69" s="187">
        <v>2</v>
      </c>
      <c r="O69" s="187">
        <v>4</v>
      </c>
      <c r="P69" s="187">
        <v>5</v>
      </c>
      <c r="Q69" s="188">
        <v>5</v>
      </c>
      <c r="R69" s="188">
        <v>5</v>
      </c>
      <c r="T69" s="194"/>
    </row>
    <row r="70" spans="1:20" s="78" customFormat="1" x14ac:dyDescent="0.35">
      <c r="A70" s="181">
        <v>69</v>
      </c>
      <c r="B70" s="182" t="s">
        <v>35</v>
      </c>
      <c r="C70" s="182" t="s">
        <v>47</v>
      </c>
      <c r="D70" s="189" t="s">
        <v>234</v>
      </c>
      <c r="E70" s="78">
        <v>0</v>
      </c>
      <c r="F70" s="78">
        <v>1</v>
      </c>
      <c r="G70" s="78">
        <v>0</v>
      </c>
      <c r="H70" s="78">
        <v>0</v>
      </c>
      <c r="I70" s="78">
        <v>0</v>
      </c>
      <c r="J70" s="190">
        <v>5</v>
      </c>
      <c r="K70" s="190">
        <v>5</v>
      </c>
      <c r="L70" s="190">
        <v>5</v>
      </c>
      <c r="M70" s="191">
        <v>5</v>
      </c>
      <c r="N70" s="191">
        <v>5</v>
      </c>
      <c r="O70" s="191">
        <v>5</v>
      </c>
      <c r="P70" s="191">
        <v>5</v>
      </c>
      <c r="Q70" s="192">
        <v>5</v>
      </c>
      <c r="R70" s="192">
        <v>5</v>
      </c>
      <c r="T70" s="194"/>
    </row>
    <row r="71" spans="1:20" s="78" customFormat="1" x14ac:dyDescent="0.35">
      <c r="A71" s="181">
        <v>70</v>
      </c>
      <c r="B71" s="182" t="s">
        <v>7</v>
      </c>
      <c r="C71" s="182" t="s">
        <v>64</v>
      </c>
      <c r="D71" s="182" t="s">
        <v>116</v>
      </c>
      <c r="E71" s="78">
        <v>0</v>
      </c>
      <c r="F71" s="78">
        <v>0</v>
      </c>
      <c r="G71" s="78">
        <v>1</v>
      </c>
      <c r="H71" s="78">
        <v>0</v>
      </c>
      <c r="I71" s="78">
        <v>0</v>
      </c>
      <c r="J71" s="186">
        <v>5</v>
      </c>
      <c r="K71" s="186">
        <v>5</v>
      </c>
      <c r="L71" s="186">
        <v>5</v>
      </c>
      <c r="M71" s="187">
        <v>3</v>
      </c>
      <c r="N71" s="187">
        <v>3</v>
      </c>
      <c r="O71" s="187">
        <v>5</v>
      </c>
      <c r="P71" s="187">
        <v>5</v>
      </c>
      <c r="Q71" s="188">
        <v>5</v>
      </c>
      <c r="R71" s="188">
        <v>5</v>
      </c>
      <c r="T71" s="194"/>
    </row>
    <row r="72" spans="1:20" s="104" customFormat="1" x14ac:dyDescent="0.35">
      <c r="A72" s="181">
        <v>71</v>
      </c>
      <c r="B72" s="182" t="s">
        <v>7</v>
      </c>
      <c r="C72" s="189" t="s">
        <v>47</v>
      </c>
      <c r="D72" s="189" t="s">
        <v>179</v>
      </c>
      <c r="E72" s="78">
        <v>1</v>
      </c>
      <c r="F72" s="78">
        <v>0</v>
      </c>
      <c r="G72" s="78">
        <v>0</v>
      </c>
      <c r="H72" s="78">
        <v>0</v>
      </c>
      <c r="I72" s="78">
        <v>0</v>
      </c>
      <c r="J72" s="190">
        <v>5</v>
      </c>
      <c r="K72" s="190">
        <v>5</v>
      </c>
      <c r="L72" s="190">
        <v>5</v>
      </c>
      <c r="M72" s="191">
        <v>5</v>
      </c>
      <c r="N72" s="191">
        <v>5</v>
      </c>
      <c r="O72" s="191">
        <v>5</v>
      </c>
      <c r="P72" s="191">
        <v>5</v>
      </c>
      <c r="Q72" s="192">
        <v>5</v>
      </c>
      <c r="R72" s="192">
        <v>5</v>
      </c>
      <c r="T72" s="195"/>
    </row>
    <row r="73" spans="1:20" s="104" customFormat="1" x14ac:dyDescent="0.35">
      <c r="A73" s="181">
        <v>72</v>
      </c>
      <c r="B73" s="182" t="s">
        <v>7</v>
      </c>
      <c r="C73" s="182" t="s">
        <v>46</v>
      </c>
      <c r="D73" s="182" t="s">
        <v>107</v>
      </c>
      <c r="E73" s="78">
        <v>0</v>
      </c>
      <c r="F73" s="78">
        <v>1</v>
      </c>
      <c r="G73" s="78">
        <v>0</v>
      </c>
      <c r="H73" s="78">
        <v>0</v>
      </c>
      <c r="I73" s="78">
        <v>0</v>
      </c>
      <c r="J73" s="186">
        <v>5</v>
      </c>
      <c r="K73" s="186">
        <v>5</v>
      </c>
      <c r="L73" s="186">
        <v>4</v>
      </c>
      <c r="M73" s="187">
        <v>3</v>
      </c>
      <c r="N73" s="187">
        <v>3</v>
      </c>
      <c r="O73" s="187">
        <v>4</v>
      </c>
      <c r="P73" s="187">
        <v>4</v>
      </c>
      <c r="Q73" s="188">
        <v>5</v>
      </c>
      <c r="R73" s="188">
        <v>5</v>
      </c>
      <c r="T73" s="195"/>
    </row>
    <row r="74" spans="1:20" s="78" customFormat="1" x14ac:dyDescent="0.35">
      <c r="A74" s="181">
        <v>73</v>
      </c>
      <c r="B74" s="182" t="s">
        <v>35</v>
      </c>
      <c r="C74" s="189" t="s">
        <v>47</v>
      </c>
      <c r="D74" s="189" t="s">
        <v>179</v>
      </c>
      <c r="E74" s="78">
        <v>0</v>
      </c>
      <c r="F74" s="78">
        <v>0</v>
      </c>
      <c r="G74" s="78">
        <v>1</v>
      </c>
      <c r="H74" s="78">
        <v>0</v>
      </c>
      <c r="I74" s="78">
        <v>0</v>
      </c>
      <c r="J74" s="190">
        <v>5</v>
      </c>
      <c r="K74" s="190">
        <v>5</v>
      </c>
      <c r="L74" s="190">
        <v>4</v>
      </c>
      <c r="M74" s="191">
        <v>3</v>
      </c>
      <c r="N74" s="191">
        <v>3</v>
      </c>
      <c r="O74" s="191">
        <v>4</v>
      </c>
      <c r="P74" s="191">
        <v>4</v>
      </c>
      <c r="Q74" s="192">
        <v>5</v>
      </c>
      <c r="R74" s="192">
        <v>4</v>
      </c>
      <c r="T74" s="194"/>
    </row>
    <row r="75" spans="1:20" s="104" customFormat="1" x14ac:dyDescent="0.35">
      <c r="A75" s="181">
        <v>74</v>
      </c>
      <c r="B75" s="182" t="s">
        <v>7</v>
      </c>
      <c r="C75" s="182" t="s">
        <v>64</v>
      </c>
      <c r="D75" s="182" t="s">
        <v>116</v>
      </c>
      <c r="E75" s="78">
        <v>0</v>
      </c>
      <c r="F75" s="78">
        <v>0</v>
      </c>
      <c r="G75" s="78">
        <v>1</v>
      </c>
      <c r="H75" s="78">
        <v>0</v>
      </c>
      <c r="I75" s="78">
        <v>0</v>
      </c>
      <c r="J75" s="186">
        <v>4</v>
      </c>
      <c r="K75" s="186">
        <v>4</v>
      </c>
      <c r="L75" s="186">
        <v>5</v>
      </c>
      <c r="M75" s="187">
        <v>3</v>
      </c>
      <c r="N75" s="187">
        <v>3</v>
      </c>
      <c r="O75" s="187">
        <v>4</v>
      </c>
      <c r="P75" s="187">
        <v>4</v>
      </c>
      <c r="Q75" s="188">
        <v>5</v>
      </c>
      <c r="R75" s="188">
        <v>4</v>
      </c>
      <c r="T75" s="195"/>
    </row>
    <row r="76" spans="1:20" s="78" customFormat="1" x14ac:dyDescent="0.35">
      <c r="A76" s="181">
        <v>75</v>
      </c>
      <c r="B76" s="182" t="s">
        <v>7</v>
      </c>
      <c r="C76" s="189" t="s">
        <v>64</v>
      </c>
      <c r="D76" s="189" t="s">
        <v>312</v>
      </c>
      <c r="E76" s="78">
        <v>0</v>
      </c>
      <c r="F76" s="78">
        <v>0</v>
      </c>
      <c r="G76" s="78">
        <v>1</v>
      </c>
      <c r="H76" s="78">
        <v>0</v>
      </c>
      <c r="I76" s="78">
        <v>0</v>
      </c>
      <c r="J76" s="190">
        <v>5</v>
      </c>
      <c r="K76" s="190">
        <v>5</v>
      </c>
      <c r="L76" s="190">
        <v>5</v>
      </c>
      <c r="M76" s="191">
        <v>3</v>
      </c>
      <c r="N76" s="191">
        <v>3</v>
      </c>
      <c r="O76" s="191">
        <v>4</v>
      </c>
      <c r="P76" s="191">
        <v>4</v>
      </c>
      <c r="Q76" s="192">
        <v>5</v>
      </c>
      <c r="R76" s="192">
        <v>5</v>
      </c>
      <c r="T76" s="194"/>
    </row>
    <row r="77" spans="1:20" s="78" customFormat="1" x14ac:dyDescent="0.35">
      <c r="A77" s="181">
        <v>76</v>
      </c>
      <c r="B77" s="182" t="s">
        <v>35</v>
      </c>
      <c r="C77" s="189" t="s">
        <v>46</v>
      </c>
      <c r="D77" s="182" t="s">
        <v>107</v>
      </c>
      <c r="E77" s="78">
        <v>0</v>
      </c>
      <c r="F77" s="78">
        <v>0</v>
      </c>
      <c r="G77" s="78">
        <v>1</v>
      </c>
      <c r="H77" s="78">
        <v>0</v>
      </c>
      <c r="I77" s="78">
        <v>0</v>
      </c>
      <c r="J77" s="186">
        <v>5</v>
      </c>
      <c r="K77" s="186">
        <v>5</v>
      </c>
      <c r="L77" s="186">
        <v>5</v>
      </c>
      <c r="M77" s="187">
        <v>5</v>
      </c>
      <c r="N77" s="187">
        <v>5</v>
      </c>
      <c r="O77" s="187">
        <v>5</v>
      </c>
      <c r="P77" s="187">
        <v>5</v>
      </c>
      <c r="Q77" s="188">
        <v>4</v>
      </c>
      <c r="R77" s="188">
        <v>4</v>
      </c>
      <c r="T77" s="194"/>
    </row>
    <row r="78" spans="1:20" s="78" customFormat="1" x14ac:dyDescent="0.35">
      <c r="A78" s="181">
        <v>77</v>
      </c>
      <c r="B78" s="182" t="s">
        <v>7</v>
      </c>
      <c r="C78" s="189" t="s">
        <v>47</v>
      </c>
      <c r="D78" s="189" t="s">
        <v>179</v>
      </c>
      <c r="E78" s="78">
        <v>0</v>
      </c>
      <c r="F78" s="78">
        <v>0</v>
      </c>
      <c r="G78" s="78">
        <v>0</v>
      </c>
      <c r="H78" s="78">
        <v>0</v>
      </c>
      <c r="I78" s="78">
        <v>1</v>
      </c>
      <c r="J78" s="190">
        <v>5</v>
      </c>
      <c r="K78" s="190">
        <v>5</v>
      </c>
      <c r="L78" s="190">
        <v>5</v>
      </c>
      <c r="M78" s="191">
        <v>3</v>
      </c>
      <c r="N78" s="191">
        <v>3</v>
      </c>
      <c r="O78" s="191">
        <v>4</v>
      </c>
      <c r="P78" s="191">
        <v>4</v>
      </c>
      <c r="Q78" s="192">
        <v>3</v>
      </c>
      <c r="R78" s="192">
        <v>5</v>
      </c>
      <c r="T78" s="194"/>
    </row>
    <row r="79" spans="1:20" s="78" customFormat="1" x14ac:dyDescent="0.35">
      <c r="A79" s="181">
        <v>78</v>
      </c>
      <c r="B79" s="182" t="s">
        <v>35</v>
      </c>
      <c r="C79" s="182" t="s">
        <v>64</v>
      </c>
      <c r="D79" s="182" t="s">
        <v>116</v>
      </c>
      <c r="E79" s="78">
        <v>0</v>
      </c>
      <c r="F79" s="78">
        <v>0</v>
      </c>
      <c r="G79" s="78">
        <v>1</v>
      </c>
      <c r="H79" s="78">
        <v>0</v>
      </c>
      <c r="I79" s="78">
        <v>0</v>
      </c>
      <c r="J79" s="186">
        <v>4</v>
      </c>
      <c r="K79" s="186">
        <v>4</v>
      </c>
      <c r="L79" s="186">
        <v>4</v>
      </c>
      <c r="M79" s="187">
        <v>3</v>
      </c>
      <c r="N79" s="187">
        <v>2</v>
      </c>
      <c r="O79" s="187">
        <v>3</v>
      </c>
      <c r="P79" s="187">
        <v>4</v>
      </c>
      <c r="Q79" s="188">
        <v>4</v>
      </c>
      <c r="R79" s="188">
        <v>4</v>
      </c>
      <c r="T79" s="194"/>
    </row>
    <row r="80" spans="1:20" s="78" customFormat="1" x14ac:dyDescent="0.35">
      <c r="A80" s="181">
        <v>79</v>
      </c>
      <c r="B80" s="182" t="s">
        <v>35</v>
      </c>
      <c r="C80" s="182" t="s">
        <v>64</v>
      </c>
      <c r="D80" s="189" t="s">
        <v>116</v>
      </c>
      <c r="E80" s="78">
        <v>0</v>
      </c>
      <c r="F80" s="78">
        <v>0</v>
      </c>
      <c r="G80" s="78">
        <v>1</v>
      </c>
      <c r="H80" s="78">
        <v>0</v>
      </c>
      <c r="I80" s="78">
        <v>0</v>
      </c>
      <c r="J80" s="190">
        <v>4</v>
      </c>
      <c r="K80" s="190">
        <v>4</v>
      </c>
      <c r="L80" s="190">
        <v>4</v>
      </c>
      <c r="M80" s="191">
        <v>3</v>
      </c>
      <c r="N80" s="191">
        <v>3</v>
      </c>
      <c r="O80" s="191">
        <v>4</v>
      </c>
      <c r="P80" s="191">
        <v>4</v>
      </c>
      <c r="Q80" s="192">
        <v>4</v>
      </c>
      <c r="R80" s="192">
        <v>4</v>
      </c>
      <c r="T80" s="194"/>
    </row>
    <row r="81" spans="1:20" s="78" customFormat="1" x14ac:dyDescent="0.35">
      <c r="A81" s="181">
        <v>80</v>
      </c>
      <c r="B81" s="182" t="s">
        <v>7</v>
      </c>
      <c r="C81" s="189" t="s">
        <v>46</v>
      </c>
      <c r="D81" s="182" t="s">
        <v>107</v>
      </c>
      <c r="E81" s="78">
        <v>0</v>
      </c>
      <c r="F81" s="78">
        <v>0</v>
      </c>
      <c r="G81" s="78">
        <v>1</v>
      </c>
      <c r="H81" s="78">
        <v>0</v>
      </c>
      <c r="I81" s="78">
        <v>0</v>
      </c>
      <c r="J81" s="186">
        <v>4</v>
      </c>
      <c r="K81" s="186">
        <v>4</v>
      </c>
      <c r="L81" s="186">
        <v>4</v>
      </c>
      <c r="M81" s="187">
        <v>2</v>
      </c>
      <c r="N81" s="187">
        <v>2</v>
      </c>
      <c r="O81" s="187">
        <v>4</v>
      </c>
      <c r="P81" s="187">
        <v>4</v>
      </c>
      <c r="Q81" s="188">
        <v>4</v>
      </c>
      <c r="R81" s="188">
        <v>4</v>
      </c>
      <c r="T81" s="194"/>
    </row>
    <row r="82" spans="1:20" s="78" customFormat="1" x14ac:dyDescent="0.35">
      <c r="A82" s="181">
        <v>81</v>
      </c>
      <c r="B82" s="182" t="s">
        <v>7</v>
      </c>
      <c r="C82" s="182" t="s">
        <v>47</v>
      </c>
      <c r="D82" s="189" t="s">
        <v>179</v>
      </c>
      <c r="E82" s="78">
        <v>1</v>
      </c>
      <c r="F82" s="78">
        <v>0</v>
      </c>
      <c r="G82" s="78">
        <v>0</v>
      </c>
      <c r="H82" s="78">
        <v>0</v>
      </c>
      <c r="I82" s="78">
        <v>0</v>
      </c>
      <c r="J82" s="190">
        <v>4</v>
      </c>
      <c r="K82" s="190">
        <v>4</v>
      </c>
      <c r="L82" s="190">
        <v>5</v>
      </c>
      <c r="M82" s="191">
        <v>4</v>
      </c>
      <c r="N82" s="191">
        <v>4</v>
      </c>
      <c r="O82" s="191">
        <v>5</v>
      </c>
      <c r="P82" s="191">
        <v>5</v>
      </c>
      <c r="Q82" s="192">
        <v>5</v>
      </c>
      <c r="R82" s="192">
        <v>5</v>
      </c>
      <c r="T82" s="194"/>
    </row>
    <row r="83" spans="1:20" s="78" customFormat="1" x14ac:dyDescent="0.35">
      <c r="A83" s="181">
        <v>82</v>
      </c>
      <c r="B83" s="182" t="s">
        <v>35</v>
      </c>
      <c r="C83" s="189" t="s">
        <v>49</v>
      </c>
      <c r="D83" s="189" t="s">
        <v>108</v>
      </c>
      <c r="E83" s="78">
        <v>1</v>
      </c>
      <c r="F83" s="78">
        <v>0</v>
      </c>
      <c r="G83" s="78">
        <v>0</v>
      </c>
      <c r="H83" s="78">
        <v>0</v>
      </c>
      <c r="I83" s="78">
        <v>0</v>
      </c>
      <c r="J83" s="186">
        <v>5</v>
      </c>
      <c r="K83" s="186">
        <v>5</v>
      </c>
      <c r="L83" s="186">
        <v>5</v>
      </c>
      <c r="M83" s="187">
        <v>3</v>
      </c>
      <c r="N83" s="187">
        <v>3</v>
      </c>
      <c r="O83" s="187">
        <v>5</v>
      </c>
      <c r="P83" s="187">
        <v>5</v>
      </c>
      <c r="Q83" s="188">
        <v>5</v>
      </c>
      <c r="R83" s="188">
        <v>5</v>
      </c>
      <c r="T83" s="194"/>
    </row>
    <row r="84" spans="1:20" s="78" customFormat="1" x14ac:dyDescent="0.35">
      <c r="A84" s="181">
        <v>83</v>
      </c>
      <c r="B84" s="182" t="s">
        <v>7</v>
      </c>
      <c r="C84" s="189" t="s">
        <v>52</v>
      </c>
      <c r="D84" s="189" t="s">
        <v>117</v>
      </c>
      <c r="E84" s="78">
        <v>0</v>
      </c>
      <c r="F84" s="78">
        <v>0</v>
      </c>
      <c r="G84" s="78">
        <v>1</v>
      </c>
      <c r="H84" s="78">
        <v>0</v>
      </c>
      <c r="I84" s="78">
        <v>0</v>
      </c>
      <c r="J84" s="190">
        <v>4</v>
      </c>
      <c r="K84" s="190">
        <v>4</v>
      </c>
      <c r="L84" s="190">
        <v>4</v>
      </c>
      <c r="M84" s="191">
        <v>4</v>
      </c>
      <c r="N84" s="191">
        <v>3</v>
      </c>
      <c r="O84" s="191">
        <v>3</v>
      </c>
      <c r="P84" s="191">
        <v>4</v>
      </c>
      <c r="Q84" s="192">
        <v>3</v>
      </c>
      <c r="R84" s="192">
        <v>4</v>
      </c>
      <c r="T84" s="194"/>
    </row>
    <row r="85" spans="1:20" s="78" customFormat="1" x14ac:dyDescent="0.35">
      <c r="A85" s="181">
        <v>84</v>
      </c>
      <c r="B85" s="182" t="s">
        <v>7</v>
      </c>
      <c r="C85" s="182" t="s">
        <v>47</v>
      </c>
      <c r="D85" s="182" t="s">
        <v>90</v>
      </c>
      <c r="E85" s="78">
        <v>0</v>
      </c>
      <c r="F85" s="78">
        <v>1</v>
      </c>
      <c r="G85" s="78">
        <v>0</v>
      </c>
      <c r="H85" s="78">
        <v>0</v>
      </c>
      <c r="I85" s="78">
        <v>0</v>
      </c>
      <c r="J85" s="186">
        <v>5</v>
      </c>
      <c r="K85" s="186">
        <v>3</v>
      </c>
      <c r="L85" s="186">
        <v>5</v>
      </c>
      <c r="M85" s="187">
        <v>3</v>
      </c>
      <c r="N85" s="187">
        <v>3</v>
      </c>
      <c r="O85" s="187">
        <v>4</v>
      </c>
      <c r="P85" s="187">
        <v>4</v>
      </c>
      <c r="Q85" s="188">
        <v>4</v>
      </c>
      <c r="R85" s="188">
        <v>4</v>
      </c>
      <c r="T85" s="194"/>
    </row>
    <row r="86" spans="1:20" s="78" customFormat="1" x14ac:dyDescent="0.35">
      <c r="A86" s="181">
        <v>85</v>
      </c>
      <c r="B86" s="182" t="s">
        <v>35</v>
      </c>
      <c r="C86" s="189" t="s">
        <v>49</v>
      </c>
      <c r="D86" s="189" t="s">
        <v>108</v>
      </c>
      <c r="E86" s="78">
        <v>1</v>
      </c>
      <c r="F86" s="78">
        <v>0</v>
      </c>
      <c r="G86" s="78">
        <v>0</v>
      </c>
      <c r="H86" s="78">
        <v>0</v>
      </c>
      <c r="I86" s="78">
        <v>0</v>
      </c>
      <c r="J86" s="190">
        <v>5</v>
      </c>
      <c r="K86" s="190">
        <v>5</v>
      </c>
      <c r="L86" s="190">
        <v>5</v>
      </c>
      <c r="M86" s="191">
        <v>3</v>
      </c>
      <c r="N86" s="191">
        <v>3</v>
      </c>
      <c r="O86" s="191">
        <v>5</v>
      </c>
      <c r="P86" s="191">
        <v>5</v>
      </c>
      <c r="Q86" s="192">
        <v>5</v>
      </c>
      <c r="R86" s="192">
        <v>5</v>
      </c>
      <c r="T86" s="194"/>
    </row>
    <row r="87" spans="1:20" s="78" customFormat="1" x14ac:dyDescent="0.35">
      <c r="A87" s="181">
        <v>86</v>
      </c>
      <c r="B87" s="182" t="s">
        <v>7</v>
      </c>
      <c r="C87" s="182" t="s">
        <v>52</v>
      </c>
      <c r="D87" s="182" t="s">
        <v>329</v>
      </c>
      <c r="E87" s="78">
        <v>1</v>
      </c>
      <c r="F87" s="78">
        <v>0</v>
      </c>
      <c r="G87" s="78">
        <v>0</v>
      </c>
      <c r="H87" s="78">
        <v>0</v>
      </c>
      <c r="I87" s="78">
        <v>0</v>
      </c>
      <c r="J87" s="186">
        <v>4</v>
      </c>
      <c r="K87" s="186">
        <v>5</v>
      </c>
      <c r="L87" s="186">
        <v>5</v>
      </c>
      <c r="M87" s="187">
        <v>4</v>
      </c>
      <c r="N87" s="187">
        <v>4</v>
      </c>
      <c r="O87" s="187">
        <v>4</v>
      </c>
      <c r="P87" s="187">
        <v>4</v>
      </c>
      <c r="Q87" s="188">
        <v>4</v>
      </c>
      <c r="R87" s="188">
        <v>4</v>
      </c>
      <c r="T87" s="194"/>
    </row>
    <row r="88" spans="1:20" s="78" customFormat="1" x14ac:dyDescent="0.35">
      <c r="A88" s="181">
        <v>87</v>
      </c>
      <c r="B88" s="182" t="s">
        <v>7</v>
      </c>
      <c r="C88" s="189" t="s">
        <v>52</v>
      </c>
      <c r="D88" s="189" t="s">
        <v>117</v>
      </c>
      <c r="E88" s="78">
        <v>0</v>
      </c>
      <c r="F88" s="78">
        <v>0</v>
      </c>
      <c r="G88" s="78">
        <v>1</v>
      </c>
      <c r="H88" s="78">
        <v>0</v>
      </c>
      <c r="I88" s="78">
        <v>0</v>
      </c>
      <c r="J88" s="190">
        <v>4</v>
      </c>
      <c r="K88" s="190">
        <v>4</v>
      </c>
      <c r="L88" s="190">
        <v>4</v>
      </c>
      <c r="M88" s="191">
        <v>3</v>
      </c>
      <c r="N88" s="191">
        <v>4</v>
      </c>
      <c r="O88" s="191">
        <v>4</v>
      </c>
      <c r="P88" s="191">
        <v>4</v>
      </c>
      <c r="Q88" s="192">
        <v>5</v>
      </c>
      <c r="R88" s="192">
        <v>4</v>
      </c>
      <c r="T88" s="194"/>
    </row>
    <row r="89" spans="1:20" s="78" customFormat="1" x14ac:dyDescent="0.35">
      <c r="A89" s="181">
        <v>88</v>
      </c>
      <c r="B89" s="182" t="s">
        <v>7</v>
      </c>
      <c r="C89" s="182" t="s">
        <v>47</v>
      </c>
      <c r="D89" s="189" t="s">
        <v>179</v>
      </c>
      <c r="E89" s="78">
        <v>0</v>
      </c>
      <c r="F89" s="78">
        <v>1</v>
      </c>
      <c r="G89" s="78">
        <v>0</v>
      </c>
      <c r="H89" s="78">
        <v>0</v>
      </c>
      <c r="I89" s="78">
        <v>0</v>
      </c>
      <c r="J89" s="186">
        <v>5</v>
      </c>
      <c r="K89" s="186">
        <v>3</v>
      </c>
      <c r="L89" s="186">
        <v>4</v>
      </c>
      <c r="M89" s="187">
        <v>2</v>
      </c>
      <c r="N89" s="187">
        <v>3</v>
      </c>
      <c r="O89" s="187">
        <v>4</v>
      </c>
      <c r="P89" s="187">
        <v>4</v>
      </c>
      <c r="Q89" s="188">
        <v>5</v>
      </c>
      <c r="R89" s="188">
        <v>5</v>
      </c>
      <c r="T89" s="194"/>
    </row>
    <row r="90" spans="1:20" s="78" customFormat="1" x14ac:dyDescent="0.35">
      <c r="A90" s="181">
        <v>89</v>
      </c>
      <c r="B90" s="182" t="s">
        <v>7</v>
      </c>
      <c r="C90" s="182" t="s">
        <v>47</v>
      </c>
      <c r="D90" s="189" t="s">
        <v>179</v>
      </c>
      <c r="E90" s="78">
        <v>0</v>
      </c>
      <c r="F90" s="78">
        <v>0</v>
      </c>
      <c r="G90" s="78">
        <v>1</v>
      </c>
      <c r="H90" s="78">
        <v>0</v>
      </c>
      <c r="I90" s="78">
        <v>0</v>
      </c>
      <c r="J90" s="190">
        <v>4</v>
      </c>
      <c r="K90" s="190">
        <v>5</v>
      </c>
      <c r="L90" s="190">
        <v>5</v>
      </c>
      <c r="M90" s="191">
        <v>3</v>
      </c>
      <c r="N90" s="191">
        <v>3</v>
      </c>
      <c r="O90" s="191">
        <v>5</v>
      </c>
      <c r="P90" s="191">
        <v>5</v>
      </c>
      <c r="Q90" s="192">
        <v>5</v>
      </c>
      <c r="R90" s="192">
        <v>5</v>
      </c>
      <c r="T90" s="194"/>
    </row>
    <row r="91" spans="1:20" s="78" customFormat="1" x14ac:dyDescent="0.35">
      <c r="A91" s="181">
        <v>90</v>
      </c>
      <c r="B91" s="182" t="s">
        <v>7</v>
      </c>
      <c r="C91" s="189" t="s">
        <v>47</v>
      </c>
      <c r="D91" s="189" t="s">
        <v>179</v>
      </c>
      <c r="E91" s="78">
        <v>0</v>
      </c>
      <c r="F91" s="78">
        <v>0</v>
      </c>
      <c r="G91" s="78">
        <v>1</v>
      </c>
      <c r="H91" s="78">
        <v>0</v>
      </c>
      <c r="I91" s="78">
        <v>0</v>
      </c>
      <c r="J91" s="186">
        <v>4</v>
      </c>
      <c r="K91" s="186">
        <v>4</v>
      </c>
      <c r="L91" s="186">
        <v>5</v>
      </c>
      <c r="M91" s="187">
        <v>3</v>
      </c>
      <c r="N91" s="187">
        <v>3</v>
      </c>
      <c r="O91" s="187">
        <v>4</v>
      </c>
      <c r="P91" s="187">
        <v>5</v>
      </c>
      <c r="Q91" s="188">
        <v>5</v>
      </c>
      <c r="R91" s="188">
        <v>5</v>
      </c>
      <c r="T91" s="194"/>
    </row>
    <row r="92" spans="1:20" s="78" customFormat="1" x14ac:dyDescent="0.35">
      <c r="A92" s="181">
        <v>91</v>
      </c>
      <c r="B92" s="182" t="s">
        <v>7</v>
      </c>
      <c r="C92" s="182" t="s">
        <v>47</v>
      </c>
      <c r="D92" s="189" t="s">
        <v>85</v>
      </c>
      <c r="E92" s="78">
        <v>1</v>
      </c>
      <c r="F92" s="78">
        <v>0</v>
      </c>
      <c r="G92" s="78">
        <v>0</v>
      </c>
      <c r="H92" s="78">
        <v>0</v>
      </c>
      <c r="I92" s="78">
        <v>0</v>
      </c>
      <c r="J92" s="190">
        <v>4</v>
      </c>
      <c r="K92" s="190">
        <v>4</v>
      </c>
      <c r="L92" s="190">
        <v>5</v>
      </c>
      <c r="M92" s="191">
        <v>3</v>
      </c>
      <c r="N92" s="191">
        <v>3</v>
      </c>
      <c r="O92" s="191">
        <v>4</v>
      </c>
      <c r="P92" s="191">
        <v>4</v>
      </c>
      <c r="Q92" s="192">
        <v>5</v>
      </c>
      <c r="R92" s="192">
        <v>5</v>
      </c>
      <c r="T92" s="194"/>
    </row>
    <row r="93" spans="1:20" s="78" customFormat="1" x14ac:dyDescent="0.35">
      <c r="A93" s="181">
        <v>92</v>
      </c>
      <c r="B93" s="182" t="s">
        <v>7</v>
      </c>
      <c r="C93" s="189" t="s">
        <v>47</v>
      </c>
      <c r="D93" s="189" t="s">
        <v>179</v>
      </c>
      <c r="E93" s="78">
        <v>0</v>
      </c>
      <c r="F93" s="78">
        <v>1</v>
      </c>
      <c r="G93" s="78">
        <v>0</v>
      </c>
      <c r="H93" s="78">
        <v>0</v>
      </c>
      <c r="I93" s="78">
        <v>0</v>
      </c>
      <c r="J93" s="186">
        <v>4</v>
      </c>
      <c r="K93" s="186">
        <v>3</v>
      </c>
      <c r="L93" s="186">
        <v>3</v>
      </c>
      <c r="M93" s="187">
        <v>3</v>
      </c>
      <c r="N93" s="187">
        <v>2</v>
      </c>
      <c r="O93" s="187">
        <v>4</v>
      </c>
      <c r="P93" s="187">
        <v>4</v>
      </c>
      <c r="Q93" s="188">
        <v>4</v>
      </c>
      <c r="R93" s="188">
        <v>5</v>
      </c>
      <c r="T93" s="194"/>
    </row>
    <row r="94" spans="1:20" s="78" customFormat="1" x14ac:dyDescent="0.35">
      <c r="A94" s="181">
        <v>93</v>
      </c>
      <c r="B94" s="182" t="s">
        <v>7</v>
      </c>
      <c r="C94" s="189" t="s">
        <v>47</v>
      </c>
      <c r="D94" s="189" t="s">
        <v>179</v>
      </c>
      <c r="E94" s="78">
        <v>0</v>
      </c>
      <c r="F94" s="78">
        <v>1</v>
      </c>
      <c r="G94" s="78">
        <v>0</v>
      </c>
      <c r="H94" s="78">
        <v>0</v>
      </c>
      <c r="I94" s="78">
        <v>0</v>
      </c>
      <c r="J94" s="190">
        <v>4</v>
      </c>
      <c r="K94" s="190">
        <v>3</v>
      </c>
      <c r="L94" s="190">
        <v>3</v>
      </c>
      <c r="M94" s="191">
        <v>2</v>
      </c>
      <c r="N94" s="191">
        <v>2</v>
      </c>
      <c r="O94" s="191">
        <v>4</v>
      </c>
      <c r="P94" s="191">
        <v>4</v>
      </c>
      <c r="Q94" s="192">
        <v>4</v>
      </c>
      <c r="R94" s="192">
        <v>5</v>
      </c>
      <c r="T94" s="194"/>
    </row>
    <row r="95" spans="1:20" s="78" customFormat="1" x14ac:dyDescent="0.35">
      <c r="A95" s="181">
        <v>94</v>
      </c>
      <c r="B95" s="182" t="s">
        <v>7</v>
      </c>
      <c r="C95" s="189" t="s">
        <v>47</v>
      </c>
      <c r="D95" s="189" t="s">
        <v>179</v>
      </c>
      <c r="E95" s="78">
        <v>1</v>
      </c>
      <c r="F95" s="78">
        <v>0</v>
      </c>
      <c r="G95" s="78">
        <v>0</v>
      </c>
      <c r="H95" s="78">
        <v>0</v>
      </c>
      <c r="I95" s="78">
        <v>0</v>
      </c>
      <c r="J95" s="186">
        <v>5</v>
      </c>
      <c r="K95" s="186">
        <v>5</v>
      </c>
      <c r="L95" s="186">
        <v>5</v>
      </c>
      <c r="M95" s="187">
        <v>3</v>
      </c>
      <c r="N95" s="187">
        <v>3</v>
      </c>
      <c r="O95" s="187">
        <v>5</v>
      </c>
      <c r="P95" s="187">
        <v>5</v>
      </c>
      <c r="Q95" s="188">
        <v>5</v>
      </c>
      <c r="R95" s="188">
        <v>5</v>
      </c>
      <c r="T95" s="194"/>
    </row>
    <row r="96" spans="1:20" s="78" customFormat="1" x14ac:dyDescent="0.35">
      <c r="A96" s="181">
        <v>95</v>
      </c>
      <c r="B96" s="182" t="s">
        <v>35</v>
      </c>
      <c r="C96" s="182" t="s">
        <v>47</v>
      </c>
      <c r="D96" s="189" t="s">
        <v>179</v>
      </c>
      <c r="E96" s="78">
        <v>0</v>
      </c>
      <c r="F96" s="78">
        <v>0</v>
      </c>
      <c r="G96" s="78">
        <v>1</v>
      </c>
      <c r="H96" s="78">
        <v>0</v>
      </c>
      <c r="I96" s="78">
        <v>0</v>
      </c>
      <c r="J96" s="190">
        <v>5</v>
      </c>
      <c r="K96" s="190">
        <v>5</v>
      </c>
      <c r="L96" s="190">
        <v>5</v>
      </c>
      <c r="M96" s="191">
        <v>2</v>
      </c>
      <c r="N96" s="191">
        <v>2</v>
      </c>
      <c r="O96" s="191">
        <v>4</v>
      </c>
      <c r="P96" s="191">
        <v>4</v>
      </c>
      <c r="Q96" s="192">
        <v>5</v>
      </c>
      <c r="R96" s="192">
        <v>5</v>
      </c>
      <c r="T96" s="194"/>
    </row>
    <row r="97" spans="1:20" s="104" customFormat="1" x14ac:dyDescent="0.35">
      <c r="A97" s="181">
        <v>96</v>
      </c>
      <c r="B97" s="182" t="s">
        <v>7</v>
      </c>
      <c r="C97" s="182" t="s">
        <v>47</v>
      </c>
      <c r="D97" s="189" t="s">
        <v>179</v>
      </c>
      <c r="E97" s="78">
        <v>0</v>
      </c>
      <c r="F97" s="78">
        <v>1</v>
      </c>
      <c r="G97" s="78">
        <v>0</v>
      </c>
      <c r="H97" s="78">
        <v>0</v>
      </c>
      <c r="I97" s="78">
        <v>0</v>
      </c>
      <c r="J97" s="186">
        <v>4</v>
      </c>
      <c r="K97" s="186">
        <v>2</v>
      </c>
      <c r="L97" s="186">
        <v>4</v>
      </c>
      <c r="M97" s="187">
        <v>3</v>
      </c>
      <c r="N97" s="187">
        <v>3</v>
      </c>
      <c r="O97" s="187">
        <v>4</v>
      </c>
      <c r="P97" s="187">
        <v>4</v>
      </c>
      <c r="Q97" s="188">
        <v>4</v>
      </c>
      <c r="R97" s="188">
        <v>4</v>
      </c>
      <c r="T97" s="195"/>
    </row>
    <row r="98" spans="1:20" s="78" customFormat="1" x14ac:dyDescent="0.35">
      <c r="A98" s="181">
        <v>97</v>
      </c>
      <c r="B98" s="182" t="s">
        <v>35</v>
      </c>
      <c r="C98" s="189" t="s">
        <v>47</v>
      </c>
      <c r="D98" s="189" t="s">
        <v>115</v>
      </c>
      <c r="E98" s="78">
        <v>1</v>
      </c>
      <c r="F98" s="78">
        <v>0</v>
      </c>
      <c r="G98" s="78">
        <v>0</v>
      </c>
      <c r="H98" s="78">
        <v>0</v>
      </c>
      <c r="I98" s="78">
        <v>0</v>
      </c>
      <c r="J98" s="190">
        <v>4</v>
      </c>
      <c r="K98" s="190">
        <v>4</v>
      </c>
      <c r="L98" s="190">
        <v>4</v>
      </c>
      <c r="M98" s="191">
        <v>2</v>
      </c>
      <c r="N98" s="191">
        <v>4</v>
      </c>
      <c r="O98" s="191">
        <v>5</v>
      </c>
      <c r="P98" s="191">
        <v>4</v>
      </c>
      <c r="Q98" s="192">
        <v>4</v>
      </c>
      <c r="R98" s="192">
        <v>4</v>
      </c>
      <c r="T98" s="194"/>
    </row>
    <row r="99" spans="1:20" s="78" customFormat="1" x14ac:dyDescent="0.35">
      <c r="A99" s="181">
        <v>98</v>
      </c>
      <c r="B99" s="182" t="s">
        <v>7</v>
      </c>
      <c r="C99" s="182" t="s">
        <v>47</v>
      </c>
      <c r="D99" s="182" t="s">
        <v>113</v>
      </c>
      <c r="E99" s="78">
        <v>1</v>
      </c>
      <c r="F99" s="78">
        <v>0</v>
      </c>
      <c r="G99" s="78">
        <v>0</v>
      </c>
      <c r="H99" s="78">
        <v>0</v>
      </c>
      <c r="I99" s="78">
        <v>0</v>
      </c>
      <c r="J99" s="186">
        <v>5</v>
      </c>
      <c r="K99" s="186">
        <v>5</v>
      </c>
      <c r="L99" s="186">
        <v>5</v>
      </c>
      <c r="M99" s="187">
        <v>5</v>
      </c>
      <c r="N99" s="187">
        <v>1</v>
      </c>
      <c r="O99" s="187">
        <v>5</v>
      </c>
      <c r="P99" s="187">
        <v>5</v>
      </c>
      <c r="Q99" s="188">
        <v>5</v>
      </c>
      <c r="R99" s="188">
        <v>5</v>
      </c>
      <c r="T99" s="194"/>
    </row>
    <row r="100" spans="1:20" s="78" customFormat="1" x14ac:dyDescent="0.35">
      <c r="A100" s="181">
        <v>99</v>
      </c>
      <c r="B100" s="182" t="s">
        <v>7</v>
      </c>
      <c r="C100" s="189" t="s">
        <v>47</v>
      </c>
      <c r="D100" s="189" t="s">
        <v>72</v>
      </c>
      <c r="E100" s="78">
        <v>0</v>
      </c>
      <c r="F100" s="78">
        <v>1</v>
      </c>
      <c r="G100" s="78">
        <v>0</v>
      </c>
      <c r="H100" s="78">
        <v>0</v>
      </c>
      <c r="I100" s="78">
        <v>0</v>
      </c>
      <c r="J100" s="190">
        <v>5</v>
      </c>
      <c r="K100" s="190">
        <v>2</v>
      </c>
      <c r="L100" s="190">
        <v>3</v>
      </c>
      <c r="M100" s="191">
        <v>2</v>
      </c>
      <c r="N100" s="191">
        <v>2</v>
      </c>
      <c r="O100" s="191">
        <v>4</v>
      </c>
      <c r="P100" s="191">
        <v>4</v>
      </c>
      <c r="Q100" s="192">
        <v>5</v>
      </c>
      <c r="R100" s="192">
        <v>4</v>
      </c>
      <c r="T100" s="194"/>
    </row>
    <row r="101" spans="1:20" s="78" customFormat="1" x14ac:dyDescent="0.35">
      <c r="A101" s="181">
        <v>100</v>
      </c>
      <c r="B101" s="182" t="s">
        <v>7</v>
      </c>
      <c r="C101" s="182" t="s">
        <v>47</v>
      </c>
      <c r="D101" s="182" t="s">
        <v>113</v>
      </c>
      <c r="E101" s="78">
        <v>1</v>
      </c>
      <c r="F101" s="78">
        <v>0</v>
      </c>
      <c r="G101" s="78">
        <v>0</v>
      </c>
      <c r="H101" s="78">
        <v>0</v>
      </c>
      <c r="I101" s="78">
        <v>0</v>
      </c>
      <c r="J101" s="186">
        <v>5</v>
      </c>
      <c r="K101" s="186">
        <v>5</v>
      </c>
      <c r="L101" s="186">
        <v>5</v>
      </c>
      <c r="M101" s="187">
        <v>1</v>
      </c>
      <c r="N101" s="187">
        <v>2</v>
      </c>
      <c r="O101" s="187">
        <v>4</v>
      </c>
      <c r="P101" s="187">
        <v>4</v>
      </c>
      <c r="Q101" s="188">
        <v>4</v>
      </c>
      <c r="R101" s="188">
        <v>5</v>
      </c>
      <c r="T101" s="194"/>
    </row>
    <row r="102" spans="1:20" s="104" customFormat="1" x14ac:dyDescent="0.35">
      <c r="A102" s="181">
        <v>101</v>
      </c>
      <c r="B102" s="182" t="s">
        <v>7</v>
      </c>
      <c r="C102" s="189" t="s">
        <v>49</v>
      </c>
      <c r="D102" s="189" t="s">
        <v>108</v>
      </c>
      <c r="E102" s="78">
        <v>0</v>
      </c>
      <c r="F102" s="78">
        <v>0</v>
      </c>
      <c r="G102" s="78">
        <v>1</v>
      </c>
      <c r="H102" s="78">
        <v>0</v>
      </c>
      <c r="I102" s="78">
        <v>0</v>
      </c>
      <c r="J102" s="190">
        <v>5</v>
      </c>
      <c r="K102" s="190">
        <v>5</v>
      </c>
      <c r="L102" s="190">
        <v>5</v>
      </c>
      <c r="M102" s="191">
        <v>5</v>
      </c>
      <c r="N102" s="191">
        <v>5</v>
      </c>
      <c r="O102" s="191">
        <v>5</v>
      </c>
      <c r="P102" s="191">
        <v>5</v>
      </c>
      <c r="Q102" s="192">
        <v>5</v>
      </c>
      <c r="R102" s="192">
        <v>5</v>
      </c>
      <c r="T102" s="195"/>
    </row>
    <row r="103" spans="1:20" s="78" customFormat="1" x14ac:dyDescent="0.35">
      <c r="A103" s="181">
        <v>102</v>
      </c>
      <c r="B103" s="182" t="s">
        <v>35</v>
      </c>
      <c r="C103" s="189" t="s">
        <v>47</v>
      </c>
      <c r="D103" s="189" t="s">
        <v>179</v>
      </c>
      <c r="E103" s="78">
        <v>0</v>
      </c>
      <c r="F103" s="78">
        <v>1</v>
      </c>
      <c r="G103" s="78">
        <v>0</v>
      </c>
      <c r="H103" s="78">
        <v>0</v>
      </c>
      <c r="I103" s="78">
        <v>0</v>
      </c>
      <c r="J103" s="186">
        <v>5</v>
      </c>
      <c r="K103" s="186">
        <v>5</v>
      </c>
      <c r="L103" s="186">
        <v>5</v>
      </c>
      <c r="M103" s="187">
        <v>5</v>
      </c>
      <c r="N103" s="187">
        <v>5</v>
      </c>
      <c r="O103" s="187">
        <v>5</v>
      </c>
      <c r="P103" s="187">
        <v>5</v>
      </c>
      <c r="Q103" s="188">
        <v>5</v>
      </c>
      <c r="R103" s="188">
        <v>5</v>
      </c>
      <c r="T103" s="194"/>
    </row>
    <row r="104" spans="1:20" s="78" customFormat="1" x14ac:dyDescent="0.35">
      <c r="A104" s="181">
        <v>103</v>
      </c>
      <c r="B104" s="182" t="s">
        <v>7</v>
      </c>
      <c r="C104" s="182" t="s">
        <v>47</v>
      </c>
      <c r="D104" s="189" t="s">
        <v>179</v>
      </c>
      <c r="E104" s="78">
        <v>0</v>
      </c>
      <c r="F104" s="78">
        <v>0</v>
      </c>
      <c r="G104" s="78">
        <v>1</v>
      </c>
      <c r="H104" s="78">
        <v>0</v>
      </c>
      <c r="I104" s="78">
        <v>0</v>
      </c>
      <c r="J104" s="190">
        <v>4</v>
      </c>
      <c r="K104" s="190">
        <v>3</v>
      </c>
      <c r="L104" s="190">
        <v>4</v>
      </c>
      <c r="M104" s="191">
        <v>2</v>
      </c>
      <c r="N104" s="191">
        <v>2</v>
      </c>
      <c r="O104" s="191">
        <v>4</v>
      </c>
      <c r="P104" s="191">
        <v>4</v>
      </c>
      <c r="Q104" s="192">
        <v>4</v>
      </c>
      <c r="R104" s="192">
        <v>4</v>
      </c>
      <c r="T104" s="194"/>
    </row>
    <row r="105" spans="1:20" s="78" customFormat="1" x14ac:dyDescent="0.35">
      <c r="A105" s="181">
        <v>104</v>
      </c>
      <c r="B105" s="182" t="s">
        <v>7</v>
      </c>
      <c r="C105" s="182" t="s">
        <v>52</v>
      </c>
      <c r="D105" s="182" t="s">
        <v>513</v>
      </c>
      <c r="E105" s="78">
        <v>0</v>
      </c>
      <c r="F105" s="78">
        <v>0</v>
      </c>
      <c r="G105" s="78">
        <v>0</v>
      </c>
      <c r="H105" s="78">
        <v>1</v>
      </c>
      <c r="I105" s="78">
        <v>0</v>
      </c>
      <c r="J105" s="186">
        <v>4</v>
      </c>
      <c r="K105" s="186">
        <v>4</v>
      </c>
      <c r="L105" s="186">
        <v>4</v>
      </c>
      <c r="M105" s="187">
        <v>2</v>
      </c>
      <c r="N105" s="187">
        <v>4</v>
      </c>
      <c r="O105" s="187">
        <v>4</v>
      </c>
      <c r="P105" s="187">
        <v>4</v>
      </c>
      <c r="Q105" s="188">
        <v>4</v>
      </c>
      <c r="R105" s="188">
        <v>4</v>
      </c>
      <c r="T105" s="194"/>
    </row>
    <row r="106" spans="1:20" s="78" customFormat="1" x14ac:dyDescent="0.35">
      <c r="A106" s="181">
        <v>105</v>
      </c>
      <c r="B106" s="182" t="s">
        <v>7</v>
      </c>
      <c r="C106" s="182" t="s">
        <v>47</v>
      </c>
      <c r="D106" s="189" t="s">
        <v>105</v>
      </c>
      <c r="E106" s="78">
        <v>0</v>
      </c>
      <c r="F106" s="78">
        <v>1</v>
      </c>
      <c r="G106" s="78">
        <v>0</v>
      </c>
      <c r="H106" s="78">
        <v>0</v>
      </c>
      <c r="I106" s="78">
        <v>0</v>
      </c>
      <c r="J106" s="190">
        <v>5</v>
      </c>
      <c r="K106" s="190">
        <v>4</v>
      </c>
      <c r="L106" s="190">
        <v>5</v>
      </c>
      <c r="M106" s="191">
        <v>3</v>
      </c>
      <c r="N106" s="191">
        <v>3</v>
      </c>
      <c r="O106" s="191">
        <v>4</v>
      </c>
      <c r="P106" s="191">
        <v>4</v>
      </c>
      <c r="Q106" s="192">
        <v>5</v>
      </c>
      <c r="R106" s="192">
        <v>5</v>
      </c>
      <c r="T106" s="194"/>
    </row>
    <row r="107" spans="1:20" s="78" customFormat="1" x14ac:dyDescent="0.35">
      <c r="A107" s="181">
        <v>106</v>
      </c>
      <c r="B107" s="182" t="s">
        <v>7</v>
      </c>
      <c r="C107" s="182" t="s">
        <v>47</v>
      </c>
      <c r="D107" s="189" t="s">
        <v>179</v>
      </c>
      <c r="E107" s="78">
        <v>0</v>
      </c>
      <c r="F107" s="78">
        <v>0</v>
      </c>
      <c r="G107" s="78">
        <v>0</v>
      </c>
      <c r="H107" s="78">
        <v>0</v>
      </c>
      <c r="I107" s="78">
        <v>1</v>
      </c>
      <c r="J107" s="186">
        <v>4</v>
      </c>
      <c r="K107" s="186">
        <v>3</v>
      </c>
      <c r="L107" s="186">
        <v>4</v>
      </c>
      <c r="M107" s="187">
        <v>4</v>
      </c>
      <c r="N107" s="187">
        <v>4</v>
      </c>
      <c r="O107" s="187">
        <v>4</v>
      </c>
      <c r="P107" s="187">
        <v>4</v>
      </c>
      <c r="Q107" s="188">
        <v>4</v>
      </c>
      <c r="R107" s="188">
        <v>4</v>
      </c>
      <c r="T107" s="194"/>
    </row>
    <row r="108" spans="1:20" s="78" customFormat="1" x14ac:dyDescent="0.35">
      <c r="A108" s="181">
        <v>107</v>
      </c>
      <c r="B108" s="182" t="s">
        <v>7</v>
      </c>
      <c r="C108" s="189" t="s">
        <v>47</v>
      </c>
      <c r="D108" s="189" t="s">
        <v>105</v>
      </c>
      <c r="E108" s="78">
        <v>0</v>
      </c>
      <c r="F108" s="78">
        <v>1</v>
      </c>
      <c r="G108" s="78">
        <v>0</v>
      </c>
      <c r="H108" s="78">
        <v>0</v>
      </c>
      <c r="I108" s="78">
        <v>0</v>
      </c>
      <c r="J108" s="190">
        <v>5</v>
      </c>
      <c r="K108" s="190">
        <v>5</v>
      </c>
      <c r="L108" s="190">
        <v>5</v>
      </c>
      <c r="M108" s="191">
        <v>3</v>
      </c>
      <c r="N108" s="191">
        <v>3</v>
      </c>
      <c r="O108" s="191">
        <v>4</v>
      </c>
      <c r="P108" s="191">
        <v>4</v>
      </c>
      <c r="Q108" s="192">
        <v>5</v>
      </c>
      <c r="R108" s="192">
        <v>5</v>
      </c>
      <c r="T108" s="194"/>
    </row>
    <row r="109" spans="1:20" s="78" customFormat="1" x14ac:dyDescent="0.35">
      <c r="A109" s="181">
        <v>108</v>
      </c>
      <c r="B109" s="182" t="s">
        <v>7</v>
      </c>
      <c r="C109" s="189" t="s">
        <v>64</v>
      </c>
      <c r="D109" s="182" t="s">
        <v>368</v>
      </c>
      <c r="E109" s="78">
        <v>1</v>
      </c>
      <c r="F109" s="78">
        <v>0</v>
      </c>
      <c r="G109" s="78">
        <v>0</v>
      </c>
      <c r="H109" s="78">
        <v>0</v>
      </c>
      <c r="I109" s="78">
        <v>0</v>
      </c>
      <c r="J109" s="186">
        <v>5</v>
      </c>
      <c r="K109" s="186">
        <v>5</v>
      </c>
      <c r="L109" s="186">
        <v>5</v>
      </c>
      <c r="M109" s="187">
        <v>5</v>
      </c>
      <c r="N109" s="187">
        <v>5</v>
      </c>
      <c r="O109" s="187">
        <v>5</v>
      </c>
      <c r="P109" s="187">
        <v>5</v>
      </c>
      <c r="Q109" s="188">
        <v>5</v>
      </c>
      <c r="R109" s="188">
        <v>5</v>
      </c>
      <c r="T109" s="194"/>
    </row>
    <row r="110" spans="1:20" s="78" customFormat="1" x14ac:dyDescent="0.35">
      <c r="A110" s="181">
        <v>109</v>
      </c>
      <c r="B110" s="182" t="s">
        <v>7</v>
      </c>
      <c r="C110" s="182" t="s">
        <v>73</v>
      </c>
      <c r="D110" s="182" t="s">
        <v>256</v>
      </c>
      <c r="E110" s="78">
        <v>0</v>
      </c>
      <c r="F110" s="78">
        <v>0</v>
      </c>
      <c r="G110" s="78">
        <v>1</v>
      </c>
      <c r="H110" s="78">
        <v>0</v>
      </c>
      <c r="I110" s="78">
        <v>0</v>
      </c>
      <c r="J110" s="190">
        <v>3</v>
      </c>
      <c r="K110" s="190">
        <v>4</v>
      </c>
      <c r="L110" s="190">
        <v>4</v>
      </c>
      <c r="M110" s="191">
        <v>3</v>
      </c>
      <c r="N110" s="191">
        <v>4</v>
      </c>
      <c r="O110" s="191">
        <v>3</v>
      </c>
      <c r="P110" s="191">
        <v>4</v>
      </c>
      <c r="Q110" s="192">
        <v>4</v>
      </c>
      <c r="R110" s="192">
        <v>4</v>
      </c>
      <c r="T110" s="194"/>
    </row>
    <row r="111" spans="1:20" s="78" customFormat="1" x14ac:dyDescent="0.35">
      <c r="A111" s="181">
        <v>110</v>
      </c>
      <c r="B111" s="182" t="s">
        <v>7</v>
      </c>
      <c r="C111" s="182" t="s">
        <v>51</v>
      </c>
      <c r="D111" s="189" t="s">
        <v>112</v>
      </c>
      <c r="E111" s="78">
        <v>0</v>
      </c>
      <c r="F111" s="78">
        <v>0</v>
      </c>
      <c r="G111" s="78">
        <v>1</v>
      </c>
      <c r="H111" s="78">
        <v>0</v>
      </c>
      <c r="I111" s="78">
        <v>0</v>
      </c>
      <c r="J111" s="186">
        <v>5</v>
      </c>
      <c r="K111" s="186">
        <v>5</v>
      </c>
      <c r="L111" s="186">
        <v>5</v>
      </c>
      <c r="M111" s="187">
        <v>2</v>
      </c>
      <c r="N111" s="187">
        <v>3</v>
      </c>
      <c r="O111" s="187">
        <v>5</v>
      </c>
      <c r="P111" s="187">
        <v>5</v>
      </c>
      <c r="Q111" s="188">
        <v>5</v>
      </c>
      <c r="R111" s="188">
        <v>5</v>
      </c>
      <c r="T111" s="194"/>
    </row>
    <row r="112" spans="1:20" s="78" customFormat="1" x14ac:dyDescent="0.35">
      <c r="A112" s="181">
        <v>111</v>
      </c>
      <c r="B112" s="182" t="s">
        <v>7</v>
      </c>
      <c r="C112" s="182" t="s">
        <v>47</v>
      </c>
      <c r="D112" s="189" t="s">
        <v>179</v>
      </c>
      <c r="E112" s="78">
        <v>0</v>
      </c>
      <c r="F112" s="78">
        <v>0</v>
      </c>
      <c r="G112" s="78">
        <v>1</v>
      </c>
      <c r="H112" s="78">
        <v>0</v>
      </c>
      <c r="I112" s="78">
        <v>0</v>
      </c>
      <c r="J112" s="190">
        <v>5</v>
      </c>
      <c r="K112" s="190">
        <v>5</v>
      </c>
      <c r="L112" s="190">
        <v>5</v>
      </c>
      <c r="M112" s="191">
        <v>5</v>
      </c>
      <c r="N112" s="191">
        <v>5</v>
      </c>
      <c r="O112" s="191">
        <v>5</v>
      </c>
      <c r="P112" s="191">
        <v>5</v>
      </c>
      <c r="Q112" s="192">
        <v>5</v>
      </c>
      <c r="R112" s="192">
        <v>5</v>
      </c>
      <c r="T112" s="194"/>
    </row>
    <row r="113" spans="1:20" s="78" customFormat="1" x14ac:dyDescent="0.35">
      <c r="A113" s="181">
        <v>112</v>
      </c>
      <c r="B113" s="182" t="s">
        <v>7</v>
      </c>
      <c r="C113" s="189" t="s">
        <v>47</v>
      </c>
      <c r="D113" s="189" t="s">
        <v>179</v>
      </c>
      <c r="E113" s="78">
        <v>0</v>
      </c>
      <c r="F113" s="78">
        <v>1</v>
      </c>
      <c r="G113" s="78">
        <v>0</v>
      </c>
      <c r="H113" s="78">
        <v>0</v>
      </c>
      <c r="I113" s="78">
        <v>0</v>
      </c>
      <c r="J113" s="186">
        <v>5</v>
      </c>
      <c r="K113" s="186">
        <v>4</v>
      </c>
      <c r="L113" s="186">
        <v>4</v>
      </c>
      <c r="M113" s="187">
        <v>2</v>
      </c>
      <c r="N113" s="187">
        <v>2</v>
      </c>
      <c r="O113" s="187">
        <v>4</v>
      </c>
      <c r="P113" s="187">
        <v>4</v>
      </c>
      <c r="Q113" s="188">
        <v>4</v>
      </c>
      <c r="R113" s="188">
        <v>4</v>
      </c>
      <c r="T113" s="194"/>
    </row>
    <row r="114" spans="1:20" s="78" customFormat="1" x14ac:dyDescent="0.35">
      <c r="A114" s="181">
        <v>113</v>
      </c>
      <c r="B114" s="182" t="s">
        <v>7</v>
      </c>
      <c r="C114" s="189" t="s">
        <v>48</v>
      </c>
      <c r="D114" s="189" t="s">
        <v>84</v>
      </c>
      <c r="E114" s="78">
        <v>1</v>
      </c>
      <c r="F114" s="78">
        <v>0</v>
      </c>
      <c r="G114" s="78">
        <v>0</v>
      </c>
      <c r="H114" s="78">
        <v>0</v>
      </c>
      <c r="I114" s="78">
        <v>0</v>
      </c>
      <c r="J114" s="190">
        <v>3</v>
      </c>
      <c r="K114" s="190">
        <v>3</v>
      </c>
      <c r="L114" s="190">
        <v>3</v>
      </c>
      <c r="M114" s="191">
        <v>3</v>
      </c>
      <c r="N114" s="191">
        <v>2</v>
      </c>
      <c r="O114" s="191">
        <v>4</v>
      </c>
      <c r="P114" s="191">
        <v>4</v>
      </c>
      <c r="Q114" s="192">
        <v>4</v>
      </c>
      <c r="R114" s="192">
        <v>4</v>
      </c>
      <c r="T114" s="194"/>
    </row>
    <row r="115" spans="1:20" s="104" customFormat="1" x14ac:dyDescent="0.35">
      <c r="A115" s="181">
        <v>114</v>
      </c>
      <c r="B115" s="182" t="s">
        <v>7</v>
      </c>
      <c r="C115" s="189" t="s">
        <v>237</v>
      </c>
      <c r="D115" s="189" t="s">
        <v>380</v>
      </c>
      <c r="E115" s="78">
        <v>1</v>
      </c>
      <c r="F115" s="78">
        <v>0</v>
      </c>
      <c r="G115" s="78">
        <v>0</v>
      </c>
      <c r="H115" s="78">
        <v>0</v>
      </c>
      <c r="I115" s="78">
        <v>0</v>
      </c>
      <c r="J115" s="186">
        <v>4</v>
      </c>
      <c r="K115" s="186">
        <v>4</v>
      </c>
      <c r="L115" s="186">
        <v>4</v>
      </c>
      <c r="M115" s="187">
        <v>2</v>
      </c>
      <c r="N115" s="187">
        <v>3</v>
      </c>
      <c r="O115" s="187">
        <v>3</v>
      </c>
      <c r="P115" s="187">
        <v>4</v>
      </c>
      <c r="Q115" s="188">
        <v>4</v>
      </c>
      <c r="R115" s="188">
        <v>4</v>
      </c>
      <c r="T115" s="195"/>
    </row>
    <row r="116" spans="1:20" s="78" customFormat="1" x14ac:dyDescent="0.35">
      <c r="A116" s="181">
        <v>115</v>
      </c>
      <c r="B116" s="182" t="s">
        <v>7</v>
      </c>
      <c r="C116" s="189" t="s">
        <v>47</v>
      </c>
      <c r="D116" s="189" t="s">
        <v>179</v>
      </c>
      <c r="E116" s="78">
        <v>0</v>
      </c>
      <c r="F116" s="78">
        <v>1</v>
      </c>
      <c r="G116" s="78">
        <v>0</v>
      </c>
      <c r="H116" s="78">
        <v>0</v>
      </c>
      <c r="I116" s="78">
        <v>0</v>
      </c>
      <c r="J116" s="190">
        <v>5</v>
      </c>
      <c r="K116" s="190">
        <v>4</v>
      </c>
      <c r="L116" s="190">
        <v>4</v>
      </c>
      <c r="M116" s="191">
        <v>2</v>
      </c>
      <c r="N116" s="191">
        <v>2</v>
      </c>
      <c r="O116" s="191">
        <v>4</v>
      </c>
      <c r="P116" s="191">
        <v>4</v>
      </c>
      <c r="Q116" s="192">
        <v>4</v>
      </c>
      <c r="R116" s="192">
        <v>4</v>
      </c>
      <c r="T116" s="194"/>
    </row>
    <row r="117" spans="1:20" s="78" customFormat="1" x14ac:dyDescent="0.35">
      <c r="A117" s="181">
        <v>116</v>
      </c>
      <c r="B117" s="182" t="s">
        <v>35</v>
      </c>
      <c r="C117" s="182" t="s">
        <v>45</v>
      </c>
      <c r="D117" s="182" t="s">
        <v>275</v>
      </c>
      <c r="E117" s="78">
        <v>0</v>
      </c>
      <c r="F117" s="78">
        <v>1</v>
      </c>
      <c r="G117" s="78">
        <v>0</v>
      </c>
      <c r="H117" s="78">
        <v>0</v>
      </c>
      <c r="I117" s="78">
        <v>0</v>
      </c>
      <c r="J117" s="186">
        <v>5</v>
      </c>
      <c r="K117" s="186">
        <v>5</v>
      </c>
      <c r="L117" s="186">
        <v>5</v>
      </c>
      <c r="M117" s="187">
        <v>3</v>
      </c>
      <c r="N117" s="187">
        <v>3</v>
      </c>
      <c r="O117" s="187">
        <v>5</v>
      </c>
      <c r="P117" s="187">
        <v>5</v>
      </c>
      <c r="Q117" s="188">
        <v>4</v>
      </c>
      <c r="R117" s="188">
        <v>5</v>
      </c>
      <c r="T117" s="194"/>
    </row>
    <row r="118" spans="1:20" s="78" customFormat="1" x14ac:dyDescent="0.35">
      <c r="A118" s="181">
        <v>117</v>
      </c>
      <c r="B118" s="182" t="s">
        <v>7</v>
      </c>
      <c r="C118" s="189" t="s">
        <v>47</v>
      </c>
      <c r="D118" s="189" t="s">
        <v>179</v>
      </c>
      <c r="E118" s="78">
        <v>1</v>
      </c>
      <c r="F118" s="78">
        <v>0</v>
      </c>
      <c r="G118" s="78">
        <v>0</v>
      </c>
      <c r="H118" s="78">
        <v>0</v>
      </c>
      <c r="I118" s="78">
        <v>0</v>
      </c>
      <c r="J118" s="190">
        <v>4</v>
      </c>
      <c r="K118" s="190">
        <v>3</v>
      </c>
      <c r="L118" s="190">
        <v>3</v>
      </c>
      <c r="M118" s="191">
        <v>4</v>
      </c>
      <c r="N118" s="191">
        <v>3</v>
      </c>
      <c r="O118" s="191">
        <v>4</v>
      </c>
      <c r="P118" s="191">
        <v>3</v>
      </c>
      <c r="Q118" s="192">
        <v>3</v>
      </c>
      <c r="R118" s="192">
        <v>4</v>
      </c>
      <c r="T118" s="194"/>
    </row>
    <row r="119" spans="1:20" s="104" customFormat="1" x14ac:dyDescent="0.35">
      <c r="A119" s="181">
        <v>118</v>
      </c>
      <c r="B119" s="182" t="s">
        <v>7</v>
      </c>
      <c r="C119" s="182" t="s">
        <v>47</v>
      </c>
      <c r="D119" s="182" t="s">
        <v>85</v>
      </c>
      <c r="E119" s="78">
        <v>0</v>
      </c>
      <c r="F119" s="78">
        <v>0</v>
      </c>
      <c r="G119" s="78">
        <v>0</v>
      </c>
      <c r="H119" s="78">
        <v>1</v>
      </c>
      <c r="I119" s="78">
        <v>0</v>
      </c>
      <c r="J119" s="186">
        <v>4</v>
      </c>
      <c r="K119" s="186">
        <v>3</v>
      </c>
      <c r="L119" s="186">
        <v>4</v>
      </c>
      <c r="M119" s="187">
        <v>3</v>
      </c>
      <c r="N119" s="187">
        <v>3</v>
      </c>
      <c r="O119" s="187">
        <v>4</v>
      </c>
      <c r="P119" s="187">
        <v>4</v>
      </c>
      <c r="Q119" s="188">
        <v>4</v>
      </c>
      <c r="R119" s="188">
        <v>5</v>
      </c>
      <c r="T119" s="195"/>
    </row>
    <row r="120" spans="1:20" s="104" customFormat="1" x14ac:dyDescent="0.35">
      <c r="A120" s="181">
        <v>119</v>
      </c>
      <c r="B120" s="182" t="s">
        <v>7</v>
      </c>
      <c r="C120" s="189" t="s">
        <v>49</v>
      </c>
      <c r="D120" s="189" t="s">
        <v>108</v>
      </c>
      <c r="E120" s="78">
        <v>0</v>
      </c>
      <c r="F120" s="78">
        <v>0</v>
      </c>
      <c r="G120" s="78">
        <v>0</v>
      </c>
      <c r="H120" s="78">
        <v>1</v>
      </c>
      <c r="I120" s="78">
        <v>0</v>
      </c>
      <c r="J120" s="190">
        <v>5</v>
      </c>
      <c r="K120" s="190">
        <v>5</v>
      </c>
      <c r="L120" s="190">
        <v>5</v>
      </c>
      <c r="M120" s="191">
        <v>5</v>
      </c>
      <c r="N120" s="191">
        <v>5</v>
      </c>
      <c r="O120" s="191">
        <v>5</v>
      </c>
      <c r="P120" s="191">
        <v>5</v>
      </c>
      <c r="Q120" s="192">
        <v>5</v>
      </c>
      <c r="R120" s="192">
        <v>5</v>
      </c>
      <c r="T120" s="195"/>
    </row>
    <row r="121" spans="1:20" s="78" customFormat="1" x14ac:dyDescent="0.35">
      <c r="A121" s="181">
        <v>120</v>
      </c>
      <c r="B121" s="182" t="s">
        <v>7</v>
      </c>
      <c r="C121" s="189" t="s">
        <v>47</v>
      </c>
      <c r="D121" s="189" t="s">
        <v>179</v>
      </c>
      <c r="E121" s="78">
        <v>0</v>
      </c>
      <c r="F121" s="78">
        <v>0</v>
      </c>
      <c r="G121" s="78">
        <v>1</v>
      </c>
      <c r="H121" s="78">
        <v>0</v>
      </c>
      <c r="I121" s="78">
        <v>0</v>
      </c>
      <c r="J121" s="186">
        <v>3</v>
      </c>
      <c r="K121" s="186">
        <v>3</v>
      </c>
      <c r="L121" s="186">
        <v>4</v>
      </c>
      <c r="M121" s="187">
        <v>3</v>
      </c>
      <c r="N121" s="187">
        <v>4</v>
      </c>
      <c r="O121" s="187">
        <v>3</v>
      </c>
      <c r="P121" s="187">
        <v>4</v>
      </c>
      <c r="Q121" s="188">
        <v>3</v>
      </c>
      <c r="R121" s="188">
        <v>4</v>
      </c>
      <c r="T121" s="194"/>
    </row>
    <row r="122" spans="1:20" s="78" customFormat="1" x14ac:dyDescent="0.35">
      <c r="A122" s="181">
        <v>121</v>
      </c>
      <c r="B122" s="182" t="s">
        <v>35</v>
      </c>
      <c r="C122" s="189" t="s">
        <v>47</v>
      </c>
      <c r="D122" s="189" t="s">
        <v>179</v>
      </c>
      <c r="E122" s="78">
        <v>0</v>
      </c>
      <c r="F122" s="78">
        <v>0</v>
      </c>
      <c r="G122" s="78">
        <v>0</v>
      </c>
      <c r="H122" s="78">
        <v>1</v>
      </c>
      <c r="I122" s="78">
        <v>0</v>
      </c>
      <c r="J122" s="190">
        <v>5</v>
      </c>
      <c r="K122" s="190">
        <v>4</v>
      </c>
      <c r="L122" s="190">
        <v>4</v>
      </c>
      <c r="M122" s="191">
        <v>3</v>
      </c>
      <c r="N122" s="191">
        <v>3</v>
      </c>
      <c r="O122" s="191">
        <v>4</v>
      </c>
      <c r="P122" s="191">
        <v>4</v>
      </c>
      <c r="Q122" s="192">
        <v>4</v>
      </c>
      <c r="R122" s="192">
        <v>4</v>
      </c>
      <c r="T122" s="194"/>
    </row>
    <row r="123" spans="1:20" s="78" customFormat="1" x14ac:dyDescent="0.35">
      <c r="A123" s="181">
        <v>122</v>
      </c>
      <c r="B123" s="182" t="s">
        <v>35</v>
      </c>
      <c r="C123" s="189" t="s">
        <v>47</v>
      </c>
      <c r="D123" s="189" t="s">
        <v>179</v>
      </c>
      <c r="E123" s="78">
        <v>1</v>
      </c>
      <c r="F123" s="78">
        <v>0</v>
      </c>
      <c r="G123" s="78">
        <v>0</v>
      </c>
      <c r="H123" s="78">
        <v>0</v>
      </c>
      <c r="I123" s="78">
        <v>0</v>
      </c>
      <c r="J123" s="186">
        <v>4</v>
      </c>
      <c r="K123" s="186">
        <v>4</v>
      </c>
      <c r="L123" s="186">
        <v>5</v>
      </c>
      <c r="M123" s="187">
        <v>3</v>
      </c>
      <c r="N123" s="187">
        <v>3</v>
      </c>
      <c r="O123" s="187">
        <v>5</v>
      </c>
      <c r="P123" s="187">
        <v>4</v>
      </c>
      <c r="Q123" s="188">
        <v>4</v>
      </c>
      <c r="R123" s="188">
        <v>4</v>
      </c>
      <c r="T123" s="194"/>
    </row>
    <row r="124" spans="1:20" s="78" customFormat="1" x14ac:dyDescent="0.35">
      <c r="A124" s="181">
        <v>123</v>
      </c>
      <c r="B124" s="182" t="s">
        <v>7</v>
      </c>
      <c r="C124" s="189" t="s">
        <v>47</v>
      </c>
      <c r="D124" s="189" t="s">
        <v>179</v>
      </c>
      <c r="E124" s="78">
        <v>0</v>
      </c>
      <c r="F124" s="78">
        <v>1</v>
      </c>
      <c r="G124" s="78">
        <v>0</v>
      </c>
      <c r="H124" s="78">
        <v>0</v>
      </c>
      <c r="I124" s="78">
        <v>0</v>
      </c>
      <c r="J124" s="190">
        <v>5</v>
      </c>
      <c r="K124" s="190">
        <v>5</v>
      </c>
      <c r="L124" s="190">
        <v>4</v>
      </c>
      <c r="M124" s="191">
        <v>2</v>
      </c>
      <c r="N124" s="191">
        <v>4</v>
      </c>
      <c r="O124" s="191">
        <v>4</v>
      </c>
      <c r="P124" s="191">
        <v>4</v>
      </c>
      <c r="Q124" s="192">
        <v>4</v>
      </c>
      <c r="R124" s="192">
        <v>4</v>
      </c>
      <c r="T124" s="194"/>
    </row>
    <row r="125" spans="1:20" s="78" customFormat="1" x14ac:dyDescent="0.35">
      <c r="A125" s="181">
        <v>124</v>
      </c>
      <c r="B125" s="182" t="s">
        <v>35</v>
      </c>
      <c r="C125" s="189" t="s">
        <v>47</v>
      </c>
      <c r="D125" s="189" t="s">
        <v>179</v>
      </c>
      <c r="E125" s="78">
        <v>0</v>
      </c>
      <c r="F125" s="78">
        <v>1</v>
      </c>
      <c r="G125" s="78">
        <v>0</v>
      </c>
      <c r="H125" s="78">
        <v>0</v>
      </c>
      <c r="I125" s="78">
        <v>0</v>
      </c>
      <c r="J125" s="186">
        <v>4</v>
      </c>
      <c r="K125" s="186">
        <v>4</v>
      </c>
      <c r="L125" s="186">
        <v>3</v>
      </c>
      <c r="M125" s="187">
        <v>2</v>
      </c>
      <c r="N125" s="187">
        <v>2</v>
      </c>
      <c r="O125" s="187">
        <v>4</v>
      </c>
      <c r="P125" s="187">
        <v>5</v>
      </c>
      <c r="Q125" s="188">
        <v>5</v>
      </c>
      <c r="R125" s="188">
        <v>5</v>
      </c>
      <c r="T125" s="194"/>
    </row>
    <row r="126" spans="1:20" s="78" customFormat="1" x14ac:dyDescent="0.35">
      <c r="A126" s="181">
        <v>125</v>
      </c>
      <c r="B126" s="182" t="s">
        <v>7</v>
      </c>
      <c r="C126" s="182" t="s">
        <v>47</v>
      </c>
      <c r="D126" s="182" t="s">
        <v>113</v>
      </c>
      <c r="E126" s="78">
        <v>0</v>
      </c>
      <c r="F126" s="78">
        <v>0</v>
      </c>
      <c r="G126" s="78">
        <v>0</v>
      </c>
      <c r="H126" s="78">
        <v>1</v>
      </c>
      <c r="I126" s="78">
        <v>0</v>
      </c>
      <c r="J126" s="190">
        <v>4</v>
      </c>
      <c r="K126" s="190">
        <v>4</v>
      </c>
      <c r="L126" s="190">
        <v>5</v>
      </c>
      <c r="M126" s="191">
        <v>5</v>
      </c>
      <c r="N126" s="191">
        <v>3</v>
      </c>
      <c r="O126" s="191">
        <v>5</v>
      </c>
      <c r="P126" s="191">
        <v>5</v>
      </c>
      <c r="Q126" s="192">
        <v>5</v>
      </c>
      <c r="R126" s="192">
        <v>5</v>
      </c>
      <c r="T126" s="194"/>
    </row>
    <row r="127" spans="1:20" s="78" customFormat="1" x14ac:dyDescent="0.35">
      <c r="A127" s="181">
        <v>126</v>
      </c>
      <c r="B127" s="182" t="s">
        <v>7</v>
      </c>
      <c r="C127" s="182" t="s">
        <v>52</v>
      </c>
      <c r="D127" s="189" t="s">
        <v>512</v>
      </c>
      <c r="E127" s="78">
        <v>0</v>
      </c>
      <c r="F127" s="78">
        <v>1</v>
      </c>
      <c r="G127" s="78">
        <v>0</v>
      </c>
      <c r="H127" s="78">
        <v>0</v>
      </c>
      <c r="I127" s="78">
        <v>0</v>
      </c>
      <c r="J127" s="186">
        <v>5</v>
      </c>
      <c r="K127" s="186">
        <v>4</v>
      </c>
      <c r="L127" s="186">
        <v>5</v>
      </c>
      <c r="M127" s="187">
        <v>5</v>
      </c>
      <c r="N127" s="187">
        <v>5</v>
      </c>
      <c r="O127" s="187">
        <v>5</v>
      </c>
      <c r="P127" s="187">
        <v>5</v>
      </c>
      <c r="Q127" s="188">
        <v>5</v>
      </c>
      <c r="R127" s="188">
        <v>5</v>
      </c>
      <c r="T127" s="194"/>
    </row>
    <row r="128" spans="1:20" s="78" customFormat="1" x14ac:dyDescent="0.35">
      <c r="A128" s="181">
        <v>127</v>
      </c>
      <c r="B128" s="182" t="s">
        <v>7</v>
      </c>
      <c r="C128" s="189" t="s">
        <v>47</v>
      </c>
      <c r="D128" s="189" t="s">
        <v>85</v>
      </c>
      <c r="E128" s="78">
        <v>0</v>
      </c>
      <c r="F128" s="78">
        <v>1</v>
      </c>
      <c r="G128" s="78">
        <v>0</v>
      </c>
      <c r="H128" s="78">
        <v>0</v>
      </c>
      <c r="I128" s="78">
        <v>0</v>
      </c>
      <c r="J128" s="190">
        <v>5</v>
      </c>
      <c r="K128" s="190">
        <v>3</v>
      </c>
      <c r="L128" s="190">
        <v>5</v>
      </c>
      <c r="M128" s="191">
        <v>3</v>
      </c>
      <c r="N128" s="191">
        <v>3</v>
      </c>
      <c r="O128" s="191">
        <v>4</v>
      </c>
      <c r="P128" s="191">
        <v>4</v>
      </c>
      <c r="Q128" s="192">
        <v>5</v>
      </c>
      <c r="R128" s="192">
        <v>5</v>
      </c>
      <c r="T128" s="194"/>
    </row>
    <row r="129" spans="1:20" s="78" customFormat="1" x14ac:dyDescent="0.35">
      <c r="A129" s="181">
        <v>128</v>
      </c>
      <c r="B129" s="182" t="s">
        <v>35</v>
      </c>
      <c r="C129" s="189" t="s">
        <v>49</v>
      </c>
      <c r="D129" s="182" t="s">
        <v>108</v>
      </c>
      <c r="E129" s="78">
        <v>0</v>
      </c>
      <c r="F129" s="78">
        <v>0</v>
      </c>
      <c r="G129" s="78">
        <v>0</v>
      </c>
      <c r="H129" s="78">
        <v>1</v>
      </c>
      <c r="I129" s="78">
        <v>0</v>
      </c>
      <c r="J129" s="186">
        <v>4</v>
      </c>
      <c r="K129" s="186">
        <v>3</v>
      </c>
      <c r="L129" s="186">
        <v>4</v>
      </c>
      <c r="M129" s="187">
        <v>4</v>
      </c>
      <c r="N129" s="187">
        <v>4</v>
      </c>
      <c r="O129" s="187">
        <v>4</v>
      </c>
      <c r="P129" s="187">
        <v>4</v>
      </c>
      <c r="Q129" s="188">
        <v>4</v>
      </c>
      <c r="R129" s="188">
        <v>4</v>
      </c>
      <c r="T129" s="194"/>
    </row>
    <row r="130" spans="1:20" s="78" customFormat="1" x14ac:dyDescent="0.35">
      <c r="A130" s="181">
        <v>129</v>
      </c>
      <c r="B130" s="182" t="s">
        <v>7</v>
      </c>
      <c r="C130" s="182" t="s">
        <v>47</v>
      </c>
      <c r="D130" s="189" t="s">
        <v>85</v>
      </c>
      <c r="E130" s="78">
        <v>1</v>
      </c>
      <c r="F130" s="78">
        <v>0</v>
      </c>
      <c r="G130" s="78">
        <v>0</v>
      </c>
      <c r="H130" s="78">
        <v>0</v>
      </c>
      <c r="I130" s="78">
        <v>0</v>
      </c>
      <c r="J130" s="190">
        <v>5</v>
      </c>
      <c r="K130" s="190">
        <v>3</v>
      </c>
      <c r="L130" s="190">
        <v>3</v>
      </c>
      <c r="M130" s="191">
        <v>1</v>
      </c>
      <c r="N130" s="191">
        <v>1</v>
      </c>
      <c r="O130" s="191">
        <v>4</v>
      </c>
      <c r="P130" s="191">
        <v>4</v>
      </c>
      <c r="Q130" s="192">
        <v>5</v>
      </c>
      <c r="R130" s="192">
        <v>4</v>
      </c>
      <c r="T130" s="194"/>
    </row>
    <row r="131" spans="1:20" s="78" customFormat="1" x14ac:dyDescent="0.35">
      <c r="A131" s="181">
        <v>130</v>
      </c>
      <c r="B131" s="182" t="s">
        <v>7</v>
      </c>
      <c r="C131" s="182" t="s">
        <v>52</v>
      </c>
      <c r="D131" s="182" t="s">
        <v>513</v>
      </c>
      <c r="E131" s="78">
        <v>0</v>
      </c>
      <c r="F131" s="78">
        <v>1</v>
      </c>
      <c r="G131" s="78">
        <v>0</v>
      </c>
      <c r="H131" s="78">
        <v>0</v>
      </c>
      <c r="I131" s="78">
        <v>0</v>
      </c>
      <c r="J131" s="186">
        <v>4</v>
      </c>
      <c r="K131" s="186">
        <v>3</v>
      </c>
      <c r="L131" s="186">
        <v>4</v>
      </c>
      <c r="M131" s="187">
        <v>3</v>
      </c>
      <c r="N131" s="187">
        <v>3</v>
      </c>
      <c r="O131" s="187">
        <v>4</v>
      </c>
      <c r="P131" s="187">
        <v>4</v>
      </c>
      <c r="Q131" s="188">
        <v>4</v>
      </c>
      <c r="R131" s="188">
        <v>4</v>
      </c>
      <c r="T131" s="194"/>
    </row>
    <row r="132" spans="1:20" s="78" customFormat="1" x14ac:dyDescent="0.35">
      <c r="A132" s="181">
        <v>131</v>
      </c>
      <c r="B132" s="182" t="s">
        <v>7</v>
      </c>
      <c r="C132" s="182" t="s">
        <v>47</v>
      </c>
      <c r="D132" s="182" t="s">
        <v>85</v>
      </c>
      <c r="E132" s="78">
        <v>0</v>
      </c>
      <c r="F132" s="78">
        <v>1</v>
      </c>
      <c r="G132" s="78">
        <v>0</v>
      </c>
      <c r="H132" s="78">
        <v>0</v>
      </c>
      <c r="I132" s="78">
        <v>0</v>
      </c>
      <c r="J132" s="190">
        <v>5</v>
      </c>
      <c r="K132" s="190">
        <v>4</v>
      </c>
      <c r="L132" s="190">
        <v>5</v>
      </c>
      <c r="M132" s="191">
        <v>3</v>
      </c>
      <c r="N132" s="191">
        <v>3</v>
      </c>
      <c r="O132" s="191">
        <v>5</v>
      </c>
      <c r="P132" s="191">
        <v>5</v>
      </c>
      <c r="Q132" s="192">
        <v>5</v>
      </c>
      <c r="R132" s="192">
        <v>5</v>
      </c>
      <c r="T132" s="194"/>
    </row>
    <row r="133" spans="1:20" s="78" customFormat="1" x14ac:dyDescent="0.35">
      <c r="A133" s="181">
        <v>132</v>
      </c>
      <c r="B133" s="182" t="s">
        <v>35</v>
      </c>
      <c r="C133" s="182" t="s">
        <v>47</v>
      </c>
      <c r="D133" s="189" t="s">
        <v>179</v>
      </c>
      <c r="E133" s="78">
        <v>0</v>
      </c>
      <c r="F133" s="78">
        <v>1</v>
      </c>
      <c r="G133" s="78">
        <v>0</v>
      </c>
      <c r="H133" s="78">
        <v>0</v>
      </c>
      <c r="I133" s="78">
        <v>0</v>
      </c>
      <c r="J133" s="186">
        <v>4</v>
      </c>
      <c r="K133" s="186">
        <v>4</v>
      </c>
      <c r="L133" s="186">
        <v>4</v>
      </c>
      <c r="M133" s="187">
        <v>3</v>
      </c>
      <c r="N133" s="187">
        <v>4</v>
      </c>
      <c r="O133" s="187">
        <v>5</v>
      </c>
      <c r="P133" s="187">
        <v>4</v>
      </c>
      <c r="Q133" s="188">
        <v>4</v>
      </c>
      <c r="R133" s="188">
        <v>4</v>
      </c>
      <c r="T133" s="194"/>
    </row>
    <row r="134" spans="1:20" s="78" customFormat="1" x14ac:dyDescent="0.35">
      <c r="A134" s="181">
        <v>133</v>
      </c>
      <c r="B134" s="182" t="s">
        <v>7</v>
      </c>
      <c r="C134" s="182" t="s">
        <v>47</v>
      </c>
      <c r="D134" s="189" t="s">
        <v>179</v>
      </c>
      <c r="E134" s="78">
        <v>1</v>
      </c>
      <c r="F134" s="78">
        <v>0</v>
      </c>
      <c r="G134" s="78">
        <v>0</v>
      </c>
      <c r="H134" s="78">
        <v>0</v>
      </c>
      <c r="I134" s="78">
        <v>0</v>
      </c>
      <c r="J134" s="190">
        <v>5</v>
      </c>
      <c r="K134" s="190">
        <v>5</v>
      </c>
      <c r="L134" s="190">
        <v>5</v>
      </c>
      <c r="M134" s="191">
        <v>3</v>
      </c>
      <c r="N134" s="191">
        <v>3</v>
      </c>
      <c r="O134" s="191">
        <v>4</v>
      </c>
      <c r="P134" s="191">
        <v>4</v>
      </c>
      <c r="Q134" s="192">
        <v>4</v>
      </c>
      <c r="R134" s="192">
        <v>5</v>
      </c>
      <c r="T134" s="194"/>
    </row>
    <row r="135" spans="1:20" s="78" customFormat="1" x14ac:dyDescent="0.35">
      <c r="A135" s="181">
        <v>134</v>
      </c>
      <c r="B135" s="182" t="s">
        <v>7</v>
      </c>
      <c r="C135" s="182" t="s">
        <v>64</v>
      </c>
      <c r="D135" s="182" t="s">
        <v>312</v>
      </c>
      <c r="E135" s="78">
        <v>0</v>
      </c>
      <c r="F135" s="78">
        <v>1</v>
      </c>
      <c r="G135" s="78">
        <v>0</v>
      </c>
      <c r="H135" s="78">
        <v>0</v>
      </c>
      <c r="I135" s="78">
        <v>0</v>
      </c>
      <c r="J135" s="186">
        <v>4</v>
      </c>
      <c r="K135" s="186">
        <v>4</v>
      </c>
      <c r="L135" s="186">
        <v>4</v>
      </c>
      <c r="M135" s="187">
        <v>3</v>
      </c>
      <c r="N135" s="187">
        <v>3</v>
      </c>
      <c r="O135" s="187">
        <v>5</v>
      </c>
      <c r="P135" s="187">
        <v>5</v>
      </c>
      <c r="Q135" s="188">
        <v>5</v>
      </c>
      <c r="R135" s="188">
        <v>5</v>
      </c>
      <c r="T135" s="194"/>
    </row>
    <row r="136" spans="1:20" s="78" customFormat="1" x14ac:dyDescent="0.35">
      <c r="A136" s="181">
        <v>135</v>
      </c>
      <c r="B136" s="182" t="s">
        <v>7</v>
      </c>
      <c r="C136" s="182" t="s">
        <v>47</v>
      </c>
      <c r="D136" s="189" t="s">
        <v>179</v>
      </c>
      <c r="E136" s="78">
        <v>0</v>
      </c>
      <c r="F136" s="78">
        <v>1</v>
      </c>
      <c r="G136" s="78">
        <v>0</v>
      </c>
      <c r="H136" s="78">
        <v>0</v>
      </c>
      <c r="I136" s="78">
        <v>0</v>
      </c>
      <c r="J136" s="190">
        <v>5</v>
      </c>
      <c r="K136" s="190">
        <v>4</v>
      </c>
      <c r="L136" s="190">
        <v>5</v>
      </c>
      <c r="M136" s="191">
        <v>2</v>
      </c>
      <c r="N136" s="191">
        <v>3</v>
      </c>
      <c r="O136" s="191">
        <v>5</v>
      </c>
      <c r="P136" s="191">
        <v>5</v>
      </c>
      <c r="Q136" s="192">
        <v>5</v>
      </c>
      <c r="R136" s="192">
        <v>5</v>
      </c>
      <c r="T136" s="194"/>
    </row>
    <row r="137" spans="1:20" s="78" customFormat="1" x14ac:dyDescent="0.35">
      <c r="A137" s="181">
        <v>136</v>
      </c>
      <c r="B137" s="182" t="s">
        <v>7</v>
      </c>
      <c r="C137" s="182" t="s">
        <v>64</v>
      </c>
      <c r="D137" s="182" t="s">
        <v>312</v>
      </c>
      <c r="E137" s="78">
        <v>0</v>
      </c>
      <c r="F137" s="78">
        <v>1</v>
      </c>
      <c r="G137" s="78">
        <v>0</v>
      </c>
      <c r="H137" s="78">
        <v>0</v>
      </c>
      <c r="I137" s="78">
        <v>0</v>
      </c>
      <c r="J137" s="186">
        <v>4</v>
      </c>
      <c r="K137" s="186">
        <v>4</v>
      </c>
      <c r="L137" s="186">
        <v>4</v>
      </c>
      <c r="M137" s="187">
        <v>3</v>
      </c>
      <c r="N137" s="187">
        <v>3</v>
      </c>
      <c r="O137" s="187">
        <v>5</v>
      </c>
      <c r="P137" s="187">
        <v>5</v>
      </c>
      <c r="Q137" s="188">
        <v>5</v>
      </c>
      <c r="R137" s="188">
        <v>5</v>
      </c>
      <c r="T137" s="194"/>
    </row>
    <row r="138" spans="1:20" s="78" customFormat="1" x14ac:dyDescent="0.35">
      <c r="A138" s="181">
        <v>137</v>
      </c>
      <c r="B138" s="182" t="s">
        <v>7</v>
      </c>
      <c r="C138" s="189" t="s">
        <v>47</v>
      </c>
      <c r="D138" s="189" t="s">
        <v>179</v>
      </c>
      <c r="E138" s="78">
        <v>0</v>
      </c>
      <c r="F138" s="78">
        <v>1</v>
      </c>
      <c r="G138" s="78">
        <v>0</v>
      </c>
      <c r="H138" s="78">
        <v>0</v>
      </c>
      <c r="I138" s="78">
        <v>0</v>
      </c>
      <c r="J138" s="190">
        <v>4</v>
      </c>
      <c r="K138" s="190">
        <v>3</v>
      </c>
      <c r="L138" s="190">
        <v>3</v>
      </c>
      <c r="M138" s="191">
        <v>2</v>
      </c>
      <c r="N138" s="191">
        <v>2</v>
      </c>
      <c r="O138" s="191">
        <v>4</v>
      </c>
      <c r="P138" s="191">
        <v>3</v>
      </c>
      <c r="Q138" s="192">
        <v>4</v>
      </c>
      <c r="R138" s="192">
        <v>4</v>
      </c>
      <c r="T138" s="194"/>
    </row>
    <row r="139" spans="1:20" s="78" customFormat="1" x14ac:dyDescent="0.35">
      <c r="A139" s="181">
        <v>138</v>
      </c>
      <c r="B139" s="182" t="s">
        <v>35</v>
      </c>
      <c r="C139" s="182" t="s">
        <v>47</v>
      </c>
      <c r="D139" s="189" t="s">
        <v>234</v>
      </c>
      <c r="E139" s="78">
        <v>1</v>
      </c>
      <c r="F139" s="78">
        <v>0</v>
      </c>
      <c r="G139" s="78">
        <v>0</v>
      </c>
      <c r="H139" s="78">
        <v>0</v>
      </c>
      <c r="I139" s="78">
        <v>0</v>
      </c>
      <c r="J139" s="186">
        <v>5</v>
      </c>
      <c r="K139" s="186">
        <v>5</v>
      </c>
      <c r="L139" s="186">
        <v>5</v>
      </c>
      <c r="M139" s="187">
        <v>5</v>
      </c>
      <c r="N139" s="187">
        <v>5</v>
      </c>
      <c r="O139" s="187">
        <v>5</v>
      </c>
      <c r="P139" s="187">
        <v>5</v>
      </c>
      <c r="Q139" s="188">
        <v>5</v>
      </c>
      <c r="R139" s="188">
        <v>5</v>
      </c>
      <c r="T139" s="194"/>
    </row>
    <row r="140" spans="1:20" s="78" customFormat="1" x14ac:dyDescent="0.35">
      <c r="A140" s="181">
        <v>139</v>
      </c>
      <c r="B140" s="182" t="s">
        <v>7</v>
      </c>
      <c r="C140" s="182" t="s">
        <v>47</v>
      </c>
      <c r="D140" s="189" t="s">
        <v>85</v>
      </c>
      <c r="E140" s="78">
        <v>0</v>
      </c>
      <c r="F140" s="78">
        <v>0</v>
      </c>
      <c r="G140" s="78">
        <v>0</v>
      </c>
      <c r="H140" s="78">
        <v>1</v>
      </c>
      <c r="I140" s="78">
        <v>0</v>
      </c>
      <c r="J140" s="190">
        <v>5</v>
      </c>
      <c r="K140" s="190">
        <v>5</v>
      </c>
      <c r="L140" s="190">
        <v>5</v>
      </c>
      <c r="M140" s="191">
        <v>3</v>
      </c>
      <c r="N140" s="191">
        <v>3</v>
      </c>
      <c r="O140" s="191">
        <v>4</v>
      </c>
      <c r="P140" s="191">
        <v>4</v>
      </c>
      <c r="Q140" s="192">
        <v>4</v>
      </c>
      <c r="R140" s="192">
        <v>5</v>
      </c>
      <c r="T140" s="194"/>
    </row>
    <row r="141" spans="1:20" s="78" customFormat="1" x14ac:dyDescent="0.35">
      <c r="A141" s="181">
        <v>140</v>
      </c>
      <c r="B141" s="182" t="s">
        <v>7</v>
      </c>
      <c r="C141" s="182" t="s">
        <v>47</v>
      </c>
      <c r="D141" s="189" t="s">
        <v>179</v>
      </c>
      <c r="E141" s="78">
        <v>1</v>
      </c>
      <c r="F141" s="78">
        <v>0</v>
      </c>
      <c r="G141" s="78">
        <v>0</v>
      </c>
      <c r="H141" s="78">
        <v>0</v>
      </c>
      <c r="I141" s="78">
        <v>0</v>
      </c>
      <c r="J141" s="186">
        <v>5</v>
      </c>
      <c r="K141" s="186">
        <v>4</v>
      </c>
      <c r="L141" s="186">
        <v>4</v>
      </c>
      <c r="M141" s="187">
        <v>3</v>
      </c>
      <c r="N141" s="187">
        <v>3</v>
      </c>
      <c r="O141" s="187">
        <v>4</v>
      </c>
      <c r="P141" s="187">
        <v>4</v>
      </c>
      <c r="Q141" s="188">
        <v>5</v>
      </c>
      <c r="R141" s="188">
        <v>5</v>
      </c>
      <c r="T141" s="194"/>
    </row>
    <row r="142" spans="1:20" s="78" customFormat="1" x14ac:dyDescent="0.35">
      <c r="A142" s="181">
        <v>141</v>
      </c>
      <c r="B142" s="182" t="s">
        <v>7</v>
      </c>
      <c r="C142" s="182" t="s">
        <v>47</v>
      </c>
      <c r="D142" s="189" t="s">
        <v>179</v>
      </c>
      <c r="E142" s="78">
        <v>0</v>
      </c>
      <c r="F142" s="78">
        <v>1</v>
      </c>
      <c r="G142" s="78">
        <v>0</v>
      </c>
      <c r="H142" s="78">
        <v>0</v>
      </c>
      <c r="I142" s="78">
        <v>0</v>
      </c>
      <c r="J142" s="190">
        <v>4</v>
      </c>
      <c r="K142" s="190">
        <v>4</v>
      </c>
      <c r="L142" s="190">
        <v>4</v>
      </c>
      <c r="M142" s="191">
        <v>2</v>
      </c>
      <c r="N142" s="191">
        <v>2</v>
      </c>
      <c r="O142" s="191">
        <v>5</v>
      </c>
      <c r="P142" s="191">
        <v>4</v>
      </c>
      <c r="Q142" s="192">
        <v>4</v>
      </c>
      <c r="R142" s="192">
        <v>4</v>
      </c>
      <c r="T142" s="194"/>
    </row>
    <row r="143" spans="1:20" s="78" customFormat="1" x14ac:dyDescent="0.35">
      <c r="A143" s="181">
        <v>142</v>
      </c>
      <c r="B143" s="182" t="s">
        <v>7</v>
      </c>
      <c r="C143" s="182" t="s">
        <v>51</v>
      </c>
      <c r="D143" s="182" t="s">
        <v>222</v>
      </c>
      <c r="E143" s="78">
        <v>0</v>
      </c>
      <c r="F143" s="78">
        <v>0</v>
      </c>
      <c r="G143" s="78">
        <v>1</v>
      </c>
      <c r="H143" s="78">
        <v>0</v>
      </c>
      <c r="I143" s="78">
        <v>0</v>
      </c>
      <c r="J143" s="186">
        <v>4</v>
      </c>
      <c r="K143" s="186">
        <v>3</v>
      </c>
      <c r="L143" s="186">
        <v>4</v>
      </c>
      <c r="M143" s="187">
        <v>3</v>
      </c>
      <c r="N143" s="187">
        <v>3</v>
      </c>
      <c r="O143" s="187">
        <v>5</v>
      </c>
      <c r="P143" s="187">
        <v>5</v>
      </c>
      <c r="Q143" s="188">
        <v>4</v>
      </c>
      <c r="R143" s="188">
        <v>4</v>
      </c>
      <c r="T143" s="194"/>
    </row>
    <row r="144" spans="1:20" s="78" customFormat="1" x14ac:dyDescent="0.35">
      <c r="A144" s="181">
        <v>143</v>
      </c>
      <c r="B144" s="182" t="s">
        <v>7</v>
      </c>
      <c r="C144" s="189" t="s">
        <v>47</v>
      </c>
      <c r="D144" s="189" t="s">
        <v>179</v>
      </c>
      <c r="E144" s="78">
        <v>0</v>
      </c>
      <c r="F144" s="78">
        <v>0</v>
      </c>
      <c r="G144" s="78">
        <v>1</v>
      </c>
      <c r="H144" s="78">
        <v>0</v>
      </c>
      <c r="I144" s="78">
        <v>0</v>
      </c>
      <c r="J144" s="190">
        <v>4</v>
      </c>
      <c r="K144" s="190">
        <v>4</v>
      </c>
      <c r="L144" s="190">
        <v>4</v>
      </c>
      <c r="M144" s="191">
        <v>4</v>
      </c>
      <c r="N144" s="191">
        <v>4</v>
      </c>
      <c r="O144" s="191">
        <v>4</v>
      </c>
      <c r="P144" s="191">
        <v>4</v>
      </c>
      <c r="Q144" s="192">
        <v>4</v>
      </c>
      <c r="R144" s="192">
        <v>4</v>
      </c>
      <c r="T144" s="194"/>
    </row>
    <row r="145" spans="1:20" s="104" customFormat="1" x14ac:dyDescent="0.35">
      <c r="A145" s="181">
        <v>144</v>
      </c>
      <c r="B145" s="182" t="s">
        <v>7</v>
      </c>
      <c r="C145" s="182" t="s">
        <v>47</v>
      </c>
      <c r="D145" s="189" t="s">
        <v>179</v>
      </c>
      <c r="E145" s="78">
        <v>1</v>
      </c>
      <c r="F145" s="78">
        <v>0</v>
      </c>
      <c r="G145" s="78">
        <v>0</v>
      </c>
      <c r="H145" s="78">
        <v>0</v>
      </c>
      <c r="I145" s="78">
        <v>0</v>
      </c>
      <c r="J145" s="186">
        <v>5</v>
      </c>
      <c r="K145" s="186">
        <v>5</v>
      </c>
      <c r="L145" s="186">
        <v>5</v>
      </c>
      <c r="M145" s="187">
        <v>3</v>
      </c>
      <c r="N145" s="187">
        <v>3</v>
      </c>
      <c r="O145" s="187">
        <v>5</v>
      </c>
      <c r="P145" s="187">
        <v>5</v>
      </c>
      <c r="Q145" s="188">
        <v>5</v>
      </c>
      <c r="R145" s="188">
        <v>5</v>
      </c>
      <c r="T145" s="195"/>
    </row>
    <row r="146" spans="1:20" s="78" customFormat="1" x14ac:dyDescent="0.35">
      <c r="A146" s="181">
        <v>145</v>
      </c>
      <c r="B146" s="182" t="s">
        <v>7</v>
      </c>
      <c r="C146" s="182" t="s">
        <v>47</v>
      </c>
      <c r="D146" s="189" t="s">
        <v>179</v>
      </c>
      <c r="E146" s="78">
        <v>0</v>
      </c>
      <c r="F146" s="78">
        <v>0</v>
      </c>
      <c r="G146" s="78">
        <v>0</v>
      </c>
      <c r="H146" s="78">
        <v>0</v>
      </c>
      <c r="I146" s="78">
        <v>1</v>
      </c>
      <c r="J146" s="190">
        <v>5</v>
      </c>
      <c r="K146" s="190">
        <v>5</v>
      </c>
      <c r="L146" s="190">
        <v>5</v>
      </c>
      <c r="M146" s="191">
        <v>4</v>
      </c>
      <c r="N146" s="191">
        <v>3</v>
      </c>
      <c r="O146" s="191">
        <v>4</v>
      </c>
      <c r="P146" s="191">
        <v>4</v>
      </c>
      <c r="Q146" s="192">
        <v>4</v>
      </c>
      <c r="R146" s="192">
        <v>4</v>
      </c>
      <c r="T146" s="194"/>
    </row>
    <row r="147" spans="1:20" s="78" customFormat="1" x14ac:dyDescent="0.35">
      <c r="A147" s="181">
        <v>146</v>
      </c>
      <c r="B147" s="182" t="s">
        <v>35</v>
      </c>
      <c r="C147" s="182" t="s">
        <v>47</v>
      </c>
      <c r="D147" s="189" t="s">
        <v>179</v>
      </c>
      <c r="E147" s="78">
        <v>0</v>
      </c>
      <c r="F147" s="78">
        <v>1</v>
      </c>
      <c r="G147" s="78">
        <v>0</v>
      </c>
      <c r="H147" s="78">
        <v>0</v>
      </c>
      <c r="I147" s="78">
        <v>0</v>
      </c>
      <c r="J147" s="186">
        <v>5</v>
      </c>
      <c r="K147" s="186">
        <v>5</v>
      </c>
      <c r="L147" s="186">
        <v>5</v>
      </c>
      <c r="M147" s="187">
        <v>5</v>
      </c>
      <c r="N147" s="187">
        <v>5</v>
      </c>
      <c r="O147" s="187">
        <v>5</v>
      </c>
      <c r="P147" s="187">
        <v>5</v>
      </c>
      <c r="Q147" s="188">
        <v>5</v>
      </c>
      <c r="R147" s="188">
        <v>5</v>
      </c>
      <c r="T147" s="194"/>
    </row>
    <row r="148" spans="1:20" s="78" customFormat="1" x14ac:dyDescent="0.35">
      <c r="A148" s="181">
        <v>147</v>
      </c>
      <c r="B148" s="182" t="s">
        <v>35</v>
      </c>
      <c r="C148" s="189" t="s">
        <v>47</v>
      </c>
      <c r="D148" s="189" t="s">
        <v>179</v>
      </c>
      <c r="E148" s="78">
        <v>1</v>
      </c>
      <c r="F148" s="78">
        <v>0</v>
      </c>
      <c r="G148" s="78">
        <v>0</v>
      </c>
      <c r="H148" s="78">
        <v>0</v>
      </c>
      <c r="I148" s="78">
        <v>0</v>
      </c>
      <c r="J148" s="190">
        <v>4</v>
      </c>
      <c r="K148" s="190">
        <v>4</v>
      </c>
      <c r="L148" s="190">
        <v>3</v>
      </c>
      <c r="M148" s="191">
        <v>3</v>
      </c>
      <c r="N148" s="191">
        <v>2</v>
      </c>
      <c r="O148" s="191">
        <v>3</v>
      </c>
      <c r="P148" s="191">
        <v>3</v>
      </c>
      <c r="Q148" s="192">
        <v>4</v>
      </c>
      <c r="R148" s="192">
        <v>4</v>
      </c>
      <c r="T148" s="194"/>
    </row>
    <row r="149" spans="1:20" s="78" customFormat="1" x14ac:dyDescent="0.35">
      <c r="A149" s="181">
        <v>148</v>
      </c>
      <c r="B149" s="182" t="s">
        <v>7</v>
      </c>
      <c r="C149" s="182" t="s">
        <v>47</v>
      </c>
      <c r="D149" s="189" t="s">
        <v>179</v>
      </c>
      <c r="E149" s="78">
        <v>0</v>
      </c>
      <c r="F149" s="78">
        <v>1</v>
      </c>
      <c r="G149" s="78">
        <v>0</v>
      </c>
      <c r="H149" s="78">
        <v>0</v>
      </c>
      <c r="I149" s="78">
        <v>0</v>
      </c>
      <c r="J149" s="186">
        <v>5</v>
      </c>
      <c r="K149" s="186">
        <v>5</v>
      </c>
      <c r="L149" s="186">
        <v>5</v>
      </c>
      <c r="M149" s="187">
        <v>3</v>
      </c>
      <c r="N149" s="187">
        <v>3</v>
      </c>
      <c r="O149" s="187">
        <v>5</v>
      </c>
      <c r="P149" s="187">
        <v>5</v>
      </c>
      <c r="Q149" s="188">
        <v>5</v>
      </c>
      <c r="R149" s="188">
        <v>5</v>
      </c>
      <c r="T149" s="194"/>
    </row>
    <row r="150" spans="1:20" s="78" customFormat="1" x14ac:dyDescent="0.35">
      <c r="A150" s="181">
        <v>149</v>
      </c>
      <c r="B150" s="182" t="s">
        <v>7</v>
      </c>
      <c r="C150" s="189" t="s">
        <v>47</v>
      </c>
      <c r="D150" s="189" t="s">
        <v>90</v>
      </c>
      <c r="E150" s="78">
        <v>1</v>
      </c>
      <c r="F150" s="78">
        <v>0</v>
      </c>
      <c r="G150" s="78">
        <v>0</v>
      </c>
      <c r="H150" s="78">
        <v>0</v>
      </c>
      <c r="I150" s="78">
        <v>0</v>
      </c>
      <c r="J150" s="190">
        <v>5</v>
      </c>
      <c r="K150" s="190">
        <v>5</v>
      </c>
      <c r="L150" s="190">
        <v>5</v>
      </c>
      <c r="M150" s="191">
        <v>3</v>
      </c>
      <c r="N150" s="191">
        <v>3</v>
      </c>
      <c r="O150" s="191">
        <v>5</v>
      </c>
      <c r="P150" s="191">
        <v>5</v>
      </c>
      <c r="Q150" s="192">
        <v>4</v>
      </c>
      <c r="R150" s="192">
        <v>5</v>
      </c>
      <c r="T150" s="194"/>
    </row>
    <row r="151" spans="1:20" s="78" customFormat="1" x14ac:dyDescent="0.35">
      <c r="A151" s="181">
        <v>150</v>
      </c>
      <c r="B151" s="182" t="s">
        <v>35</v>
      </c>
      <c r="C151" s="182" t="s">
        <v>237</v>
      </c>
      <c r="D151" s="182" t="s">
        <v>380</v>
      </c>
      <c r="E151" s="78">
        <v>0</v>
      </c>
      <c r="F151" s="78">
        <v>0</v>
      </c>
      <c r="G151" s="78">
        <v>1</v>
      </c>
      <c r="H151" s="78">
        <v>0</v>
      </c>
      <c r="I151" s="78">
        <v>0</v>
      </c>
      <c r="J151" s="186">
        <v>5</v>
      </c>
      <c r="K151" s="186">
        <v>5</v>
      </c>
      <c r="L151" s="186">
        <v>4</v>
      </c>
      <c r="M151" s="187">
        <v>3</v>
      </c>
      <c r="N151" s="187">
        <v>3</v>
      </c>
      <c r="O151" s="187">
        <v>5</v>
      </c>
      <c r="P151" s="187">
        <v>5</v>
      </c>
      <c r="Q151" s="188">
        <v>5</v>
      </c>
      <c r="R151" s="188">
        <v>5</v>
      </c>
      <c r="T151" s="194"/>
    </row>
    <row r="152" spans="1:20" s="78" customFormat="1" x14ac:dyDescent="0.35">
      <c r="A152" s="181">
        <v>151</v>
      </c>
      <c r="B152" s="182" t="s">
        <v>7</v>
      </c>
      <c r="C152" s="189" t="s">
        <v>51</v>
      </c>
      <c r="D152" s="189" t="s">
        <v>112</v>
      </c>
      <c r="E152" s="78">
        <v>0</v>
      </c>
      <c r="F152" s="78">
        <v>1</v>
      </c>
      <c r="G152" s="78">
        <v>0</v>
      </c>
      <c r="H152" s="78">
        <v>0</v>
      </c>
      <c r="I152" s="78">
        <v>0</v>
      </c>
      <c r="J152" s="190">
        <v>5</v>
      </c>
      <c r="K152" s="190">
        <v>5</v>
      </c>
      <c r="L152" s="190">
        <v>5</v>
      </c>
      <c r="M152" s="191">
        <v>4</v>
      </c>
      <c r="N152" s="191">
        <v>4</v>
      </c>
      <c r="O152" s="191">
        <v>4</v>
      </c>
      <c r="P152" s="191">
        <v>4</v>
      </c>
      <c r="Q152" s="192">
        <v>5</v>
      </c>
      <c r="R152" s="192">
        <v>4</v>
      </c>
      <c r="T152" s="194"/>
    </row>
    <row r="153" spans="1:20" s="78" customFormat="1" x14ac:dyDescent="0.35">
      <c r="A153" s="181">
        <v>152</v>
      </c>
      <c r="B153" s="182" t="s">
        <v>7</v>
      </c>
      <c r="C153" s="182" t="s">
        <v>47</v>
      </c>
      <c r="D153" s="189" t="s">
        <v>179</v>
      </c>
      <c r="E153" s="78">
        <v>0</v>
      </c>
      <c r="F153" s="78">
        <v>0</v>
      </c>
      <c r="G153" s="78">
        <v>1</v>
      </c>
      <c r="H153" s="78">
        <v>0</v>
      </c>
      <c r="I153" s="78">
        <v>0</v>
      </c>
      <c r="J153" s="186">
        <v>4</v>
      </c>
      <c r="K153" s="186">
        <v>4</v>
      </c>
      <c r="L153" s="186">
        <v>5</v>
      </c>
      <c r="M153" s="187">
        <v>5</v>
      </c>
      <c r="N153" s="187">
        <v>5</v>
      </c>
      <c r="O153" s="187">
        <v>5</v>
      </c>
      <c r="P153" s="187">
        <v>5</v>
      </c>
      <c r="Q153" s="188">
        <v>5</v>
      </c>
      <c r="R153" s="188">
        <v>5</v>
      </c>
      <c r="T153" s="194"/>
    </row>
    <row r="154" spans="1:20" s="78" customFormat="1" x14ac:dyDescent="0.35">
      <c r="A154" s="181">
        <v>153</v>
      </c>
      <c r="B154" s="182" t="s">
        <v>35</v>
      </c>
      <c r="C154" s="189" t="s">
        <v>49</v>
      </c>
      <c r="D154" s="189" t="s">
        <v>108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190">
        <v>5</v>
      </c>
      <c r="K154" s="190">
        <v>5</v>
      </c>
      <c r="L154" s="190">
        <v>5</v>
      </c>
      <c r="M154" s="191">
        <v>3</v>
      </c>
      <c r="N154" s="191">
        <v>4</v>
      </c>
      <c r="O154" s="191">
        <v>5</v>
      </c>
      <c r="P154" s="191">
        <v>5</v>
      </c>
      <c r="Q154" s="192">
        <v>5</v>
      </c>
      <c r="R154" s="192">
        <v>5</v>
      </c>
      <c r="T154" s="194"/>
    </row>
    <row r="155" spans="1:20" s="78" customFormat="1" x14ac:dyDescent="0.35">
      <c r="A155" s="181">
        <v>154</v>
      </c>
      <c r="B155" s="182" t="s">
        <v>35</v>
      </c>
      <c r="C155" s="189" t="s">
        <v>49</v>
      </c>
      <c r="D155" s="189" t="s">
        <v>108</v>
      </c>
      <c r="E155" s="78">
        <v>0</v>
      </c>
      <c r="F155" s="78">
        <v>1</v>
      </c>
      <c r="G155" s="78">
        <v>0</v>
      </c>
      <c r="H155" s="78">
        <v>0</v>
      </c>
      <c r="I155" s="78">
        <v>0</v>
      </c>
      <c r="J155" s="186">
        <v>3</v>
      </c>
      <c r="K155" s="186">
        <v>5</v>
      </c>
      <c r="L155" s="186">
        <v>5</v>
      </c>
      <c r="M155" s="187">
        <v>3</v>
      </c>
      <c r="N155" s="187">
        <v>3</v>
      </c>
      <c r="O155" s="187">
        <v>4</v>
      </c>
      <c r="P155" s="187">
        <v>4</v>
      </c>
      <c r="Q155" s="188">
        <v>3</v>
      </c>
      <c r="R155" s="188">
        <v>4</v>
      </c>
      <c r="T155" s="194"/>
    </row>
    <row r="156" spans="1:20" s="78" customFormat="1" x14ac:dyDescent="0.35">
      <c r="A156" s="181">
        <v>155</v>
      </c>
      <c r="B156" s="182" t="s">
        <v>7</v>
      </c>
      <c r="C156" s="189" t="s">
        <v>64</v>
      </c>
      <c r="D156" s="189" t="s">
        <v>368</v>
      </c>
      <c r="E156" s="78">
        <v>1</v>
      </c>
      <c r="F156" s="78">
        <v>0</v>
      </c>
      <c r="G156" s="78">
        <v>0</v>
      </c>
      <c r="H156" s="78">
        <v>0</v>
      </c>
      <c r="I156" s="78">
        <v>0</v>
      </c>
      <c r="J156" s="190">
        <v>5</v>
      </c>
      <c r="K156" s="190">
        <v>5</v>
      </c>
      <c r="L156" s="190">
        <v>5</v>
      </c>
      <c r="M156" s="191">
        <v>5</v>
      </c>
      <c r="N156" s="191">
        <v>5</v>
      </c>
      <c r="O156" s="191">
        <v>5</v>
      </c>
      <c r="P156" s="191">
        <v>5</v>
      </c>
      <c r="Q156" s="192">
        <v>5</v>
      </c>
      <c r="R156" s="192">
        <v>5</v>
      </c>
      <c r="T156" s="194"/>
    </row>
    <row r="157" spans="1:20" s="78" customFormat="1" x14ac:dyDescent="0.35">
      <c r="A157" s="181">
        <v>156</v>
      </c>
      <c r="B157" s="182" t="s">
        <v>35</v>
      </c>
      <c r="C157" s="182" t="s">
        <v>47</v>
      </c>
      <c r="D157" s="189" t="s">
        <v>234</v>
      </c>
      <c r="E157" s="78">
        <v>1</v>
      </c>
      <c r="F157" s="78">
        <v>0</v>
      </c>
      <c r="G157" s="78">
        <v>0</v>
      </c>
      <c r="H157" s="78">
        <v>0</v>
      </c>
      <c r="I157" s="78">
        <v>0</v>
      </c>
      <c r="J157" s="186">
        <v>5</v>
      </c>
      <c r="K157" s="186">
        <v>5</v>
      </c>
      <c r="L157" s="186">
        <v>4</v>
      </c>
      <c r="M157" s="187">
        <v>3</v>
      </c>
      <c r="N157" s="187">
        <v>3</v>
      </c>
      <c r="O157" s="187">
        <v>4</v>
      </c>
      <c r="P157" s="187">
        <v>4</v>
      </c>
      <c r="Q157" s="188">
        <v>5</v>
      </c>
      <c r="R157" s="188">
        <v>5</v>
      </c>
      <c r="T157" s="194"/>
    </row>
    <row r="158" spans="1:20" s="78" customFormat="1" x14ac:dyDescent="0.35">
      <c r="A158" s="181">
        <v>157</v>
      </c>
      <c r="B158" s="182" t="s">
        <v>7</v>
      </c>
      <c r="C158" s="182" t="s">
        <v>47</v>
      </c>
      <c r="D158" s="189" t="s">
        <v>179</v>
      </c>
      <c r="E158" s="78">
        <v>0</v>
      </c>
      <c r="F158" s="78">
        <v>0</v>
      </c>
      <c r="G158" s="78">
        <v>1</v>
      </c>
      <c r="H158" s="78">
        <v>0</v>
      </c>
      <c r="I158" s="78">
        <v>0</v>
      </c>
      <c r="J158" s="190">
        <v>4</v>
      </c>
      <c r="K158" s="190">
        <v>4</v>
      </c>
      <c r="L158" s="190">
        <v>2</v>
      </c>
      <c r="M158" s="191">
        <v>4</v>
      </c>
      <c r="N158" s="191">
        <v>4</v>
      </c>
      <c r="O158" s="191">
        <v>4</v>
      </c>
      <c r="P158" s="191">
        <v>4</v>
      </c>
      <c r="Q158" s="192">
        <v>4</v>
      </c>
      <c r="R158" s="192">
        <v>4</v>
      </c>
      <c r="T158" s="194"/>
    </row>
    <row r="159" spans="1:20" s="78" customFormat="1" x14ac:dyDescent="0.35">
      <c r="A159" s="181">
        <v>158</v>
      </c>
      <c r="B159" s="182" t="s">
        <v>7</v>
      </c>
      <c r="C159" s="182" t="s">
        <v>52</v>
      </c>
      <c r="D159" s="182" t="s">
        <v>329</v>
      </c>
      <c r="E159" s="78">
        <v>0</v>
      </c>
      <c r="F159" s="78">
        <v>0</v>
      </c>
      <c r="G159" s="78">
        <v>0</v>
      </c>
      <c r="H159" s="78">
        <v>1</v>
      </c>
      <c r="I159" s="78">
        <v>0</v>
      </c>
      <c r="J159" s="186">
        <v>4</v>
      </c>
      <c r="K159" s="186">
        <v>4</v>
      </c>
      <c r="L159" s="186">
        <v>4</v>
      </c>
      <c r="M159" s="187">
        <v>4</v>
      </c>
      <c r="N159" s="187">
        <v>4</v>
      </c>
      <c r="O159" s="187">
        <v>4</v>
      </c>
      <c r="P159" s="187">
        <v>4</v>
      </c>
      <c r="Q159" s="188">
        <v>4</v>
      </c>
      <c r="R159" s="188">
        <v>4</v>
      </c>
      <c r="T159" s="194"/>
    </row>
    <row r="160" spans="1:20" s="78" customFormat="1" x14ac:dyDescent="0.35">
      <c r="A160" s="181">
        <v>159</v>
      </c>
      <c r="B160" s="182" t="s">
        <v>7</v>
      </c>
      <c r="C160" s="189" t="s">
        <v>52</v>
      </c>
      <c r="D160" s="182" t="s">
        <v>329</v>
      </c>
      <c r="E160" s="78">
        <v>0</v>
      </c>
      <c r="F160" s="78">
        <v>0</v>
      </c>
      <c r="G160" s="78">
        <v>0</v>
      </c>
      <c r="H160" s="78">
        <v>1</v>
      </c>
      <c r="I160" s="78">
        <v>0</v>
      </c>
      <c r="J160" s="190">
        <v>4</v>
      </c>
      <c r="K160" s="190">
        <v>4</v>
      </c>
      <c r="L160" s="190">
        <v>4</v>
      </c>
      <c r="M160" s="191">
        <v>4</v>
      </c>
      <c r="N160" s="191">
        <v>4</v>
      </c>
      <c r="O160" s="191">
        <v>4</v>
      </c>
      <c r="P160" s="191">
        <v>4</v>
      </c>
      <c r="Q160" s="192">
        <v>4</v>
      </c>
      <c r="R160" s="192">
        <v>4</v>
      </c>
      <c r="T160" s="194"/>
    </row>
    <row r="161" spans="1:20" s="78" customFormat="1" x14ac:dyDescent="0.35">
      <c r="A161" s="181">
        <v>160</v>
      </c>
      <c r="B161" s="182" t="s">
        <v>7</v>
      </c>
      <c r="C161" s="182" t="s">
        <v>47</v>
      </c>
      <c r="D161" s="189" t="s">
        <v>179</v>
      </c>
      <c r="E161" s="78">
        <v>0</v>
      </c>
      <c r="F161" s="78">
        <v>0</v>
      </c>
      <c r="G161" s="78">
        <v>1</v>
      </c>
      <c r="H161" s="78">
        <v>0</v>
      </c>
      <c r="I161" s="78">
        <v>0</v>
      </c>
      <c r="J161" s="186">
        <v>5</v>
      </c>
      <c r="K161" s="186">
        <v>5</v>
      </c>
      <c r="L161" s="186">
        <v>5</v>
      </c>
      <c r="M161" s="187">
        <v>2</v>
      </c>
      <c r="N161" s="187">
        <v>2</v>
      </c>
      <c r="O161" s="187">
        <v>5</v>
      </c>
      <c r="P161" s="187">
        <v>5</v>
      </c>
      <c r="Q161" s="188">
        <v>5</v>
      </c>
      <c r="R161" s="188">
        <v>5</v>
      </c>
      <c r="T161" s="194"/>
    </row>
    <row r="162" spans="1:20" s="78" customFormat="1" x14ac:dyDescent="0.35">
      <c r="A162" s="181">
        <v>161</v>
      </c>
      <c r="B162" s="182" t="s">
        <v>35</v>
      </c>
      <c r="C162" s="182" t="s">
        <v>279</v>
      </c>
      <c r="D162" s="182" t="s">
        <v>466</v>
      </c>
      <c r="E162" s="78">
        <v>1</v>
      </c>
      <c r="F162" s="78">
        <v>0</v>
      </c>
      <c r="G162" s="78">
        <v>0</v>
      </c>
      <c r="H162" s="78">
        <v>0</v>
      </c>
      <c r="I162" s="78">
        <v>0</v>
      </c>
      <c r="J162" s="190">
        <v>5</v>
      </c>
      <c r="K162" s="190">
        <v>4</v>
      </c>
      <c r="L162" s="190">
        <v>4</v>
      </c>
      <c r="M162" s="191">
        <v>4</v>
      </c>
      <c r="N162" s="191">
        <v>4</v>
      </c>
      <c r="O162" s="191">
        <v>5</v>
      </c>
      <c r="P162" s="191">
        <v>4</v>
      </c>
      <c r="Q162" s="192">
        <v>4</v>
      </c>
      <c r="R162" s="192">
        <v>4</v>
      </c>
      <c r="T162" s="194"/>
    </row>
    <row r="163" spans="1:20" s="78" customFormat="1" x14ac:dyDescent="0.35">
      <c r="A163" s="181">
        <v>162</v>
      </c>
      <c r="B163" s="182" t="s">
        <v>7</v>
      </c>
      <c r="C163" s="189" t="s">
        <v>47</v>
      </c>
      <c r="D163" s="189" t="s">
        <v>179</v>
      </c>
      <c r="E163" s="78">
        <v>0</v>
      </c>
      <c r="F163" s="78">
        <v>0</v>
      </c>
      <c r="G163" s="78">
        <v>1</v>
      </c>
      <c r="H163" s="78">
        <v>0</v>
      </c>
      <c r="I163" s="78">
        <v>0</v>
      </c>
      <c r="J163" s="186">
        <v>5</v>
      </c>
      <c r="K163" s="186">
        <v>5</v>
      </c>
      <c r="L163" s="186">
        <v>4</v>
      </c>
      <c r="M163" s="187">
        <v>5</v>
      </c>
      <c r="N163" s="187">
        <v>3</v>
      </c>
      <c r="O163" s="187">
        <v>5</v>
      </c>
      <c r="P163" s="187">
        <v>5</v>
      </c>
      <c r="Q163" s="188">
        <v>5</v>
      </c>
      <c r="R163" s="188">
        <v>5</v>
      </c>
      <c r="T163" s="194"/>
    </row>
    <row r="164" spans="1:20" s="104" customFormat="1" x14ac:dyDescent="0.35">
      <c r="A164" s="181">
        <v>163</v>
      </c>
      <c r="B164" s="182" t="s">
        <v>7</v>
      </c>
      <c r="C164" s="182" t="s">
        <v>47</v>
      </c>
      <c r="D164" s="189" t="s">
        <v>179</v>
      </c>
      <c r="E164" s="78">
        <v>0</v>
      </c>
      <c r="F164" s="78">
        <v>0</v>
      </c>
      <c r="G164" s="78">
        <v>1</v>
      </c>
      <c r="H164" s="78">
        <v>0</v>
      </c>
      <c r="I164" s="78">
        <v>0</v>
      </c>
      <c r="J164" s="190">
        <v>4</v>
      </c>
      <c r="K164" s="190">
        <v>4</v>
      </c>
      <c r="L164" s="190">
        <v>4</v>
      </c>
      <c r="M164" s="191">
        <v>3</v>
      </c>
      <c r="N164" s="191">
        <v>4</v>
      </c>
      <c r="O164" s="191">
        <v>4</v>
      </c>
      <c r="P164" s="191">
        <v>4</v>
      </c>
      <c r="Q164" s="192">
        <v>5</v>
      </c>
      <c r="R164" s="192">
        <v>4</v>
      </c>
      <c r="T164" s="195"/>
    </row>
    <row r="165" spans="1:20" s="78" customFormat="1" x14ac:dyDescent="0.35">
      <c r="A165" s="181">
        <v>164</v>
      </c>
      <c r="B165" s="182" t="s">
        <v>7</v>
      </c>
      <c r="C165" s="182" t="s">
        <v>47</v>
      </c>
      <c r="D165" s="189" t="s">
        <v>105</v>
      </c>
      <c r="E165" s="78">
        <v>1</v>
      </c>
      <c r="F165" s="78">
        <v>0</v>
      </c>
      <c r="G165" s="78">
        <v>0</v>
      </c>
      <c r="H165" s="78">
        <v>0</v>
      </c>
      <c r="I165" s="78">
        <v>0</v>
      </c>
      <c r="J165" s="186">
        <v>4</v>
      </c>
      <c r="K165" s="186">
        <v>3</v>
      </c>
      <c r="L165" s="186">
        <v>3</v>
      </c>
      <c r="M165" s="187">
        <v>4</v>
      </c>
      <c r="N165" s="187">
        <v>2</v>
      </c>
      <c r="O165" s="187">
        <v>4</v>
      </c>
      <c r="P165" s="187">
        <v>4</v>
      </c>
      <c r="Q165" s="188">
        <v>3</v>
      </c>
      <c r="R165" s="188">
        <v>4</v>
      </c>
      <c r="T165" s="194"/>
    </row>
    <row r="166" spans="1:20" s="78" customFormat="1" x14ac:dyDescent="0.35">
      <c r="A166" s="181">
        <v>165</v>
      </c>
      <c r="B166" s="182" t="s">
        <v>7</v>
      </c>
      <c r="C166" s="182" t="s">
        <v>47</v>
      </c>
      <c r="D166" s="189" t="s">
        <v>179</v>
      </c>
      <c r="E166" s="78">
        <v>0</v>
      </c>
      <c r="F166" s="78">
        <v>0</v>
      </c>
      <c r="G166" s="78">
        <v>1</v>
      </c>
      <c r="H166" s="78">
        <v>0</v>
      </c>
      <c r="I166" s="78">
        <v>0</v>
      </c>
      <c r="J166" s="190">
        <v>5</v>
      </c>
      <c r="K166" s="190">
        <v>5</v>
      </c>
      <c r="L166" s="190">
        <v>5</v>
      </c>
      <c r="M166" s="191">
        <v>3</v>
      </c>
      <c r="N166" s="191">
        <v>3</v>
      </c>
      <c r="O166" s="191">
        <v>5</v>
      </c>
      <c r="P166" s="191">
        <v>5</v>
      </c>
      <c r="Q166" s="192">
        <v>4</v>
      </c>
      <c r="R166" s="192">
        <v>5</v>
      </c>
      <c r="T166" s="194"/>
    </row>
    <row r="167" spans="1:20" s="78" customFormat="1" x14ac:dyDescent="0.35">
      <c r="A167" s="181">
        <v>166</v>
      </c>
      <c r="B167" s="182" t="s">
        <v>7</v>
      </c>
      <c r="C167" s="182" t="s">
        <v>73</v>
      </c>
      <c r="D167" s="182" t="s">
        <v>476</v>
      </c>
      <c r="E167" s="78">
        <v>1</v>
      </c>
      <c r="F167" s="78">
        <v>0</v>
      </c>
      <c r="G167" s="78">
        <v>0</v>
      </c>
      <c r="H167" s="78">
        <v>0</v>
      </c>
      <c r="I167" s="78">
        <v>0</v>
      </c>
      <c r="J167" s="186">
        <v>4</v>
      </c>
      <c r="K167" s="186">
        <v>4</v>
      </c>
      <c r="L167" s="186">
        <v>4</v>
      </c>
      <c r="M167" s="187">
        <v>2</v>
      </c>
      <c r="N167" s="187">
        <v>2</v>
      </c>
      <c r="O167" s="187">
        <v>4</v>
      </c>
      <c r="P167" s="187">
        <v>4</v>
      </c>
      <c r="Q167" s="188">
        <v>4</v>
      </c>
      <c r="R167" s="188">
        <v>5</v>
      </c>
      <c r="T167" s="194"/>
    </row>
    <row r="168" spans="1:20" s="78" customFormat="1" x14ac:dyDescent="0.35">
      <c r="A168" s="181">
        <v>167</v>
      </c>
      <c r="B168" s="182" t="s">
        <v>7</v>
      </c>
      <c r="C168" s="182" t="s">
        <v>47</v>
      </c>
      <c r="D168" s="189" t="s">
        <v>179</v>
      </c>
      <c r="E168" s="78">
        <v>0</v>
      </c>
      <c r="F168" s="78">
        <v>1</v>
      </c>
      <c r="G168" s="78">
        <v>0</v>
      </c>
      <c r="H168" s="78">
        <v>0</v>
      </c>
      <c r="I168" s="78">
        <v>0</v>
      </c>
      <c r="J168" s="190">
        <v>5</v>
      </c>
      <c r="K168" s="190">
        <v>5</v>
      </c>
      <c r="L168" s="190">
        <v>5</v>
      </c>
      <c r="M168" s="191">
        <v>3</v>
      </c>
      <c r="N168" s="191">
        <v>3</v>
      </c>
      <c r="O168" s="191">
        <v>5</v>
      </c>
      <c r="P168" s="191">
        <v>5</v>
      </c>
      <c r="Q168" s="192">
        <v>5</v>
      </c>
      <c r="R168" s="192">
        <v>5</v>
      </c>
      <c r="T168" s="194"/>
    </row>
    <row r="169" spans="1:20" s="78" customFormat="1" x14ac:dyDescent="0.35">
      <c r="A169" s="181">
        <v>168</v>
      </c>
      <c r="B169" s="182" t="s">
        <v>7</v>
      </c>
      <c r="C169" s="182" t="s">
        <v>47</v>
      </c>
      <c r="D169" s="182" t="s">
        <v>85</v>
      </c>
      <c r="E169" s="78">
        <v>0</v>
      </c>
      <c r="F169" s="78">
        <v>0</v>
      </c>
      <c r="G169" s="78">
        <v>1</v>
      </c>
      <c r="H169" s="78">
        <v>0</v>
      </c>
      <c r="I169" s="78">
        <v>0</v>
      </c>
      <c r="J169" s="186">
        <v>4</v>
      </c>
      <c r="K169" s="186">
        <v>4</v>
      </c>
      <c r="L169" s="186">
        <v>4</v>
      </c>
      <c r="M169" s="187">
        <v>4</v>
      </c>
      <c r="N169" s="187">
        <v>4</v>
      </c>
      <c r="O169" s="187">
        <v>4</v>
      </c>
      <c r="P169" s="187">
        <v>4</v>
      </c>
      <c r="Q169" s="188">
        <v>4</v>
      </c>
      <c r="R169" s="188">
        <v>4</v>
      </c>
      <c r="T169" s="194"/>
    </row>
    <row r="170" spans="1:20" s="104" customFormat="1" x14ac:dyDescent="0.35">
      <c r="A170" s="181">
        <v>169</v>
      </c>
      <c r="B170" s="182" t="s">
        <v>7</v>
      </c>
      <c r="C170" s="182" t="s">
        <v>47</v>
      </c>
      <c r="D170" s="189" t="s">
        <v>105</v>
      </c>
      <c r="E170" s="78">
        <v>0</v>
      </c>
      <c r="F170" s="78">
        <v>1</v>
      </c>
      <c r="G170" s="78">
        <v>0</v>
      </c>
      <c r="H170" s="78">
        <v>0</v>
      </c>
      <c r="I170" s="78">
        <v>0</v>
      </c>
      <c r="J170" s="190">
        <v>4</v>
      </c>
      <c r="K170" s="190">
        <v>4</v>
      </c>
      <c r="L170" s="190">
        <v>4</v>
      </c>
      <c r="M170" s="191">
        <v>2</v>
      </c>
      <c r="N170" s="191">
        <v>2</v>
      </c>
      <c r="O170" s="191">
        <v>4</v>
      </c>
      <c r="P170" s="191">
        <v>4</v>
      </c>
      <c r="Q170" s="192">
        <v>4</v>
      </c>
      <c r="R170" s="192">
        <v>4</v>
      </c>
      <c r="T170" s="195"/>
    </row>
    <row r="171" spans="1:20" s="104" customFormat="1" x14ac:dyDescent="0.35">
      <c r="A171" s="181">
        <v>170</v>
      </c>
      <c r="B171" s="182" t="s">
        <v>7</v>
      </c>
      <c r="C171" s="182" t="s">
        <v>46</v>
      </c>
      <c r="D171" s="182" t="s">
        <v>107</v>
      </c>
      <c r="E171" s="78">
        <v>0</v>
      </c>
      <c r="F171" s="78">
        <v>1</v>
      </c>
      <c r="G171" s="78">
        <v>0</v>
      </c>
      <c r="H171" s="78">
        <v>0</v>
      </c>
      <c r="I171" s="78">
        <v>0</v>
      </c>
      <c r="J171" s="186">
        <v>5</v>
      </c>
      <c r="K171" s="186">
        <v>4</v>
      </c>
      <c r="L171" s="186">
        <v>4</v>
      </c>
      <c r="M171" s="187">
        <v>3</v>
      </c>
      <c r="N171" s="187">
        <v>3</v>
      </c>
      <c r="O171" s="187">
        <v>4</v>
      </c>
      <c r="P171" s="187">
        <v>4</v>
      </c>
      <c r="Q171" s="188">
        <v>5</v>
      </c>
      <c r="R171" s="188">
        <v>4</v>
      </c>
      <c r="T171" s="195"/>
    </row>
    <row r="172" spans="1:20" s="104" customFormat="1" x14ac:dyDescent="0.35">
      <c r="A172" s="181">
        <v>171</v>
      </c>
      <c r="B172" s="182" t="s">
        <v>7</v>
      </c>
      <c r="C172" s="182" t="s">
        <v>73</v>
      </c>
      <c r="D172" s="189" t="s">
        <v>256</v>
      </c>
      <c r="E172" s="78">
        <v>0</v>
      </c>
      <c r="F172" s="78">
        <v>0</v>
      </c>
      <c r="G172" s="78">
        <v>1</v>
      </c>
      <c r="H172" s="78">
        <v>0</v>
      </c>
      <c r="I172" s="78">
        <v>0</v>
      </c>
      <c r="J172" s="190">
        <v>4</v>
      </c>
      <c r="K172" s="190">
        <v>4</v>
      </c>
      <c r="L172" s="190">
        <v>4</v>
      </c>
      <c r="M172" s="191">
        <v>4</v>
      </c>
      <c r="N172" s="191">
        <v>4</v>
      </c>
      <c r="O172" s="191">
        <v>4</v>
      </c>
      <c r="P172" s="191">
        <v>4</v>
      </c>
      <c r="Q172" s="192">
        <v>4</v>
      </c>
      <c r="R172" s="192">
        <v>4</v>
      </c>
      <c r="T172" s="195"/>
    </row>
    <row r="173" spans="1:20" s="104" customFormat="1" x14ac:dyDescent="0.35">
      <c r="A173" s="181">
        <v>172</v>
      </c>
      <c r="B173" s="182" t="s">
        <v>7</v>
      </c>
      <c r="C173" s="182" t="s">
        <v>47</v>
      </c>
      <c r="D173" s="189" t="s">
        <v>72</v>
      </c>
      <c r="E173" s="78">
        <v>0</v>
      </c>
      <c r="F173" s="78">
        <v>0</v>
      </c>
      <c r="G173" s="78">
        <v>1</v>
      </c>
      <c r="H173" s="78">
        <v>0</v>
      </c>
      <c r="I173" s="78">
        <v>0</v>
      </c>
      <c r="J173" s="186">
        <v>4</v>
      </c>
      <c r="K173" s="186">
        <v>3</v>
      </c>
      <c r="L173" s="186">
        <v>3</v>
      </c>
      <c r="M173" s="187">
        <v>2</v>
      </c>
      <c r="N173" s="187">
        <v>2</v>
      </c>
      <c r="O173" s="187">
        <v>4</v>
      </c>
      <c r="P173" s="187">
        <v>2</v>
      </c>
      <c r="Q173" s="188">
        <v>4</v>
      </c>
      <c r="R173" s="188">
        <v>4</v>
      </c>
      <c r="T173" s="195"/>
    </row>
    <row r="174" spans="1:20" s="78" customFormat="1" x14ac:dyDescent="0.35">
      <c r="A174" s="181">
        <v>173</v>
      </c>
      <c r="B174" s="182" t="s">
        <v>7</v>
      </c>
      <c r="C174" s="182" t="s">
        <v>47</v>
      </c>
      <c r="D174" s="189" t="s">
        <v>179</v>
      </c>
      <c r="E174" s="78">
        <v>0</v>
      </c>
      <c r="F174" s="78">
        <v>0</v>
      </c>
      <c r="G174" s="78">
        <v>1</v>
      </c>
      <c r="H174" s="78">
        <v>0</v>
      </c>
      <c r="I174" s="78">
        <v>0</v>
      </c>
      <c r="J174" s="190">
        <v>4</v>
      </c>
      <c r="K174" s="190">
        <v>3</v>
      </c>
      <c r="L174" s="190">
        <v>4</v>
      </c>
      <c r="M174" s="191">
        <v>2</v>
      </c>
      <c r="N174" s="191">
        <v>4</v>
      </c>
      <c r="O174" s="191">
        <v>4</v>
      </c>
      <c r="P174" s="191">
        <v>4</v>
      </c>
      <c r="Q174" s="192">
        <v>4</v>
      </c>
      <c r="R174" s="192">
        <v>4</v>
      </c>
      <c r="T174" s="194"/>
    </row>
    <row r="175" spans="1:20" s="78" customFormat="1" x14ac:dyDescent="0.35">
      <c r="A175" s="181">
        <v>174</v>
      </c>
      <c r="B175" s="182" t="s">
        <v>7</v>
      </c>
      <c r="C175" s="182" t="s">
        <v>47</v>
      </c>
      <c r="D175" s="189" t="s">
        <v>72</v>
      </c>
      <c r="E175" s="78">
        <v>0</v>
      </c>
      <c r="F175" s="78">
        <v>1</v>
      </c>
      <c r="G175" s="78">
        <v>0</v>
      </c>
      <c r="H175" s="78">
        <v>0</v>
      </c>
      <c r="I175" s="78">
        <v>0</v>
      </c>
      <c r="J175" s="186">
        <v>4</v>
      </c>
      <c r="K175" s="186">
        <v>3</v>
      </c>
      <c r="L175" s="186">
        <v>4</v>
      </c>
      <c r="M175" s="187">
        <v>4</v>
      </c>
      <c r="N175" s="187">
        <v>5</v>
      </c>
      <c r="O175" s="187">
        <v>5</v>
      </c>
      <c r="P175" s="187">
        <v>5</v>
      </c>
      <c r="Q175" s="188">
        <v>5</v>
      </c>
      <c r="R175" s="188">
        <v>5</v>
      </c>
      <c r="T175" s="194"/>
    </row>
    <row r="176" spans="1:20" s="78" customFormat="1" x14ac:dyDescent="0.35">
      <c r="A176" s="181">
        <v>175</v>
      </c>
      <c r="B176" s="182" t="s">
        <v>7</v>
      </c>
      <c r="C176" s="182" t="s">
        <v>47</v>
      </c>
      <c r="D176" s="189" t="s">
        <v>179</v>
      </c>
      <c r="E176" s="78">
        <v>1</v>
      </c>
      <c r="F176" s="78">
        <v>0</v>
      </c>
      <c r="G176" s="78">
        <v>0</v>
      </c>
      <c r="H176" s="78">
        <v>0</v>
      </c>
      <c r="I176" s="78">
        <v>0</v>
      </c>
      <c r="J176" s="190">
        <v>5</v>
      </c>
      <c r="K176" s="190">
        <v>5</v>
      </c>
      <c r="L176" s="190">
        <v>5</v>
      </c>
      <c r="M176" s="191">
        <v>5</v>
      </c>
      <c r="N176" s="191">
        <v>5</v>
      </c>
      <c r="O176" s="191">
        <v>5</v>
      </c>
      <c r="P176" s="191">
        <v>5</v>
      </c>
      <c r="Q176" s="192">
        <v>5</v>
      </c>
      <c r="R176" s="192">
        <v>5</v>
      </c>
      <c r="T176" s="194"/>
    </row>
    <row r="177" spans="1:20" s="78" customFormat="1" x14ac:dyDescent="0.35">
      <c r="A177" s="181">
        <v>176</v>
      </c>
      <c r="B177" s="182" t="s">
        <v>7</v>
      </c>
      <c r="C177" s="182" t="s">
        <v>47</v>
      </c>
      <c r="D177" s="189" t="s">
        <v>179</v>
      </c>
      <c r="E177" s="78">
        <v>1</v>
      </c>
      <c r="F177" s="78">
        <v>0</v>
      </c>
      <c r="G177" s="78">
        <v>0</v>
      </c>
      <c r="H177" s="78">
        <v>0</v>
      </c>
      <c r="I177" s="78">
        <v>0</v>
      </c>
      <c r="J177" s="186">
        <v>5</v>
      </c>
      <c r="K177" s="186">
        <v>4</v>
      </c>
      <c r="L177" s="186">
        <v>4</v>
      </c>
      <c r="M177" s="187">
        <v>5</v>
      </c>
      <c r="N177" s="187">
        <v>5</v>
      </c>
      <c r="O177" s="187">
        <v>5</v>
      </c>
      <c r="P177" s="187">
        <v>5</v>
      </c>
      <c r="Q177" s="188">
        <v>5</v>
      </c>
      <c r="R177" s="188">
        <v>5</v>
      </c>
      <c r="T177" s="194"/>
    </row>
    <row r="178" spans="1:20" s="78" customFormat="1" x14ac:dyDescent="0.35">
      <c r="A178" s="181">
        <v>177</v>
      </c>
      <c r="B178" s="182" t="s">
        <v>7</v>
      </c>
      <c r="C178" s="189" t="s">
        <v>47</v>
      </c>
      <c r="D178" s="189" t="s">
        <v>105</v>
      </c>
      <c r="E178" s="78">
        <v>0</v>
      </c>
      <c r="F178" s="78">
        <v>0</v>
      </c>
      <c r="G178" s="78">
        <v>0</v>
      </c>
      <c r="H178" s="78">
        <v>0</v>
      </c>
      <c r="I178" s="78">
        <v>1</v>
      </c>
      <c r="J178" s="190">
        <v>4</v>
      </c>
      <c r="K178" s="190">
        <v>5</v>
      </c>
      <c r="L178" s="190">
        <v>5</v>
      </c>
      <c r="M178" s="191">
        <v>3</v>
      </c>
      <c r="N178" s="191">
        <v>3</v>
      </c>
      <c r="O178" s="191">
        <v>4</v>
      </c>
      <c r="P178" s="191">
        <v>4</v>
      </c>
      <c r="Q178" s="192">
        <v>5</v>
      </c>
      <c r="R178" s="192">
        <v>5</v>
      </c>
      <c r="T178" s="194"/>
    </row>
    <row r="179" spans="1:20" s="78" customFormat="1" x14ac:dyDescent="0.35">
      <c r="A179" s="181">
        <v>178</v>
      </c>
      <c r="B179" s="182" t="s">
        <v>7</v>
      </c>
      <c r="C179" s="182" t="s">
        <v>47</v>
      </c>
      <c r="D179" s="182" t="s">
        <v>85</v>
      </c>
      <c r="E179" s="78">
        <v>0</v>
      </c>
      <c r="F179" s="78">
        <v>1</v>
      </c>
      <c r="G179" s="78">
        <v>0</v>
      </c>
      <c r="H179" s="78">
        <v>0</v>
      </c>
      <c r="I179" s="78">
        <v>0</v>
      </c>
      <c r="J179" s="186">
        <v>5</v>
      </c>
      <c r="K179" s="186">
        <v>5</v>
      </c>
      <c r="L179" s="186">
        <v>5</v>
      </c>
      <c r="M179" s="187">
        <v>2</v>
      </c>
      <c r="N179" s="187">
        <v>2</v>
      </c>
      <c r="O179" s="187">
        <v>5</v>
      </c>
      <c r="P179" s="187">
        <v>5</v>
      </c>
      <c r="Q179" s="188">
        <v>5</v>
      </c>
      <c r="R179" s="188">
        <v>5</v>
      </c>
      <c r="T179" s="194"/>
    </row>
    <row r="180" spans="1:20" s="78" customFormat="1" x14ac:dyDescent="0.35">
      <c r="A180" s="181">
        <v>179</v>
      </c>
      <c r="B180" s="182" t="s">
        <v>35</v>
      </c>
      <c r="C180" s="189" t="s">
        <v>237</v>
      </c>
      <c r="D180" s="189" t="s">
        <v>380</v>
      </c>
      <c r="E180" s="78">
        <v>0</v>
      </c>
      <c r="F180" s="78">
        <v>1</v>
      </c>
      <c r="G180" s="78">
        <v>0</v>
      </c>
      <c r="H180" s="78">
        <v>0</v>
      </c>
      <c r="I180" s="78">
        <v>0</v>
      </c>
      <c r="J180" s="190">
        <v>4</v>
      </c>
      <c r="K180" s="190">
        <v>4</v>
      </c>
      <c r="L180" s="190">
        <v>3</v>
      </c>
      <c r="M180" s="191">
        <v>3</v>
      </c>
      <c r="N180" s="191">
        <v>3</v>
      </c>
      <c r="O180" s="191">
        <v>4</v>
      </c>
      <c r="P180" s="191">
        <v>4</v>
      </c>
      <c r="Q180" s="192">
        <v>5</v>
      </c>
      <c r="R180" s="192">
        <v>5</v>
      </c>
      <c r="T180" s="194"/>
    </row>
    <row r="181" spans="1:20" s="78" customFormat="1" x14ac:dyDescent="0.35">
      <c r="A181" s="181">
        <v>180</v>
      </c>
      <c r="B181" s="182" t="s">
        <v>7</v>
      </c>
      <c r="C181" s="182" t="s">
        <v>47</v>
      </c>
      <c r="D181" s="189" t="s">
        <v>179</v>
      </c>
      <c r="E181" s="78">
        <v>0</v>
      </c>
      <c r="F181" s="78">
        <v>0</v>
      </c>
      <c r="G181" s="78">
        <v>1</v>
      </c>
      <c r="H181" s="78">
        <v>0</v>
      </c>
      <c r="I181" s="78">
        <v>0</v>
      </c>
      <c r="J181" s="186">
        <v>4</v>
      </c>
      <c r="K181" s="186">
        <v>4</v>
      </c>
      <c r="L181" s="186">
        <v>4</v>
      </c>
      <c r="M181" s="187">
        <v>4</v>
      </c>
      <c r="N181" s="187">
        <v>4</v>
      </c>
      <c r="O181" s="187">
        <v>4</v>
      </c>
      <c r="P181" s="187">
        <v>4</v>
      </c>
      <c r="Q181" s="188">
        <v>4</v>
      </c>
      <c r="R181" s="188">
        <v>4</v>
      </c>
      <c r="T181" s="194"/>
    </row>
    <row r="182" spans="1:20" s="78" customFormat="1" x14ac:dyDescent="0.35">
      <c r="A182" s="181">
        <v>181</v>
      </c>
      <c r="B182" s="182" t="s">
        <v>7</v>
      </c>
      <c r="C182" s="182" t="s">
        <v>47</v>
      </c>
      <c r="D182" s="189" t="s">
        <v>179</v>
      </c>
      <c r="E182" s="78">
        <v>0</v>
      </c>
      <c r="F182" s="78">
        <v>0</v>
      </c>
      <c r="G182" s="78">
        <v>1</v>
      </c>
      <c r="H182" s="78">
        <v>0</v>
      </c>
      <c r="I182" s="78">
        <v>0</v>
      </c>
      <c r="J182" s="190">
        <v>4</v>
      </c>
      <c r="K182" s="190">
        <v>4</v>
      </c>
      <c r="L182" s="190">
        <v>3</v>
      </c>
      <c r="M182" s="191">
        <v>3</v>
      </c>
      <c r="N182" s="191">
        <v>3</v>
      </c>
      <c r="O182" s="191">
        <v>5</v>
      </c>
      <c r="P182" s="191">
        <v>5</v>
      </c>
      <c r="Q182" s="192">
        <v>5</v>
      </c>
      <c r="R182" s="192">
        <v>5</v>
      </c>
      <c r="T182" s="194"/>
    </row>
    <row r="183" spans="1:20" s="78" customFormat="1" x14ac:dyDescent="0.35">
      <c r="A183" s="181">
        <v>182</v>
      </c>
      <c r="B183" s="182" t="s">
        <v>7</v>
      </c>
      <c r="C183" s="189" t="s">
        <v>47</v>
      </c>
      <c r="D183" s="189" t="s">
        <v>179</v>
      </c>
      <c r="E183" s="78">
        <v>0</v>
      </c>
      <c r="F183" s="78">
        <v>0</v>
      </c>
      <c r="G183" s="78">
        <v>1</v>
      </c>
      <c r="H183" s="78">
        <v>0</v>
      </c>
      <c r="I183" s="78">
        <v>0</v>
      </c>
      <c r="J183" s="186">
        <v>3</v>
      </c>
      <c r="K183" s="186">
        <v>4</v>
      </c>
      <c r="L183" s="186">
        <v>4</v>
      </c>
      <c r="M183" s="187">
        <v>5</v>
      </c>
      <c r="N183" s="187">
        <v>5</v>
      </c>
      <c r="O183" s="187">
        <v>5</v>
      </c>
      <c r="P183" s="187">
        <v>5</v>
      </c>
      <c r="Q183" s="188">
        <v>5</v>
      </c>
      <c r="R183" s="188">
        <v>5</v>
      </c>
      <c r="T183" s="194"/>
    </row>
    <row r="184" spans="1:20" s="78" customFormat="1" x14ac:dyDescent="0.35">
      <c r="A184" s="181">
        <v>183</v>
      </c>
      <c r="B184" s="182" t="s">
        <v>7</v>
      </c>
      <c r="C184" s="182" t="s">
        <v>47</v>
      </c>
      <c r="D184" s="189" t="s">
        <v>179</v>
      </c>
      <c r="E184" s="78">
        <v>0</v>
      </c>
      <c r="F184" s="78">
        <v>1</v>
      </c>
      <c r="G184" s="78">
        <v>0</v>
      </c>
      <c r="H184" s="78">
        <v>0</v>
      </c>
      <c r="I184" s="78">
        <v>0</v>
      </c>
      <c r="J184" s="190">
        <v>4</v>
      </c>
      <c r="K184" s="190">
        <v>4</v>
      </c>
      <c r="L184" s="190">
        <v>5</v>
      </c>
      <c r="M184" s="191">
        <v>5</v>
      </c>
      <c r="N184" s="191">
        <v>5</v>
      </c>
      <c r="O184" s="191">
        <v>5</v>
      </c>
      <c r="P184" s="191">
        <v>5</v>
      </c>
      <c r="Q184" s="192">
        <v>5</v>
      </c>
      <c r="R184" s="192">
        <v>5</v>
      </c>
      <c r="T184" s="194"/>
    </row>
    <row r="185" spans="1:20" s="78" customFormat="1" x14ac:dyDescent="0.35">
      <c r="A185" s="181">
        <v>184</v>
      </c>
      <c r="B185" s="182" t="s">
        <v>7</v>
      </c>
      <c r="C185" s="182" t="s">
        <v>47</v>
      </c>
      <c r="D185" s="189" t="s">
        <v>179</v>
      </c>
      <c r="E185" s="78">
        <v>0</v>
      </c>
      <c r="F185" s="78">
        <v>1</v>
      </c>
      <c r="G185" s="78">
        <v>0</v>
      </c>
      <c r="H185" s="78">
        <v>0</v>
      </c>
      <c r="I185" s="78">
        <v>0</v>
      </c>
      <c r="J185" s="186">
        <v>5</v>
      </c>
      <c r="K185" s="186">
        <v>5</v>
      </c>
      <c r="L185" s="186">
        <v>5</v>
      </c>
      <c r="M185" s="187">
        <v>3</v>
      </c>
      <c r="N185" s="187">
        <v>3</v>
      </c>
      <c r="O185" s="187">
        <v>5</v>
      </c>
      <c r="P185" s="187">
        <v>5</v>
      </c>
      <c r="Q185" s="188">
        <v>5</v>
      </c>
      <c r="R185" s="188">
        <v>5</v>
      </c>
      <c r="T185" s="194"/>
    </row>
    <row r="186" spans="1:20" s="78" customFormat="1" x14ac:dyDescent="0.35">
      <c r="A186" s="181">
        <v>185</v>
      </c>
      <c r="B186" s="182" t="s">
        <v>7</v>
      </c>
      <c r="C186" s="182" t="s">
        <v>47</v>
      </c>
      <c r="D186" s="189" t="s">
        <v>179</v>
      </c>
      <c r="E186" s="78">
        <v>0</v>
      </c>
      <c r="F186" s="78">
        <v>1</v>
      </c>
      <c r="G186" s="78">
        <v>0</v>
      </c>
      <c r="H186" s="78">
        <v>0</v>
      </c>
      <c r="I186" s="78">
        <v>0</v>
      </c>
      <c r="J186" s="190">
        <v>5</v>
      </c>
      <c r="K186" s="190">
        <v>4</v>
      </c>
      <c r="L186" s="190">
        <v>5</v>
      </c>
      <c r="M186" s="191">
        <v>5</v>
      </c>
      <c r="N186" s="191">
        <v>5</v>
      </c>
      <c r="O186" s="191">
        <v>5</v>
      </c>
      <c r="P186" s="191">
        <v>5</v>
      </c>
      <c r="Q186" s="192">
        <v>5</v>
      </c>
      <c r="R186" s="192">
        <v>5</v>
      </c>
      <c r="T186" s="194"/>
    </row>
    <row r="187" spans="1:20" s="78" customFormat="1" x14ac:dyDescent="0.35">
      <c r="A187" s="181">
        <v>186</v>
      </c>
      <c r="B187" s="182" t="s">
        <v>7</v>
      </c>
      <c r="C187" s="182" t="s">
        <v>47</v>
      </c>
      <c r="D187" s="182" t="s">
        <v>85</v>
      </c>
      <c r="E187" s="78">
        <v>0</v>
      </c>
      <c r="F187" s="78">
        <v>1</v>
      </c>
      <c r="G187" s="78">
        <v>0</v>
      </c>
      <c r="H187" s="78">
        <v>0</v>
      </c>
      <c r="I187" s="78">
        <v>0</v>
      </c>
      <c r="J187" s="186">
        <v>5</v>
      </c>
      <c r="K187" s="186">
        <v>5</v>
      </c>
      <c r="L187" s="186">
        <v>5</v>
      </c>
      <c r="M187" s="187">
        <v>3</v>
      </c>
      <c r="N187" s="187">
        <v>3</v>
      </c>
      <c r="O187" s="187">
        <v>4</v>
      </c>
      <c r="P187" s="187">
        <v>4</v>
      </c>
      <c r="Q187" s="188">
        <v>4</v>
      </c>
      <c r="R187" s="188">
        <v>5</v>
      </c>
      <c r="T187" s="194"/>
    </row>
    <row r="188" spans="1:20" s="78" customFormat="1" x14ac:dyDescent="0.35">
      <c r="A188" s="181">
        <v>187</v>
      </c>
      <c r="B188" s="182" t="s">
        <v>35</v>
      </c>
      <c r="C188" s="182" t="s">
        <v>63</v>
      </c>
      <c r="D188" s="189" t="s">
        <v>92</v>
      </c>
      <c r="E188" s="78">
        <v>0</v>
      </c>
      <c r="F188" s="78">
        <v>0</v>
      </c>
      <c r="G188" s="78">
        <v>1</v>
      </c>
      <c r="H188" s="78">
        <v>0</v>
      </c>
      <c r="I188" s="78">
        <v>0</v>
      </c>
      <c r="J188" s="190">
        <v>5</v>
      </c>
      <c r="K188" s="190">
        <v>4</v>
      </c>
      <c r="L188" s="190">
        <v>4</v>
      </c>
      <c r="M188" s="191">
        <v>3</v>
      </c>
      <c r="N188" s="191">
        <v>4</v>
      </c>
      <c r="O188" s="191">
        <v>5</v>
      </c>
      <c r="P188" s="191">
        <v>5</v>
      </c>
      <c r="Q188" s="192">
        <v>5</v>
      </c>
      <c r="R188" s="192">
        <v>5</v>
      </c>
      <c r="T188" s="194"/>
    </row>
    <row r="189" spans="1:20" s="104" customFormat="1" x14ac:dyDescent="0.35">
      <c r="A189" s="181">
        <v>188</v>
      </c>
      <c r="B189" s="182" t="s">
        <v>7</v>
      </c>
      <c r="C189" s="182" t="s">
        <v>47</v>
      </c>
      <c r="D189" s="182" t="s">
        <v>85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186">
        <v>3</v>
      </c>
      <c r="K189" s="186">
        <v>3</v>
      </c>
      <c r="L189" s="186">
        <v>3</v>
      </c>
      <c r="M189" s="187">
        <v>3</v>
      </c>
      <c r="N189" s="187">
        <v>3</v>
      </c>
      <c r="O189" s="187">
        <v>3</v>
      </c>
      <c r="P189" s="187">
        <v>4</v>
      </c>
      <c r="Q189" s="188">
        <v>4</v>
      </c>
      <c r="R189" s="188">
        <v>4</v>
      </c>
      <c r="T189" s="195"/>
    </row>
    <row r="190" spans="1:20" s="139" customFormat="1" x14ac:dyDescent="0.35">
      <c r="E190" s="205">
        <f>COUNTIF(E3:E189,1)</f>
        <v>49</v>
      </c>
      <c r="F190" s="205">
        <f t="shared" ref="F190:I190" si="0">COUNTIF(F3:F189,1)</f>
        <v>59</v>
      </c>
      <c r="G190" s="205">
        <f t="shared" si="0"/>
        <v>49</v>
      </c>
      <c r="H190" s="205">
        <f t="shared" si="0"/>
        <v>19</v>
      </c>
      <c r="I190" s="205">
        <f t="shared" si="0"/>
        <v>7</v>
      </c>
      <c r="J190" s="206">
        <f t="shared" ref="J190:R190" si="1">AVERAGE(J3:J189)</f>
        <v>4.5133689839572195</v>
      </c>
      <c r="K190" s="206">
        <f t="shared" si="1"/>
        <v>4.1764705882352944</v>
      </c>
      <c r="L190" s="206">
        <f t="shared" si="1"/>
        <v>4.3743315508021388</v>
      </c>
      <c r="M190" s="207">
        <f t="shared" si="1"/>
        <v>3.3422459893048129</v>
      </c>
      <c r="N190" s="207">
        <f t="shared" si="1"/>
        <v>3.3903743315508019</v>
      </c>
      <c r="O190" s="207">
        <f t="shared" si="1"/>
        <v>4.3368983957219251</v>
      </c>
      <c r="P190" s="207">
        <f t="shared" si="1"/>
        <v>4.3689839572192515</v>
      </c>
      <c r="Q190" s="206">
        <f t="shared" si="1"/>
        <v>4.524064171122995</v>
      </c>
      <c r="R190" s="206">
        <f t="shared" si="1"/>
        <v>4.572192513368984</v>
      </c>
      <c r="S190" s="208">
        <f>AVERAGE(J3:L189,Q3:R189)</f>
        <v>4.4320855614973258</v>
      </c>
    </row>
    <row r="191" spans="1:20" s="139" customFormat="1" x14ac:dyDescent="0.35">
      <c r="B191" s="139" t="s">
        <v>75</v>
      </c>
      <c r="E191" s="206">
        <f>STDEV(E3:E189)</f>
        <v>0.44092051686306039</v>
      </c>
      <c r="F191" s="206">
        <f t="shared" ref="F191:I191" si="2">STDEV(F3:F189)</f>
        <v>0.46596544900506753</v>
      </c>
      <c r="G191" s="206">
        <f t="shared" si="2"/>
        <v>0.44092051686306039</v>
      </c>
      <c r="H191" s="206">
        <f t="shared" si="2"/>
        <v>0.30293828744994428</v>
      </c>
      <c r="I191" s="206">
        <f t="shared" si="2"/>
        <v>0.19033032850440337</v>
      </c>
      <c r="J191" s="206">
        <f t="shared" ref="J191:R191" si="3">STDEV(J3:J189)</f>
        <v>0.58986319509298524</v>
      </c>
      <c r="K191" s="206">
        <f t="shared" si="3"/>
        <v>0.87121368373806374</v>
      </c>
      <c r="L191" s="206">
        <f t="shared" si="3"/>
        <v>0.71766044417884767</v>
      </c>
      <c r="M191" s="207">
        <f t="shared" si="3"/>
        <v>1.0526368750793591</v>
      </c>
      <c r="N191" s="207">
        <f t="shared" si="3"/>
        <v>0.99596679619480022</v>
      </c>
      <c r="O191" s="207">
        <f t="shared" si="3"/>
        <v>0.59466897392229967</v>
      </c>
      <c r="P191" s="207">
        <f t="shared" si="3"/>
        <v>0.58447709812777859</v>
      </c>
      <c r="Q191" s="206">
        <f t="shared" si="3"/>
        <v>0.58033041770132054</v>
      </c>
      <c r="R191" s="206">
        <f t="shared" si="3"/>
        <v>0.49608901099033686</v>
      </c>
      <c r="S191" s="208">
        <f>STDEV(J3:L189,Q3:R189)</f>
        <v>0.67807309267491245</v>
      </c>
    </row>
    <row r="192" spans="1:20" s="139" customFormat="1" x14ac:dyDescent="0.35">
      <c r="B192" s="157" t="s">
        <v>7</v>
      </c>
      <c r="C192" s="157">
        <f>COUNTIF(B2:B189,"นิสิตระดับปริญญาโท")</f>
        <v>142</v>
      </c>
      <c r="E192" s="209"/>
      <c r="F192" s="209"/>
      <c r="G192" s="209"/>
      <c r="H192" s="209"/>
      <c r="I192" s="209"/>
      <c r="J192" s="209"/>
      <c r="K192" s="209"/>
      <c r="L192" s="206">
        <f>STDEV(J3:L189)</f>
        <v>0.74691028120456682</v>
      </c>
      <c r="M192" s="210"/>
      <c r="N192" s="207">
        <f>STDEVA(M3:N189)</f>
        <v>1.0236028312238676</v>
      </c>
      <c r="O192" s="210"/>
      <c r="P192" s="207">
        <f>STDEVA(O3:P189)</f>
        <v>0.58902328548782223</v>
      </c>
      <c r="Q192" s="209"/>
      <c r="R192" s="206">
        <f>STDEVA(Q3:R189)</f>
        <v>0.53966946948953931</v>
      </c>
      <c r="S192" s="209"/>
    </row>
    <row r="193" spans="2:19" s="139" customFormat="1" x14ac:dyDescent="0.35">
      <c r="B193" s="157" t="s">
        <v>35</v>
      </c>
      <c r="C193" s="157">
        <f>COUNTIF(B3:B189,"นิสิตระดับปริญญาเอก")</f>
        <v>46</v>
      </c>
      <c r="E193" s="209"/>
      <c r="F193" s="209"/>
      <c r="G193" s="209"/>
      <c r="H193" s="209"/>
      <c r="I193" s="209"/>
      <c r="J193" s="209"/>
      <c r="K193" s="209"/>
      <c r="L193" s="211">
        <f>AVERAGE(J3:L189)</f>
        <v>4.3547237076648839</v>
      </c>
      <c r="M193" s="210"/>
      <c r="N193" s="212">
        <f>AVERAGE(M3:N189)</f>
        <v>3.3663101604278074</v>
      </c>
      <c r="O193" s="210"/>
      <c r="P193" s="212">
        <f>AVERAGE(O3:P189)</f>
        <v>4.3529411764705879</v>
      </c>
      <c r="Q193" s="209"/>
      <c r="R193" s="211">
        <f>AVERAGE(Q3:R189)</f>
        <v>4.5481283422459891</v>
      </c>
      <c r="S193" s="209"/>
    </row>
    <row r="194" spans="2:19" x14ac:dyDescent="0.35">
      <c r="C194" s="176">
        <f>SUM(C192:C193)</f>
        <v>188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9" x14ac:dyDescent="0.35"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9" x14ac:dyDescent="0.35"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2:19" x14ac:dyDescent="0.35"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9" x14ac:dyDescent="0.35"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9" x14ac:dyDescent="0.35"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9" x14ac:dyDescent="0.35"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9" x14ac:dyDescent="0.35"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9" x14ac:dyDescent="0.35"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9" x14ac:dyDescent="0.35"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9" x14ac:dyDescent="0.35"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9" x14ac:dyDescent="0.35"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9" x14ac:dyDescent="0.35"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9" x14ac:dyDescent="0.35"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9" x14ac:dyDescent="0.35"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0:18" x14ac:dyDescent="0.35"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0:18" x14ac:dyDescent="0.35"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0:18" x14ac:dyDescent="0.35"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0:18" x14ac:dyDescent="0.35"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0:18" x14ac:dyDescent="0.35"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0:18" x14ac:dyDescent="0.35"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0:18" x14ac:dyDescent="0.35"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0:18" x14ac:dyDescent="0.35"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0:18" x14ac:dyDescent="0.35"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0:18" x14ac:dyDescent="0.35"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0:18" x14ac:dyDescent="0.35"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0:18" x14ac:dyDescent="0.35"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0:18" x14ac:dyDescent="0.35"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0:18" x14ac:dyDescent="0.35"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0:18" x14ac:dyDescent="0.35"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0:18" x14ac:dyDescent="0.35"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9" x14ac:dyDescent="0.35"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9" x14ac:dyDescent="0.35"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9" x14ac:dyDescent="0.35"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9" x14ac:dyDescent="0.35"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9" x14ac:dyDescent="0.35"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9" x14ac:dyDescent="0.35"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9" x14ac:dyDescent="0.35"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9" x14ac:dyDescent="0.35"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9" s="159" customFormat="1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s="159" customFormat="1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s="159" customFormat="1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s="159" customFormat="1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s="159" customFormat="1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s="159" customFormat="1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s="159" customFormat="1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s="159" customFormat="1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s="159" customFormat="1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s="159" customFormat="1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s="159" customFormat="1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s="159" customFormat="1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s="159" customFormat="1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s="159" customFormat="1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s="159" customFormat="1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s="159" customFormat="1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s="159" customFormat="1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s="159" customFormat="1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s="159" customFormat="1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s="159" customFormat="1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s="159" customFormat="1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s="159" customFormat="1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s="159" customFormat="1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s="159" customFormat="1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s="159" customFormat="1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s="159" customFormat="1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s="159" customFormat="1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s="159" customFormat="1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s="159" customFormat="1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s="159" customFormat="1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s="159" customFormat="1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s="159" customFormat="1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s="159" customFormat="1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s="159" customFormat="1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rowBreaks count="1" manualBreakCount="1">
    <brk id="262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tabSelected="1" zoomScale="130" zoomScaleNormal="130" workbookViewId="0">
      <selection activeCell="A4" sqref="A4:F4"/>
    </sheetView>
  </sheetViews>
  <sheetFormatPr defaultColWidth="9.125" defaultRowHeight="21" x14ac:dyDescent="0.35"/>
  <cols>
    <col min="1" max="1" width="9.125" style="8" customWidth="1"/>
    <col min="2" max="2" width="9" style="8" customWidth="1"/>
    <col min="3" max="3" width="9.125" style="8" customWidth="1"/>
    <col min="4" max="4" width="9.125" style="8"/>
    <col min="5" max="5" width="9.125" style="8" customWidth="1"/>
    <col min="6" max="6" width="49.75" style="8" customWidth="1"/>
    <col min="7" max="16384" width="9.125" style="8"/>
  </cols>
  <sheetData>
    <row r="1" spans="1:8" ht="23.25" x14ac:dyDescent="0.35">
      <c r="A1" s="220" t="s">
        <v>30</v>
      </c>
      <c r="B1" s="220"/>
      <c r="C1" s="220"/>
      <c r="D1" s="220"/>
      <c r="E1" s="220"/>
      <c r="F1" s="220"/>
    </row>
    <row r="2" spans="1:8" ht="23.25" x14ac:dyDescent="0.35">
      <c r="A2" s="220" t="s">
        <v>9</v>
      </c>
      <c r="B2" s="220"/>
      <c r="C2" s="220"/>
      <c r="D2" s="220"/>
      <c r="E2" s="220"/>
      <c r="F2" s="220"/>
    </row>
    <row r="3" spans="1:8" ht="23.25" x14ac:dyDescent="0.35">
      <c r="A3" s="220" t="s">
        <v>597</v>
      </c>
      <c r="B3" s="220"/>
      <c r="C3" s="220"/>
      <c r="D3" s="220"/>
      <c r="E3" s="220"/>
      <c r="F3" s="220"/>
    </row>
    <row r="4" spans="1:8" ht="23.25" x14ac:dyDescent="0.35">
      <c r="A4" s="220" t="s">
        <v>70</v>
      </c>
      <c r="B4" s="220"/>
      <c r="C4" s="220"/>
      <c r="D4" s="220"/>
      <c r="E4" s="220"/>
      <c r="F4" s="220"/>
    </row>
    <row r="5" spans="1:8" x14ac:dyDescent="0.35">
      <c r="A5" s="221"/>
      <c r="B5" s="221"/>
      <c r="C5" s="221"/>
      <c r="D5" s="221"/>
      <c r="E5" s="221"/>
      <c r="F5" s="221"/>
    </row>
    <row r="6" spans="1:8" x14ac:dyDescent="0.35">
      <c r="A6" s="198" t="s">
        <v>598</v>
      </c>
      <c r="B6" s="198"/>
      <c r="C6" s="198"/>
      <c r="D6" s="198"/>
      <c r="E6" s="198"/>
      <c r="F6" s="198"/>
    </row>
    <row r="7" spans="1:8" x14ac:dyDescent="0.35">
      <c r="A7" s="19" t="s">
        <v>100</v>
      </c>
      <c r="B7" s="19"/>
      <c r="C7" s="19"/>
      <c r="D7" s="19"/>
      <c r="E7" s="19"/>
      <c r="F7" s="19"/>
    </row>
    <row r="8" spans="1:8" x14ac:dyDescent="0.35">
      <c r="A8" s="19" t="s">
        <v>101</v>
      </c>
      <c r="B8" s="19"/>
      <c r="C8" s="19"/>
      <c r="D8" s="19"/>
      <c r="E8" s="19"/>
      <c r="F8" s="19"/>
    </row>
    <row r="9" spans="1:8" x14ac:dyDescent="0.35">
      <c r="A9" s="19" t="s">
        <v>560</v>
      </c>
      <c r="B9" s="19"/>
      <c r="C9" s="19"/>
      <c r="D9" s="19"/>
      <c r="E9" s="19"/>
      <c r="F9" s="19"/>
    </row>
    <row r="10" spans="1:8" x14ac:dyDescent="0.35">
      <c r="A10" s="19" t="s">
        <v>561</v>
      </c>
      <c r="B10" s="19"/>
      <c r="C10" s="19"/>
      <c r="D10" s="19"/>
      <c r="E10" s="19"/>
      <c r="F10" s="19"/>
    </row>
    <row r="11" spans="1:8" x14ac:dyDescent="0.35">
      <c r="A11" s="19" t="s">
        <v>562</v>
      </c>
      <c r="B11" s="19"/>
      <c r="C11" s="19"/>
      <c r="D11" s="19"/>
      <c r="E11" s="19"/>
      <c r="F11" s="19"/>
    </row>
    <row r="12" spans="1:8" x14ac:dyDescent="0.35">
      <c r="A12" s="198" t="s">
        <v>576</v>
      </c>
      <c r="B12" s="198"/>
      <c r="C12" s="198"/>
      <c r="D12" s="198"/>
      <c r="E12" s="198"/>
      <c r="F12" s="198"/>
    </row>
    <row r="13" spans="1:8" x14ac:dyDescent="0.35">
      <c r="B13" s="8" t="s">
        <v>578</v>
      </c>
      <c r="F13" s="199"/>
      <c r="G13" s="199"/>
      <c r="H13" s="199"/>
    </row>
    <row r="14" spans="1:8" x14ac:dyDescent="0.35">
      <c r="A14" s="19" t="s">
        <v>611</v>
      </c>
      <c r="B14" s="19"/>
      <c r="C14" s="19"/>
      <c r="D14" s="19"/>
      <c r="E14" s="19"/>
      <c r="F14" s="19"/>
    </row>
    <row r="15" spans="1:8" x14ac:dyDescent="0.35">
      <c r="A15" s="8" t="s">
        <v>563</v>
      </c>
      <c r="B15" s="98"/>
      <c r="C15" s="98"/>
      <c r="D15" s="98"/>
      <c r="E15" s="83"/>
      <c r="F15" s="84"/>
      <c r="G15" s="199"/>
    </row>
    <row r="16" spans="1:8" x14ac:dyDescent="0.35">
      <c r="A16" s="8" t="s">
        <v>564</v>
      </c>
      <c r="E16" s="199"/>
      <c r="F16" s="199"/>
      <c r="G16" s="199"/>
    </row>
    <row r="17" spans="1:9" x14ac:dyDescent="0.35">
      <c r="B17" s="8" t="s">
        <v>565</v>
      </c>
      <c r="E17" s="199"/>
      <c r="F17" s="199"/>
      <c r="G17" s="199"/>
    </row>
    <row r="18" spans="1:9" x14ac:dyDescent="0.35">
      <c r="A18" s="8" t="s">
        <v>581</v>
      </c>
      <c r="E18" s="199"/>
      <c r="F18" s="199"/>
      <c r="G18" s="199"/>
    </row>
    <row r="19" spans="1:9" x14ac:dyDescent="0.35">
      <c r="A19" s="8" t="s">
        <v>575</v>
      </c>
      <c r="E19" s="199"/>
      <c r="F19" s="199"/>
      <c r="G19" s="199"/>
    </row>
    <row r="20" spans="1:9" x14ac:dyDescent="0.35">
      <c r="A20" s="198" t="s">
        <v>102</v>
      </c>
      <c r="B20" s="198"/>
      <c r="C20" s="198"/>
      <c r="D20" s="198"/>
      <c r="E20" s="198"/>
      <c r="F20" s="198"/>
    </row>
    <row r="21" spans="1:9" x14ac:dyDescent="0.35">
      <c r="A21" s="198" t="s">
        <v>566</v>
      </c>
      <c r="B21" s="198"/>
      <c r="C21" s="198"/>
      <c r="D21" s="198"/>
      <c r="E21" s="198"/>
      <c r="F21" s="198"/>
    </row>
    <row r="22" spans="1:9" x14ac:dyDescent="0.35">
      <c r="A22" s="198" t="s">
        <v>567</v>
      </c>
      <c r="B22" s="198"/>
      <c r="C22" s="198"/>
      <c r="D22" s="198"/>
      <c r="E22" s="198"/>
      <c r="F22" s="198"/>
    </row>
    <row r="23" spans="1:9" x14ac:dyDescent="0.35">
      <c r="A23" s="197"/>
      <c r="B23" s="197" t="s">
        <v>103</v>
      </c>
      <c r="C23" s="197"/>
      <c r="D23" s="197"/>
      <c r="E23" s="197"/>
      <c r="F23" s="197"/>
    </row>
    <row r="24" spans="1:9" x14ac:dyDescent="0.35">
      <c r="A24" s="219" t="s">
        <v>54</v>
      </c>
      <c r="B24" s="219"/>
      <c r="C24" s="219"/>
      <c r="D24" s="219"/>
      <c r="E24" s="219"/>
      <c r="F24" s="219"/>
      <c r="G24" s="19"/>
      <c r="H24" s="198"/>
    </row>
    <row r="25" spans="1:9" x14ac:dyDescent="0.35">
      <c r="A25" s="198" t="s">
        <v>577</v>
      </c>
      <c r="B25" s="198"/>
      <c r="C25" s="198"/>
      <c r="D25" s="198"/>
      <c r="E25" s="198"/>
      <c r="F25" s="198"/>
      <c r="G25" s="19"/>
      <c r="H25" s="198"/>
    </row>
    <row r="26" spans="1:9" x14ac:dyDescent="0.35">
      <c r="A26" s="198" t="s">
        <v>568</v>
      </c>
      <c r="B26" s="198"/>
      <c r="C26" s="198"/>
      <c r="D26" s="198"/>
      <c r="E26" s="198"/>
      <c r="F26" s="198"/>
      <c r="G26" s="19"/>
      <c r="H26" s="198"/>
    </row>
    <row r="27" spans="1:9" x14ac:dyDescent="0.35">
      <c r="A27" s="198" t="s">
        <v>569</v>
      </c>
      <c r="B27" s="198"/>
      <c r="C27" s="198"/>
      <c r="D27" s="198"/>
      <c r="E27" s="198"/>
      <c r="F27" s="198"/>
      <c r="G27" s="19"/>
      <c r="H27" s="198"/>
    </row>
    <row r="28" spans="1:9" x14ac:dyDescent="0.35">
      <c r="A28" s="198" t="s">
        <v>570</v>
      </c>
      <c r="B28" s="198"/>
      <c r="C28" s="198"/>
      <c r="D28" s="198"/>
      <c r="E28" s="198"/>
      <c r="F28" s="198"/>
      <c r="G28" s="19"/>
      <c r="H28" s="198"/>
    </row>
    <row r="29" spans="1:9" x14ac:dyDescent="0.35">
      <c r="A29" s="198" t="s">
        <v>571</v>
      </c>
      <c r="B29" s="198"/>
      <c r="C29" s="198"/>
      <c r="D29" s="198"/>
      <c r="E29" s="198"/>
      <c r="F29" s="198"/>
      <c r="G29" s="19"/>
      <c r="H29" s="198"/>
    </row>
    <row r="30" spans="1:9" s="198" customFormat="1" x14ac:dyDescent="0.35">
      <c r="A30" s="218" t="s">
        <v>580</v>
      </c>
      <c r="B30" s="218"/>
      <c r="C30" s="218"/>
      <c r="D30" s="218"/>
      <c r="E30" s="218"/>
      <c r="F30" s="218"/>
      <c r="G30" s="19"/>
    </row>
    <row r="31" spans="1:9" x14ac:dyDescent="0.35">
      <c r="B31" s="215" t="s">
        <v>572</v>
      </c>
      <c r="C31" s="215"/>
      <c r="D31" s="215"/>
      <c r="E31" s="215"/>
      <c r="F31" s="215"/>
      <c r="G31" s="215"/>
      <c r="H31" s="215"/>
      <c r="I31" s="215"/>
    </row>
    <row r="32" spans="1:9" x14ac:dyDescent="0.35">
      <c r="B32" s="215" t="s">
        <v>612</v>
      </c>
      <c r="C32" s="215"/>
      <c r="D32" s="215"/>
      <c r="E32" s="215"/>
      <c r="F32" s="215"/>
      <c r="G32" s="196"/>
      <c r="H32" s="196"/>
      <c r="I32" s="196"/>
    </row>
    <row r="33" spans="1:9" ht="23.25" customHeight="1" x14ac:dyDescent="0.35">
      <c r="B33" s="215" t="s">
        <v>613</v>
      </c>
      <c r="C33" s="215"/>
      <c r="D33" s="215"/>
      <c r="E33" s="215"/>
      <c r="F33" s="215"/>
      <c r="G33" s="215"/>
      <c r="H33" s="215"/>
      <c r="I33" s="215"/>
    </row>
    <row r="34" spans="1:9" x14ac:dyDescent="0.35">
      <c r="B34" s="216" t="s">
        <v>600</v>
      </c>
      <c r="C34" s="216"/>
      <c r="D34" s="216"/>
      <c r="E34" s="216"/>
      <c r="F34" s="216"/>
    </row>
    <row r="35" spans="1:9" x14ac:dyDescent="0.35">
      <c r="B35" s="216"/>
      <c r="C35" s="216"/>
      <c r="D35" s="216"/>
      <c r="E35" s="216"/>
      <c r="F35" s="216"/>
    </row>
    <row r="36" spans="1:9" x14ac:dyDescent="0.35">
      <c r="A36" s="217" t="s">
        <v>573</v>
      </c>
      <c r="B36" s="217"/>
      <c r="C36" s="217"/>
      <c r="D36" s="217"/>
      <c r="E36" s="217"/>
      <c r="F36" s="217"/>
    </row>
    <row r="37" spans="1:9" s="10" customFormat="1" x14ac:dyDescent="0.35">
      <c r="B37" s="10" t="s">
        <v>614</v>
      </c>
    </row>
    <row r="38" spans="1:9" s="10" customFormat="1" x14ac:dyDescent="0.35">
      <c r="B38" s="10" t="s">
        <v>615</v>
      </c>
    </row>
    <row r="39" spans="1:9" s="10" customFormat="1" x14ac:dyDescent="0.35">
      <c r="B39" s="10" t="s">
        <v>616</v>
      </c>
    </row>
    <row r="40" spans="1:9" s="10" customFormat="1" x14ac:dyDescent="0.35">
      <c r="B40" s="10" t="s">
        <v>617</v>
      </c>
    </row>
    <row r="41" spans="1:9" s="10" customFormat="1" ht="21" customHeight="1" x14ac:dyDescent="0.35">
      <c r="B41" s="10" t="s">
        <v>592</v>
      </c>
    </row>
    <row r="42" spans="1:9" s="10" customFormat="1" x14ac:dyDescent="0.35">
      <c r="B42" s="214" t="s">
        <v>593</v>
      </c>
      <c r="C42" s="214"/>
      <c r="D42" s="214"/>
      <c r="E42" s="214"/>
      <c r="F42" s="214"/>
    </row>
    <row r="43" spans="1:9" s="10" customFormat="1" ht="21" customHeight="1" x14ac:dyDescent="0.35">
      <c r="B43" s="10" t="s">
        <v>594</v>
      </c>
    </row>
    <row r="44" spans="1:9" s="10" customFormat="1" x14ac:dyDescent="0.35">
      <c r="B44" s="10" t="s">
        <v>595</v>
      </c>
    </row>
    <row r="45" spans="1:9" s="10" customFormat="1" x14ac:dyDescent="0.35">
      <c r="B45" s="10" t="s">
        <v>545</v>
      </c>
    </row>
    <row r="46" spans="1:9" s="10" customFormat="1" x14ac:dyDescent="0.35">
      <c r="B46" s="10" t="s">
        <v>596</v>
      </c>
    </row>
    <row r="47" spans="1:9" s="10" customFormat="1" x14ac:dyDescent="0.35">
      <c r="B47" s="10" t="s">
        <v>618</v>
      </c>
    </row>
    <row r="48" spans="1:9" s="10" customFormat="1" x14ac:dyDescent="0.35">
      <c r="B48" s="10" t="s">
        <v>619</v>
      </c>
    </row>
    <row r="50" spans="2:6" x14ac:dyDescent="0.35">
      <c r="B50" s="82" t="s">
        <v>547</v>
      </c>
    </row>
    <row r="51" spans="2:6" x14ac:dyDescent="0.35">
      <c r="B51" s="10" t="s">
        <v>574</v>
      </c>
    </row>
    <row r="52" spans="2:6" x14ac:dyDescent="0.35">
      <c r="B52" s="196" t="s">
        <v>582</v>
      </c>
    </row>
    <row r="53" spans="2:6" x14ac:dyDescent="0.35">
      <c r="B53" s="10" t="s">
        <v>583</v>
      </c>
    </row>
    <row r="54" spans="2:6" x14ac:dyDescent="0.35">
      <c r="B54" s="10" t="s">
        <v>584</v>
      </c>
    </row>
    <row r="55" spans="2:6" x14ac:dyDescent="0.35">
      <c r="B55" s="10" t="s">
        <v>620</v>
      </c>
    </row>
    <row r="56" spans="2:6" x14ac:dyDescent="0.35">
      <c r="B56" s="10" t="s">
        <v>621</v>
      </c>
    </row>
    <row r="57" spans="2:6" x14ac:dyDescent="0.35">
      <c r="B57" s="196" t="s">
        <v>622</v>
      </c>
    </row>
    <row r="58" spans="2:6" x14ac:dyDescent="0.35">
      <c r="B58" s="10" t="s">
        <v>623</v>
      </c>
    </row>
    <row r="59" spans="2:6" x14ac:dyDescent="0.35">
      <c r="B59" s="10" t="s">
        <v>624</v>
      </c>
    </row>
    <row r="60" spans="2:6" x14ac:dyDescent="0.35">
      <c r="B60" s="214" t="s">
        <v>625</v>
      </c>
      <c r="C60" s="214"/>
      <c r="D60" s="214"/>
      <c r="E60" s="214"/>
      <c r="F60" s="214"/>
    </row>
    <row r="61" spans="2:6" x14ac:dyDescent="0.35">
      <c r="B61" s="10" t="s">
        <v>585</v>
      </c>
    </row>
    <row r="62" spans="2:6" x14ac:dyDescent="0.35">
      <c r="B62" s="196" t="s">
        <v>586</v>
      </c>
    </row>
    <row r="63" spans="2:6" x14ac:dyDescent="0.35">
      <c r="B63" s="10" t="s">
        <v>587</v>
      </c>
    </row>
    <row r="64" spans="2:6" x14ac:dyDescent="0.35">
      <c r="B64" s="10" t="s">
        <v>588</v>
      </c>
    </row>
    <row r="65" spans="2:6" x14ac:dyDescent="0.35">
      <c r="B65" s="10" t="s">
        <v>589</v>
      </c>
    </row>
    <row r="66" spans="2:6" x14ac:dyDescent="0.35">
      <c r="B66" s="10" t="s">
        <v>590</v>
      </c>
    </row>
    <row r="67" spans="2:6" x14ac:dyDescent="0.35">
      <c r="B67" s="214" t="s">
        <v>626</v>
      </c>
      <c r="C67" s="214"/>
      <c r="D67" s="214"/>
      <c r="E67" s="214"/>
      <c r="F67" s="214"/>
    </row>
    <row r="68" spans="2:6" x14ac:dyDescent="0.35">
      <c r="B68" s="10" t="s">
        <v>627</v>
      </c>
    </row>
  </sheetData>
  <mergeCells count="16">
    <mergeCell ref="A30:F30"/>
    <mergeCell ref="A24:F24"/>
    <mergeCell ref="A1:F1"/>
    <mergeCell ref="A2:F2"/>
    <mergeCell ref="A3:F3"/>
    <mergeCell ref="A4:F4"/>
    <mergeCell ref="A5:F5"/>
    <mergeCell ref="B67:F67"/>
    <mergeCell ref="B31:I31"/>
    <mergeCell ref="B32:F32"/>
    <mergeCell ref="B33:I33"/>
    <mergeCell ref="B34:F34"/>
    <mergeCell ref="B35:F35"/>
    <mergeCell ref="A36:F36"/>
    <mergeCell ref="B60:F60"/>
    <mergeCell ref="B42:F42"/>
  </mergeCells>
  <pageMargins left="0.19685039370078741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0"/>
  <sheetViews>
    <sheetView topLeftCell="A19" zoomScale="120" zoomScaleNormal="120" workbookViewId="0">
      <selection activeCell="G19" sqref="G1:G1048576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9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222" t="s">
        <v>8</v>
      </c>
      <c r="C1" s="222"/>
      <c r="D1" s="222"/>
      <c r="E1" s="222"/>
      <c r="F1" s="222"/>
      <c r="G1" s="222"/>
      <c r="H1" s="86"/>
    </row>
    <row r="2" spans="2:9" x14ac:dyDescent="0.3">
      <c r="B2" s="127"/>
      <c r="C2" s="127"/>
      <c r="D2" s="127"/>
      <c r="E2" s="127"/>
      <c r="F2" s="127"/>
      <c r="G2" s="127"/>
      <c r="H2" s="86"/>
    </row>
    <row r="3" spans="2:9" s="22" customFormat="1" ht="23.25" x14ac:dyDescent="0.35">
      <c r="B3" s="220" t="s">
        <v>9</v>
      </c>
      <c r="C3" s="220"/>
      <c r="D3" s="220"/>
      <c r="E3" s="220"/>
      <c r="F3" s="220"/>
      <c r="G3" s="220"/>
      <c r="H3" s="21"/>
      <c r="I3" s="21"/>
    </row>
    <row r="4" spans="2:9" s="22" customFormat="1" ht="23.25" x14ac:dyDescent="0.35">
      <c r="B4" s="220" t="s">
        <v>597</v>
      </c>
      <c r="C4" s="220"/>
      <c r="D4" s="220"/>
      <c r="E4" s="220"/>
      <c r="F4" s="220"/>
      <c r="G4" s="220"/>
      <c r="H4" s="21"/>
      <c r="I4" s="21"/>
    </row>
    <row r="5" spans="2:9" s="22" customFormat="1" ht="23.25" x14ac:dyDescent="0.35">
      <c r="B5" s="220" t="s">
        <v>70</v>
      </c>
      <c r="C5" s="220"/>
      <c r="D5" s="220"/>
      <c r="E5" s="220"/>
      <c r="F5" s="220"/>
      <c r="G5" s="220"/>
      <c r="H5" s="21"/>
      <c r="I5" s="21"/>
    </row>
    <row r="6" spans="2:9" x14ac:dyDescent="0.3">
      <c r="B6" s="223"/>
      <c r="C6" s="223"/>
      <c r="D6" s="223"/>
      <c r="E6" s="223"/>
      <c r="F6" s="223"/>
      <c r="G6" s="223"/>
      <c r="H6" s="223"/>
    </row>
    <row r="7" spans="2:9" s="8" customFormat="1" ht="21" x14ac:dyDescent="0.35">
      <c r="B7" s="9" t="s">
        <v>36</v>
      </c>
      <c r="F7" s="23"/>
      <c r="G7" s="23"/>
      <c r="H7" s="23"/>
    </row>
    <row r="8" spans="2:9" s="8" customFormat="1" ht="21.75" thickBot="1" x14ac:dyDescent="0.4">
      <c r="B8" s="24" t="s">
        <v>66</v>
      </c>
      <c r="C8" s="124"/>
      <c r="D8" s="124"/>
      <c r="E8" s="124"/>
      <c r="F8" s="72"/>
      <c r="G8" s="72"/>
      <c r="H8" s="23"/>
    </row>
    <row r="9" spans="2:9" s="8" customFormat="1" ht="22.5" thickTop="1" thickBot="1" x14ac:dyDescent="0.4">
      <c r="B9" s="24"/>
      <c r="C9" s="230" t="s">
        <v>10</v>
      </c>
      <c r="D9" s="230"/>
      <c r="E9" s="230"/>
      <c r="F9" s="106" t="s">
        <v>11</v>
      </c>
      <c r="G9" s="106" t="s">
        <v>12</v>
      </c>
      <c r="H9" s="23"/>
    </row>
    <row r="10" spans="2:9" s="8" customFormat="1" ht="21.75" thickTop="1" x14ac:dyDescent="0.35">
      <c r="B10" s="24"/>
      <c r="C10" s="224" t="s">
        <v>7</v>
      </c>
      <c r="D10" s="225"/>
      <c r="E10" s="226"/>
      <c r="F10" s="105">
        <f>DATA!C192</f>
        <v>142</v>
      </c>
      <c r="G10" s="71">
        <f>F10*100/F$12</f>
        <v>75.531914893617028</v>
      </c>
      <c r="H10" s="23"/>
    </row>
    <row r="11" spans="2:9" s="8" customFormat="1" ht="21" x14ac:dyDescent="0.35">
      <c r="B11" s="24"/>
      <c r="C11" s="227" t="s">
        <v>35</v>
      </c>
      <c r="D11" s="228"/>
      <c r="E11" s="229"/>
      <c r="F11" s="25">
        <f>DATA!C193</f>
        <v>46</v>
      </c>
      <c r="G11" s="26">
        <f>F11*100/F$12</f>
        <v>24.468085106382979</v>
      </c>
      <c r="H11" s="23"/>
    </row>
    <row r="12" spans="2:9" s="8" customFormat="1" ht="21.75" thickBot="1" x14ac:dyDescent="0.4">
      <c r="B12" s="24"/>
      <c r="C12" s="230" t="s">
        <v>13</v>
      </c>
      <c r="D12" s="230"/>
      <c r="E12" s="230"/>
      <c r="F12" s="109">
        <f>SUM(F10:F11)</f>
        <v>188</v>
      </c>
      <c r="G12" s="110">
        <f>SUM(G10:G11)</f>
        <v>100</v>
      </c>
    </row>
    <row r="13" spans="2:9" s="8" customFormat="1" ht="21.75" thickTop="1" x14ac:dyDescent="0.35">
      <c r="B13" s="24"/>
      <c r="C13" s="27"/>
      <c r="D13" s="27"/>
      <c r="E13" s="27"/>
      <c r="F13" s="28"/>
      <c r="G13" s="29"/>
    </row>
    <row r="14" spans="2:9" s="8" customFormat="1" ht="21" x14ac:dyDescent="0.35">
      <c r="B14" s="24"/>
      <c r="C14" s="8" t="s">
        <v>514</v>
      </c>
      <c r="F14" s="23"/>
      <c r="G14" s="23"/>
    </row>
    <row r="15" spans="2:9" s="8" customFormat="1" ht="21" x14ac:dyDescent="0.35">
      <c r="B15" s="8" t="s">
        <v>515</v>
      </c>
      <c r="F15" s="23"/>
      <c r="G15" s="23"/>
    </row>
    <row r="16" spans="2:9" x14ac:dyDescent="0.3">
      <c r="B16" s="222"/>
      <c r="C16" s="222"/>
      <c r="D16" s="222"/>
      <c r="E16" s="222"/>
      <c r="F16" s="222"/>
      <c r="G16" s="222"/>
      <c r="H16" s="86"/>
    </row>
    <row r="17" spans="2:8" s="8" customFormat="1" ht="21" x14ac:dyDescent="0.35">
      <c r="B17" s="24" t="s">
        <v>67</v>
      </c>
      <c r="F17" s="23"/>
      <c r="G17" s="23"/>
    </row>
    <row r="18" spans="2:8" ht="20.25" thickBot="1" x14ac:dyDescent="0.35">
      <c r="C18" s="1" t="s">
        <v>42</v>
      </c>
      <c r="H18" s="1"/>
    </row>
    <row r="19" spans="2:8" s="8" customFormat="1" ht="21.75" thickTop="1" x14ac:dyDescent="0.35">
      <c r="C19" s="235" t="s">
        <v>14</v>
      </c>
      <c r="D19" s="235"/>
      <c r="E19" s="235"/>
      <c r="F19" s="30" t="s">
        <v>11</v>
      </c>
      <c r="G19" s="30" t="s">
        <v>12</v>
      </c>
    </row>
    <row r="20" spans="2:8" s="8" customFormat="1" ht="21" x14ac:dyDescent="0.35">
      <c r="C20" s="234" t="s">
        <v>15</v>
      </c>
      <c r="D20" s="234"/>
      <c r="E20" s="234"/>
      <c r="F20" s="31">
        <v>59</v>
      </c>
      <c r="G20" s="26">
        <f t="shared" ref="G20:G25" si="0">F20*100/F$25</f>
        <v>32.240437158469945</v>
      </c>
    </row>
    <row r="21" spans="2:8" s="8" customFormat="1" ht="21" x14ac:dyDescent="0.35">
      <c r="C21" s="141" t="s">
        <v>516</v>
      </c>
      <c r="F21" s="31">
        <v>49</v>
      </c>
      <c r="G21" s="26">
        <f t="shared" si="0"/>
        <v>26.775956284153004</v>
      </c>
    </row>
    <row r="22" spans="2:8" s="8" customFormat="1" ht="21" x14ac:dyDescent="0.35">
      <c r="C22" s="234" t="s">
        <v>16</v>
      </c>
      <c r="D22" s="234"/>
      <c r="E22" s="234"/>
      <c r="F22" s="31">
        <v>49</v>
      </c>
      <c r="G22" s="26">
        <f t="shared" si="0"/>
        <v>26.775956284153004</v>
      </c>
    </row>
    <row r="23" spans="2:8" s="8" customFormat="1" ht="21" x14ac:dyDescent="0.35">
      <c r="C23" s="134" t="s">
        <v>17</v>
      </c>
      <c r="D23" s="135"/>
      <c r="E23" s="136"/>
      <c r="F23" s="31">
        <v>19</v>
      </c>
      <c r="G23" s="26">
        <f t="shared" si="0"/>
        <v>10.382513661202186</v>
      </c>
    </row>
    <row r="24" spans="2:8" s="8" customFormat="1" ht="21" x14ac:dyDescent="0.35">
      <c r="C24" s="166" t="s">
        <v>228</v>
      </c>
      <c r="D24" s="167"/>
      <c r="E24" s="168"/>
      <c r="F24" s="31">
        <v>7</v>
      </c>
      <c r="G24" s="26">
        <f t="shared" si="0"/>
        <v>3.8251366120218577</v>
      </c>
    </row>
    <row r="25" spans="2:8" s="8" customFormat="1" ht="21.75" thickBot="1" x14ac:dyDescent="0.4">
      <c r="C25" s="231" t="s">
        <v>13</v>
      </c>
      <c r="D25" s="232"/>
      <c r="E25" s="233"/>
      <c r="F25" s="32">
        <f>SUM(F20:F24)</f>
        <v>183</v>
      </c>
      <c r="G25" s="64">
        <f t="shared" si="0"/>
        <v>100</v>
      </c>
    </row>
    <row r="26" spans="2:8" s="8" customFormat="1" ht="21.75" thickTop="1" x14ac:dyDescent="0.35">
      <c r="C26" s="27"/>
      <c r="D26" s="27"/>
      <c r="E26" s="27"/>
      <c r="F26" s="28"/>
      <c r="G26" s="29"/>
    </row>
    <row r="27" spans="2:8" s="8" customFormat="1" ht="21" x14ac:dyDescent="0.35">
      <c r="B27" s="19"/>
      <c r="C27" s="8" t="s">
        <v>607</v>
      </c>
      <c r="F27" s="23"/>
      <c r="G27" s="23"/>
      <c r="H27" s="23"/>
    </row>
    <row r="28" spans="2:8" s="8" customFormat="1" ht="21" x14ac:dyDescent="0.35">
      <c r="B28" s="8" t="s">
        <v>608</v>
      </c>
      <c r="F28" s="23"/>
      <c r="G28" s="23"/>
      <c r="H28" s="23"/>
    </row>
    <row r="29" spans="2:8" ht="21" x14ac:dyDescent="0.35">
      <c r="B29" s="8" t="s">
        <v>609</v>
      </c>
    </row>
    <row r="30" spans="2:8" s="8" customFormat="1" ht="21" x14ac:dyDescent="0.35">
      <c r="F30" s="118"/>
      <c r="G30" s="118"/>
      <c r="H30" s="118"/>
    </row>
  </sheetData>
  <mergeCells count="14">
    <mergeCell ref="C25:E25"/>
    <mergeCell ref="C12:E12"/>
    <mergeCell ref="C20:E20"/>
    <mergeCell ref="C19:E19"/>
    <mergeCell ref="C22:E22"/>
    <mergeCell ref="B16:G16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"/>
  <sheetViews>
    <sheetView topLeftCell="A67" zoomScale="110" zoomScaleNormal="110" workbookViewId="0">
      <selection activeCell="A69" sqref="A69"/>
    </sheetView>
  </sheetViews>
  <sheetFormatPr defaultRowHeight="19.5" x14ac:dyDescent="0.3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2" style="2" customWidth="1"/>
    <col min="7" max="7" width="16.375" style="2" customWidth="1"/>
    <col min="8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1" customFormat="1" ht="21" x14ac:dyDescent="0.35">
      <c r="A1" s="236" t="s">
        <v>32</v>
      </c>
      <c r="B1" s="236"/>
      <c r="C1" s="236"/>
      <c r="D1" s="236"/>
      <c r="E1" s="236"/>
      <c r="F1" s="236"/>
      <c r="G1" s="85"/>
      <c r="H1" s="85"/>
    </row>
    <row r="2" spans="1:8" x14ac:dyDescent="0.3">
      <c r="A2" s="86"/>
      <c r="B2" s="86"/>
      <c r="C2" s="86"/>
      <c r="D2" s="86"/>
      <c r="E2" s="86"/>
      <c r="F2" s="86"/>
      <c r="G2" s="90"/>
      <c r="H2" s="90"/>
    </row>
    <row r="3" spans="1:8" ht="20.25" thickBot="1" x14ac:dyDescent="0.35">
      <c r="A3" s="3" t="s">
        <v>98</v>
      </c>
      <c r="B3" s="107"/>
      <c r="C3" s="107"/>
      <c r="D3" s="107"/>
      <c r="E3" s="108"/>
      <c r="F3" s="108"/>
    </row>
    <row r="4" spans="1:8" ht="21" thickTop="1" thickBot="1" x14ac:dyDescent="0.35">
      <c r="A4" s="3"/>
      <c r="B4" s="240" t="s">
        <v>43</v>
      </c>
      <c r="C4" s="241"/>
      <c r="D4" s="241"/>
      <c r="E4" s="132" t="s">
        <v>11</v>
      </c>
      <c r="F4" s="132" t="s">
        <v>12</v>
      </c>
    </row>
    <row r="5" spans="1:8" ht="20.25" thickTop="1" x14ac:dyDescent="0.3">
      <c r="A5" s="3"/>
      <c r="B5" s="155" t="s">
        <v>52</v>
      </c>
      <c r="C5" s="89"/>
      <c r="D5" s="89"/>
      <c r="E5" s="89">
        <v>9</v>
      </c>
      <c r="F5" s="117">
        <f t="shared" ref="F5:F25" si="0">E5*100/$E$62</f>
        <v>4.7872340425531918</v>
      </c>
    </row>
    <row r="6" spans="1:8" x14ac:dyDescent="0.3">
      <c r="A6" s="3"/>
      <c r="B6" s="162" t="s">
        <v>518</v>
      </c>
      <c r="C6" s="153"/>
      <c r="D6" s="156"/>
      <c r="E6" s="99">
        <v>4</v>
      </c>
      <c r="F6" s="92">
        <f t="shared" si="0"/>
        <v>2.1276595744680851</v>
      </c>
    </row>
    <row r="7" spans="1:8" x14ac:dyDescent="0.3">
      <c r="A7" s="3"/>
      <c r="B7" s="162" t="s">
        <v>124</v>
      </c>
      <c r="C7" s="153"/>
      <c r="D7" s="156"/>
      <c r="E7" s="99">
        <v>2</v>
      </c>
      <c r="F7" s="92">
        <f t="shared" si="0"/>
        <v>1.0638297872340425</v>
      </c>
    </row>
    <row r="8" spans="1:8" x14ac:dyDescent="0.3">
      <c r="A8" s="3"/>
      <c r="B8" s="162" t="s">
        <v>517</v>
      </c>
      <c r="C8" s="153"/>
      <c r="D8" s="156"/>
      <c r="E8" s="99">
        <v>3</v>
      </c>
      <c r="F8" s="92">
        <f t="shared" si="0"/>
        <v>1.5957446808510638</v>
      </c>
    </row>
    <row r="9" spans="1:8" x14ac:dyDescent="0.3">
      <c r="A9" s="3"/>
      <c r="B9" s="144" t="s">
        <v>73</v>
      </c>
      <c r="C9" s="145"/>
      <c r="D9" s="146"/>
      <c r="E9" s="87">
        <v>8</v>
      </c>
      <c r="F9" s="88">
        <f t="shared" si="0"/>
        <v>4.2553191489361701</v>
      </c>
    </row>
    <row r="10" spans="1:8" ht="21" x14ac:dyDescent="0.35">
      <c r="A10" s="3"/>
      <c r="B10" s="242" t="s">
        <v>519</v>
      </c>
      <c r="C10" s="243"/>
      <c r="D10" s="244"/>
      <c r="E10" s="100">
        <v>4</v>
      </c>
      <c r="F10" s="92">
        <f t="shared" si="0"/>
        <v>2.1276595744680851</v>
      </c>
    </row>
    <row r="11" spans="1:8" ht="21" x14ac:dyDescent="0.35">
      <c r="A11" s="3"/>
      <c r="B11" s="242" t="s">
        <v>520</v>
      </c>
      <c r="C11" s="243"/>
      <c r="D11" s="244"/>
      <c r="E11" s="100">
        <v>3</v>
      </c>
      <c r="F11" s="92">
        <f t="shared" si="0"/>
        <v>1.5957446808510638</v>
      </c>
    </row>
    <row r="12" spans="1:8" ht="21" x14ac:dyDescent="0.35">
      <c r="A12" s="3"/>
      <c r="B12" s="242" t="s">
        <v>553</v>
      </c>
      <c r="C12" s="243"/>
      <c r="D12" s="244"/>
      <c r="E12" s="100">
        <v>1</v>
      </c>
      <c r="F12" s="92">
        <f t="shared" si="0"/>
        <v>0.53191489361702127</v>
      </c>
    </row>
    <row r="13" spans="1:8" x14ac:dyDescent="0.3">
      <c r="A13" s="3"/>
      <c r="B13" s="144" t="s">
        <v>44</v>
      </c>
      <c r="C13" s="145"/>
      <c r="D13" s="146"/>
      <c r="E13" s="87">
        <v>2</v>
      </c>
      <c r="F13" s="88">
        <f t="shared" si="0"/>
        <v>1.0638297872340425</v>
      </c>
    </row>
    <row r="14" spans="1:8" s="204" customFormat="1" ht="21" customHeight="1" x14ac:dyDescent="0.2">
      <c r="A14" s="200"/>
      <c r="B14" s="245" t="s">
        <v>525</v>
      </c>
      <c r="C14" s="246"/>
      <c r="D14" s="247"/>
      <c r="E14" s="201">
        <v>2</v>
      </c>
      <c r="F14" s="202">
        <f t="shared" si="0"/>
        <v>1.0638297872340425</v>
      </c>
      <c r="G14" s="203"/>
    </row>
    <row r="15" spans="1:8" ht="21" customHeight="1" x14ac:dyDescent="0.3">
      <c r="A15" s="3"/>
      <c r="B15" s="144" t="s">
        <v>65</v>
      </c>
      <c r="C15" s="145"/>
      <c r="D15" s="146"/>
      <c r="E15" s="87">
        <v>2</v>
      </c>
      <c r="F15" s="88">
        <f t="shared" si="0"/>
        <v>1.0638297872340425</v>
      </c>
    </row>
    <row r="16" spans="1:8" ht="21" customHeight="1" x14ac:dyDescent="0.3">
      <c r="A16" s="3"/>
      <c r="B16" s="147" t="s">
        <v>118</v>
      </c>
      <c r="C16" s="148"/>
      <c r="D16" s="149"/>
      <c r="E16" s="99">
        <v>2</v>
      </c>
      <c r="F16" s="92">
        <f t="shared" si="0"/>
        <v>1.0638297872340425</v>
      </c>
    </row>
    <row r="17" spans="1:6" ht="21" customHeight="1" x14ac:dyDescent="0.3">
      <c r="A17" s="3"/>
      <c r="B17" s="144" t="s">
        <v>63</v>
      </c>
      <c r="C17" s="145"/>
      <c r="D17" s="146"/>
      <c r="E17" s="87">
        <v>3</v>
      </c>
      <c r="F17" s="88">
        <f t="shared" si="0"/>
        <v>1.5957446808510638</v>
      </c>
    </row>
    <row r="18" spans="1:6" ht="21" customHeight="1" x14ac:dyDescent="0.3">
      <c r="A18" s="3"/>
      <c r="B18" s="147" t="s">
        <v>119</v>
      </c>
      <c r="C18" s="148"/>
      <c r="D18" s="149"/>
      <c r="E18" s="99">
        <v>3</v>
      </c>
      <c r="F18" s="92">
        <f t="shared" si="0"/>
        <v>1.5957446808510638</v>
      </c>
    </row>
    <row r="19" spans="1:6" x14ac:dyDescent="0.3">
      <c r="A19" s="3"/>
      <c r="B19" s="144" t="s">
        <v>45</v>
      </c>
      <c r="C19" s="145"/>
      <c r="D19" s="146"/>
      <c r="E19" s="87">
        <v>6</v>
      </c>
      <c r="F19" s="88">
        <f t="shared" si="0"/>
        <v>3.1914893617021276</v>
      </c>
    </row>
    <row r="20" spans="1:6" x14ac:dyDescent="0.3">
      <c r="A20" s="3"/>
      <c r="B20" s="147" t="s">
        <v>527</v>
      </c>
      <c r="C20" s="148"/>
      <c r="D20" s="149"/>
      <c r="E20" s="99">
        <v>3</v>
      </c>
      <c r="F20" s="92">
        <f t="shared" si="0"/>
        <v>1.5957446808510638</v>
      </c>
    </row>
    <row r="21" spans="1:6" x14ac:dyDescent="0.3">
      <c r="A21" s="3"/>
      <c r="B21" s="147" t="s">
        <v>122</v>
      </c>
      <c r="C21" s="148"/>
      <c r="D21" s="149"/>
      <c r="E21" s="99">
        <v>1</v>
      </c>
      <c r="F21" s="92">
        <f t="shared" si="0"/>
        <v>0.53191489361702127</v>
      </c>
    </row>
    <row r="22" spans="1:6" x14ac:dyDescent="0.3">
      <c r="A22" s="3"/>
      <c r="B22" s="147" t="s">
        <v>58</v>
      </c>
      <c r="C22" s="148"/>
      <c r="D22" s="149"/>
      <c r="E22" s="91">
        <v>1</v>
      </c>
      <c r="F22" s="92">
        <f t="shared" si="0"/>
        <v>0.53191489361702127</v>
      </c>
    </row>
    <row r="23" spans="1:6" x14ac:dyDescent="0.3">
      <c r="A23" s="3"/>
      <c r="B23" s="147" t="s">
        <v>526</v>
      </c>
      <c r="C23" s="148"/>
      <c r="D23" s="149"/>
      <c r="E23" s="91">
        <v>1</v>
      </c>
      <c r="F23" s="92">
        <f t="shared" si="0"/>
        <v>0.53191489361702127</v>
      </c>
    </row>
    <row r="24" spans="1:6" x14ac:dyDescent="0.3">
      <c r="A24" s="3"/>
      <c r="B24" s="144" t="s">
        <v>46</v>
      </c>
      <c r="C24" s="145"/>
      <c r="D24" s="146"/>
      <c r="E24" s="87">
        <v>5</v>
      </c>
      <c r="F24" s="88">
        <f t="shared" si="0"/>
        <v>2.6595744680851063</v>
      </c>
    </row>
    <row r="25" spans="1:6" x14ac:dyDescent="0.3">
      <c r="A25" s="3"/>
      <c r="B25" s="147" t="s">
        <v>56</v>
      </c>
      <c r="C25" s="148"/>
      <c r="D25" s="149"/>
      <c r="E25" s="99">
        <v>5</v>
      </c>
      <c r="F25" s="92">
        <f t="shared" si="0"/>
        <v>2.6595744680851063</v>
      </c>
    </row>
    <row r="26" spans="1:6" x14ac:dyDescent="0.3">
      <c r="A26" s="3"/>
      <c r="B26" s="121"/>
      <c r="C26" s="121"/>
      <c r="D26" s="121"/>
      <c r="E26" s="122"/>
      <c r="F26" s="123"/>
    </row>
    <row r="27" spans="1:6" x14ac:dyDescent="0.3">
      <c r="A27" s="3"/>
      <c r="B27" s="121"/>
      <c r="C27" s="121"/>
      <c r="D27" s="121"/>
      <c r="E27" s="122"/>
      <c r="F27" s="123"/>
    </row>
    <row r="28" spans="1:6" x14ac:dyDescent="0.3">
      <c r="A28" s="3"/>
      <c r="B28" s="121"/>
      <c r="C28" s="121"/>
      <c r="D28" s="121"/>
      <c r="E28" s="122"/>
      <c r="F28" s="123"/>
    </row>
    <row r="29" spans="1:6" x14ac:dyDescent="0.3">
      <c r="A29" s="3"/>
      <c r="B29" s="121"/>
      <c r="C29" s="121"/>
      <c r="D29" s="121"/>
      <c r="E29" s="122"/>
      <c r="F29" s="123"/>
    </row>
    <row r="30" spans="1:6" x14ac:dyDescent="0.3">
      <c r="A30" s="3"/>
      <c r="B30" s="121"/>
      <c r="C30" s="121"/>
      <c r="D30" s="121"/>
      <c r="E30" s="122"/>
      <c r="F30" s="123"/>
    </row>
    <row r="31" spans="1:6" x14ac:dyDescent="0.3">
      <c r="A31" s="3"/>
      <c r="B31" s="121"/>
      <c r="C31" s="121"/>
      <c r="D31" s="121"/>
      <c r="E31" s="122"/>
      <c r="F31" s="123"/>
    </row>
    <row r="32" spans="1:6" x14ac:dyDescent="0.3">
      <c r="A32" s="3"/>
      <c r="B32" s="121"/>
      <c r="C32" s="121"/>
      <c r="D32" s="121"/>
      <c r="E32" s="122"/>
      <c r="F32" s="123"/>
    </row>
    <row r="33" spans="1:8" ht="21" x14ac:dyDescent="0.35">
      <c r="A33" s="236" t="s">
        <v>31</v>
      </c>
      <c r="B33" s="236"/>
      <c r="C33" s="236"/>
      <c r="D33" s="236"/>
      <c r="E33" s="236"/>
      <c r="F33" s="236"/>
      <c r="G33" s="90"/>
      <c r="H33" s="90"/>
    </row>
    <row r="34" spans="1:8" ht="20.25" thickBot="1" x14ac:dyDescent="0.35">
      <c r="A34" s="3"/>
      <c r="B34" s="114"/>
      <c r="C34" s="114"/>
      <c r="D34" s="114"/>
      <c r="E34" s="115"/>
      <c r="F34" s="116"/>
    </row>
    <row r="35" spans="1:8" ht="21" thickTop="1" thickBot="1" x14ac:dyDescent="0.35">
      <c r="A35" s="3"/>
      <c r="B35" s="238" t="s">
        <v>43</v>
      </c>
      <c r="C35" s="239"/>
      <c r="D35" s="239"/>
      <c r="E35" s="113" t="s">
        <v>11</v>
      </c>
      <c r="F35" s="113" t="s">
        <v>12</v>
      </c>
    </row>
    <row r="36" spans="1:8" ht="20.25" thickTop="1" x14ac:dyDescent="0.3">
      <c r="A36" s="93"/>
      <c r="B36" s="150" t="s">
        <v>47</v>
      </c>
      <c r="C36" s="151"/>
      <c r="D36" s="152"/>
      <c r="E36" s="87">
        <v>116</v>
      </c>
      <c r="F36" s="88">
        <f t="shared" ref="F36:F50" si="1">E36*100/$E$62</f>
        <v>61.702127659574465</v>
      </c>
      <c r="G36" s="94"/>
    </row>
    <row r="37" spans="1:8" x14ac:dyDescent="0.3">
      <c r="A37" s="3"/>
      <c r="B37" s="237" t="s">
        <v>78</v>
      </c>
      <c r="C37" s="237"/>
      <c r="D37" s="237"/>
      <c r="E37" s="99">
        <v>5</v>
      </c>
      <c r="F37" s="92">
        <f t="shared" si="1"/>
        <v>2.6595744680851063</v>
      </c>
    </row>
    <row r="38" spans="1:8" x14ac:dyDescent="0.3">
      <c r="A38" s="3"/>
      <c r="B38" s="237" t="s">
        <v>120</v>
      </c>
      <c r="C38" s="237"/>
      <c r="D38" s="237"/>
      <c r="E38" s="99">
        <v>5</v>
      </c>
      <c r="F38" s="92">
        <f t="shared" si="1"/>
        <v>2.6595744680851063</v>
      </c>
    </row>
    <row r="39" spans="1:8" x14ac:dyDescent="0.3">
      <c r="A39" s="3"/>
      <c r="B39" s="237" t="s">
        <v>61</v>
      </c>
      <c r="C39" s="237"/>
      <c r="D39" s="237"/>
      <c r="E39" s="99">
        <v>6</v>
      </c>
      <c r="F39" s="92">
        <f t="shared" si="1"/>
        <v>3.1914893617021276</v>
      </c>
    </row>
    <row r="40" spans="1:8" x14ac:dyDescent="0.3">
      <c r="A40" s="3"/>
      <c r="B40" s="169" t="s">
        <v>60</v>
      </c>
      <c r="C40" s="169"/>
      <c r="D40" s="169"/>
      <c r="E40" s="99">
        <v>1</v>
      </c>
      <c r="F40" s="92">
        <f t="shared" si="1"/>
        <v>0.53191489361702127</v>
      </c>
    </row>
    <row r="41" spans="1:8" x14ac:dyDescent="0.3">
      <c r="A41" s="3"/>
      <c r="B41" s="237" t="s">
        <v>77</v>
      </c>
      <c r="C41" s="237"/>
      <c r="D41" s="237"/>
      <c r="E41" s="99">
        <v>5</v>
      </c>
      <c r="F41" s="92">
        <f t="shared" si="1"/>
        <v>2.6595744680851063</v>
      </c>
    </row>
    <row r="42" spans="1:8" x14ac:dyDescent="0.3">
      <c r="A42" s="3"/>
      <c r="B42" s="147" t="s">
        <v>414</v>
      </c>
      <c r="C42" s="148"/>
      <c r="D42" s="149"/>
      <c r="E42" s="99">
        <v>75</v>
      </c>
      <c r="F42" s="92">
        <f t="shared" si="1"/>
        <v>39.893617021276597</v>
      </c>
    </row>
    <row r="43" spans="1:8" x14ac:dyDescent="0.3">
      <c r="A43" s="3"/>
      <c r="B43" s="147" t="s">
        <v>121</v>
      </c>
      <c r="C43" s="148"/>
      <c r="D43" s="149"/>
      <c r="E43" s="99">
        <v>1</v>
      </c>
      <c r="F43" s="92">
        <f t="shared" si="1"/>
        <v>0.53191489361702127</v>
      </c>
    </row>
    <row r="44" spans="1:8" x14ac:dyDescent="0.3">
      <c r="A44" s="3"/>
      <c r="B44" s="147" t="s">
        <v>96</v>
      </c>
      <c r="C44" s="148"/>
      <c r="D44" s="149"/>
      <c r="E44" s="99">
        <v>5</v>
      </c>
      <c r="F44" s="92">
        <f t="shared" si="1"/>
        <v>2.6595744680851063</v>
      </c>
    </row>
    <row r="45" spans="1:8" x14ac:dyDescent="0.3">
      <c r="A45" s="3"/>
      <c r="B45" s="147" t="s">
        <v>76</v>
      </c>
      <c r="C45" s="148"/>
      <c r="D45" s="149"/>
      <c r="E45" s="99">
        <v>1</v>
      </c>
      <c r="F45" s="92">
        <f t="shared" si="1"/>
        <v>0.53191489361702127</v>
      </c>
    </row>
    <row r="46" spans="1:8" x14ac:dyDescent="0.3">
      <c r="A46" s="3"/>
      <c r="B46" s="147" t="s">
        <v>554</v>
      </c>
      <c r="C46" s="148"/>
      <c r="D46" s="149"/>
      <c r="E46" s="99">
        <v>12</v>
      </c>
      <c r="F46" s="92">
        <f t="shared" si="1"/>
        <v>6.3829787234042552</v>
      </c>
    </row>
    <row r="47" spans="1:8" x14ac:dyDescent="0.3">
      <c r="A47" s="3"/>
      <c r="B47" s="144" t="s">
        <v>48</v>
      </c>
      <c r="C47" s="145"/>
      <c r="D47" s="146"/>
      <c r="E47" s="87">
        <v>1</v>
      </c>
      <c r="F47" s="88">
        <f t="shared" si="1"/>
        <v>0.53191489361702127</v>
      </c>
    </row>
    <row r="48" spans="1:8" x14ac:dyDescent="0.3">
      <c r="A48" s="3"/>
      <c r="B48" s="162" t="s">
        <v>123</v>
      </c>
      <c r="C48" s="153"/>
      <c r="D48" s="154"/>
      <c r="E48" s="99">
        <v>1</v>
      </c>
      <c r="F48" s="92">
        <f t="shared" si="1"/>
        <v>0.53191489361702127</v>
      </c>
    </row>
    <row r="49" spans="1:6" x14ac:dyDescent="0.3">
      <c r="A49" s="3"/>
      <c r="B49" s="144" t="s">
        <v>64</v>
      </c>
      <c r="C49" s="145"/>
      <c r="D49" s="146"/>
      <c r="E49" s="87">
        <v>11</v>
      </c>
      <c r="F49" s="88">
        <f t="shared" si="1"/>
        <v>5.8510638297872344</v>
      </c>
    </row>
    <row r="50" spans="1:6" x14ac:dyDescent="0.3">
      <c r="A50" s="3"/>
      <c r="B50" s="162" t="s">
        <v>523</v>
      </c>
      <c r="C50" s="153"/>
      <c r="D50" s="154"/>
      <c r="E50" s="99">
        <v>3</v>
      </c>
      <c r="F50" s="92">
        <f t="shared" si="1"/>
        <v>1.5957446808510638</v>
      </c>
    </row>
    <row r="51" spans="1:6" x14ac:dyDescent="0.3">
      <c r="A51" s="3"/>
      <c r="B51" s="162" t="s">
        <v>524</v>
      </c>
      <c r="C51" s="153"/>
      <c r="D51" s="154"/>
      <c r="E51" s="99">
        <v>2</v>
      </c>
      <c r="F51" s="92">
        <f t="shared" ref="F51:F52" si="2">E51*100/$E$62</f>
        <v>1.0638297872340425</v>
      </c>
    </row>
    <row r="52" spans="1:6" x14ac:dyDescent="0.3">
      <c r="A52" s="3"/>
      <c r="B52" s="162" t="s">
        <v>97</v>
      </c>
      <c r="C52" s="153"/>
      <c r="D52" s="154"/>
      <c r="E52" s="99">
        <v>6</v>
      </c>
      <c r="F52" s="92">
        <f t="shared" si="2"/>
        <v>3.1914893617021276</v>
      </c>
    </row>
    <row r="53" spans="1:6" x14ac:dyDescent="0.3">
      <c r="A53" s="3"/>
      <c r="B53" s="144" t="s">
        <v>51</v>
      </c>
      <c r="C53" s="145"/>
      <c r="D53" s="146"/>
      <c r="E53" s="87">
        <v>12</v>
      </c>
      <c r="F53" s="88">
        <f t="shared" ref="F53:F62" si="3">E53*100/$E$62</f>
        <v>6.3829787234042552</v>
      </c>
    </row>
    <row r="54" spans="1:6" x14ac:dyDescent="0.3">
      <c r="A54" s="3"/>
      <c r="B54" s="237" t="s">
        <v>521</v>
      </c>
      <c r="C54" s="237"/>
      <c r="D54" s="237"/>
      <c r="E54" s="99">
        <v>1</v>
      </c>
      <c r="F54" s="92">
        <f t="shared" si="3"/>
        <v>0.53191489361702127</v>
      </c>
    </row>
    <row r="55" spans="1:6" x14ac:dyDescent="0.3">
      <c r="A55" s="3"/>
      <c r="B55" s="237" t="s">
        <v>55</v>
      </c>
      <c r="C55" s="237"/>
      <c r="D55" s="237"/>
      <c r="E55" s="99">
        <v>9</v>
      </c>
      <c r="F55" s="92">
        <f t="shared" si="3"/>
        <v>4.7872340425531918</v>
      </c>
    </row>
    <row r="56" spans="1:6" x14ac:dyDescent="0.3">
      <c r="A56" s="3"/>
      <c r="B56" s="237" t="s">
        <v>522</v>
      </c>
      <c r="C56" s="237"/>
      <c r="D56" s="237"/>
      <c r="E56" s="99">
        <v>2</v>
      </c>
      <c r="F56" s="92">
        <f t="shared" si="3"/>
        <v>1.0638297872340425</v>
      </c>
    </row>
    <row r="57" spans="1:6" x14ac:dyDescent="0.3">
      <c r="A57" s="3"/>
      <c r="B57" s="144" t="s">
        <v>104</v>
      </c>
      <c r="C57" s="145"/>
      <c r="D57" s="146"/>
      <c r="E57" s="87">
        <v>4</v>
      </c>
      <c r="F57" s="88">
        <f t="shared" si="3"/>
        <v>2.1276595744680851</v>
      </c>
    </row>
    <row r="58" spans="1:6" ht="21" x14ac:dyDescent="0.35">
      <c r="A58" s="3"/>
      <c r="B58" s="248" t="s">
        <v>528</v>
      </c>
      <c r="C58" s="248"/>
      <c r="D58" s="248"/>
      <c r="E58" s="100">
        <v>4</v>
      </c>
      <c r="F58" s="92">
        <f t="shared" si="3"/>
        <v>2.1276595744680851</v>
      </c>
    </row>
    <row r="59" spans="1:6" x14ac:dyDescent="0.3">
      <c r="A59" s="3"/>
      <c r="B59" s="144" t="s">
        <v>49</v>
      </c>
      <c r="C59" s="145"/>
      <c r="D59" s="146"/>
      <c r="E59" s="87">
        <v>9</v>
      </c>
      <c r="F59" s="88">
        <f t="shared" si="3"/>
        <v>4.7872340425531918</v>
      </c>
    </row>
    <row r="60" spans="1:6" x14ac:dyDescent="0.3">
      <c r="A60" s="3"/>
      <c r="B60" s="147" t="s">
        <v>62</v>
      </c>
      <c r="C60" s="148"/>
      <c r="D60" s="149"/>
      <c r="E60" s="99">
        <v>7</v>
      </c>
      <c r="F60" s="92">
        <f t="shared" si="3"/>
        <v>3.7234042553191489</v>
      </c>
    </row>
    <row r="61" spans="1:6" x14ac:dyDescent="0.3">
      <c r="A61" s="3"/>
      <c r="B61" s="147" t="s">
        <v>95</v>
      </c>
      <c r="C61" s="148"/>
      <c r="D61" s="149"/>
      <c r="E61" s="99">
        <v>2</v>
      </c>
      <c r="F61" s="92">
        <f t="shared" si="3"/>
        <v>1.0638297872340425</v>
      </c>
    </row>
    <row r="62" spans="1:6" ht="20.25" thickBot="1" x14ac:dyDescent="0.35">
      <c r="A62" s="3"/>
      <c r="B62" s="238" t="s">
        <v>50</v>
      </c>
      <c r="C62" s="239"/>
      <c r="D62" s="249"/>
      <c r="E62" s="111">
        <v>188</v>
      </c>
      <c r="F62" s="112">
        <f t="shared" si="3"/>
        <v>100</v>
      </c>
    </row>
    <row r="63" spans="1:6" ht="20.25" thickTop="1" x14ac:dyDescent="0.3">
      <c r="A63" s="3"/>
      <c r="B63" s="95"/>
      <c r="C63" s="95"/>
      <c r="D63" s="95"/>
      <c r="E63" s="96"/>
      <c r="F63" s="97"/>
    </row>
    <row r="64" spans="1:6" x14ac:dyDescent="0.3">
      <c r="A64" s="3"/>
      <c r="B64" s="95"/>
      <c r="C64" s="95"/>
      <c r="D64" s="95"/>
      <c r="E64" s="96"/>
      <c r="F64" s="97"/>
    </row>
    <row r="65" spans="1:8" ht="21" x14ac:dyDescent="0.35">
      <c r="A65" s="236" t="s">
        <v>38</v>
      </c>
      <c r="B65" s="236"/>
      <c r="C65" s="236"/>
      <c r="D65" s="236"/>
      <c r="E65" s="236"/>
      <c r="F65" s="236"/>
      <c r="G65" s="90"/>
      <c r="H65" s="90"/>
    </row>
    <row r="66" spans="1:8" x14ac:dyDescent="0.3">
      <c r="A66" s="3"/>
      <c r="B66" s="95"/>
      <c r="C66" s="95"/>
      <c r="D66" s="95"/>
      <c r="E66" s="96"/>
      <c r="F66" s="97"/>
    </row>
    <row r="67" spans="1:8" x14ac:dyDescent="0.3">
      <c r="A67" s="3"/>
      <c r="B67" s="95"/>
      <c r="C67" s="95"/>
      <c r="D67" s="95"/>
      <c r="E67" s="96"/>
      <c r="F67" s="97"/>
    </row>
    <row r="68" spans="1:8" s="8" customFormat="1" ht="21" x14ac:dyDescent="0.35">
      <c r="B68" s="103" t="s">
        <v>99</v>
      </c>
      <c r="C68" s="98"/>
      <c r="D68" s="98"/>
      <c r="E68" s="83"/>
      <c r="F68" s="84"/>
      <c r="G68" s="102"/>
    </row>
    <row r="69" spans="1:8" s="8" customFormat="1" ht="21" x14ac:dyDescent="0.35">
      <c r="A69" s="8" t="s">
        <v>610</v>
      </c>
      <c r="B69" s="98"/>
      <c r="C69" s="98"/>
      <c r="D69" s="98"/>
      <c r="E69" s="83"/>
      <c r="F69" s="84"/>
      <c r="G69" s="102"/>
    </row>
    <row r="70" spans="1:8" s="8" customFormat="1" ht="21" x14ac:dyDescent="0.35">
      <c r="A70" s="8" t="s">
        <v>555</v>
      </c>
      <c r="E70" s="102"/>
      <c r="F70" s="102"/>
      <c r="G70" s="102"/>
    </row>
    <row r="71" spans="1:8" s="8" customFormat="1" ht="21" x14ac:dyDescent="0.35">
      <c r="B71" s="8" t="s">
        <v>556</v>
      </c>
      <c r="E71" s="102"/>
      <c r="F71" s="102"/>
      <c r="G71" s="102"/>
    </row>
    <row r="72" spans="1:8" s="8" customFormat="1" ht="21" x14ac:dyDescent="0.35">
      <c r="A72" s="8" t="s">
        <v>579</v>
      </c>
      <c r="E72" s="102"/>
      <c r="F72" s="102"/>
      <c r="G72" s="102"/>
    </row>
    <row r="73" spans="1:8" s="8" customFormat="1" ht="21" x14ac:dyDescent="0.35">
      <c r="A73" s="8" t="s">
        <v>557</v>
      </c>
      <c r="E73" s="170"/>
      <c r="F73" s="170"/>
      <c r="G73" s="170"/>
    </row>
  </sheetData>
  <mergeCells count="18">
    <mergeCell ref="B54:D54"/>
    <mergeCell ref="B56:D56"/>
    <mergeCell ref="B58:D58"/>
    <mergeCell ref="B55:D55"/>
    <mergeCell ref="A65:F65"/>
    <mergeCell ref="B62:D62"/>
    <mergeCell ref="A1:F1"/>
    <mergeCell ref="B4:D4"/>
    <mergeCell ref="B11:D11"/>
    <mergeCell ref="B14:D14"/>
    <mergeCell ref="B12:D12"/>
    <mergeCell ref="B10:D10"/>
    <mergeCell ref="A33:F33"/>
    <mergeCell ref="B41:D41"/>
    <mergeCell ref="B35:D35"/>
    <mergeCell ref="B37:D37"/>
    <mergeCell ref="B38:D38"/>
    <mergeCell ref="B39:D3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1"/>
  <sheetViews>
    <sheetView topLeftCell="A16" zoomScale="90" zoomScaleNormal="90" workbookViewId="0">
      <selection activeCell="F20" sqref="F20:F22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8.5" style="1" customWidth="1"/>
    <col min="6" max="7" width="9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11" customFormat="1" ht="21" x14ac:dyDescent="0.35">
      <c r="A1" s="236" t="s">
        <v>53</v>
      </c>
      <c r="B1" s="236"/>
      <c r="C1" s="236"/>
      <c r="D1" s="236"/>
      <c r="E1" s="236"/>
      <c r="F1" s="236"/>
      <c r="G1" s="236"/>
      <c r="H1" s="236"/>
    </row>
    <row r="2" spans="1:9" x14ac:dyDescent="0.3">
      <c r="B2" s="2"/>
      <c r="C2" s="2"/>
      <c r="D2" s="2"/>
      <c r="E2" s="2"/>
      <c r="I2" s="6"/>
    </row>
    <row r="3" spans="1:9" s="8" customFormat="1" ht="21" x14ac:dyDescent="0.35">
      <c r="B3" s="9" t="s">
        <v>37</v>
      </c>
      <c r="F3" s="69"/>
      <c r="G3" s="69"/>
      <c r="H3" s="69"/>
    </row>
    <row r="4" spans="1:9" s="19" customFormat="1" ht="25.5" customHeight="1" x14ac:dyDescent="0.35">
      <c r="B4" s="62" t="s">
        <v>127</v>
      </c>
      <c r="F4" s="69"/>
      <c r="G4" s="69"/>
      <c r="H4" s="69"/>
    </row>
    <row r="5" spans="1:9" s="19" customFormat="1" ht="21.75" thickBot="1" x14ac:dyDescent="0.4">
      <c r="B5" s="19" t="s">
        <v>529</v>
      </c>
      <c r="F5" s="72"/>
      <c r="G5" s="72"/>
      <c r="H5" s="72"/>
    </row>
    <row r="6" spans="1:9" s="8" customFormat="1" ht="21.75" thickTop="1" x14ac:dyDescent="0.35">
      <c r="B6" s="253" t="s">
        <v>18</v>
      </c>
      <c r="C6" s="254"/>
      <c r="D6" s="254"/>
      <c r="E6" s="255"/>
      <c r="F6" s="259"/>
      <c r="G6" s="261" t="s">
        <v>19</v>
      </c>
      <c r="H6" s="261" t="s">
        <v>20</v>
      </c>
    </row>
    <row r="7" spans="1:9" s="8" customFormat="1" ht="21.75" thickBot="1" x14ac:dyDescent="0.4">
      <c r="B7" s="256"/>
      <c r="C7" s="257"/>
      <c r="D7" s="257"/>
      <c r="E7" s="258"/>
      <c r="F7" s="260"/>
      <c r="G7" s="262"/>
      <c r="H7" s="262"/>
    </row>
    <row r="8" spans="1:9" s="8" customFormat="1" ht="21.75" thickTop="1" x14ac:dyDescent="0.35">
      <c r="B8" s="33" t="s">
        <v>25</v>
      </c>
      <c r="C8" s="34"/>
      <c r="D8" s="34"/>
      <c r="E8" s="35"/>
      <c r="F8" s="73"/>
      <c r="G8" s="27"/>
      <c r="H8" s="73"/>
      <c r="I8" s="10"/>
    </row>
    <row r="9" spans="1:9" s="8" customFormat="1" ht="21" x14ac:dyDescent="0.35">
      <c r="B9" s="263" t="s">
        <v>534</v>
      </c>
      <c r="C9" s="264"/>
      <c r="D9" s="264"/>
      <c r="E9" s="265"/>
      <c r="F9" s="274">
        <f>DATA!M190</f>
        <v>3.3422459893048129</v>
      </c>
      <c r="G9" s="274">
        <f>DATA!M191</f>
        <v>1.0526368750793591</v>
      </c>
      <c r="H9" s="277" t="str">
        <f>IF(F9&gt;4.5,"มากที่สุด",IF(F9&gt;3.5,"มาก",IF(F9&gt;2.5,"ปานกลาง",H12)))</f>
        <v>ปานกลาง</v>
      </c>
    </row>
    <row r="10" spans="1:9" s="8" customFormat="1" ht="21" x14ac:dyDescent="0.35">
      <c r="B10" s="269" t="s">
        <v>530</v>
      </c>
      <c r="C10" s="214"/>
      <c r="D10" s="214"/>
      <c r="E10" s="270"/>
      <c r="F10" s="275"/>
      <c r="G10" s="275"/>
      <c r="H10" s="278">
        <f t="shared" ref="H10:H11" si="0">IF(F10&gt;4.5,"มากที่สุด",IF(F10&gt;3.5,"มาก",IF(F10&gt;2.5,"ปานกลาง",H13)))</f>
        <v>0</v>
      </c>
    </row>
    <row r="11" spans="1:9" s="8" customFormat="1" ht="21" x14ac:dyDescent="0.35">
      <c r="B11" s="271" t="s">
        <v>531</v>
      </c>
      <c r="C11" s="272"/>
      <c r="D11" s="272"/>
      <c r="E11" s="273"/>
      <c r="F11" s="276"/>
      <c r="G11" s="276"/>
      <c r="H11" s="279">
        <f t="shared" si="0"/>
        <v>0</v>
      </c>
    </row>
    <row r="12" spans="1:9" s="8" customFormat="1" ht="21" x14ac:dyDescent="0.35">
      <c r="B12" s="263" t="s">
        <v>535</v>
      </c>
      <c r="C12" s="264"/>
      <c r="D12" s="264"/>
      <c r="E12" s="265"/>
      <c r="F12" s="274">
        <f>DATA!N190</f>
        <v>3.3903743315508019</v>
      </c>
      <c r="G12" s="274">
        <f>DATA!N191</f>
        <v>0.99596679619480022</v>
      </c>
      <c r="H12" s="277" t="str">
        <f>IF(F12&gt;4.5,"มากที่สุด",IF(F12&gt;3.5,"มาก",IF(F12&gt;2.5,"ปานกลาง",H15)))</f>
        <v>ปานกลาง</v>
      </c>
    </row>
    <row r="13" spans="1:9" s="8" customFormat="1" ht="21" x14ac:dyDescent="0.35">
      <c r="B13" s="269" t="s">
        <v>533</v>
      </c>
      <c r="C13" s="214"/>
      <c r="D13" s="214"/>
      <c r="E13" s="270"/>
      <c r="F13" s="275"/>
      <c r="G13" s="275"/>
      <c r="H13" s="278"/>
    </row>
    <row r="14" spans="1:9" s="8" customFormat="1" ht="21" x14ac:dyDescent="0.35">
      <c r="B14" s="271" t="s">
        <v>532</v>
      </c>
      <c r="C14" s="272"/>
      <c r="D14" s="272"/>
      <c r="E14" s="273"/>
      <c r="F14" s="276"/>
      <c r="G14" s="276"/>
      <c r="H14" s="279"/>
    </row>
    <row r="15" spans="1:9" s="8" customFormat="1" ht="21.75" thickBot="1" x14ac:dyDescent="0.4">
      <c r="B15" s="266" t="s">
        <v>26</v>
      </c>
      <c r="C15" s="267"/>
      <c r="D15" s="267"/>
      <c r="E15" s="268"/>
      <c r="F15" s="37">
        <f>DATA!N193</f>
        <v>3.3663101604278074</v>
      </c>
      <c r="G15" s="38">
        <f>DATA!N192</f>
        <v>1.0236028312238676</v>
      </c>
      <c r="H15" s="126" t="str">
        <f>IF(F15&gt;4.5,"มากที่สุด",IF(F15&gt;3.5,"มาก",IF(F15&gt;2.5,"ปานกลาง",H18)))</f>
        <v>ปานกลาง</v>
      </c>
    </row>
    <row r="16" spans="1:9" s="8" customFormat="1" ht="21.75" thickTop="1" x14ac:dyDescent="0.35">
      <c r="B16" s="40" t="s">
        <v>27</v>
      </c>
      <c r="C16" s="41"/>
      <c r="D16" s="41"/>
      <c r="E16" s="42"/>
      <c r="F16" s="43"/>
      <c r="G16" s="43"/>
      <c r="H16" s="42"/>
    </row>
    <row r="17" spans="1:10" s="8" customFormat="1" ht="21" x14ac:dyDescent="0.35">
      <c r="B17" s="263" t="s">
        <v>536</v>
      </c>
      <c r="C17" s="264"/>
      <c r="D17" s="264"/>
      <c r="E17" s="265"/>
      <c r="F17" s="274">
        <f>DATA!O190</f>
        <v>4.3368983957219251</v>
      </c>
      <c r="G17" s="274">
        <f>DATA!O191</f>
        <v>0.59466897392229967</v>
      </c>
      <c r="H17" s="277" t="str">
        <f>IF(F17&gt;4.5,"มากที่สุด",IF(F17&gt;3.5,"มาก",IF(F17&gt;2.5,"ปานกลาง",H20)))</f>
        <v>มาก</v>
      </c>
    </row>
    <row r="18" spans="1:10" s="8" customFormat="1" ht="21" x14ac:dyDescent="0.35">
      <c r="B18" s="269" t="s">
        <v>530</v>
      </c>
      <c r="C18" s="214"/>
      <c r="D18" s="214"/>
      <c r="E18" s="270"/>
      <c r="F18" s="275"/>
      <c r="G18" s="275"/>
      <c r="H18" s="278"/>
    </row>
    <row r="19" spans="1:10" s="8" customFormat="1" ht="21" x14ac:dyDescent="0.35">
      <c r="B19" s="271" t="s">
        <v>531</v>
      </c>
      <c r="C19" s="272"/>
      <c r="D19" s="272"/>
      <c r="E19" s="273"/>
      <c r="F19" s="276"/>
      <c r="G19" s="276"/>
      <c r="H19" s="279"/>
    </row>
    <row r="20" spans="1:10" s="8" customFormat="1" ht="21" x14ac:dyDescent="0.35">
      <c r="B20" s="263" t="s">
        <v>537</v>
      </c>
      <c r="C20" s="264"/>
      <c r="D20" s="264"/>
      <c r="E20" s="265"/>
      <c r="F20" s="274">
        <f>DATA!P190</f>
        <v>4.3689839572192515</v>
      </c>
      <c r="G20" s="274">
        <f>DATA!P191</f>
        <v>0.58447709812777859</v>
      </c>
      <c r="H20" s="277" t="str">
        <f>IF(F20&gt;4.5,"มากที่สุด",IF(F20&gt;3.5,"มาก",IF(F20&gt;2.5,"ปานกลาง",H23)))</f>
        <v>มาก</v>
      </c>
    </row>
    <row r="21" spans="1:10" s="8" customFormat="1" ht="21" x14ac:dyDescent="0.35">
      <c r="B21" s="269" t="s">
        <v>533</v>
      </c>
      <c r="C21" s="214"/>
      <c r="D21" s="214"/>
      <c r="E21" s="270"/>
      <c r="F21" s="275"/>
      <c r="G21" s="275"/>
      <c r="H21" s="278"/>
    </row>
    <row r="22" spans="1:10" s="8" customFormat="1" ht="21" x14ac:dyDescent="0.35">
      <c r="B22" s="271" t="s">
        <v>532</v>
      </c>
      <c r="C22" s="272"/>
      <c r="D22" s="272"/>
      <c r="E22" s="273"/>
      <c r="F22" s="276"/>
      <c r="G22" s="276"/>
      <c r="H22" s="279"/>
    </row>
    <row r="23" spans="1:10" s="8" customFormat="1" ht="21.75" thickBot="1" x14ac:dyDescent="0.4">
      <c r="B23" s="250" t="s">
        <v>26</v>
      </c>
      <c r="C23" s="251"/>
      <c r="D23" s="251"/>
      <c r="E23" s="252"/>
      <c r="F23" s="38">
        <f>DATA!P193</f>
        <v>4.3529411764705879</v>
      </c>
      <c r="G23" s="45">
        <f>DATA!P192</f>
        <v>0.58902328548782223</v>
      </c>
      <c r="H23" s="39" t="str">
        <f>IF(F23&gt;4.5,"มากที่สุด",IF(F23&gt;3.5,"มาก",IF(F23&gt;2.5,"ปานกลาง",H26)))</f>
        <v>มาก</v>
      </c>
      <c r="J23" s="46"/>
    </row>
    <row r="24" spans="1:10" s="8" customFormat="1" ht="16.5" customHeight="1" thickTop="1" x14ac:dyDescent="0.35">
      <c r="B24" s="10"/>
      <c r="C24" s="10"/>
      <c r="D24" s="10"/>
      <c r="E24" s="10"/>
      <c r="F24" s="47"/>
      <c r="G24" s="47"/>
      <c r="H24" s="47"/>
    </row>
    <row r="25" spans="1:10" s="8" customFormat="1" ht="21" x14ac:dyDescent="0.35">
      <c r="B25" s="19"/>
      <c r="C25" s="19" t="s">
        <v>40</v>
      </c>
      <c r="D25" s="19"/>
      <c r="E25" s="19"/>
      <c r="F25" s="19"/>
      <c r="G25" s="19"/>
      <c r="H25" s="19"/>
      <c r="I25" s="19"/>
      <c r="J25" s="19"/>
    </row>
    <row r="26" spans="1:10" s="8" customFormat="1" ht="21" x14ac:dyDescent="0.35">
      <c r="B26" s="19" t="s">
        <v>538</v>
      </c>
      <c r="C26" s="19"/>
      <c r="D26" s="19"/>
      <c r="E26" s="19"/>
      <c r="F26" s="19"/>
      <c r="G26" s="19"/>
      <c r="H26" s="19"/>
      <c r="I26" s="19"/>
      <c r="J26" s="19"/>
    </row>
    <row r="27" spans="1:10" s="8" customFormat="1" ht="21" x14ac:dyDescent="0.35">
      <c r="B27" s="19" t="s">
        <v>539</v>
      </c>
      <c r="C27" s="19"/>
      <c r="D27" s="19"/>
      <c r="E27" s="19"/>
      <c r="F27" s="19"/>
      <c r="G27" s="19"/>
      <c r="H27" s="19"/>
      <c r="I27" s="19"/>
      <c r="J27" s="19"/>
    </row>
    <row r="28" spans="1:10" s="8" customFormat="1" ht="21" x14ac:dyDescent="0.35">
      <c r="A28" s="68"/>
      <c r="B28" s="68"/>
      <c r="C28" s="68"/>
      <c r="D28" s="68"/>
      <c r="E28" s="68"/>
      <c r="F28" s="68"/>
      <c r="G28" s="19"/>
      <c r="H28" s="19"/>
    </row>
    <row r="29" spans="1:10" s="8" customFormat="1" ht="21" x14ac:dyDescent="0.35">
      <c r="B29" s="19"/>
      <c r="C29" s="19"/>
      <c r="D29" s="19"/>
      <c r="E29" s="19"/>
      <c r="F29" s="19"/>
      <c r="G29" s="19"/>
      <c r="H29" s="19"/>
      <c r="I29" s="19"/>
      <c r="J29" s="19"/>
    </row>
    <row r="30" spans="1:10" s="8" customFormat="1" ht="21" x14ac:dyDescent="0.35"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1" customFormat="1" ht="21" x14ac:dyDescent="0.35">
      <c r="B31" s="65"/>
      <c r="C31" s="65"/>
      <c r="D31" s="65"/>
      <c r="E31" s="65"/>
      <c r="F31" s="66"/>
      <c r="G31" s="66"/>
      <c r="H31" s="67"/>
    </row>
  </sheetData>
  <mergeCells count="31">
    <mergeCell ref="B20:E20"/>
    <mergeCell ref="F20:F22"/>
    <mergeCell ref="G20:G22"/>
    <mergeCell ref="H20:H22"/>
    <mergeCell ref="B21:E21"/>
    <mergeCell ref="B22:E22"/>
    <mergeCell ref="G17:G19"/>
    <mergeCell ref="H17:H19"/>
    <mergeCell ref="B18:E18"/>
    <mergeCell ref="B19:E19"/>
    <mergeCell ref="F12:F14"/>
    <mergeCell ref="G12:G14"/>
    <mergeCell ref="H12:H14"/>
    <mergeCell ref="B13:E13"/>
    <mergeCell ref="B14:E14"/>
    <mergeCell ref="B23:E23"/>
    <mergeCell ref="B6:E7"/>
    <mergeCell ref="F6:F7"/>
    <mergeCell ref="G6:G7"/>
    <mergeCell ref="A1:H1"/>
    <mergeCell ref="H6:H7"/>
    <mergeCell ref="B9:E9"/>
    <mergeCell ref="B12:E12"/>
    <mergeCell ref="B15:E15"/>
    <mergeCell ref="B10:E10"/>
    <mergeCell ref="B11:E11"/>
    <mergeCell ref="F9:F11"/>
    <mergeCell ref="G9:G11"/>
    <mergeCell ref="H9:H11"/>
    <mergeCell ref="B17:E17"/>
    <mergeCell ref="F17:F19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3"/>
  <sheetViews>
    <sheetView topLeftCell="A7" zoomScale="90" zoomScaleNormal="90" workbookViewId="0">
      <selection activeCell="C23" sqref="C23:I23"/>
    </sheetView>
  </sheetViews>
  <sheetFormatPr defaultRowHeight="19.5" x14ac:dyDescent="0.3"/>
  <cols>
    <col min="1" max="1" width="6.125" style="1" customWidth="1"/>
    <col min="2" max="2" width="2.875" style="1" customWidth="1"/>
    <col min="3" max="3" width="7.75" style="1" customWidth="1"/>
    <col min="4" max="4" width="9.125" style="1"/>
    <col min="5" max="5" width="15.375" style="1" customWidth="1"/>
    <col min="6" max="6" width="25.75" style="1" customWidth="1"/>
    <col min="7" max="7" width="6.25" style="2" customWidth="1"/>
    <col min="8" max="8" width="7" style="2" customWidth="1"/>
    <col min="9" max="9" width="14.2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1" customFormat="1" ht="21" x14ac:dyDescent="0.35">
      <c r="B1" s="236" t="s">
        <v>41</v>
      </c>
      <c r="C1" s="236"/>
      <c r="D1" s="236"/>
      <c r="E1" s="236"/>
      <c r="F1" s="236"/>
      <c r="G1" s="236"/>
      <c r="H1" s="236"/>
      <c r="I1" s="236"/>
    </row>
    <row r="2" spans="2:11" s="11" customFormat="1" ht="21" x14ac:dyDescent="0.35">
      <c r="B2" s="128"/>
      <c r="C2" s="128"/>
      <c r="D2" s="128"/>
      <c r="E2" s="128"/>
      <c r="F2" s="128"/>
      <c r="G2" s="128"/>
      <c r="H2" s="128"/>
      <c r="I2" s="128"/>
    </row>
    <row r="3" spans="2:11" s="11" customFormat="1" ht="21.75" thickBot="1" x14ac:dyDescent="0.4">
      <c r="C3" s="48" t="s">
        <v>540</v>
      </c>
      <c r="G3" s="16"/>
      <c r="H3" s="16"/>
      <c r="I3" s="16"/>
    </row>
    <row r="4" spans="2:11" s="11" customFormat="1" ht="20.25" customHeight="1" thickTop="1" x14ac:dyDescent="0.35">
      <c r="C4" s="299" t="s">
        <v>18</v>
      </c>
      <c r="D4" s="300"/>
      <c r="E4" s="300"/>
      <c r="F4" s="301"/>
      <c r="G4" s="305"/>
      <c r="H4" s="307" t="s">
        <v>19</v>
      </c>
      <c r="I4" s="307" t="s">
        <v>20</v>
      </c>
    </row>
    <row r="5" spans="2:11" s="11" customFormat="1" ht="12" customHeight="1" thickBot="1" x14ac:dyDescent="0.4">
      <c r="C5" s="302"/>
      <c r="D5" s="303"/>
      <c r="E5" s="303"/>
      <c r="F5" s="304"/>
      <c r="G5" s="306"/>
      <c r="H5" s="308"/>
      <c r="I5" s="308"/>
    </row>
    <row r="6" spans="2:11" s="11" customFormat="1" ht="21.75" thickTop="1" x14ac:dyDescent="0.35">
      <c r="C6" s="296" t="s">
        <v>21</v>
      </c>
      <c r="D6" s="297"/>
      <c r="E6" s="297"/>
      <c r="F6" s="298"/>
      <c r="G6" s="74"/>
      <c r="H6" s="75"/>
      <c r="I6" s="75"/>
    </row>
    <row r="7" spans="2:11" s="11" customFormat="1" ht="21" x14ac:dyDescent="0.35">
      <c r="C7" s="285" t="s">
        <v>22</v>
      </c>
      <c r="D7" s="286"/>
      <c r="E7" s="286"/>
      <c r="F7" s="287"/>
      <c r="G7" s="49">
        <f>DATA!J190</f>
        <v>4.5133689839572195</v>
      </c>
      <c r="H7" s="49">
        <f>DATA!J191</f>
        <v>0.58986319509298524</v>
      </c>
      <c r="I7" s="50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1" customFormat="1" ht="21" x14ac:dyDescent="0.35">
      <c r="C8" s="51" t="s">
        <v>601</v>
      </c>
      <c r="D8" s="51"/>
      <c r="E8" s="51"/>
      <c r="F8" s="51"/>
      <c r="G8" s="49">
        <f>DATA!K190</f>
        <v>4.1764705882352944</v>
      </c>
      <c r="H8" s="49">
        <f>DATA!K191</f>
        <v>0.87121368373806374</v>
      </c>
      <c r="I8" s="50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1" x14ac:dyDescent="0.35">
      <c r="C9" s="51" t="s">
        <v>59</v>
      </c>
      <c r="D9" s="51"/>
      <c r="E9" s="51"/>
      <c r="F9" s="51"/>
      <c r="G9" s="49">
        <f>DATA!L190</f>
        <v>4.3743315508021388</v>
      </c>
      <c r="H9" s="49">
        <f>DATA!L191</f>
        <v>0.71766044417884767</v>
      </c>
      <c r="I9" s="50" t="str">
        <f t="shared" ref="I9:I15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1" x14ac:dyDescent="0.35">
      <c r="C10" s="290" t="s">
        <v>23</v>
      </c>
      <c r="D10" s="291"/>
      <c r="E10" s="291"/>
      <c r="F10" s="292"/>
      <c r="G10" s="52">
        <f>DATA!L193</f>
        <v>4.3547237076648839</v>
      </c>
      <c r="H10" s="52">
        <f>DATA!L192</f>
        <v>0.74691028120456682</v>
      </c>
      <c r="I10" s="53" t="str">
        <f>IF(G10&gt;4.5,"มากที่สุด",IF(G10&gt;3.5,"มาก",IF(G10&gt;2.5,"ปานกลาง",IF(G10&gt;1.5,"น้อย",IF(G10&lt;=1.5,"น้อยที่สุด")))))</f>
        <v>มาก</v>
      </c>
      <c r="K10" s="54"/>
    </row>
    <row r="11" spans="2:11" s="11" customFormat="1" ht="21" x14ac:dyDescent="0.35">
      <c r="C11" s="285" t="s">
        <v>79</v>
      </c>
      <c r="D11" s="286"/>
      <c r="E11" s="286"/>
      <c r="F11" s="287"/>
      <c r="G11" s="55"/>
      <c r="H11" s="55"/>
      <c r="I11" s="56"/>
    </row>
    <row r="12" spans="2:11" s="11" customFormat="1" ht="21" x14ac:dyDescent="0.35">
      <c r="C12" s="288" t="s">
        <v>81</v>
      </c>
      <c r="D12" s="288"/>
      <c r="E12" s="288"/>
      <c r="F12" s="288"/>
      <c r="G12" s="57">
        <f>DATA!Q190</f>
        <v>4.524064171122995</v>
      </c>
      <c r="H12" s="57">
        <f>DATA!Q191</f>
        <v>0.58033041770132054</v>
      </c>
      <c r="I12" s="58" t="str">
        <f t="shared" si="0"/>
        <v>มากที่สุด</v>
      </c>
    </row>
    <row r="13" spans="2:11" s="11" customFormat="1" ht="21" x14ac:dyDescent="0.35">
      <c r="C13" s="293" t="s">
        <v>82</v>
      </c>
      <c r="D13" s="294"/>
      <c r="E13" s="294"/>
      <c r="F13" s="295"/>
      <c r="G13" s="57"/>
      <c r="H13" s="57"/>
      <c r="I13" s="58"/>
    </row>
    <row r="14" spans="2:11" s="11" customFormat="1" ht="21" x14ac:dyDescent="0.35">
      <c r="C14" s="289" t="s">
        <v>80</v>
      </c>
      <c r="D14" s="289"/>
      <c r="E14" s="289"/>
      <c r="F14" s="289"/>
      <c r="G14" s="57">
        <f>DATA!R190</f>
        <v>4.572192513368984</v>
      </c>
      <c r="H14" s="57">
        <f>DATA!R191</f>
        <v>0.49608901099033686</v>
      </c>
      <c r="I14" s="58" t="str">
        <f t="shared" si="0"/>
        <v>มากที่สุด</v>
      </c>
    </row>
    <row r="15" spans="2:11" s="11" customFormat="1" ht="21" x14ac:dyDescent="0.35">
      <c r="C15" s="290" t="s">
        <v>39</v>
      </c>
      <c r="D15" s="291"/>
      <c r="E15" s="291"/>
      <c r="F15" s="292"/>
      <c r="G15" s="55">
        <f>DATA!R193</f>
        <v>4.5481283422459891</v>
      </c>
      <c r="H15" s="55">
        <f>DATA!R192</f>
        <v>0.53966946948953931</v>
      </c>
      <c r="I15" s="56" t="str">
        <f t="shared" si="0"/>
        <v>มากที่สุด</v>
      </c>
    </row>
    <row r="16" spans="2:11" s="11" customFormat="1" ht="21.75" thickBot="1" x14ac:dyDescent="0.4">
      <c r="C16" s="281" t="s">
        <v>24</v>
      </c>
      <c r="D16" s="282"/>
      <c r="E16" s="282"/>
      <c r="F16" s="283"/>
      <c r="G16" s="59">
        <f>DATA!S190</f>
        <v>4.4320855614973258</v>
      </c>
      <c r="H16" s="59">
        <f>DATA!S191</f>
        <v>0.67807309267491245</v>
      </c>
      <c r="I16" s="60" t="str">
        <f t="shared" ref="I16" si="1">IF(G16&gt;4.5,"มากที่สุด",IF(G16&gt;3.5,"มาก",IF(G16&gt;2.5,"ปานกลาง",IF(G16&gt;1.5,"น้อย",IF(G16&lt;=1.5,"น้อยที่สุด")))))</f>
        <v>มาก</v>
      </c>
    </row>
    <row r="17" spans="3:9" s="20" customFormat="1" ht="21.75" thickTop="1" x14ac:dyDescent="0.35">
      <c r="C17" s="76"/>
      <c r="D17" s="76"/>
      <c r="E17" s="76"/>
      <c r="F17" s="76"/>
      <c r="G17" s="77"/>
      <c r="H17" s="77"/>
      <c r="I17" s="76"/>
    </row>
    <row r="18" spans="3:9" s="8" customFormat="1" ht="21" x14ac:dyDescent="0.35">
      <c r="C18" s="27"/>
      <c r="D18" s="284" t="s">
        <v>125</v>
      </c>
      <c r="E18" s="284"/>
      <c r="F18" s="284"/>
      <c r="G18" s="284"/>
      <c r="H18" s="284"/>
      <c r="I18" s="284"/>
    </row>
    <row r="19" spans="3:9" s="8" customFormat="1" ht="21" x14ac:dyDescent="0.35">
      <c r="C19" s="215" t="s">
        <v>606</v>
      </c>
      <c r="D19" s="280"/>
      <c r="E19" s="280"/>
      <c r="F19" s="280"/>
      <c r="G19" s="280"/>
      <c r="H19" s="280"/>
      <c r="I19" s="280"/>
    </row>
    <row r="20" spans="3:9" s="8" customFormat="1" ht="21" x14ac:dyDescent="0.35">
      <c r="C20" s="215" t="s">
        <v>541</v>
      </c>
      <c r="D20" s="280"/>
      <c r="E20" s="280"/>
      <c r="F20" s="280"/>
      <c r="G20" s="280"/>
      <c r="H20" s="280"/>
      <c r="I20" s="280"/>
    </row>
    <row r="21" spans="3:9" s="8" customFormat="1" ht="21" x14ac:dyDescent="0.35">
      <c r="C21" s="61"/>
      <c r="D21" s="215" t="s">
        <v>542</v>
      </c>
      <c r="E21" s="215"/>
      <c r="F21" s="215"/>
      <c r="G21" s="215"/>
      <c r="H21" s="215"/>
      <c r="I21" s="215"/>
    </row>
    <row r="22" spans="3:9" s="8" customFormat="1" ht="21" x14ac:dyDescent="0.35">
      <c r="C22" s="61" t="s">
        <v>558</v>
      </c>
      <c r="D22" s="70"/>
      <c r="E22" s="70"/>
      <c r="F22" s="70"/>
      <c r="G22" s="70"/>
      <c r="H22" s="70"/>
      <c r="I22" s="70"/>
    </row>
    <row r="23" spans="3:9" s="8" customFormat="1" ht="21" x14ac:dyDescent="0.35">
      <c r="C23" s="215" t="s">
        <v>599</v>
      </c>
      <c r="D23" s="280"/>
      <c r="E23" s="280"/>
      <c r="F23" s="280"/>
      <c r="G23" s="280"/>
      <c r="H23" s="280"/>
      <c r="I23" s="280"/>
    </row>
    <row r="24" spans="3:9" s="8" customFormat="1" ht="21" x14ac:dyDescent="0.35">
      <c r="C24" s="8" t="s">
        <v>600</v>
      </c>
    </row>
    <row r="25" spans="3:9" s="8" customFormat="1" ht="21" x14ac:dyDescent="0.35"/>
    <row r="26" spans="3:9" s="20" customFormat="1" ht="21" x14ac:dyDescent="0.35"/>
    <row r="27" spans="3:9" s="20" customFormat="1" ht="21" x14ac:dyDescent="0.35"/>
    <row r="28" spans="3:9" s="20" customFormat="1" ht="21" x14ac:dyDescent="0.35"/>
    <row r="29" spans="3:9" s="20" customFormat="1" ht="21" x14ac:dyDescent="0.35"/>
    <row r="30" spans="3:9" s="20" customFormat="1" ht="21" x14ac:dyDescent="0.35"/>
    <row r="31" spans="3:9" s="20" customFormat="1" ht="21" x14ac:dyDescent="0.35"/>
    <row r="32" spans="3:9" s="20" customFormat="1" ht="21" x14ac:dyDescent="0.35"/>
    <row r="33" s="20" customFormat="1" ht="21" x14ac:dyDescent="0.35"/>
    <row r="34" s="20" customFormat="1" ht="21" x14ac:dyDescent="0.35"/>
    <row r="35" s="20" customFormat="1" ht="21" x14ac:dyDescent="0.35"/>
    <row r="36" s="20" customFormat="1" ht="21" x14ac:dyDescent="0.35"/>
    <row r="37" s="20" customFormat="1" ht="21" x14ac:dyDescent="0.35"/>
    <row r="38" s="20" customFormat="1" ht="21" x14ac:dyDescent="0.35"/>
    <row r="39" s="8" customFormat="1" ht="21" x14ac:dyDescent="0.35"/>
    <row r="40" s="8" customFormat="1" ht="21" x14ac:dyDescent="0.35"/>
    <row r="41" s="8" customFormat="1" ht="21" x14ac:dyDescent="0.35"/>
    <row r="42" s="8" customFormat="1" ht="21" x14ac:dyDescent="0.35"/>
    <row r="43" s="8" customFormat="1" ht="21" x14ac:dyDescent="0.35"/>
    <row r="44" s="8" customFormat="1" ht="21" x14ac:dyDescent="0.35"/>
    <row r="45" s="19" customFormat="1" ht="21" x14ac:dyDescent="0.35"/>
    <row r="46" s="19" customFormat="1" ht="21" x14ac:dyDescent="0.35"/>
    <row r="47" s="19" customFormat="1" ht="21" x14ac:dyDescent="0.35"/>
    <row r="48" s="19" customFormat="1" ht="21" x14ac:dyDescent="0.35"/>
    <row r="49" spans="3:9" s="19" customFormat="1" ht="21" x14ac:dyDescent="0.35"/>
    <row r="50" spans="3:9" s="19" customFormat="1" ht="21" x14ac:dyDescent="0.35"/>
    <row r="51" spans="3:9" s="6" customFormat="1" x14ac:dyDescent="0.3">
      <c r="C51" s="7"/>
      <c r="D51" s="7"/>
    </row>
    <row r="52" spans="3:9" x14ac:dyDescent="0.3">
      <c r="C52" s="4"/>
      <c r="D52" s="4"/>
      <c r="E52" s="4"/>
      <c r="F52" s="4"/>
      <c r="G52" s="5"/>
      <c r="H52" s="5"/>
      <c r="I52" s="5"/>
    </row>
    <row r="53" spans="3:9" x14ac:dyDescent="0.3">
      <c r="C53" s="4"/>
      <c r="D53" s="4"/>
      <c r="E53" s="4"/>
      <c r="F53" s="4"/>
      <c r="G53" s="5"/>
      <c r="H53" s="5"/>
      <c r="I53" s="5"/>
    </row>
    <row r="54" spans="3:9" x14ac:dyDescent="0.3">
      <c r="C54" s="4"/>
      <c r="D54" s="4"/>
      <c r="E54" s="4"/>
      <c r="F54" s="4"/>
      <c r="G54" s="5"/>
      <c r="H54" s="5"/>
      <c r="I54" s="5"/>
    </row>
    <row r="55" spans="3:9" x14ac:dyDescent="0.3">
      <c r="C55" s="4"/>
      <c r="D55" s="4"/>
      <c r="E55" s="4"/>
      <c r="F55" s="4"/>
      <c r="G55" s="5"/>
      <c r="H55" s="5"/>
      <c r="I55" s="5"/>
    </row>
    <row r="56" spans="3:9" x14ac:dyDescent="0.3">
      <c r="C56" s="4"/>
      <c r="D56" s="4"/>
      <c r="E56" s="4"/>
      <c r="F56" s="4"/>
      <c r="G56" s="5"/>
      <c r="H56" s="5"/>
      <c r="I56" s="5"/>
    </row>
    <row r="57" spans="3:9" x14ac:dyDescent="0.3">
      <c r="C57" s="4"/>
      <c r="D57" s="4"/>
      <c r="E57" s="4"/>
      <c r="F57" s="4"/>
      <c r="G57" s="5"/>
      <c r="H57" s="5"/>
      <c r="I57" s="5"/>
    </row>
    <row r="58" spans="3:9" x14ac:dyDescent="0.3">
      <c r="C58" s="4"/>
      <c r="D58" s="4"/>
      <c r="E58" s="4"/>
      <c r="F58" s="4"/>
      <c r="G58" s="5"/>
      <c r="H58" s="5"/>
      <c r="I58" s="5"/>
    </row>
    <row r="59" spans="3:9" x14ac:dyDescent="0.3">
      <c r="C59" s="4"/>
      <c r="D59" s="4"/>
      <c r="E59" s="4"/>
      <c r="F59" s="4"/>
      <c r="G59" s="5"/>
      <c r="H59" s="5"/>
      <c r="I59" s="5"/>
    </row>
    <row r="60" spans="3:9" x14ac:dyDescent="0.3">
      <c r="C60" s="4"/>
      <c r="D60" s="4"/>
      <c r="E60" s="4"/>
      <c r="F60" s="4"/>
      <c r="G60" s="5"/>
      <c r="H60" s="5"/>
      <c r="I60" s="5"/>
    </row>
    <row r="61" spans="3:9" x14ac:dyDescent="0.3">
      <c r="C61" s="4"/>
      <c r="D61" s="4"/>
      <c r="E61" s="4"/>
      <c r="F61" s="4"/>
      <c r="G61" s="5"/>
      <c r="H61" s="5"/>
      <c r="I61" s="5"/>
    </row>
    <row r="62" spans="3:9" x14ac:dyDescent="0.3">
      <c r="C62" s="4"/>
      <c r="D62" s="4"/>
      <c r="E62" s="4"/>
      <c r="F62" s="4"/>
      <c r="G62" s="5"/>
      <c r="H62" s="5"/>
      <c r="I62" s="5"/>
    </row>
    <row r="63" spans="3:9" x14ac:dyDescent="0.3">
      <c r="C63" s="4"/>
      <c r="D63" s="4"/>
      <c r="E63" s="4"/>
      <c r="F63" s="4"/>
      <c r="G63" s="5"/>
      <c r="H63" s="5"/>
      <c r="I63" s="5"/>
    </row>
  </sheetData>
  <mergeCells count="19">
    <mergeCell ref="C6:F6"/>
    <mergeCell ref="C7:F7"/>
    <mergeCell ref="C10:F10"/>
    <mergeCell ref="B1:I1"/>
    <mergeCell ref="C4:F5"/>
    <mergeCell ref="G4:G5"/>
    <mergeCell ref="H4:H5"/>
    <mergeCell ref="I4:I5"/>
    <mergeCell ref="C11:F11"/>
    <mergeCell ref="C12:F12"/>
    <mergeCell ref="C14:F14"/>
    <mergeCell ref="C15:F15"/>
    <mergeCell ref="C13:F13"/>
    <mergeCell ref="D21:I21"/>
    <mergeCell ref="C23:I23"/>
    <mergeCell ref="C16:F16"/>
    <mergeCell ref="D18:I18"/>
    <mergeCell ref="C19:I19"/>
    <mergeCell ref="C20:I20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6"/>
  <sheetViews>
    <sheetView topLeftCell="A40" zoomScaleNormal="100" workbookViewId="0">
      <selection activeCell="C42" sqref="C42"/>
    </sheetView>
  </sheetViews>
  <sheetFormatPr defaultRowHeight="21" x14ac:dyDescent="0.35"/>
  <cols>
    <col min="1" max="1" width="2.75" style="8" customWidth="1"/>
    <col min="2" max="2" width="5.625" style="8" customWidth="1"/>
    <col min="3" max="3" width="67.875" style="8" customWidth="1"/>
    <col min="4" max="4" width="7.5" style="8" customWidth="1"/>
    <col min="5" max="255" width="9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" style="8"/>
    <col min="16384" max="16384" width="9" style="8" customWidth="1"/>
  </cols>
  <sheetData>
    <row r="1" spans="1:4" ht="21" customHeight="1" x14ac:dyDescent="0.35">
      <c r="A1" s="236" t="s">
        <v>126</v>
      </c>
      <c r="B1" s="236"/>
      <c r="C1" s="236"/>
      <c r="D1" s="236"/>
    </row>
    <row r="2" spans="1:4" x14ac:dyDescent="0.35">
      <c r="A2" s="119"/>
      <c r="B2" s="119"/>
      <c r="C2" s="119"/>
      <c r="D2" s="119"/>
    </row>
    <row r="3" spans="1:4" x14ac:dyDescent="0.35">
      <c r="A3" s="9" t="s">
        <v>69</v>
      </c>
    </row>
    <row r="4" spans="1:4" x14ac:dyDescent="0.35">
      <c r="B4" s="82" t="s">
        <v>543</v>
      </c>
    </row>
    <row r="5" spans="1:4" x14ac:dyDescent="0.35">
      <c r="B5" s="12" t="s">
        <v>28</v>
      </c>
      <c r="C5" s="12" t="s">
        <v>18</v>
      </c>
      <c r="D5" s="13" t="s">
        <v>29</v>
      </c>
    </row>
    <row r="6" spans="1:4" x14ac:dyDescent="0.35">
      <c r="B6" s="81">
        <v>1</v>
      </c>
      <c r="C6" s="80" t="s">
        <v>602</v>
      </c>
      <c r="D6" s="14">
        <v>6</v>
      </c>
    </row>
    <row r="7" spans="1:4" x14ac:dyDescent="0.35">
      <c r="B7" s="81">
        <v>2</v>
      </c>
      <c r="C7" s="131" t="s">
        <v>201</v>
      </c>
      <c r="D7" s="25">
        <v>1</v>
      </c>
    </row>
    <row r="8" spans="1:4" x14ac:dyDescent="0.35">
      <c r="B8" s="81">
        <v>3</v>
      </c>
      <c r="C8" s="44" t="s">
        <v>212</v>
      </c>
      <c r="D8" s="130">
        <v>1</v>
      </c>
    </row>
    <row r="9" spans="1:4" x14ac:dyDescent="0.35">
      <c r="B9" s="311">
        <v>4</v>
      </c>
      <c r="C9" s="165" t="s">
        <v>604</v>
      </c>
      <c r="D9" s="277">
        <v>1</v>
      </c>
    </row>
    <row r="10" spans="1:4" x14ac:dyDescent="0.35">
      <c r="B10" s="312"/>
      <c r="C10" s="213" t="s">
        <v>605</v>
      </c>
      <c r="D10" s="279"/>
    </row>
    <row r="11" spans="1:4" x14ac:dyDescent="0.35">
      <c r="B11" s="81">
        <v>5</v>
      </c>
      <c r="C11" s="8" t="s">
        <v>241</v>
      </c>
      <c r="D11" s="133">
        <v>1</v>
      </c>
    </row>
    <row r="12" spans="1:4" x14ac:dyDescent="0.35">
      <c r="B12" s="120">
        <v>6</v>
      </c>
      <c r="C12" s="129" t="s">
        <v>268</v>
      </c>
      <c r="D12" s="120">
        <v>1</v>
      </c>
    </row>
    <row r="13" spans="1:4" x14ac:dyDescent="0.35">
      <c r="B13" s="160">
        <v>7</v>
      </c>
      <c r="C13" s="44" t="s">
        <v>308</v>
      </c>
      <c r="D13" s="161">
        <v>1</v>
      </c>
    </row>
    <row r="14" spans="1:4" x14ac:dyDescent="0.35">
      <c r="B14" s="311">
        <v>8</v>
      </c>
      <c r="C14" s="8" t="s">
        <v>544</v>
      </c>
      <c r="D14" s="277">
        <v>1</v>
      </c>
    </row>
    <row r="15" spans="1:4" x14ac:dyDescent="0.35">
      <c r="B15" s="312"/>
      <c r="C15" s="8" t="s">
        <v>545</v>
      </c>
      <c r="D15" s="279"/>
    </row>
    <row r="16" spans="1:4" x14ac:dyDescent="0.35">
      <c r="B16" s="81">
        <v>9</v>
      </c>
      <c r="C16" s="15" t="s">
        <v>603</v>
      </c>
      <c r="D16" s="14">
        <v>1</v>
      </c>
    </row>
    <row r="17" spans="2:4" x14ac:dyDescent="0.35">
      <c r="B17" s="163">
        <v>10</v>
      </c>
      <c r="C17" s="44" t="s">
        <v>591</v>
      </c>
      <c r="D17" s="164">
        <v>1</v>
      </c>
    </row>
    <row r="18" spans="2:4" x14ac:dyDescent="0.35">
      <c r="B18" s="81">
        <v>11</v>
      </c>
      <c r="C18" s="44" t="s">
        <v>546</v>
      </c>
      <c r="D18" s="36">
        <v>1</v>
      </c>
    </row>
    <row r="19" spans="2:4" x14ac:dyDescent="0.35">
      <c r="B19" s="309" t="s">
        <v>13</v>
      </c>
      <c r="C19" s="310"/>
      <c r="D19" s="143">
        <f>SUM(D6:D18)</f>
        <v>16</v>
      </c>
    </row>
    <row r="20" spans="2:4" x14ac:dyDescent="0.35">
      <c r="B20" s="34"/>
      <c r="C20" s="34"/>
      <c r="D20" s="125"/>
    </row>
    <row r="21" spans="2:4" x14ac:dyDescent="0.35">
      <c r="B21" s="34"/>
      <c r="C21" s="34"/>
      <c r="D21" s="125"/>
    </row>
    <row r="22" spans="2:4" x14ac:dyDescent="0.35">
      <c r="B22" s="34"/>
      <c r="C22" s="34"/>
      <c r="D22" s="125"/>
    </row>
    <row r="23" spans="2:4" x14ac:dyDescent="0.35">
      <c r="B23" s="34"/>
      <c r="C23" s="34"/>
      <c r="D23" s="125"/>
    </row>
    <row r="24" spans="2:4" x14ac:dyDescent="0.35">
      <c r="B24" s="34"/>
      <c r="C24" s="34"/>
      <c r="D24" s="125"/>
    </row>
    <row r="25" spans="2:4" x14ac:dyDescent="0.35">
      <c r="B25" s="34"/>
      <c r="C25" s="34"/>
      <c r="D25" s="125"/>
    </row>
    <row r="26" spans="2:4" x14ac:dyDescent="0.35">
      <c r="B26" s="34"/>
      <c r="C26" s="34"/>
      <c r="D26" s="125"/>
    </row>
    <row r="27" spans="2:4" x14ac:dyDescent="0.35">
      <c r="B27" s="34"/>
      <c r="C27" s="34"/>
      <c r="D27" s="125"/>
    </row>
    <row r="28" spans="2:4" x14ac:dyDescent="0.35">
      <c r="B28" s="34"/>
      <c r="C28" s="34"/>
      <c r="D28" s="125"/>
    </row>
    <row r="29" spans="2:4" x14ac:dyDescent="0.35">
      <c r="B29" s="34"/>
      <c r="C29" s="34"/>
      <c r="D29" s="125"/>
    </row>
    <row r="30" spans="2:4" x14ac:dyDescent="0.35">
      <c r="B30" s="34"/>
      <c r="C30" s="34"/>
      <c r="D30" s="125"/>
    </row>
    <row r="31" spans="2:4" x14ac:dyDescent="0.35">
      <c r="B31" s="34"/>
      <c r="C31" s="34"/>
      <c r="D31" s="125"/>
    </row>
    <row r="32" spans="2:4" x14ac:dyDescent="0.35">
      <c r="B32" s="34"/>
      <c r="C32" s="34"/>
      <c r="D32" s="125"/>
    </row>
    <row r="33" spans="1:5" x14ac:dyDescent="0.35">
      <c r="B33" s="34"/>
      <c r="C33" s="34"/>
      <c r="D33" s="125"/>
    </row>
    <row r="34" spans="1:5" x14ac:dyDescent="0.35">
      <c r="A34" s="236" t="s">
        <v>68</v>
      </c>
      <c r="B34" s="236"/>
      <c r="C34" s="236"/>
      <c r="D34" s="236"/>
      <c r="E34" s="85"/>
    </row>
    <row r="35" spans="1:5" x14ac:dyDescent="0.35">
      <c r="B35" s="138"/>
      <c r="C35" s="138"/>
      <c r="D35" s="138"/>
      <c r="E35" s="138"/>
    </row>
    <row r="36" spans="1:5" x14ac:dyDescent="0.35">
      <c r="B36" s="82" t="s">
        <v>547</v>
      </c>
    </row>
    <row r="37" spans="1:5" x14ac:dyDescent="0.35">
      <c r="B37" s="12" t="s">
        <v>28</v>
      </c>
      <c r="C37" s="12" t="s">
        <v>18</v>
      </c>
      <c r="D37" s="13" t="s">
        <v>29</v>
      </c>
    </row>
    <row r="38" spans="1:5" x14ac:dyDescent="0.35">
      <c r="B38" s="81">
        <v>1</v>
      </c>
      <c r="C38" s="80" t="s">
        <v>551</v>
      </c>
      <c r="D38" s="25">
        <v>12</v>
      </c>
    </row>
    <row r="39" spans="1:5" x14ac:dyDescent="0.35">
      <c r="B39" s="81">
        <v>2</v>
      </c>
      <c r="C39" s="142" t="s">
        <v>216</v>
      </c>
      <c r="D39" s="25">
        <v>3</v>
      </c>
    </row>
    <row r="40" spans="1:5" x14ac:dyDescent="0.35">
      <c r="B40" s="81">
        <v>3</v>
      </c>
      <c r="C40" s="80" t="s">
        <v>317</v>
      </c>
      <c r="D40" s="25">
        <v>2</v>
      </c>
    </row>
    <row r="41" spans="1:5" x14ac:dyDescent="0.35">
      <c r="B41" s="81">
        <v>4</v>
      </c>
      <c r="C41" s="15" t="s">
        <v>549</v>
      </c>
      <c r="D41" s="25">
        <v>2</v>
      </c>
    </row>
    <row r="42" spans="1:5" x14ac:dyDescent="0.35">
      <c r="B42" s="81">
        <v>5</v>
      </c>
      <c r="C42" s="15" t="s">
        <v>309</v>
      </c>
      <c r="D42" s="25">
        <v>2</v>
      </c>
    </row>
    <row r="43" spans="1:5" x14ac:dyDescent="0.35">
      <c r="B43" s="81">
        <v>6</v>
      </c>
      <c r="C43" s="15" t="s">
        <v>548</v>
      </c>
      <c r="D43" s="25">
        <v>1</v>
      </c>
    </row>
    <row r="44" spans="1:5" x14ac:dyDescent="0.35">
      <c r="B44" s="81">
        <v>7</v>
      </c>
      <c r="C44" s="142" t="s">
        <v>226</v>
      </c>
      <c r="D44" s="25">
        <v>1</v>
      </c>
    </row>
    <row r="45" spans="1:5" x14ac:dyDescent="0.35">
      <c r="B45" s="81">
        <v>8</v>
      </c>
      <c r="C45" s="80" t="s">
        <v>14</v>
      </c>
      <c r="D45" s="25">
        <v>1</v>
      </c>
    </row>
    <row r="46" spans="1:5" x14ac:dyDescent="0.35">
      <c r="B46" s="81">
        <v>9</v>
      </c>
      <c r="C46" s="15" t="s">
        <v>552</v>
      </c>
      <c r="D46" s="25">
        <v>1</v>
      </c>
    </row>
    <row r="47" spans="1:5" x14ac:dyDescent="0.35">
      <c r="B47" s="81">
        <v>10</v>
      </c>
      <c r="C47" s="129" t="s">
        <v>252</v>
      </c>
      <c r="D47" s="25">
        <v>1</v>
      </c>
    </row>
    <row r="48" spans="1:5" x14ac:dyDescent="0.35">
      <c r="B48" s="81">
        <v>11</v>
      </c>
      <c r="C48" s="80" t="s">
        <v>372</v>
      </c>
      <c r="D48" s="25">
        <v>1</v>
      </c>
    </row>
    <row r="49" spans="2:4" x14ac:dyDescent="0.35">
      <c r="B49" s="81">
        <v>12</v>
      </c>
      <c r="C49" s="142" t="s">
        <v>550</v>
      </c>
      <c r="D49" s="25">
        <v>1</v>
      </c>
    </row>
    <row r="50" spans="2:4" x14ac:dyDescent="0.35">
      <c r="B50" s="81">
        <v>13</v>
      </c>
      <c r="C50" s="80" t="s">
        <v>332</v>
      </c>
      <c r="D50" s="25">
        <v>1</v>
      </c>
    </row>
    <row r="51" spans="2:4" x14ac:dyDescent="0.35">
      <c r="B51" s="81">
        <v>14</v>
      </c>
      <c r="C51" s="80" t="s">
        <v>559</v>
      </c>
      <c r="D51" s="25">
        <v>1</v>
      </c>
    </row>
    <row r="52" spans="2:4" x14ac:dyDescent="0.35">
      <c r="B52" s="81">
        <v>15</v>
      </c>
      <c r="C52" s="80" t="s">
        <v>343</v>
      </c>
      <c r="D52" s="25">
        <v>1</v>
      </c>
    </row>
    <row r="53" spans="2:4" x14ac:dyDescent="0.35">
      <c r="B53" s="81">
        <v>16</v>
      </c>
      <c r="C53" s="15" t="s">
        <v>346</v>
      </c>
      <c r="D53" s="14">
        <v>1</v>
      </c>
    </row>
    <row r="54" spans="2:4" x14ac:dyDescent="0.35">
      <c r="B54" s="81">
        <v>17</v>
      </c>
      <c r="C54" s="129" t="s">
        <v>386</v>
      </c>
      <c r="D54" s="25">
        <v>1</v>
      </c>
    </row>
    <row r="55" spans="2:4" x14ac:dyDescent="0.35">
      <c r="B55" s="81">
        <v>18</v>
      </c>
      <c r="C55" s="15" t="s">
        <v>422</v>
      </c>
      <c r="D55" s="25">
        <v>1</v>
      </c>
    </row>
    <row r="56" spans="2:4" x14ac:dyDescent="0.35">
      <c r="B56" s="309" t="s">
        <v>13</v>
      </c>
      <c r="C56" s="310"/>
      <c r="D56" s="143">
        <f>SUM(D38:D55)</f>
        <v>34</v>
      </c>
    </row>
  </sheetData>
  <mergeCells count="8">
    <mergeCell ref="B56:C56"/>
    <mergeCell ref="A1:D1"/>
    <mergeCell ref="B19:C19"/>
    <mergeCell ref="A34:D34"/>
    <mergeCell ref="B14:B15"/>
    <mergeCell ref="D14:D15"/>
    <mergeCell ref="B9:B10"/>
    <mergeCell ref="D9:D10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k E A A B Q S w M E F A A C A A g A I F J n V 7 t N u 5 W o A A A A + Q A A A B I A H A B D b 2 5 m a W c v U G F j a 2 F n Z S 5 4 b W w g o h g A K K A U A A A A A A A A A A A A A A A A A A A A A A A A A A A A h Y 8 x D o I w G I W v Q r r T l m q M k J 8 y u D h I Y q I x r k 2 p 0 A j F 0 G K 5 m 4 N H 8 g q S K O r m + F 6 + L 3 n v c b t D N j R 1 c F W d 1 a 1 J U Y Q p C p S R b a F N m a L e n c I l y j h s h T y L U g U j b G w y W J 2 i y r l L Q o j 3 H v s Z b r u S M E o j c s w 3 O 1 m p R o T a W C e M V O h j F f 8 t x O H w G s M Z j u d 4 w V i M 6 Y g A m X r I t f k y b J y M K Z C f E l Z 9 7 f p O c V e F + z W Q K Q J 5 3 + B P U E s D B B Q A A g A I A C B S Z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U m d X b s y D H S 8 B A A A b A w A A E w A c A E Z v c m 1 1 b G F z L 1 N l Y 3 R p b 2 4 x L m 0 g o h g A K K A U A A A A A A A A A A A A A A A A A A A A A A A A A A A A d Z L P a 8 I w F M f v h f 4 P I V 4 U s m L 9 0 e m k h 9 E 6 2 G U w d K d 1 h 9 i + 2 W C b l O Z V J u L / v k i R b b C X S 5 L P J 7 y X b 4 i F H J X R b N P P 4 c r 3 f M + W s o W C D f g a S 5 W z O / Z Y 1 E q z V N p y Z 2 R b c B a z C t D 3 m B s b 0 7 U 5 O J L Y Y 5 C a v K t B 4 / B J V R A k R q P b 2 C F P H r I 3 C 6 3 N G o k o t W y k P m Q p 2 A O a J i O 6 B L k 9 8 p F 4 T 6 F S t U J o Y y 6 4 Y I m p u l r b O F w K t t a 5 K Z T e x 9 F 8 P A 4 F e + 0 M w g Z P F c Q / y + D F a P g Y i f 6 6 A 5 6 U U u 9 d v O 2 p g W u S r d y 5 Q 9 t W a v t p 2 r q v f 5 V 2 2 G c T 5 z P v a e j 6 o z M M 4 Q s v g t 3 4 h O B T g s 8 I P i d 4 R P B 7 g i 8 c f 9 Y Y z Y J r j l 9 i S Y l w T J q Q N B P S T E k z I 8 2 c N B F p q A c I F 5 R Y / h G X k e 8 p / e / P W H 0 D U E s B A i 0 A F A A C A A g A I F J n V 7 t N u 5 W o A A A A + Q A A A B I A A A A A A A A A A A A A A A A A A A A A A E N v b m Z p Z y 9 Q Y W N r Y W d l L n h t b F B L A Q I t A B Q A A g A I A C B S Z 1 c P y u m r p A A A A O k A A A A T A A A A A A A A A A A A A A A A A P Q A A A B b Q 2 9 u d G V u d F 9 U e X B l c 1 0 u e G 1 s U E s B A i 0 A F A A C A A g A I F J n V 2 7 M g x 0 v A Q A A G w M A A B M A A A A A A A A A A A A A A A A A 5 Q E A A E Z v c m 1 1 b G F z L 1 N l Y 3 R p b 2 4 x L m 1 Q S w U G A A A A A A M A A w D C A A A A Y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h Q A A A A A A A C M F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a G l j J T I w L S U y M E F k b W l u J T I w R G F z a G J v Y X J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X R o a W N f X 1 9 B Z G 1 p b l 9 E Y X N o Y m 9 h c m Q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1 0 i I C 8 + P E V u d H J 5 I F R 5 c G U 9 I k Z p b G x D b 2 x 1 b W 5 U e X B l c y I g V m F s d W U 9 I n N C Z 1 l H Q m d Z R 0 J n T U R B d 0 1 E Q X d N R E F 3 W U d C Z z 0 9 I i A v P j x F b n R y e S B U e X B l P S J G a W x s T G F z d F V w Z G F 0 Z W Q i I F Z h b H V l P S J k M j A y M y 0 x M S 0 w N 1 Q w M j o 0 O T o 0 N y 4 5 O T I 1 N j Q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d G h p Y y A t I E F k b W l u I E R h c 2 h i b 2 F y Z C 9 B d X R v U m V t b 3 Z l Z E N v b H V t b n M x L n t D b 2 x 1 b W 4 x L D B 9 J n F 1 b 3 Q 7 L C Z x d W 9 0 O 1 N l Y 3 R p b 2 4 x L 0 V 0 a G l j I C 0 g Q W R t a W 4 g R G F z a G J v Y X J k L 0 F 1 d G 9 S Z W 1 v d m V k Q 2 9 s d W 1 u c z E u e 0 N v b H V t b j I s M X 0 m c X V v d D s s J n F 1 b 3 Q 7 U 2 V j d G l v b j E v R X R o a W M g L S B B Z G 1 p b i B E Y X N o Y m 9 h c m Q v Q X V 0 b 1 J l b W 9 2 Z W R D b 2 x 1 b W 5 z M S 5 7 Q 2 9 s d W 1 u M y w y f S Z x d W 9 0 O y w m c X V v d D t T Z W N 0 a W 9 u M S 9 F d G h p Y y A t I E F k b W l u I E R h c 2 h i b 2 F y Z C 9 B d X R v U m V t b 3 Z l Z E N v b H V t b n M x L n t D b 2 x 1 b W 4 0 L D N 9 J n F 1 b 3 Q 7 L C Z x d W 9 0 O 1 N l Y 3 R p b 2 4 x L 0 V 0 a G l j I C 0 g Q W R t a W 4 g R G F z a G J v Y X J k L 0 F 1 d G 9 S Z W 1 v d m V k Q 2 9 s d W 1 u c z E u e 0 N v b H V t b j U s N H 0 m c X V v d D s s J n F 1 b 3 Q 7 U 2 V j d G l v b j E v R X R o a W M g L S B B Z G 1 p b i B E Y X N o Y m 9 h c m Q v Q X V 0 b 1 J l b W 9 2 Z W R D b 2 x 1 b W 5 z M S 5 7 Q 2 9 s d W 1 u N i w 1 f S Z x d W 9 0 O y w m c X V v d D t T Z W N 0 a W 9 u M S 9 F d G h p Y y A t I E F k b W l u I E R h c 2 h i b 2 F y Z C 9 B d X R v U m V t b 3 Z l Z E N v b H V t b n M x L n t D b 2 x 1 b W 4 3 L D Z 9 J n F 1 b 3 Q 7 L C Z x d W 9 0 O 1 N l Y 3 R p b 2 4 x L 0 V 0 a G l j I C 0 g Q W R t a W 4 g R G F z a G J v Y X J k L 0 F 1 d G 9 S Z W 1 v d m V k Q 2 9 s d W 1 u c z E u e 0 N v b H V t b j g s N 3 0 m c X V v d D s s J n F 1 b 3 Q 7 U 2 V j d G l v b j E v R X R o a W M g L S B B Z G 1 p b i B E Y X N o Y m 9 h c m Q v Q X V 0 b 1 J l b W 9 2 Z W R D b 2 x 1 b W 5 z M S 5 7 Q 2 9 s d W 1 u O S w 4 f S Z x d W 9 0 O y w m c X V v d D t T Z W N 0 a W 9 u M S 9 F d G h p Y y A t I E F k b W l u I E R h c 2 h i b 2 F y Z C 9 B d X R v U m V t b 3 Z l Z E N v b H V t b n M x L n t D b 2 x 1 b W 4 x M C w 5 f S Z x d W 9 0 O y w m c X V v d D t T Z W N 0 a W 9 u M S 9 F d G h p Y y A t I E F k b W l u I E R h c 2 h i b 2 F y Z C 9 B d X R v U m V t b 3 Z l Z E N v b H V t b n M x L n t D b 2 x 1 b W 4 x M S w x M H 0 m c X V v d D s s J n F 1 b 3 Q 7 U 2 V j d G l v b j E v R X R o a W M g L S B B Z G 1 p b i B E Y X N o Y m 9 h c m Q v Q X V 0 b 1 J l b W 9 2 Z W R D b 2 x 1 b W 5 z M S 5 7 Q 2 9 s d W 1 u M T I s M T F 9 J n F 1 b 3 Q 7 L C Z x d W 9 0 O 1 N l Y 3 R p b 2 4 x L 0 V 0 a G l j I C 0 g Q W R t a W 4 g R G F z a G J v Y X J k L 0 F 1 d G 9 S Z W 1 v d m V k Q 2 9 s d W 1 u c z E u e 0 N v b H V t b j E z L D E y f S Z x d W 9 0 O y w m c X V v d D t T Z W N 0 a W 9 u M S 9 F d G h p Y y A t I E F k b W l u I E R h c 2 h i b 2 F y Z C 9 B d X R v U m V t b 3 Z l Z E N v b H V t b n M x L n t D b 2 x 1 b W 4 x N C w x M 3 0 m c X V v d D s s J n F 1 b 3 Q 7 U 2 V j d G l v b j E v R X R o a W M g L S B B Z G 1 p b i B E Y X N o Y m 9 h c m Q v Q X V 0 b 1 J l b W 9 2 Z W R D b 2 x 1 b W 5 z M S 5 7 Q 2 9 s d W 1 u M T U s M T R 9 J n F 1 b 3 Q 7 L C Z x d W 9 0 O 1 N l Y 3 R p b 2 4 x L 0 V 0 a G l j I C 0 g Q W R t a W 4 g R G F z a G J v Y X J k L 0 F 1 d G 9 S Z W 1 v d m V k Q 2 9 s d W 1 u c z E u e 0 N v b H V t b j E 2 L D E 1 f S Z x d W 9 0 O y w m c X V v d D t T Z W N 0 a W 9 u M S 9 F d G h p Y y A t I E F k b W l u I E R h c 2 h i b 2 F y Z C 9 B d X R v U m V t b 3 Z l Z E N v b H V t b n M x L n t D b 2 x 1 b W 4 x N y w x N n 0 m c X V v d D s s J n F 1 b 3 Q 7 U 2 V j d G l v b j E v R X R o a W M g L S B B Z G 1 p b i B E Y X N o Y m 9 h c m Q v Q X V 0 b 1 J l b W 9 2 Z W R D b 2 x 1 b W 5 z M S 5 7 Q 2 9 s d W 1 u M T g s M T d 9 J n F 1 b 3 Q 7 L C Z x d W 9 0 O 1 N l Y 3 R p b 2 4 x L 0 V 0 a G l j I C 0 g Q W R t a W 4 g R G F z a G J v Y X J k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R X R o a W M g L S B B Z G 1 p b i B E Y X N o Y m 9 h c m Q v Q X V 0 b 1 J l b W 9 2 Z W R D b 2 x 1 b W 5 z M S 5 7 Q 2 9 s d W 1 u M S w w f S Z x d W 9 0 O y w m c X V v d D t T Z W N 0 a W 9 u M S 9 F d G h p Y y A t I E F k b W l u I E R h c 2 h i b 2 F y Z C 9 B d X R v U m V t b 3 Z l Z E N v b H V t b n M x L n t D b 2 x 1 b W 4 y L D F 9 J n F 1 b 3 Q 7 L C Z x d W 9 0 O 1 N l Y 3 R p b 2 4 x L 0 V 0 a G l j I C 0 g Q W R t a W 4 g R G F z a G J v Y X J k L 0 F 1 d G 9 S Z W 1 v d m V k Q 2 9 s d W 1 u c z E u e 0 N v b H V t b j M s M n 0 m c X V v d D s s J n F 1 b 3 Q 7 U 2 V j d G l v b j E v R X R o a W M g L S B B Z G 1 p b i B E Y X N o Y m 9 h c m Q v Q X V 0 b 1 J l b W 9 2 Z W R D b 2 x 1 b W 5 z M S 5 7 Q 2 9 s d W 1 u N C w z f S Z x d W 9 0 O y w m c X V v d D t T Z W N 0 a W 9 u M S 9 F d G h p Y y A t I E F k b W l u I E R h c 2 h i b 2 F y Z C 9 B d X R v U m V t b 3 Z l Z E N v b H V t b n M x L n t D b 2 x 1 b W 4 1 L D R 9 J n F 1 b 3 Q 7 L C Z x d W 9 0 O 1 N l Y 3 R p b 2 4 x L 0 V 0 a G l j I C 0 g Q W R t a W 4 g R G F z a G J v Y X J k L 0 F 1 d G 9 S Z W 1 v d m V k Q 2 9 s d W 1 u c z E u e 0 N v b H V t b j Y s N X 0 m c X V v d D s s J n F 1 b 3 Q 7 U 2 V j d G l v b j E v R X R o a W M g L S B B Z G 1 p b i B E Y X N o Y m 9 h c m Q v Q X V 0 b 1 J l b W 9 2 Z W R D b 2 x 1 b W 5 z M S 5 7 Q 2 9 s d W 1 u N y w 2 f S Z x d W 9 0 O y w m c X V v d D t T Z W N 0 a W 9 u M S 9 F d G h p Y y A t I E F k b W l u I E R h c 2 h i b 2 F y Z C 9 B d X R v U m V t b 3 Z l Z E N v b H V t b n M x L n t D b 2 x 1 b W 4 4 L D d 9 J n F 1 b 3 Q 7 L C Z x d W 9 0 O 1 N l Y 3 R p b 2 4 x L 0 V 0 a G l j I C 0 g Q W R t a W 4 g R G F z a G J v Y X J k L 0 F 1 d G 9 S Z W 1 v d m V k Q 2 9 s d W 1 u c z E u e 0 N v b H V t b j k s O H 0 m c X V v d D s s J n F 1 b 3 Q 7 U 2 V j d G l v b j E v R X R o a W M g L S B B Z G 1 p b i B E Y X N o Y m 9 h c m Q v Q X V 0 b 1 J l b W 9 2 Z W R D b 2 x 1 b W 5 z M S 5 7 Q 2 9 s d W 1 u M T A s O X 0 m c X V v d D s s J n F 1 b 3 Q 7 U 2 V j d G l v b j E v R X R o a W M g L S B B Z G 1 p b i B E Y X N o Y m 9 h c m Q v Q X V 0 b 1 J l b W 9 2 Z W R D b 2 x 1 b W 5 z M S 5 7 Q 2 9 s d W 1 u M T E s M T B 9 J n F 1 b 3 Q 7 L C Z x d W 9 0 O 1 N l Y 3 R p b 2 4 x L 0 V 0 a G l j I C 0 g Q W R t a W 4 g R G F z a G J v Y X J k L 0 F 1 d G 9 S Z W 1 v d m V k Q 2 9 s d W 1 u c z E u e 0 N v b H V t b j E y L D E x f S Z x d W 9 0 O y w m c X V v d D t T Z W N 0 a W 9 u M S 9 F d G h p Y y A t I E F k b W l u I E R h c 2 h i b 2 F y Z C 9 B d X R v U m V t b 3 Z l Z E N v b H V t b n M x L n t D b 2 x 1 b W 4 x M y w x M n 0 m c X V v d D s s J n F 1 b 3 Q 7 U 2 V j d G l v b j E v R X R o a W M g L S B B Z G 1 p b i B E Y X N o Y m 9 h c m Q v Q X V 0 b 1 J l b W 9 2 Z W R D b 2 x 1 b W 5 z M S 5 7 Q 2 9 s d W 1 u M T Q s M T N 9 J n F 1 b 3 Q 7 L C Z x d W 9 0 O 1 N l Y 3 R p b 2 4 x L 0 V 0 a G l j I C 0 g Q W R t a W 4 g R G F z a G J v Y X J k L 0 F 1 d G 9 S Z W 1 v d m V k Q 2 9 s d W 1 u c z E u e 0 N v b H V t b j E 1 L D E 0 f S Z x d W 9 0 O y w m c X V v d D t T Z W N 0 a W 9 u M S 9 F d G h p Y y A t I E F k b W l u I E R h c 2 h i b 2 F y Z C 9 B d X R v U m V t b 3 Z l Z E N v b H V t b n M x L n t D b 2 x 1 b W 4 x N i w x N X 0 m c X V v d D s s J n F 1 b 3 Q 7 U 2 V j d G l v b j E v R X R o a W M g L S B B Z G 1 p b i B E Y X N o Y m 9 h c m Q v Q X V 0 b 1 J l b W 9 2 Z W R D b 2 x 1 b W 5 z M S 5 7 Q 2 9 s d W 1 u M T c s M T Z 9 J n F 1 b 3 Q 7 L C Z x d W 9 0 O 1 N l Y 3 R p b 2 4 x L 0 V 0 a G l j I C 0 g Q W R t a W 4 g R G F z a G J v Y X J k L 0 F 1 d G 9 S Z W 1 v d m V k Q 2 9 s d W 1 u c z E u e 0 N v b H V t b j E 4 L D E 3 f S Z x d W 9 0 O y w m c X V v d D t T Z W N 0 a W 9 u M S 9 F d G h p Y y A t I E F k b W l u I E R h c 2 h i b 2 F y Z C 9 B d X R v U m V t b 3 Z l Z E N v b H V t b n M x L n t D b 2 x 1 b W 4 x O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0 a G l j J T I w L S U y M E F k b W l u J T I w R G F z a G J v Y X J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a G l j J T I w L S U y M E F k b W l u J T I w R G F z a G J v Y X J k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i J K Z H g d B Z B s Z R G z 6 k 6 z a A A A A A A A g A A A A A A A 2 Y A A M A A A A A Q A A A A h E J I D M V W T e q n w S 9 U R A 6 h 9 A A A A A A E g A A A o A A A A B A A A A B Z H Q z D w j i A 5 / L r g V E t v P K L U A A A A G p Q w Z M e x l P i F J C 2 j k M q 6 a i j r h o j N m g f L m q L j / V W W / c v E R t X L + 6 u t X J D o x d J T x F + p t 1 H 2 T Z F O l T K F a U + X z k 1 5 6 B f T Z x h R o j v / f B U 3 K B m m 2 L Z F A A A A K R K O o n O n v V Y s R 7 z 0 / k i r S j / 7 i a p < / D a t a M a s h u p > 
</file>

<file path=customXml/itemProps1.xml><?xml version="1.0" encoding="utf-8"?>
<ds:datastoreItem xmlns:ds="http://schemas.openxmlformats.org/officeDocument/2006/customXml" ds:itemID="{9A505E0D-9239-401C-9813-428FC57A4A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2023-11-15T04:09:37Z</cp:lastPrinted>
  <dcterms:created xsi:type="dcterms:W3CDTF">2014-10-15T08:34:52Z</dcterms:created>
  <dcterms:modified xsi:type="dcterms:W3CDTF">2024-01-10T02:16:19Z</dcterms:modified>
</cp:coreProperties>
</file>