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ECD1214A-2486-47E4-91CA-BD9BB9216A57}" xr6:coauthVersionLast="36" xr6:coauthVersionMax="36" xr10:uidLastSave="{00000000-0000-0000-0000-000000000000}"/>
  <bookViews>
    <workbookView xWindow="0" yWindow="0" windowWidth="20490" windowHeight="7755" firstSheet="1" activeTab="11" xr2:uid="{00000000-000D-0000-FFFF-FFFF00000000}"/>
  </bookViews>
  <sheets>
    <sheet name="Chart3" sheetId="19" r:id="rId1"/>
    <sheet name="Chart2" sheetId="18" r:id="rId2"/>
    <sheet name="Chart1" sheetId="17" r:id="rId3"/>
    <sheet name="Sheet1" sheetId="20" r:id="rId4"/>
    <sheet name="Sheet2" sheetId="21" r:id="rId5"/>
    <sheet name="DATA" sheetId="1" r:id="rId6"/>
    <sheet name="บทสรุป" sheetId="9" r:id="rId7"/>
    <sheet name="สรุปตาราง1-2" sheetId="2" r:id="rId8"/>
    <sheet name="ตาราง 3 " sheetId="16" r:id="rId9"/>
    <sheet name="ก่อน-หลัง" sheetId="12" r:id="rId10"/>
    <sheet name="ตาราง 5" sheetId="14" r:id="rId11"/>
    <sheet name="รวมข้อเสนอแนะ" sheetId="3" r:id="rId12"/>
  </sheets>
  <definedNames>
    <definedName name="_xlnm._FilterDatabase" localSheetId="5" hidden="1">DATA!$C$1:$C$191</definedName>
    <definedName name="_xlnm.Print_Area" localSheetId="5">DATA!$A$1:$S$260</definedName>
  </definedNames>
  <calcPr calcId="191029"/>
</workbook>
</file>

<file path=xl/calcChain.xml><?xml version="1.0" encoding="utf-8"?>
<calcChain xmlns="http://schemas.openxmlformats.org/spreadsheetml/2006/main">
  <c r="F11" i="16" l="1"/>
  <c r="F10" i="16"/>
  <c r="F9" i="16"/>
  <c r="F6" i="16"/>
  <c r="F7" i="16"/>
  <c r="F8" i="16"/>
  <c r="F5" i="16"/>
  <c r="F82" i="16"/>
  <c r="F85" i="16"/>
  <c r="F86" i="16"/>
  <c r="F87" i="16"/>
  <c r="F50" i="16"/>
  <c r="D40" i="3"/>
  <c r="F55" i="16" l="1"/>
  <c r="F52" i="16"/>
  <c r="F53" i="16"/>
  <c r="F54" i="16"/>
  <c r="F56" i="16"/>
  <c r="F57" i="16"/>
  <c r="F58" i="16"/>
  <c r="F59" i="16"/>
  <c r="F51" i="16"/>
  <c r="F43" i="16"/>
  <c r="F44" i="16"/>
  <c r="F45" i="16"/>
  <c r="F41" i="16"/>
  <c r="F42" i="16"/>
  <c r="F79" i="16"/>
  <c r="F73" i="16"/>
  <c r="D22" i="3"/>
  <c r="C159" i="1" l="1"/>
  <c r="M160" i="1"/>
  <c r="L158" i="1"/>
  <c r="K157" i="1"/>
  <c r="D53" i="3" l="1"/>
  <c r="F15" i="16"/>
  <c r="F40" i="16"/>
  <c r="F14" i="16"/>
  <c r="F13" i="16"/>
  <c r="F20" i="16"/>
  <c r="F76" i="16"/>
  <c r="F19" i="16"/>
  <c r="F75" i="16"/>
  <c r="F18" i="16"/>
  <c r="C160" i="1" l="1"/>
  <c r="C161" i="1" s="1"/>
  <c r="O159" i="1"/>
  <c r="O160" i="1"/>
  <c r="Q160" i="1"/>
  <c r="Q159" i="1"/>
  <c r="S160" i="1"/>
  <c r="G16" i="14" s="1"/>
  <c r="I16" i="14" s="1"/>
  <c r="S159" i="1"/>
  <c r="H16" i="14" s="1"/>
  <c r="T158" i="1"/>
  <c r="T157" i="1"/>
  <c r="L157" i="1"/>
  <c r="M157" i="1"/>
  <c r="N157" i="1"/>
  <c r="O157" i="1"/>
  <c r="P157" i="1"/>
  <c r="Q157" i="1"/>
  <c r="R157" i="1"/>
  <c r="G12" i="14" s="1"/>
  <c r="I12" i="14" s="1"/>
  <c r="S157" i="1"/>
  <c r="G14" i="14" s="1"/>
  <c r="I14" i="14" s="1"/>
  <c r="M158" i="1"/>
  <c r="N158" i="1"/>
  <c r="O158" i="1"/>
  <c r="P158" i="1"/>
  <c r="Q158" i="1"/>
  <c r="R158" i="1"/>
  <c r="H12" i="14" s="1"/>
  <c r="S158" i="1"/>
  <c r="H14" i="14" s="1"/>
  <c r="K158" i="1"/>
  <c r="F157" i="1"/>
  <c r="G157" i="1"/>
  <c r="H157" i="1"/>
  <c r="I157" i="1"/>
  <c r="J157" i="1"/>
  <c r="F158" i="1"/>
  <c r="G158" i="1"/>
  <c r="H158" i="1"/>
  <c r="I158" i="1"/>
  <c r="J158" i="1"/>
  <c r="E158" i="1"/>
  <c r="E157" i="1"/>
  <c r="F16" i="16" l="1"/>
  <c r="F81" i="16"/>
  <c r="F74" i="16"/>
  <c r="F78" i="16"/>
  <c r="F77" i="16"/>
  <c r="F72" i="16"/>
  <c r="F84" i="16"/>
  <c r="F20" i="2" l="1"/>
  <c r="F25" i="2"/>
  <c r="M159" i="1"/>
  <c r="F26" i="2" l="1"/>
  <c r="G25" i="2" s="1"/>
  <c r="F71" i="16"/>
  <c r="G26" i="2" l="1"/>
  <c r="G20" i="2"/>
  <c r="F9" i="12"/>
  <c r="H9" i="12" s="1"/>
  <c r="F10" i="12"/>
  <c r="H10" i="12" s="1"/>
  <c r="F13" i="12"/>
  <c r="F14" i="12"/>
  <c r="G9" i="12"/>
  <c r="G10" i="12"/>
  <c r="G13" i="12"/>
  <c r="G14" i="12"/>
  <c r="F17" i="16" l="1"/>
  <c r="F22" i="16"/>
  <c r="F11" i="2" l="1"/>
  <c r="F10" i="2" l="1"/>
  <c r="G23" i="2" l="1"/>
  <c r="F60" i="16"/>
  <c r="F49" i="16" l="1"/>
  <c r="F48" i="16"/>
  <c r="F47" i="16"/>
  <c r="F46" i="16"/>
  <c r="F83" i="16"/>
  <c r="F38" i="16" l="1"/>
  <c r="F70" i="16" l="1"/>
  <c r="F69" i="16"/>
  <c r="F37" i="16"/>
  <c r="F21" i="16"/>
  <c r="F80" i="16" l="1"/>
  <c r="F39" i="16"/>
  <c r="G17" i="14" l="1"/>
  <c r="F11" i="12" l="1"/>
  <c r="H11" i="12" s="1"/>
  <c r="G22" i="2" l="1"/>
  <c r="G24" i="2"/>
  <c r="G7" i="14"/>
  <c r="G21" i="2" l="1"/>
  <c r="H17" i="14"/>
  <c r="H10" i="14" l="1"/>
  <c r="H8" i="14"/>
  <c r="H9" i="14"/>
  <c r="H7" i="14"/>
  <c r="G8" i="14" l="1"/>
  <c r="G9" i="14"/>
  <c r="I17" i="14" l="1"/>
  <c r="I9" i="14"/>
  <c r="I8" i="14"/>
  <c r="I7" i="14"/>
  <c r="H14" i="12"/>
  <c r="H13" i="12"/>
  <c r="G10" i="14" l="1"/>
  <c r="I10" i="14" s="1"/>
  <c r="F12" i="2" l="1"/>
  <c r="G10" i="2" l="1"/>
  <c r="G11" i="2" l="1"/>
  <c r="G12" i="2" s="1"/>
  <c r="G15" i="12"/>
  <c r="G11" i="12"/>
  <c r="F15" i="12"/>
  <c r="H15" i="12" s="1"/>
</calcChain>
</file>

<file path=xl/sharedStrings.xml><?xml version="1.0" encoding="utf-8"?>
<sst xmlns="http://schemas.openxmlformats.org/spreadsheetml/2006/main" count="5108" uniqueCount="851">
  <si>
    <t>คณะ</t>
  </si>
  <si>
    <t>สาขา</t>
  </si>
  <si>
    <t>web</t>
  </si>
  <si>
    <t>เฟสบุ๊ก</t>
  </si>
  <si>
    <t>อาจารย์</t>
  </si>
  <si>
    <t>4.1.1</t>
  </si>
  <si>
    <t>4.2.1</t>
  </si>
  <si>
    <t>นิสิตระดับปริญญาโท</t>
  </si>
  <si>
    <t>- 1 -</t>
  </si>
  <si>
    <t xml:space="preserve">ผลการประเมินโครงการอบรมจริยธรรมการวิจัยระดับบัณฑิตศึกษา </t>
  </si>
  <si>
    <t>สถานภาพ</t>
  </si>
  <si>
    <t>จำนวน</t>
  </si>
  <si>
    <t>ร้อยละ</t>
  </si>
  <si>
    <t>รวม</t>
  </si>
  <si>
    <t>การประชาสัมพันธ์</t>
  </si>
  <si>
    <t>Facebook บัณฑิตวิทยาลัย</t>
  </si>
  <si>
    <t>คณะที่สังกัด</t>
  </si>
  <si>
    <t>อาจารย์ที่ปรึกษา</t>
  </si>
  <si>
    <t>ป้ายประชาสัมพันธ์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</si>
  <si>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</si>
  <si>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</si>
  <si>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</si>
  <si>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</si>
  <si>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</si>
  <si>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</si>
  <si>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</si>
  <si>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</si>
  <si>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</si>
  <si>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</si>
  <si>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ที่</t>
  </si>
  <si>
    <t>ความถี่</t>
  </si>
  <si>
    <t>บทสรุปสำหรับผู้บริหาร</t>
  </si>
  <si>
    <t>- 3 -</t>
  </si>
  <si>
    <t>- 2 -</t>
  </si>
  <si>
    <t>ป้าย</t>
  </si>
  <si>
    <t>4.1.2</t>
  </si>
  <si>
    <t>4.2.2</t>
  </si>
  <si>
    <t>นิสิตระดับปริญญาเอก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</si>
  <si>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</si>
  <si>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</si>
  <si>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วิศวกรรมสิ่งแวดล้อม</t>
  </si>
  <si>
    <t>- 4 -</t>
  </si>
  <si>
    <t xml:space="preserve">       เฉลี่ยรวมด้านคุณภาพการให้บริการ</t>
  </si>
  <si>
    <t>จากตาราง 5 พบว่าผู้ตอบแบบสอบถามมีความคิดเห็นเกี่ยวกับการจัดโครงการอบรมจริยธรรมการวิจัย</t>
  </si>
  <si>
    <t>จากตาราง 4 ก่อนเข้ารับการอบรมผู้เข้าร่วมโครงการมีความรู้ความเข้าใจเกี่ยวกับกิจกรรม</t>
  </si>
  <si>
    <t>- 6 -</t>
  </si>
  <si>
    <t>สาขาวิชาวิศวกรรมสิ่งแวดล้อม</t>
  </si>
  <si>
    <t>(ตอบได้มากกว่า 1 ข้อ)</t>
  </si>
  <si>
    <t>คณะ/สาขาวิชา</t>
  </si>
  <si>
    <t>คณะวิทยาศาสตร์</t>
  </si>
  <si>
    <t>คณะวิทยาศาสตร์การแพทย์</t>
  </si>
  <si>
    <t>คณะวิศวกรรมศาสตร์</t>
  </si>
  <si>
    <t>คณะสาธารณสุขศาสตร์</t>
  </si>
  <si>
    <t>คณะศึกษาศาสตร์</t>
  </si>
  <si>
    <t>คณะสังคมศาสตร์</t>
  </si>
  <si>
    <t>คณะมนุษยศาสตร์</t>
  </si>
  <si>
    <t>รวมทั้งสิ้น</t>
  </si>
  <si>
    <t>คณะบริหารธุรกิจ เศรษฐศาสตร์และการสื่อสาร</t>
  </si>
  <si>
    <t>การจัดการกีฬา</t>
  </si>
  <si>
    <t>คณะเกษตรศาสตร์ ทรัพยากรธรรมชาติและสิ่งแวดล้อม</t>
  </si>
  <si>
    <t>- 5 -</t>
  </si>
  <si>
    <t xml:space="preserve">พบว่า ก่อนเข้ารับการอบรมผู้เข้าร่วมโครงการมีความรู้ความเข้าใจเกี่ยวกับกิจกรรมที่จัดในโครงการฯ ภาพรวม </t>
  </si>
  <si>
    <t>สาขาวิชาสาธารณสุขศาสตร์</t>
  </si>
  <si>
    <t>จากตาราง 2  พบว่าผู้ตอบแบบสอบถามทราบข้อมูลจากการจัดโครงการฯ จำแนกตาม</t>
  </si>
  <si>
    <t>วิศวกรรมไฟฟ้า</t>
  </si>
  <si>
    <t>สถิติ</t>
  </si>
  <si>
    <t xml:space="preserve">   1.3  ความเหมาะสมของระยะเวลาในการจัดโครงการ (08.30 - 12.15 น.)</t>
  </si>
  <si>
    <t>เทคโนโลยีสารสนเทศ</t>
  </si>
  <si>
    <t>วิทยาศาสตร์และเทคโนโลยีการอาหาร</t>
  </si>
  <si>
    <t>การพยาบาลเวชปฏิบัติชุมชน</t>
  </si>
  <si>
    <t>เภสัชศาสตร์</t>
  </si>
  <si>
    <t>วิจัยและประเมินผลการศึกษา</t>
  </si>
  <si>
    <t>การบริหารเทคโนโลยีสารสนเทศเชิงกลยุทธ์</t>
  </si>
  <si>
    <t>เทคโนโลยีผู้ประกอบการและการจัดการนวัตกรรม</t>
  </si>
  <si>
    <t>สาขาวิชาวิจัยและประเมินผลการศึกษา</t>
  </si>
  <si>
    <t>สาขาวิชาภาษาไทย</t>
  </si>
  <si>
    <t>บัณฑิตวิทยาลัย</t>
  </si>
  <si>
    <t>คณะสหเวชศาสตร์</t>
  </si>
  <si>
    <t>คณะเภสัชศาสตร์</t>
  </si>
  <si>
    <t>คณะพยาบาลศาสตร์</t>
  </si>
  <si>
    <t>วิทยาลัยพลังงานทดแทนและสมาร์ตกริดเทคโนโลยี</t>
  </si>
  <si>
    <t>สาขาวิชาพลังงานทดแทนและสมาร์ตกริดเทคโนโลยี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</si>
  <si>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</si>
  <si>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rPr>
        <b/>
        <i/>
        <sz val="16"/>
        <rFont val="TH SarabunPSK"/>
        <family val="2"/>
      </rPr>
      <t xml:space="preserve">ตาราง 2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</si>
  <si>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r>
      <rPr>
        <b/>
        <i/>
        <sz val="16"/>
        <rFont val="TH SarabunPSK"/>
        <family val="2"/>
      </rP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</si>
  <si>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- 8 - </t>
  </si>
  <si>
    <t>มาก</t>
  </si>
  <si>
    <t>ผ่านระบบออนไลน์ โดยใช้โปรแกรม Microsoft Teams</t>
  </si>
  <si>
    <t>วิทยาศาสตร์ศึกษา</t>
  </si>
  <si>
    <t>สัตวศาสตร์และเทคโนโลยีอาหารสัตว์</t>
  </si>
  <si>
    <t>คณะโลจิสติกส์และดิจิทัลซัพพลายเชน</t>
  </si>
  <si>
    <t>หลักสูตรและการสอน</t>
  </si>
  <si>
    <t>การจัดการสมาร์ตซิตี้และนวัตกรรมดิจิทัล</t>
  </si>
  <si>
    <t>ทันตแพทยศาสตร์</t>
  </si>
  <si>
    <t>คณะทันตแพทยศาสตร์</t>
  </si>
  <si>
    <t>วิทยาศาสตร์การเกษตร</t>
  </si>
  <si>
    <t>ภูมิสารสนเทศศาสตร์</t>
  </si>
  <si>
    <t>วิทยาลัยเพื่อการค้นคว้าระดับรากฐาน</t>
  </si>
  <si>
    <t>นวัตกรรมทางการวัดผลการเรียนรู้</t>
  </si>
  <si>
    <t>วิศวกรรมการจัดการ</t>
  </si>
  <si>
    <t>วิทยาศาสตร์การประมง</t>
  </si>
  <si>
    <t>การพยาบาลผู้ใหญ่</t>
  </si>
  <si>
    <t>ทรัพยากรธรรมชาติและสิ่งแวดล้อม</t>
  </si>
  <si>
    <t>ระดับ</t>
  </si>
  <si>
    <t xml:space="preserve">ภาษาไทย </t>
  </si>
  <si>
    <t>สาขาวิชาโลจิสติกส์และดิจิทัลซัพพลายเชน</t>
  </si>
  <si>
    <t>สาขาวิชาวิทยาศาสตร์การเกษตร</t>
  </si>
  <si>
    <t>สาขาวิชาวิศวกรรมการจัดการ</t>
  </si>
  <si>
    <t>สาขาวิชาหลักสูตรและการสอน</t>
  </si>
  <si>
    <t>3.1.1  การตรวจสอบการคัดลอกผลงานวิชาการ</t>
  </si>
  <si>
    <t>3.1.2  การเขียนผลงานวิทยานิพนธ์ โดยไม่มีการคัดลอก</t>
  </si>
  <si>
    <t>3.2.1  การตรวจสอบการคัดลอกผลงานวิชาการ</t>
  </si>
  <si>
    <t>หัวข้อที่ท่านสนใจและมีความต้องการให้จัดโครงการในครั้งต่อไป</t>
  </si>
  <si>
    <t>3.2.2  การเขียนผลงานวิทยานิพนธ์ โดยไม่มีการคัดลอก</t>
  </si>
  <si>
    <t>ID</t>
  </si>
  <si>
    <t>Start time</t>
  </si>
  <si>
    <t>Completion time</t>
  </si>
  <si>
    <t>Email</t>
  </si>
  <si>
    <t>Name</t>
  </si>
  <si>
    <t>สาขาวิชา</t>
  </si>
  <si>
    <t>คณะที่นิสิตเรียน</t>
  </si>
  <si>
    <t>ท่านทราบข่าวการจัดโครงการอบรมจริยธรรมการวิจัยระดับบัณฑิตศึกษาจากแหล่งใด</t>
  </si>
  <si>
    <t>ความสะดวกในการลงทะเบียนเข้าร่วมโครงการฯ</t>
  </si>
  <si>
    <t>ความเหมาะสมของวันที่จัดโครงการฯ  (วันที่ 17 สิงหาคม 2564)</t>
  </si>
  <si>
    <t>ความเหมาะสมของระยะเวลาในการจัดโครงการ (เวลา 08.30-12.00 น.)</t>
  </si>
  <si>
    <t>ใช้งานง่าย สะดวกในการเข้าถึงการอบรมออนไลน์</t>
  </si>
  <si>
    <t>สัญญาณภาพ และเสียงมีความชัดเจน</t>
  </si>
  <si>
    <t>การใช้งานระบบนี้มีความเหมาะสม</t>
  </si>
  <si>
    <t>การตรวจสอบการคัดลอกผลงานวิชาการ</t>
  </si>
  <si>
    <t>การเขียนผลงานวิทยานิพนธ์ โดยไม่มีการคัดลอก</t>
  </si>
  <si>
    <t>การตรวจสอบการคัดลอกผลงานวิชาการ2</t>
  </si>
  <si>
    <t>การเขียนผลงานวิทยานิพนธ์ โดยไม่มีการคัดลอก2</t>
  </si>
  <si>
    <t>ความรู้ และความสามารถในการถ่ายทอดความรู้ของวิทยากร  (รศ.ดร.รัตติมา จีนาพงษา)</t>
  </si>
  <si>
    <t>ประโยชน์ที่ได้รับจากการเข้าร่วมโครงการฯ</t>
  </si>
  <si>
    <t>ความชัดเจน ความสมบูรณ์ของเอกสารประกอบโครงการฯ</t>
  </si>
  <si>
    <t>เนื้อหาสาระของเอกสารประกอบโครงการฯ ตรงตามความต้องการของท่าน</t>
  </si>
  <si>
    <t>ประโยชน์ที่ได้รับจากเอกสารประกอบโครงการฯ</t>
  </si>
  <si>
    <t>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ครั้งต่อไปอย่างไรบ้าง</t>
  </si>
  <si>
    <t>anonymous</t>
  </si>
  <si>
    <t>รัฐศาสตร์</t>
  </si>
  <si>
    <t>Facebook บัณฑิตวิทยาลัย  ;เว็บไซต์บัณฑิตวิทยาลัย   ;คณะที่สังกัด;</t>
  </si>
  <si>
    <t>โดยรวมโอเคดีครับ</t>
  </si>
  <si>
    <t>การตีพิมพ์</t>
  </si>
  <si>
    <t>คณะที่สังกัด;</t>
  </si>
  <si>
    <t xml:space="preserve">ระบุกลุ่มที่เข้าอบรมให้ชัดเจน </t>
  </si>
  <si>
    <t>การประกวดงานวิจัย</t>
  </si>
  <si>
    <t>สังคมศึกษา</t>
  </si>
  <si>
    <t>เว็บไซต์บัณฑิตวิทยาลัย   ;</t>
  </si>
  <si>
    <t>เพิ่มเอกสารประกอบการอบรม</t>
  </si>
  <si>
    <t>-</t>
  </si>
  <si>
    <t>ภาษาอังกฤษ (คณะศึกษาศาสตร์)</t>
  </si>
  <si>
    <t>Facebook บัณฑิตวิทยาลัย  ;</t>
  </si>
  <si>
    <t>อยากให้ประชาสัมพันธ์ทางอีเมลล์ด้วยเพื่อบางท่านที่ไม่ได้ติดตามทางเฟสบุ๊คค่ะ</t>
  </si>
  <si>
    <t>ยังไม่มีคอมเม้นต์ค่ะ</t>
  </si>
  <si>
    <t>อาจารย์ที่ปรึกษา;</t>
  </si>
  <si>
    <t>อาจารย์ตอบคำถามเคลียร์มากค่ะ อยากให้อาจารย์จัดอบรมการเขียนค่ะ</t>
  </si>
  <si>
    <t>ขั้นตอนการเรียนงานวิจัย</t>
  </si>
  <si>
    <t>เว็บไซต์บัณฑิตวิทยาลัย   ;Facebook บัณฑิตวิทยาลัย  ;คณะที่สังกัด;</t>
  </si>
  <si>
    <t>โดยรวมโอเคแล้วครับ</t>
  </si>
  <si>
    <t>สาธารณสุขศาสตร์ (โท)</t>
  </si>
  <si>
    <t>คณะที่สังกัด;อาจารย์ที่ปรึกษา;</t>
  </si>
  <si>
    <t>อยากให้อบรมนอกเวลางานค่ะ เพราะนิสิตบางคนต้องปฏิบัติงานอาจไม่สะดวกฟังการอบรมตลอดเวลาได้ค่ะ</t>
  </si>
  <si>
    <t xml:space="preserve">ช่วงเวลาการจัดอบรมมีเพียง 1 ครั้ง/เทอมการศึกษา โดยในวันที่จัดอบรมนิสิตเป็นวันทำการ อาจทำให้ไม่สะดวกต่อนิสิตที่ทำงานประจำ อยากให้พิจารณาจัดการอบรมในช่วงวันหยุด </t>
  </si>
  <si>
    <t>หลักการและแนวทางการทำไฟล์นำเสนอให้น่าสนใจ</t>
  </si>
  <si>
    <t>เว็บไซต์บัณฑิตวิทยาลัย   ;Facebook บัณฑิตวิทยาลัย  ;คณะที่สังกัด;อาจารย์ที่ปรึกษา;ป้ายประชาสัมพันธ์;อีเมล์;</t>
  </si>
  <si>
    <t>มีประโยชน์</t>
  </si>
  <si>
    <t>ศิลปะและการออกแบบ</t>
  </si>
  <si>
    <t>คณะสถาปัตยกรรมศาสตร์</t>
  </si>
  <si>
    <t>ดีมากครับอยากให้จัดอีกในรูปแบบ Online</t>
  </si>
  <si>
    <t>การเขียนบทความลงวาสาร Scopus ครับ</t>
  </si>
  <si>
    <t>เศรษฐศาสตร์</t>
  </si>
  <si>
    <t>เว็บไซต์บัณฑิตวิทยาลัย   ;Facebook บัณฑิตวิทยาลัย  ;คณะที่สังกัด;อาจารย์ที่ปรึกษา;</t>
  </si>
  <si>
    <t>ดีคับ</t>
  </si>
  <si>
    <t>การเขียน paper ตีพิมพ์ scorpus</t>
  </si>
  <si>
    <t>อาจารย์ท่านอธิบายชัดเจนมากเลยค่ะ ขอบคุณมากนะคะ</t>
  </si>
  <si>
    <t>หัวข้อนี้แหละค่ะ อยากเรียนอีกครั้งจนชำนาญ</t>
  </si>
  <si>
    <t>จำนวนครั้งที่จัดการอบรมควรมีมากกว่า 1 ครั้งต่อภาคการศึกษา</t>
  </si>
  <si>
    <t>การบริหารการศึกษา</t>
  </si>
  <si>
    <t>อีเมล์;</t>
  </si>
  <si>
    <t>Facebook บัณฑิตวิทยาลัย  ;คณะที่สังกัด;เว็บไซต์บัณฑิตวิทยาลัย   ;อาจารย์ที่ปรึกษา;</t>
  </si>
  <si>
    <t>ควรสร้างห้องให้ชัดเจนกันการสับสนในช่วงแรก</t>
  </si>
  <si>
    <t>การเขียนวิจัย</t>
  </si>
  <si>
    <t>อยากให้อบรมเสาร์/อาทิตย์</t>
  </si>
  <si>
    <t>การจัดการการท่องเที่ยวและจิตบริการ</t>
  </si>
  <si>
    <t>ภาษาไทย (คณะศึกษาศาสตร์)</t>
  </si>
  <si>
    <t>อาจารย์ที่ปรึกษา;อีเมล์;เว็บไซต์บัณฑิตวิทยาลัย   ;คณะที่สังกัด;</t>
  </si>
  <si>
    <t>ภาษาศาสตร์</t>
  </si>
  <si>
    <t>เว็บไซต์บัณฑิตวิทยาลัย   ;Facebook บัณฑิตวิทยาลัย  ;</t>
  </si>
  <si>
    <t xml:space="preserve">การดำเนินการวันเเละเวลาตรงกับวิชาเรียน </t>
  </si>
  <si>
    <t>จรรยาบรรณการวิจัยในมนุษย์</t>
  </si>
  <si>
    <t>อาจารย์ที่ปรึกษา;คณะที่สังกัด;อีเมล์;</t>
  </si>
  <si>
    <t>ไม่มี</t>
  </si>
  <si>
    <t>เว็บไซต์บัณฑิตวิทยาลัย   ;คณะที่สังกัด;อาจารย์ที่ปรึกษา;</t>
  </si>
  <si>
    <t>การใช้งานโปรแกรมค่อนข้างยุ่งยาก</t>
  </si>
  <si>
    <t>การใช้โประแกรมทดสอบการคัดลอก</t>
  </si>
  <si>
    <t>ควรมีอบรมทุกๆเดือน</t>
  </si>
  <si>
    <t>สาธารณสุข (เอก)</t>
  </si>
  <si>
    <t>สมาร์ตกริดเทคโนโลยี</t>
  </si>
  <si>
    <t>สถาปัตยกรรม</t>
  </si>
  <si>
    <t>การเขียนอ้างอิง</t>
  </si>
  <si>
    <t>การบริหารธุรกิจ</t>
  </si>
  <si>
    <t>โอเคแล้วค่ะ</t>
  </si>
  <si>
    <t>ตรงประเด็นที่อาจารย์สอนครบถ้วนค่ะ</t>
  </si>
  <si>
    <t>ป้ายประชาสัมพันธ์;เว็บไซต์บัณฑิตวิทยาลัย   ;</t>
  </si>
  <si>
    <t>ให้ตรงเวลา และรวดเร็วกว่านี้ครับ</t>
  </si>
  <si>
    <t>ไม่มีครับ</t>
  </si>
  <si>
    <t>วิทยาศาสตร์การแพทย์</t>
  </si>
  <si>
    <t>ไม่มีค่ะ</t>
  </si>
  <si>
    <t>การคัดลอกผลงานในแต่ละรูปแบบ ทั้งแบบตั้งใจและไม่ตั้งใจ</t>
  </si>
  <si>
    <t>Facebook บัณฑิตวิทยาลัย  ;เว็บไซต์บัณฑิตวิทยาลัย   ;</t>
  </si>
  <si>
    <t>ไม่มีข้อเสนอแนะค่ะ การอบรมเป็นไปได้ดีมากค่ะ เข้าใจเนื้อหา ได้รับความรู้มากขึ้นค่ะ</t>
  </si>
  <si>
    <t>สนใจเกี่ยวกับการคัดลอกผลงาน และวิธีการตรวจสอบด้วยโปรแกมต่างๆ</t>
  </si>
  <si>
    <t>เว็บไซต์บัณฑิตวิทยาลัย   ;คณะที่สังกัด;Facebook บัณฑิตวิทยาลัย  ;</t>
  </si>
  <si>
    <t>ควรจัดขึ้นในวันหยุดราชการ</t>
  </si>
  <si>
    <t>เว็บไซต์บัณฑิตวิทยาลัย   ;คณะที่สังกัด;</t>
  </si>
  <si>
    <t>เว็บไซต์บัณฑิตวิทยาลัย   ;คณะที่สังกัด;ป้ายประชาสัมพันธ์;</t>
  </si>
  <si>
    <t>เหมาะสมดีครับ</t>
  </si>
  <si>
    <t>พลังงานทดแทน</t>
  </si>
  <si>
    <t>ควรจัดวันอบรมที่ไม่ตรงกับวันทำงานค่ะ</t>
  </si>
  <si>
    <t>การเขียนอ้างอิงในงานวิจัย</t>
  </si>
  <si>
    <t>ควรจัดเวลาเสาร์-อาทิตย์บ้างครับ</t>
  </si>
  <si>
    <t>โลจิสติกส์และโซ่อุปทาน</t>
  </si>
  <si>
    <t>อยากให้มีการสอนเขียนโครงงานวิจัยรายละเอียดในแต่ละบท เพื่อเป็นแนวทางในการเขียนวิจัย</t>
  </si>
  <si>
    <t>ขั้นตอนการส่งวิจัยและการตีพิมพ์แบบละเอียด</t>
  </si>
  <si>
    <t>คณะที่สังกัด;Facebook บัณฑิตวิทยาลัย  ;</t>
  </si>
  <si>
    <t>อาจารย์ที่ปรึกษา;คณะที่สังกัด;</t>
  </si>
  <si>
    <t>ควรมีการบันทึกวิดีโอเพื่อนำมาศึกษาในภายหลัง</t>
  </si>
  <si>
    <t>ขั้นตอนการทำวิทยานิพนธ์</t>
  </si>
  <si>
    <t>อบรมครั้งนี้ดีมาก  แต่ติดเรื่องความล่าช้าการจัดการความพร้อมก่อนเข้าอบรม น่าจะตรงเวลาอละพร้อมกว่านี้</t>
  </si>
  <si>
    <t>การจัดวันและเวลาในการดำเนินโครงการค่ะ เพราะตรงกับวันที่มีการทำงาน อีกทั้งช่วงนี้เป็นช่วงโควิด มีการออกพื้นที่ไปช่วยงานค่ะ ทำให้บางครั้งอาจจะหลุดเนื้อหาไปบ้างค่ะ</t>
  </si>
  <si>
    <t>เน้นหัวข้อการคัดลอกผลงานทางวิชาการค่ะ</t>
  </si>
  <si>
    <t>ดีเยี่ยม</t>
  </si>
  <si>
    <t>ยังไม่มี</t>
  </si>
  <si>
    <t>ตรงกับวันทำงานค่ะ ไม่ค่อยสะดวกเท่าไร ไม่วั้นขอเป็นตอนเย็นได้มัียคะ</t>
  </si>
  <si>
    <t>วิจัย</t>
  </si>
  <si>
    <t>Facebook บัณฑิตวิทยาลัย  ;อาจารย์ที่ปรึกษา;</t>
  </si>
  <si>
    <t>ดีแล้ว</t>
  </si>
  <si>
    <t>จริยธรรมการวิจัยระดับบัณฑิตศึกษา</t>
  </si>
  <si>
    <t>อยากให้มีสื่อประกอบการบรรยายให้กับผู้เข้าร่วมการอบรม</t>
  </si>
  <si>
    <t>โครงการนี้ดีมากค่ะ เหมาะสำหรับทุกคนไม่ใช่แค่เฉพาะนิสิต</t>
  </si>
  <si>
    <t>อยากให้อบรมในช่วงวันหยุด เสาร์อาทิตย์ เนื่องจากวันปกติมีภาระงานมาก</t>
  </si>
  <si>
    <t>การเขียนบทความ</t>
  </si>
  <si>
    <t>Facebook บัณฑิตวิทยาลัย  ;อาจารย์ที่ปรึกษา;อีเมล์;</t>
  </si>
  <si>
    <t>จรรยาบรรณวิจัย เป็นกรอบใหญ่ของการเป็นนักวิจัย หรือกรันตรีเพื่อสำเร็จการศึกษา คุณวุฒิ และการตีพิมพ์ผลงานวิชาการ แต่ปัจจุบันในกรณีที่ทำวิจัยด้านสัตว์ ยังมีมาตรฐานอีกมากมาย เช่น มาตรฐานการใช้สัตว์ มาตรฐานการการุยฆาต มาตรฐานเชื้อไวรัส ขอเสนอสำหรับปีถัดไปต้องเพิ่มเติมเรื่องเหล่านี้ด้วย</t>
  </si>
  <si>
    <t>การวางกรอบการเรียนงานวิจัยหรือบทความ</t>
  </si>
  <si>
    <t>ผู้สร้าง meeting อาจจะต้องปิดไมค์ของผู้เข้าร่วมทุกคนก่อนวิทยากรเริ่มบรรยาย</t>
  </si>
  <si>
    <t>การใช้โปรแกรม Turnitin หรือ Urkund หรือ อักขราวิสุทธิ์</t>
  </si>
  <si>
    <t>เว็บไซต์บัณฑิตวิทยาลัย   ;อาจารย์ที่ปรึกษา;</t>
  </si>
  <si>
    <t>อยากให้การจัดอบรมในวันหรือช่วงเวลาเย็นเนื่องจากมีงานประจำที่ต้องทำในเวลาช่วงที่อบรมค่ะ</t>
  </si>
  <si>
    <t>การทำวิจัย</t>
  </si>
  <si>
    <t>การบริหารทางการพยาบาล</t>
  </si>
  <si>
    <t xml:space="preserve">อยากให้มีการบันทึก อ.ได้ค่ะ กลับมาฟังซ้ำได้
</t>
  </si>
  <si>
    <t>การอ่านภาษาอังกฤษบทความที่ อ.สอนค่ะ</t>
  </si>
  <si>
    <t>อยากให้ชี้แจ้งขั้นตอนการเข้าร่วม ให้มีความชัดเจนค่ะ เนื่องจากเกิดความสับสนของผู้เข้าร่วมในการเข้าห้องอบรมค่ะ</t>
  </si>
  <si>
    <t>ไม่มีค่ะ ขอบคุณค่ะ</t>
  </si>
  <si>
    <t>คณะที่สังกัด;เว็บไซต์บัณฑิตวิทยาลัย   ;</t>
  </si>
  <si>
    <t xml:space="preserve">ขอให้มีการจัดอบรมเรื่องนี้เป็นระยะๆ </t>
  </si>
  <si>
    <t>การใช้โปรแกรม End Note</t>
  </si>
  <si>
    <t>ประชาสัมพันธ์เพิ่มเติมผ่านทาง facebook มหาวิทยาลัย และ บัณฑิตวิทยาลัย</t>
  </si>
  <si>
    <t xml:space="preserve">การจัดทำวิทยานิพนธ์ </t>
  </si>
  <si>
    <t>ควรแจ้งกำหนดการเวลาต่างๆก่อนเข้ารับการอบรมค่ะ</t>
  </si>
  <si>
    <t>การสอบวิทยานิพนธ์ให้ผ่าน</t>
  </si>
  <si>
    <t>อีเมล์;อาจารย์ที่ปรึกษา;</t>
  </si>
  <si>
    <t>การใช้งานระบบของมหาวิทยาลัย สำหรับนักศึกษาที่เรียนออนไลน์เพื่อใช้ศึกษาหาข้อมูลประกอบการเรียน</t>
  </si>
  <si>
    <t>คณิตศาสตร์ศึกษา</t>
  </si>
  <si>
    <t>แนวทางการเข้าโปรแกรมการตรวจสอบการคัดลอกผลงาน</t>
  </si>
  <si>
    <t>เพิ่มระยะเวลาในการจัดอบรม</t>
  </si>
  <si>
    <t>การใช้โปรแกรมตรวจวิทยานิพนธ์</t>
  </si>
  <si>
    <t>Facebook บัณฑิตวิทยาลัย  ;ป้ายประชาสัมพันธ์;</t>
  </si>
  <si>
    <t>ควรเตรียมความพร้อมในการอำนวยความสะดวกในการเข้าฟังอบรมให้แก่นิสิตที่ดีในการอบรมในครั้งต่อไป</t>
  </si>
  <si>
    <t>เทคโนโลยีชีวภาพทางการเกษตร</t>
  </si>
  <si>
    <t>Facebook บัณฑิตวิทยาลัย  ;คณะที่สังกัด;</t>
  </si>
  <si>
    <t>อาจารย์ที่ปรึกษา;อีเมล์;</t>
  </si>
  <si>
    <t>ดีค่ะ</t>
  </si>
  <si>
    <t xml:space="preserve">Self plagiarism </t>
  </si>
  <si>
    <t xml:space="preserve">อยากให้จัดอบรมเป็นวันเสาร์ อาทิตย์ </t>
  </si>
  <si>
    <t>เวลาในการอบรมควรเป็นวันเสาร์อาทิตย์ เพราะวันปกติคนส่วนใหญ่ต้องทำงาน</t>
  </si>
  <si>
    <t xml:space="preserve">วิทยากรเก่งมาก อาจารย์ท่านอธิบายได้ดีมาก แต่การบรรยายในช่วงหลังที่เป็นการอธิบายเกี่ยวกับการเขียนภาษาอังกฤษ ทำให้การอบรมเริ่มน่าง่วงนอนขึ้น // แต่ช่วงเเรกที่เกี่ยวข้องกับการคัดลอกผลงาน ดีจริงๆค่ะ </t>
  </si>
  <si>
    <t xml:space="preserve">อบรมการ paraphrase และการสกัดเนื้อความจากpaperมาใช้ในงนาวิจัย </t>
  </si>
  <si>
    <t>วันที่จัดอบรมควรเป็นวันเสาร์-วันอาทิตย์ เนื่องจาก บางท่านมีงานประจำในวันจันทร์-วันศุกร์</t>
  </si>
  <si>
    <t>สอนการหางานวิจัยที่เกี่ยวข้อง</t>
  </si>
  <si>
    <t xml:space="preserve">การเขียนโคร่งร่างวิทยานิพนธ์ และเกี่ยวกับแหล่งสืบค้น ฐานข้อมูลวิทยานิพนธ์ เพื่อให้บัณฑิตสามารถมีแหล่งข้อมูลที่เชื่อถือได้ในการทำวิทยานิพนธิ </t>
  </si>
  <si>
    <t>ควบคุมเรื่องการ ปิด-เปิดไมค์ เพื่อไม่ให้เป็นการรบกวนวิทยากรขณะบรรยาย</t>
  </si>
  <si>
    <t xml:space="preserve">ไม่มีค่ะ เนื้อหาสาระวันที่อบนมครบถ้วนดี </t>
  </si>
  <si>
    <t xml:space="preserve">แบบนี้ดีแล้วครับ </t>
  </si>
  <si>
    <t>สอนการเขียนอ้างอิงแบบละเอียดเพื่อปรับความเข้าใจจะหล่ยสื่อที่เรียนรู้ ให้เป็นมาตรฐานเดียว</t>
  </si>
  <si>
    <t>ระบบโปรแกรมการอบรมออนไลน์มีความไม่สะดวกและประชาสัมพันธ์เชิญเข้าร่วมอบรมเป็นไปอย่างจำกัด</t>
  </si>
  <si>
    <t>การเขียนงานวิจัยภาษาอังกฤษ</t>
  </si>
  <si>
    <t>เว็บไซต์บัณฑิตวิทยาลัย   ;อาจารย์ที่ปรึกษา;ป้ายประชาสัมพันธ์;คณะที่สังกัด;Facebook บัณฑิตวิทยาลัย  ;</t>
  </si>
  <si>
    <t>วิจัยในชั้นเรียน ระดับอาชีวะศึกษา</t>
  </si>
  <si>
    <t>รูปแบบการจัดอบรม เหมาะสมกับสถานการณ์ปัจจุบัน</t>
  </si>
  <si>
    <t>การเขียนบทความวิจัยเพื่่อตีพิมพ์ระดับนานาชาติ</t>
  </si>
  <si>
    <t>ดำเนินการได้ดีมากอยู่แล้ว</t>
  </si>
  <si>
    <t>การวิจัยรูปแบบต่าง ๆ</t>
  </si>
  <si>
    <t>Facebook บัณฑิตวิทยาลัย  ;คณะที่สังกัด;อาจารย์ที่ปรึกษา;</t>
  </si>
  <si>
    <t>การเปิดห้องเข้ารับการอบรมมีความวุ่นวายในตอนแรก</t>
  </si>
  <si>
    <t>การเผยแพร่งานวิจัย</t>
  </si>
  <si>
    <t xml:space="preserve">อยากให้พูดช้ากว่านี้ </t>
  </si>
  <si>
    <t>ขั้นตการส่งวิจัย</t>
  </si>
  <si>
    <t>เว็บไซต์บัณฑิตวิทยาลัย   ;Facebook บัณฑิตวิทยาลัย  ;อาจารย์ที่ปรึกษา;</t>
  </si>
  <si>
    <t>อยากให้ฝึกทำไปด้วยจะได้เข้าใจขึ้น</t>
  </si>
  <si>
    <t>การดำเนินการวิจัย</t>
  </si>
  <si>
    <t>อยาได้เอกสารประกอบการอบรมเป็นเอกสารใบความรู้ ที่สรุปประเด็นสำคัญ</t>
  </si>
  <si>
    <t>หลักการเขียนวิทยานิพนธ์ หรือเอกสารทางวิชาการ</t>
  </si>
  <si>
    <t>อยากให้มีตัวอย่างการเขียนบรรณานุกรมเบื้องต้นในแต่ละแบบ(ตย. IEEE)เพิ่มไว้ด้วย</t>
  </si>
  <si>
    <t>ลิ้งค์เข้าห้องควรชัดเจนและเข้าใจง่ายกว่านี้ค่ะ</t>
  </si>
  <si>
    <t>การคัดลอกผลงาน</t>
  </si>
  <si>
    <t>อาจารย์ที่ปรึกษา;Facebook บัณฑิตวิทยาลัย  ;</t>
  </si>
  <si>
    <t>การจัดทำโครงการเป็นโครงการที่ดีและสามารถนำมาประยุกต์ใช้ในงานวิทยานิพนธ์ได้</t>
  </si>
  <si>
    <t>เนื้อหาเกี่ยวกับการทำวิทยานิพนธ์ในแต่ละหัวข้อ</t>
  </si>
  <si>
    <t>ชีวเวชศาสตร์</t>
  </si>
  <si>
    <t>เรื่องระบบการเข้าอบรมเกิดความล่าช้าเล็กน้อยเนื่องจากมีผูเข้าร่วมเป็นจำนวนมากและเกิดการสับสนในการเข้าห้องอบรม</t>
  </si>
  <si>
    <t>เทคนิคการอ่านงานวิจัย</t>
  </si>
  <si>
    <t>ป้องกันเสียงรบกวนจากภายนอกขณะรับฟังการอบรม
ขณะรับฟังอบรมเสียงวิทยากรสะดุดขาดตอนเป็นบางครั้งทำให้ขาดความต่อเนื่องแต่ไม่มากค่ะ</t>
  </si>
  <si>
    <t>ควรจัดให้มี interaction ระหว่างการอบรมให้มากขึ้น ไม่ควรเป็น pure lecture-based</t>
  </si>
  <si>
    <t>ลงลึก การใช้ program หรือวิธีการอื่นเพื่อตรวจสอบ Plagiarism, Falsification, Fabrication</t>
  </si>
  <si>
    <t>เป็นโครงการที่ดีมากค่ะ มีข้อเพิ่มเติมเล็กน้อยควรเชิญวิทยากรท่านอื่นมาให้ความรู้ด้านอื่นด้วยค่ะ</t>
  </si>
  <si>
    <t>การใช้โปรแกรมในการวิเคราะห์ข้อมูลทางสถิติ</t>
  </si>
  <si>
    <t>จัดทำการอบรมแบบออนไลน์ให้เป็นระบบมากขึ้น มีการกำหนดห้องเข้าร่วมอบรมให้ชัดเจน และมีการแจ้งระเบียบการเข้าร่วมอบรมที่จะต้องปฏิบัต่ก่อนและหลังการอบรมให้ผู้ร่วมอบรมทราบเป็นลายลักษณ์อักษร</t>
  </si>
  <si>
    <t>รูปแบบการเขียนวิทยานิพนธ์และการตีพิมพ์ (หลักการ และวิธีการเขียนที่ถูกต้อง ที่นำไปสู่แนวทางที่จะลดการคัดลอกผลงาน)</t>
  </si>
  <si>
    <t>การควบคุมการตัดเสียงแทรก</t>
  </si>
  <si>
    <t>การตีพิมพ์และเผยแพร่ผลงาน</t>
  </si>
  <si>
    <t>การอบรมการเขียนที่มาและและความสำคัญของปัญหาในการทำวิทยานิพนธ์ และการอบรมใช้โปรแกรมริสเรลในการวิเคราะห์ข้อมูล</t>
  </si>
  <si>
    <t>อยากให้มีการจัด อบรมแบบทบทวนเพิ่มเติม หรือผู้ที่เคยอบรมแล้ว สามารถเข้ามาฟังด้วยได้อีก</t>
  </si>
  <si>
    <t>การอ้างอิงแหล่งข้อมูล การใช้คำเขียนบทความวิจัย</t>
  </si>
  <si>
    <t>Facebook บัณฑิตวิทยาลัย  ;คณะที่สังกัด;เว็บไซต์บัณฑิตวิทยาลัย   ;</t>
  </si>
  <si>
    <t>เวลากรอกแบบฟอร์มออนไลน์ช่วยตั้งค่าให้มีการส่งอีเมลยืนยันว่าข้อมูลเข้าระบบแล้ว</t>
  </si>
  <si>
    <t>ตีพิม</t>
  </si>
  <si>
    <t>แจ้งกำหนดการล่วงหน้า 1-2 วัน</t>
  </si>
  <si>
    <t>การส่งผลงานตีพิมพ์</t>
  </si>
  <si>
    <t xml:space="preserve">สำหรับนิสิตที่พึ่งเข้าเรียนเป็นปีแรก อาจยังไม่คุ้นเคยการใช้งานระบบ MS team อาจจะต้องมีการเพิ่มเติมในส่วนกำหนดการและรายละเอียดข้อปฏิบัติต่างๆ แจ้งให้ทราบก่อนเข้าอบรมค่ะ </t>
  </si>
  <si>
    <t>เนื้อหา ขั้นตอนการเขียนงานวิทยานิพนธ์ และหลักการอ้างอิงที่ถูกต้องค่ะ</t>
  </si>
  <si>
    <t>พลศึกษาและวิทยาศาสตร์การออกกำลังกาย</t>
  </si>
  <si>
    <t xml:space="preserve">เป็นโครงการที่ให้ความรู้เป็นอย่างดี </t>
  </si>
  <si>
    <t>จริยธรรมในมนุษย์</t>
  </si>
  <si>
    <t>จัดประชุมนอกเวลาราชการ</t>
  </si>
  <si>
    <t>การใช้งานโปรแกรมอักขราวิสุทธิ์</t>
  </si>
  <si>
    <t>คิดว่าควรจัดอบรมในวันเสาร์หรือวันอาทิตย์ค่ะ เนื่องจากวันทำการจันทร์-ศุกร์ ดิฉันผู้เข้าร่วมอบรมติดภารกิจที่เป็นหน้าที่หลักคือการจัดการเรียนการสอน แต่หากการจัดการอบรมในวันทำการ เป็นมติที่หารือร่วมกันมาเป็นอย่างดีแล้ว และเป็นความสะดวกของคนหมู่มาก ดิฉันก็ยินดีเข้าร่วมค่ะ ขอบคุณค่ะ</t>
  </si>
  <si>
    <t>อะไรก็ได้ที่เข้ากับบริบทการศึกษาในปัจจุบันค่ะ</t>
  </si>
  <si>
    <t>อีเมล์;คณะที่สังกัด;</t>
  </si>
  <si>
    <t>อาจจะมีกำหนดการณ์เวลาบอกล่วงหน้า และ แชร์เอกสารให้เรียนก่อน</t>
  </si>
  <si>
    <t>การเลือกตีพิมพ์วารสารงานวิจัย</t>
  </si>
  <si>
    <t>เพิ่มตัวอย่างที่เป็นภาษาไทย</t>
  </si>
  <si>
    <t>ตัวอย่างที่มีความหลากหลาย</t>
  </si>
  <si>
    <t>1.Admin ควรควบคุมการประชุมตลอดเวลา เช่น ปิดไมค์ผู้เข้าร่วมทุกคนระหว่างการบรรยาย ยกเว้น speaker
2.ใช้วิธีเขียนเงื่อนไขการได้รับเกียรติบัตร จะได้ไม่พูดซ้ำหลายค</t>
  </si>
  <si>
    <t>เทคนิคการเขียน manuscript ไวยากรณ์ที่จำเป็น</t>
  </si>
  <si>
    <t>ไม่มีค่ะ อบรมเข้าใจง่าย ระบบลงทะเบียนเข้าใจง่าย ไม่ซับซ้อน</t>
  </si>
  <si>
    <t>เว็บไซต์บัณฑิตวิทยาลัย   ;อาจารย์ที่ปรึกษา;Facebook บัณฑิตวิทยาลัย  ;</t>
  </si>
  <si>
    <t>อยากให้จัดโครงการในวันหยุดเสาร์ อาทิตย์มากกว่าจัดในวันธรรมดาเนื่องจากตรงกับเวลาเรียนของนิสิต</t>
  </si>
  <si>
    <t>การจัดพิมพ์และส่งวิทยานิพนธ์</t>
  </si>
  <si>
    <t>ใช้เวลานานมาก (8.00-12.00) ครั้งหน้าควรใช้เวลาให้กระชับกว่านี้ค่ะ</t>
  </si>
  <si>
    <t>รูปแบบงานเขียนงาน</t>
  </si>
  <si>
    <t>จัดรุปแบบการอบรมที่จำนวนสมาชิกไม่เกิน100คน เพื่อลดการเกิดปัญหาการเข้าระบบ และแอดมินดูแลได้ทั่วถึง</t>
  </si>
  <si>
    <t>ต้องการให้จัดต่อไปค่ะ</t>
  </si>
  <si>
    <t>-การตีพิมพ์บทความวิชาการในวารสารวิชาการนานาชาติ</t>
  </si>
  <si>
    <t>ให้นิสิตได้จัดเตรียมเนื้อหาเอกสารของอาจารย์หรือศึกษาข้อมูลเบื้องต้นมาก่อนคะ</t>
  </si>
  <si>
    <t>การยกตัวอย่างการดัดแปลงเนื้อหาที่ผิดกับไม่ผิดวิเคระห์ถึงความแตกต่าง</t>
  </si>
  <si>
    <t>ฟิสิกส์ทฤษฎี</t>
  </si>
  <si>
    <t>การเขียนวิทยานิพนธ์เฉพาะทางวิทยาศาตร์</t>
  </si>
  <si>
    <t>การสื่อสาร</t>
  </si>
  <si>
    <t xml:space="preserve">การอบรมผ่าน Team เป็นเรื่องใหม่ที่มีความเข้าใจยุ่งยากและซับซ้อนพอสมควร เวลาโพสต์เลื่อนเวลาแล้วคนที่ยังไม่คุ้น ค่อนข้างสับสน เสนอให้ ถ้าจะต้องมีการ ทำแบบสอบถาม แบบประเมิน ตรวจสอบรายชื่อ อยากให้ปักหมุด เว็บไซต์เฉพาะกิจแบบ Thirdparty ไว้ และเอาทุกลิงค์สำคัญไปไว้ในนั้นครับ </t>
  </si>
  <si>
    <t xml:space="preserve">การใช้เว็บไซต์ตรวจสอบการอ้างอิง </t>
  </si>
  <si>
    <t>อาจารย์ที่ปรึกษา;เว็บไซต์บัณฑิตวิทยาลัย   ;</t>
  </si>
  <si>
    <t>ควรมีวิธีเข้าร่วมอบรม (วิธีใช้โปรแกรม) ก่อนการอบรม โดยแจกไฟล์เข้า email เนื่องจากกว่าจะได้เริ่มอบรมมีความวุ่นวายมากก สร้างห้องกันจนสับสน</t>
  </si>
  <si>
    <t>การเริ่มต้นเขียนงานวิจัย</t>
  </si>
  <si>
    <t xml:space="preserve">ในเรื่องของวิธีการประชาสัมพันธ์ และ การลงทะเบียนเข้ารับการอบรมในโปรแกรม
ควรใส่ลงในปฏิทินของไมโครซอฟทีมเลย เพื่อการเข้าห้องได้ถูกต้อง และไม่มีปัญหาการสร้างห้องซ้ำซ้อน 
มีการชี้แจงถึงกระบวนการประเมิน การลงทะเบียน และการสอบให้ชัดเจน มีลิ้งค์ให้นิสิตเข้าอย่างแน่นอน โดยไม่ต้องรอลิ้งค์จากบุคคลอื่น 
(แนะนำให้ศึกษาวิธีการจากการจัดสอบภาษาอังกฤษ ของ CEPT มน. ที่เขาใช้ระบบทีมเช่นเดียวกัน แต่ไม่ทำให้นิสิตเกิดความสับสนเลย)
อีกทั้งการจัดเวลาการอบรม ควรใช้เวลาอื่นๆที่ไม่ใช่วันราชการ เพราะนิสิตระดับนี้ส่วนใหญ่ ก็มีภาระงานของตนเองด้วย การจัดเวลาในวันอังคารเช่นนี้ ทำให้รบกวนเวลางาน และ นิสิตที่ต้องปลีกตัวไปทำงาน ก็จะไม่ได้ประสิทธิภาพในการอบรมเท่าที่ควร </t>
  </si>
  <si>
    <t xml:space="preserve">เคมีอุตสาหกรรม </t>
  </si>
  <si>
    <t>อาจารย์ที่ปรึกษา;เว็บไซต์บัณฑิตวิทยาลัย   ;คณะที่สังกัด;</t>
  </si>
  <si>
    <t>การจัดโครงการตรงกลับวันเวลาที่เรียนเกินไป ควรปรับเปลี่ยนวันที่จัดโครงการ</t>
  </si>
  <si>
    <t xml:space="preserve">บทความที่ได้รับในวันนี้ตรงตามความต้องการอย่างมาก และหวังว่าผู้ที่ได้รับฟังในครั้งต่อไปก็จะได้รับฟังบทความในวันนี้ด้วย </t>
  </si>
  <si>
    <t>ไม่มีสิ่งที่ต้องปรับปรุง</t>
  </si>
  <si>
    <t>อยากให้มีการอบรมจำนวนความถี่ มากขึ้น</t>
  </si>
  <si>
    <t>รูปแบบการจัดทำวิทยานิพนธ์ที่ถูกต้อง</t>
  </si>
  <si>
    <t>จัดการระบบการลงทะเบียน หรือรายชื่อผู้เข้าอบรมให้ชัดเจนกว่านี้</t>
  </si>
  <si>
    <t>การค้นคว้าอิสระ is</t>
  </si>
  <si>
    <t>สามารถดูย้อนหลังได้</t>
  </si>
  <si>
    <t>การใช้ระบบเขียนอ้างอิง</t>
  </si>
  <si>
    <t>ควรจัดอบรมในวันหยุดค่ะ</t>
  </si>
  <si>
    <t>เกี่ยวกับการตีพิมพ์เล่มวิจัย</t>
  </si>
  <si>
    <t>คณิตศาสตร์</t>
  </si>
  <si>
    <t>การเข้าห้องอบรมตอนแรกอาจมีปัญหาบ้างแต่ทางแอดมินสามารถแก้ไขปัญหาได้ทันท่วงที</t>
  </si>
  <si>
    <t>สอนการเขียนintroduction และภาษาที่ใช้ในการเขียนงานวิจัย</t>
  </si>
  <si>
    <t>ในช่วงแรก ใช้เวลาในการเข้าร่วมประชุมค่อนข้างนาน คิดว่าหากส่งลิ้งค์เพื่อให้กดเข้าร่วมก่อนวันที่เข้าประชุม น่าจะทำให้ง่ายขึ้นค่ะ</t>
  </si>
  <si>
    <t>อยากให้มีการจัดอบรมให้บ่อยครั้งขึ้นเป็น 2 ครั้งต่อเทอม</t>
  </si>
  <si>
    <t>การแนะแนวศึกษาต่อ ปเอก</t>
  </si>
  <si>
    <t>แจ้งนิสิตผ่านช่องทางเมลล์ของทุกคน ให้ทราบกันอย่างทั่วถึง ชี้แจงช่องทางการติดตามข้อมูลข่าวสารให้ชัดเจน</t>
  </si>
  <si>
    <t>เหมาสมแล้ว</t>
  </si>
  <si>
    <t>เห็นด้วย</t>
  </si>
  <si>
    <t>เรื่องของระยะเวลา อยากให้จัดในวันหยุด</t>
  </si>
  <si>
    <t>ระยะเวลาเพิ่ม</t>
  </si>
  <si>
    <t>การเขียน IS</t>
  </si>
  <si>
    <t>วิธีแก้ความเข้าใจของตนเกี่ยวกับข้อความฝังหัวจากการอ่านงานของคนอื่นแล้วจำมาจนคิดว่าเป็นความคิดของตนเอง แล้วเมื่อนำมาพิมพ์เองกลายเป็นคล้ายงานของเขาโดยไม่ได้ตั้งใจ</t>
  </si>
  <si>
    <t>การอบรมควรจัดช่วงเวลาเสาร์อาทิตย์ เพราะวันธรรมดาเป็นวันทำงานอาจมีอุปสรรคในการเข้ารับการอบรม</t>
  </si>
  <si>
    <t>การเขียนผลงานวิทยานิพนธ์</t>
  </si>
  <si>
    <t>ประชาสัมพันธ์ให้นิสิตที่ยังไม่เคยอบรมได้เข้าร่วม 100%</t>
  </si>
  <si>
    <t>การใช้งานโปรแกรมตรวจสอบการคัดลอกผลงานวิชาการ</t>
  </si>
  <si>
    <t>ควรเพิ่มเอกสารหรือไฟล์เพื่อฟังประกอบการบรรยาย</t>
  </si>
  <si>
    <t>การพัฒนาสอบภาษาอังกฤษเพื่อยื่นสำเร็จการศึกษา</t>
  </si>
  <si>
    <t xml:space="preserve">ควรให้แอดมินเข้ามาเปิด การ meet ก่อนเวลา และแชร์หน้าจอว่าเป็นการ meet ของโครงการนี้ เพื่อให้ผู้เข้าอบรมเข้าใจตรงกันไม่เกิดการเปิดห้องการ meet หลายห้อง </t>
  </si>
  <si>
    <t>จริยธรรมงานวิจัย</t>
  </si>
  <si>
    <t>ชี้แจงขั้นตอนการเข้ารับการอบรมใหชัดเจนยิ่งขึ้น เพราะเข้ามาครั้งแรก มีห้องที่เปิดสนทนาถึง 3 ห้อง</t>
  </si>
  <si>
    <t>การทำการอ้างอิงอย่างถูกต้อง</t>
  </si>
  <si>
    <t>กระชัับเนื้อหา และเวลาให้สัั้นลง</t>
  </si>
  <si>
    <t>เอกสารที่มีความชัดเจนมากขึ้น เป็นรูปแบบที่สามารถนำไปอ่านทบทวนเองได้อีกครั้งอย่างละเอียด</t>
  </si>
  <si>
    <t>การใช้ฐานข้อมูลต่างประเทศสำหรับการค้นหางานวิจัยต่างประเทศที่น่าเชื่อถือ</t>
  </si>
  <si>
    <t>การจัดการในเรื่องของช่อง meeting chat ควรติดประกาศคำอธิบายไว้ก่อนเริ่มโครงการเพื่อที่จะไม่ให้เกิดปัญหาเปิดช่อง meeting chat ซ้ำซ้อน</t>
  </si>
  <si>
    <t>หลักการเขียนบทความให้น่าสนใจ</t>
  </si>
  <si>
    <t>Facebook บัณฑิตวิทยาลัย  ;เว็บไซต์บัณฑิตวิทยาลัย   ;ป้ายประชาสัมพันธ์;</t>
  </si>
  <si>
    <t>ควรจัดในวันหยุดราชการ</t>
  </si>
  <si>
    <t>วิธีสร้างผลงานวิจัยที่ดี</t>
  </si>
  <si>
    <t>การจัดการของแอดมินในการสร้างห้องทีม และการตอบคำถามผู้เข้าอบรมของแอดมินไม่ดีเท่าที่ควร ในระหว่างที่ถึงเวลา 9.00 อาจารย์ต้องตามให้พูดเปิดการอบรม ควรที่จะมีบุคลากรในการช่วยระหว่างการอบรม เพราะจากการสังเกตคือมีคนเดียวทำทุกอย่าง จนขาดตกบกพร่องบางหน้าที่</t>
  </si>
  <si>
    <t>แนวทางการทดลองการวิจัยกับกลุ่มนักเรียน หรือกลุ่มเปราะบาง</t>
  </si>
  <si>
    <t>เว็บไซต์บัณฑิตวิทยาลัย   ;ป้ายประชาสัมพันธ์;Facebook บัณฑิตวิทยาลัย  ;คณะที่สังกัด;อาจารย์ที่ปรึกษา;</t>
  </si>
  <si>
    <t>หากได้รับการอบรมเป็นห้องเรียน จะได้เข้าใจมากยิ่งขึ้น แต่ด้วยสถานการณ์การแพร่ระบาดของโรคโควิด 19 จัดการอบรมออนไลน์ ก็มีความเหมาะสม แต่หากจัดเทอมละ 2 ครั้ง เพราะมีผู้ที่ลงทะเบียนไม่ทันมีมาก</t>
  </si>
  <si>
    <t>ทางบัณฑิตวิทยาลัย จัดได้ตรงตามความจำเป็นแล้ว ณ ตอนนี้</t>
  </si>
  <si>
    <t>การอ่านรีวิว</t>
  </si>
  <si>
    <t>ควรจัดโครงการมากกว่า 1 ครั้งต่อภาคเรียน</t>
  </si>
  <si>
    <t>ควรมีเอกสารประกอบ</t>
  </si>
  <si>
    <t>แนวคิดการจัดทำผลงานที่ทันสมัย</t>
  </si>
  <si>
    <t xml:space="preserve">เลือกวันและเวลาที่ไม่ใช่วันทำการ (จ.-ศ.) หรือหลังจากเวลาราชการ เนื่องจากหลายท่านต้องปฏิบัติงานในวันจันทร์-ศุกร์ เวลา 08.30 น. - 16.30 น. </t>
  </si>
  <si>
    <t>การวางกรอบแนวคิดในการริเริ่มเขียนผลงานทางวิชาการ</t>
  </si>
  <si>
    <t>เป็นการอบรมที่ได้รับความรู้ดีค่ะ วิทยากรให้ความเข้าใจได้อย่างชัดเจน แต่ช่วงท้ายเน้นในเรื่องของการอธิบายการเขียนตามหลักไวยากรณ์ภาษาอังกฤษมากเกินไป ทำให้รู้สึกไม่น่าสนใจ ขอเสนอให้จัดแยกเป็นอีกโครงการในเรื่องของการใช้ภาษาอังกฤษในการเขียนงานทางวิชาการจะเหมาะกว่า</t>
  </si>
  <si>
    <t>การใช้ภาษาอังกฤษเพื่อเขียนผลงานทางวิชาการ</t>
  </si>
  <si>
    <t>ดีมากแล้วค่ะ วิทยากรพูดดีมาก เข้าใจง่าย ไม่เยิ่นเย้อ</t>
  </si>
  <si>
    <t>การขอจริยธรรมวินัยในมนุษย์</t>
  </si>
  <si>
    <t>เป็นโครงการที่ดีมาก ได้รับความรู้ที่สามารถนำไปใข้ได้จริง</t>
  </si>
  <si>
    <t>หลักการเขียนโครงร่างการวิจัย</t>
  </si>
  <si>
    <t>เว็บไซต์บัณฑิตวิทยาลัย   ;คณะที่สังกัด;อาจารย์ที่ปรึกษา;ป้ายประชาสัมพันธ์;</t>
  </si>
  <si>
    <t>ดีแล้วครับ มีไฟล์เอกสารประกอบไว้ให้ศึกษาเพิ่มได้ และควรมีวิธีช่องทางให้นิสิตไปโหลดโปรแกรมป้องกันคัดลอกแจ้งให้ทราบอย่างทั่วถึงครับ</t>
  </si>
  <si>
    <t>การใช้โปรแกรมป้องกันการคัดลอก ที่มหาลัยให้ใช้ สอนใช้ให้เป็นครับ</t>
  </si>
  <si>
    <t>สัญญาณมีความขัดข้องบางช่วง</t>
  </si>
  <si>
    <t>การทำ thesis</t>
  </si>
  <si>
    <t>ความสะดวกในการอบรบ (ผู้เข้าร่วมอบรมใช้โปรแกรมไม่เป็น และผู้ใช้งานบางคนเปิดไมค์ทำให้มีเสียงรบกวนขณะอบรม)</t>
  </si>
  <si>
    <t>หลักการในการเขียนอ้างอิงที่ถูกต้อง</t>
  </si>
  <si>
    <t xml:space="preserve">ควรมีชม.การอบรมมากกว่านี้เป็นเรื่องที่น่าสนใจคะ
</t>
  </si>
  <si>
    <t>การเขียนบทความทางวิชาการ</t>
  </si>
  <si>
    <t>หัวข้องานวิจัยที่น่าทำการศึกษา</t>
  </si>
  <si>
    <t>Facebook บัณฑิตวิทยาลัย  ;คณะที่สังกัด;อีเมล์;เว็บไซต์บัณฑิตวิทยาลัย   ;อาจารย์ที่ปรึกษา;ป้ายประชาสัมพันธ์;</t>
  </si>
  <si>
    <t>- การดำเนินการจัดโครงการฯ ครั้งนี้ดีแล้ว</t>
  </si>
  <si>
    <t>-การใช้โปรแกรมตรวจการคัดลอกผลงาน</t>
  </si>
  <si>
    <t>อยากให้มีการอบรมบ่อยขึ้น เกรงว่าไม่ผ่าน</t>
  </si>
  <si>
    <t>อังกฤษ
จริยธรรม
การเลือกใช้เครื่องมือในการวิจัย</t>
  </si>
  <si>
    <t>เอกสารมีการอธิบายรายละเอียดมากกว่านี้ บางสไลด์มีแค่รูปไม่มีข้อความที่ใช้อธิบาย</t>
  </si>
  <si>
    <t>เรื่องของระบบ การเข้าอบรม เทคโนโลยี บางคนเข้าช้า เข้าไม่ได้เนื่องจาก ทำงสนราชการ หยุดเสาร์อาทิตย์ อยากให้มีอบรม</t>
  </si>
  <si>
    <t>อยากให้มี</t>
  </si>
  <si>
    <t>ภาษาไทย (คณะมนุษยศาสตร์)</t>
  </si>
  <si>
    <t>เสนอให้จัดในวันเสาร์เช้า</t>
  </si>
  <si>
    <t>การใช้โปรแกรมคอมพิวเตอร์ในการตรวจการคัดลอกผลงานวิชาการ</t>
  </si>
  <si>
    <t>เว็บไซต์บัณฑิตวิทยาลัย   ;อาจารย์ที่ปรึกษา;ป้ายประชาสัมพันธ์;</t>
  </si>
  <si>
    <t>โปรแกรมที่ใช้ MSteam อาจจะใช้ยากสำหรับบางคน และอยากให้ตัวอย่างที่เป็นภาษาไทยควบคู่ไปด้วย</t>
  </si>
  <si>
    <t xml:space="preserve">โปรแกรมที่ใช้ในการตรวจสอบผลงานแบบเจาะลึก เช่น อักขราวิสุทธิ์ ดูผลยังไง มีความน่าเชื่อถือมากหรือน้อย </t>
  </si>
  <si>
    <t>คณะที่สังกัด;Facebook บัณฑิตวิทยาลัย  ;เว็บไซต์บัณฑิตวิทยาลัย   ;</t>
  </si>
  <si>
    <t xml:space="preserve">ในการอบรมผ่านระบบออนไลน์ ใครส่งลิ้งค์การอบรมให้กับผู้เข้าร่วมอบรมผ่าน Email ก่อนเริ่มการอบรม เพราะจะทำให้ทุกคนสามารถเข้าร่วมอบรมได้ง่ายขึ้น </t>
  </si>
  <si>
    <t>วิธีการเขียนอ้างอิงที่ถูกต้อง เพื่อไม่ให้เกิดการ plagiarism จากการเขียนอ้างอิงที่ไม่ถูกต้อง</t>
  </si>
  <si>
    <t>เอเชียตะวันออกเฉียงใต้</t>
  </si>
  <si>
    <t>อยากให้จัดอบรมตอไป</t>
  </si>
  <si>
    <t>ตัวอย่างงานเขียนที่ละเมิดจริยธรรมการวิจัย</t>
  </si>
  <si>
    <t>ควรแนบคู่มือการใช้งานโปรแกรมไว้ให้ด้วย สำหรับคนเข้าใช้ครั้งแรก</t>
  </si>
  <si>
    <t>จัดโครงการได้ดี ตามบริบทการเปลี่ยนแปลงของยุคสมัย 
ไม่มีข้อเสนอแนะ</t>
  </si>
  <si>
    <t xml:space="preserve">การเขียนงานอย่างไรแบบไม่Plagiarism </t>
  </si>
  <si>
    <t>ก่อนการอบรมมีการแจ้งผู้เข้าร่วมอบรมให้ปิดไมค์และปิดกล้อง เพื่อป้องกันการรบกวน</t>
  </si>
  <si>
    <t>หลักการในการเขียนวิทยานิพนธ์ที่ถูกต้อง</t>
  </si>
  <si>
    <t>ดีมาเลยครับ</t>
  </si>
  <si>
    <t>วิธีการเขียนงานวิจัย</t>
  </si>
  <si>
    <t>เสียงผู้บรรยายขาดหายเป็นระยะ ฟังไม่ต่อเนื่อง ได้รับข้อความสำคัญๆไม่ครบ</t>
  </si>
  <si>
    <t>การใช้ภาษาอังกฤษ</t>
  </si>
  <si>
    <t>ดีครับ</t>
  </si>
  <si>
    <t>การเขียนบทที่2</t>
  </si>
  <si>
    <t>อาจารย์สอน</t>
  </si>
  <si>
    <t>งานวิจัย</t>
  </si>
  <si>
    <t>รูปแบบการจัดทำวิทยานิพนธ์</t>
  </si>
  <si>
    <t>เว็บไซต์บัณฑิตวิทยาลัย   ;Facebook บัณฑิตวิทยาลัย  ;คณะที่สังกัด;อาจารย์ที่ปรึกษา;อีเมล์;</t>
  </si>
  <si>
    <t>การจัดการเรียนรู้ในศตวรรษที่ 21 กับบริบทโรงเรียนขนาดเล็ก</t>
  </si>
  <si>
    <t>Facebook บัณฑิตวิทยาลัย  ;คณะที่สังกัด;อาจารย์ที่ปรึกษา;เว็บไซต์บัณฑิตวิทยาลัย   ;อีเมล์;</t>
  </si>
  <si>
    <t>การจัดการของแอดมินในการเป็นผู้ประสานงานในการจัดโครงการ ไม่มีประสิทธิในระดับดี เนื่องจากเหตุผล ตอบคำถามของผู้เข้าร่วมโครงการช้า หรือเกิดสถานการณ์ขัดข้องถึงจะมีการตอบ อาจจะนำเสนอโดยการมีแอดมินมากกว่า 1 ท่าน ผู้ร่วมอบรมเคยประสบการณ์ปัญหาแอดมินไม่ตอบแชทใน เพจ ร่วมถึงประสบการณ์ปัญหาในวันนี้ด้วย จึงขอในพื้นที่แสดงความคิดเห็นให้ปรับปรุงในครั้งถัดไปอย่างต่อเนื่อง
ประสิทธิภาพความชัดเจนในการอบรมครั้งนี้อาจจะไม่เพียงพอในการเล็งเห็นถึงความใส่ใจ ในการนำเกียรติบัตรหรือความรู้มาใช้ในงานวิจัย เนื่องจากบางท่านทำอาชีพรับราชการ ในการปฏิบัติงานและการอบรมในวันทำการ อาจจะไม่เหมาะสม จึงทำให้บางท่านไม่ได้ฟังการบรรยายอย่างเต็มที่ ทำให้ความสำคัญของการอบรมในครั้งนี้ลดลง</t>
  </si>
  <si>
    <t>อยากให้มีการแยกในการอบรมของนิสิต แผน ก และ ข เนื่องจากเป้าหมายการทำอาจจะมีความแตกต่างกันในรายละเอียด</t>
  </si>
  <si>
    <t>อาจารย์ที่ปรึกษา;อีเมล์;เว็บไซต์บัณฑิตวิทยาลัย   ;</t>
  </si>
  <si>
    <t>ควรเสียงรบกวนจากไมค์ผู้ร่วมอบรมมารบกวนเวลาผู้อภิปราย</t>
  </si>
  <si>
    <t>การเขียนวิทยานิพนธ์อย่างไรให้น่าอ่าน</t>
  </si>
  <si>
    <t>ระยะเวลา</t>
  </si>
  <si>
    <t>เทคนิคการทำวิจัย</t>
  </si>
  <si>
    <t>ไม่มีคะ</t>
  </si>
  <si>
    <t>วิธีการเขียนการทบทวนวรรณกรรม</t>
  </si>
  <si>
    <t>ควบคุมไม่ให้มีเสียงรบกวนจากผู้อื่นที่ไม่ใช่วิทยากร</t>
  </si>
  <si>
    <t>การขออนุญาตการเก็บข้อมูลในกานทำวิจัย</t>
  </si>
  <si>
    <t>เว็บไซต์บัณฑิตวิทยาลัย   ;Facebook บัณฑิตวิทยาลัย  ;อาจารย์ที่ปรึกษา;คณะที่สังกัด;</t>
  </si>
  <si>
    <t>ไม่มีค่ะ  ขอชื่นชม คณะจัดโครงการและวิทยากร ค่ะ</t>
  </si>
  <si>
    <t>ไม่มีค่ะ   ขอบคุณมากนะคะ</t>
  </si>
  <si>
    <t>ตัวอย่างการคัดลอกผลงาน ที่พบในประเทศไทย</t>
  </si>
  <si>
    <t>ควรปรับปรุงเกี่ยวกับโปรแกรมการใช้งานมากกว่านี้เพราะผู้เข้าร่วมเกิดความสับสนมากและทำให้เสียเวลาประมาณ 50 นาทีแรก</t>
  </si>
  <si>
    <t>การประชาสัมพันธ์ที่ชัดเจนขึ้น</t>
  </si>
  <si>
    <t xml:space="preserve">การสอนการทำวัยจัยเบื้องตน เทคนิกต่างๆ </t>
  </si>
  <si>
    <t>ประชาสัมพันธ์ ป้องกันเสียงรบกวนขณะวิทยากรบรรยาย</t>
  </si>
  <si>
    <t>จริยธรรมการวิจัยในมนุษย์</t>
  </si>
  <si>
    <t xml:space="preserve">-
</t>
  </si>
  <si>
    <t>เว็บไซต์บัณฑิตวิทยาลัย   ;คณะที่สังกัด;Facebook บัณฑิตวิทยาลัย  ;อาจารย์ที่ปรึกษา;</t>
  </si>
  <si>
    <t>สอนวิธีการถอดวรรณกรรมจากบทความต่างประเทศ</t>
  </si>
  <si>
    <t>มีความรู้มาก</t>
  </si>
  <si>
    <t>เป็นโครงการที่ดี แต่การจัดมีปัญหาในเรื่องของสื่อ อาจต้องมีการพัฒนาต่อไป</t>
  </si>
  <si>
    <t>หลักการเขียนวิทยานิพนธ์ให้น่าสนใจ</t>
  </si>
  <si>
    <t>ระบบการอ้างอิง หรือการเขียนบรรณานุกรม</t>
  </si>
  <si>
    <t>ปรับปรุงระบบออนไลท์เนื่องจากmicro soft team มีปัญหาในการทำแบบทดสอบ และแบบประเมิน</t>
  </si>
  <si>
    <t>การเขียนโครงร่างการวืจัย</t>
  </si>
  <si>
    <t>การนัดแนะ และเริ่มอบรม มีความวุ่นวายก่อนจะเริ่มอบรม</t>
  </si>
  <si>
    <t>เว็บไซต์บัณฑิตวิทยาลัย   ;Facebook บัณฑิตวิทยาลัย  ;คณะที่สังกัด;อาจารย์ที่ปรึกษา;ป้ายประชาสัมพันธ์;</t>
  </si>
  <si>
    <t xml:space="preserve">- </t>
  </si>
  <si>
    <t>ป้ายประชาสัมพันธ์;Facebook บัณฑิตวิทยาลัย  ;</t>
  </si>
  <si>
    <t>มีการประชาสัมพันธ์ที่ชัดเจนและทั่วถึงมากกว่านี้</t>
  </si>
  <si>
    <t>การจัดทำวิจัย</t>
  </si>
  <si>
    <t xml:space="preserve">จัดทำลิ้งค์ในการอบรมแล้วนำส่งในปฏิทินค่ะ </t>
  </si>
  <si>
    <t>การเขียนเล่มวิทยานิพนธ์ ฉบับภาษาอังกฤษ</t>
  </si>
  <si>
    <t>อยากให้เวลามากขึ้น</t>
  </si>
  <si>
    <t>ควรจัดในวันเสาร์อาทิตย์เนื่องจากนิสิตบางท่านต้องทำงานประจำด้วย</t>
  </si>
  <si>
    <t>การเขียนบทความวิจัย</t>
  </si>
  <si>
    <t>จัดเวลาอบรมให้เหมาะสมเหมือนครั้งนี้</t>
  </si>
  <si>
    <t>วิธีการทำวิจัยสักเรื่องพร้อมมีตัวอย่างงานวิจัยมาประกอบ</t>
  </si>
  <si>
    <t>อยากให้จัดโครงการดีๆ แบบนี้ต่อไปอีก</t>
  </si>
  <si>
    <t>แหล่งสืบค้นงานวิจัยในต่างประเทศ</t>
  </si>
  <si>
    <t>ควรจัดวันเสาร์-อาทิตย์</t>
  </si>
  <si>
    <t>วิจัยที่ดีควรเป็นอย่างไร</t>
  </si>
  <si>
    <t>คณะที่สังกัด;อาจารย์ที่ปรึกษา;Facebook บัณฑิตวิทยาลัย  ;</t>
  </si>
  <si>
    <t>เพิ่มเวลาช่วงการถามตอบข้อคำถามของผู้เข้าร่วมการอบรม</t>
  </si>
  <si>
    <t>การสืบค้นข้อมูลงานวิจัยในต่างประเทศ</t>
  </si>
  <si>
    <t>อาจารย์ที่ปรึกษา;เว็บไซต์บัณฑิตวิทยาลัย   ;Facebook บัณฑิตวิทยาลัย  ;อีเมล์;</t>
  </si>
  <si>
    <t>นำไปปรับใช้ในการทำงานวิจัย</t>
  </si>
  <si>
    <t>การเขียนบทความวิชาการ</t>
  </si>
  <si>
    <t>โปรดเลือกวันเสาร์-อาทิตย์</t>
  </si>
  <si>
    <t>ไม่ควรเป็นเวลาราชการ ควรจัดในวันหยุด หรือนอกเวลาราชการ</t>
  </si>
  <si>
    <t>วิธีคัดลอกอย่างไรให้ปลอดภัย</t>
  </si>
  <si>
    <t>ควรจัดอบรมเสาร์ อาทิตย์</t>
  </si>
  <si>
    <t>การสอนในยุคโควิด</t>
  </si>
  <si>
    <t>เว็บไซต์บัณฑิตวิทยาลัย   ;อาจารย์ที่ปรึกษา;คณะที่สังกัด;</t>
  </si>
  <si>
    <t>ดีครับ แต่ควรจะเพิ่มจำนวนในการจัดงาน</t>
  </si>
  <si>
    <t>การเขียนอ้างอิงตามแบบของมหาวิทยาลัยนเรศวร</t>
  </si>
  <si>
    <t>ควรจัดอบรมวันเสาร์-อาทิตย์</t>
  </si>
  <si>
    <t>หากเป็นไปได้ อาจมีการเพิ่มตัวอย่างการเขียนแบบไม่คัดลอก โดยมีต้นฉบับข้อความ และข้อความที่เขียนอ้างอิงโดยไม่คัดลอกมาเทียบกันให้ดู</t>
  </si>
  <si>
    <t>การเขียนผลงานให้ได้ตีพิมพ์ในวารสารระดับ TCI1  หรือวารสารระดับนานาชาติ</t>
  </si>
  <si>
    <t>เจ้าหน้าที่ควรใส่ใจการตอบข้อสงสัยของผู้เข้าร่วมอบรมให้ครอบคลุมมากกว่านี้ เนื่องจากสังเกตว่าผู้เข้าร่วมอบรมต้องช่วยกันแก้ปัญหาการใช้งาน MS Team กันเอง</t>
  </si>
  <si>
    <t xml:space="preserve">การเขียนบทความวิชาการภาษาไทย </t>
  </si>
  <si>
    <t>โครงการดำเนินได้ดีและเข้าใจครับ</t>
  </si>
  <si>
    <t>การอ้างอิงให้ถูกต้องเกี่ยวกับการนำข้อมูลจากหลายๆแหล่งข้อมูลมาใช้ในการเขียนรายงาน</t>
  </si>
  <si>
    <t>เพิ่มเวลาในการนำเสนอให้มากขึ้น</t>
  </si>
  <si>
    <t>การใช้โปรแกรมตรวจสอบการคัดลอกผลงาน</t>
  </si>
  <si>
    <t>พยาบาลศาสตร์ (ป.เอก)</t>
  </si>
  <si>
    <t xml:space="preserve">อยากเห็นการวิเคราะห์ของระบบตรวจสอบ Plagiarism อาจจะลองใส่ข้อมูลให้ดูเป็นตัวอย่าง
</t>
  </si>
  <si>
    <t>กรณีตัวอย่างเรื่องจริยธรรมการวิจัยในมนุษย์</t>
  </si>
  <si>
    <t>การเริ่มต้นเข้าอบรมมีปัญหาขัดข้องเล็กน้อย  อยากให้จัดการอบรมในวันหยุดราชการ</t>
  </si>
  <si>
    <t>บทความการศึกษา</t>
  </si>
  <si>
    <t>ดีมาก</t>
  </si>
  <si>
    <t>เทคนิคการตรวจสอบผลงาน</t>
  </si>
  <si>
    <t xml:space="preserve">ควรจัดเสาร์ - อาทิตย์ </t>
  </si>
  <si>
    <t>การบรรยายของอาจารย์ชัดเจนดี กรณีตัวอย่างชัดเจน อาจจะเพิ่มกรณีตัวอย่าง</t>
  </si>
  <si>
    <t>จริยธรรมการวิจัยความแตกต่างในการปฏิบัติของไทยและสากล</t>
  </si>
  <si>
    <t>อาจารย์ที่ปรึกษา;คณะที่สังกัด;Facebook บัณฑิตวิทยาลัย  ;</t>
  </si>
  <si>
    <t>สัญญานเสียง</t>
  </si>
  <si>
    <t>การตรวจสอบงานวิชาการ</t>
  </si>
  <si>
    <t>ภาษาอังกฤษ</t>
  </si>
  <si>
    <t>สาขาวิชาภาษาอังกฤษ</t>
  </si>
  <si>
    <t>สาขาวิชาคณิตศาสตร์</t>
  </si>
  <si>
    <t>สาขาวิชาศิลปะและการออกแบบ</t>
  </si>
  <si>
    <t>สาขาวิชาการสื่อสาร</t>
  </si>
  <si>
    <t>สาขาวิชารัฐศาสตร์</t>
  </si>
  <si>
    <t>สาขาวิชาการบริหารการศึกษา</t>
  </si>
  <si>
    <t>สาขาวิชาวิทยาศาสตร์การแพทย์</t>
  </si>
  <si>
    <r>
      <rPr>
        <b/>
        <i/>
        <sz val="15"/>
        <rFont val="TH SarabunPSK"/>
        <family val="2"/>
      </rPr>
      <t xml:space="preserve">     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</si>
  <si>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 xml:space="preserve">               ผ่านระบบออนไลน์ โดยใช้โปรแกรม Microsoft Teams โดยมีวัตถุประสงค์ เพื่อให้นิสิตระดับบัณฑิตศึกษา </t>
  </si>
  <si>
    <t xml:space="preserve">               เกิดความรู้ ความเข้าใจ ในเรื่องจรรยาบรรณของนักวิจัยและการคัดลอกงานวิจัย เป้าหมายผู้เข้าร่วมโครงการ </t>
  </si>
  <si>
    <t xml:space="preserve">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</si>
  <si>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       ความคิดเห็นเกี่ยวกับการจัดโครงการอบรมจริยธรรมการวิจัยระดับบัณฑิตศึกษา มหาวิทยาลัยนเรศวร </t>
  </si>
  <si>
    <t>คณะสถาปัตยกรรมศาสตร์ศิลปะและการออกแบบ</t>
  </si>
  <si>
    <t>Timestamp</t>
  </si>
  <si>
    <t>1. สถานภาพ</t>
  </si>
  <si>
    <t>2. อายุ</t>
  </si>
  <si>
    <t>3. ระดับการศึกษา</t>
  </si>
  <si>
    <t>4. คณะ</t>
  </si>
  <si>
    <t>5. สาขาวิชา</t>
  </si>
  <si>
    <t>ท่านได้รับทราบข่าวการดำเนินโครงการฯ จากแหล่งใด</t>
  </si>
  <si>
    <t>1. ท่านได้รับความสะดวกในการสมัครเข้ารับการอบรม</t>
  </si>
  <si>
    <t>3. ความเหมาะสมของระยะเวลาในการจัดการอบรม (08.30-12.00 น.)</t>
  </si>
  <si>
    <t>4. ก่อนเข้ารับการอบรมท่านมีความรู้ความเข้าใจในการอบรมหัวข้อ "การตรวจสอบการคัดลอกผลงานวิชาการ" อยู่ในระดับใด</t>
  </si>
  <si>
    <t>5. ก่อนเข้ารับการอบรมท่านมีความรู้ความเข้าใจ ในหัวข้อ "การเขียนผลงานวิทยานิพนธ์ โดยไม่มีการคัดลอก" อยู่ในระดับใด</t>
  </si>
  <si>
    <t>6. ภายหลังการอบรมท่านมีความรู้ความเข้าใจใน หัวข้อ "การตรวจสอบการคัดลอกผลงานวิชาการ"   อยู่ในระดับใด</t>
  </si>
  <si>
    <t>7. ภายหลังการอบรมท่านมีความรู้ความเข้าใจ  ในหัวข้อ "การเขียนผลงานวิทยานิพนธ์ โดยไม่มีการคัดลอก"  อยู่ในระดับใด</t>
  </si>
  <si>
    <t>8. ความรู้ และความสามารถในการถ่ายทอดความรู้ของวิทยากรในความคิดเห็นของท่านอยู่ในระดับใด</t>
  </si>
  <si>
    <t>9. การเข้ารับการอบรมฯ ในครั้งนี้เป็นประโยชน์ต่อท่านในการทำวิทยานิพนธ์/รายงานการค้นคว้าอิสระอยู่ในระดับใด</t>
  </si>
  <si>
    <t>10. การอบรมเชิงปฏิบัติการครั้งนี้ท่านไม่พึงพอใจในเรื่องใด เพราะเหตุใด</t>
  </si>
  <si>
    <t>11. ท่านเห็นว่าบัณฑิตวิทยาลัยควรปรับปรุงในเรื่องดังกล่าวอย่างไร</t>
  </si>
  <si>
    <t>ข้อคิดเห็นและข้อเสนอแนะอื่นๆ</t>
  </si>
  <si>
    <t>ชาย</t>
  </si>
  <si>
    <t>20-30 ปี</t>
  </si>
  <si>
    <t>ปริญญาโท</t>
  </si>
  <si>
    <t>ศึกษาศาสตร์</t>
  </si>
  <si>
    <t>ภาษาไทย</t>
  </si>
  <si>
    <t>หญิง</t>
  </si>
  <si>
    <t>41-50 ปี</t>
  </si>
  <si>
    <t>ปริญญาเอก</t>
  </si>
  <si>
    <t>_</t>
  </si>
  <si>
    <t>วิศวกรรมศาสตร์</t>
  </si>
  <si>
    <t>วิศวกรรมคอมพิวเตอร์</t>
  </si>
  <si>
    <t>31-40 ปี</t>
  </si>
  <si>
    <t>วิจัยและประเมินทางการศึกษา</t>
  </si>
  <si>
    <t>Website บัณฑิตวิทยาลัย</t>
  </si>
  <si>
    <t>สาธารณสุขศาสตร์</t>
  </si>
  <si>
    <t>สาธารณสุข</t>
  </si>
  <si>
    <t>วิทยาศาสตร์</t>
  </si>
  <si>
    <t>มนุษยศาสตร์</t>
  </si>
  <si>
    <t>เทคโนโลยีและสื่อสารการศึกษา</t>
  </si>
  <si>
    <t>บริหารการศึกษา</t>
  </si>
  <si>
    <t>51 ปีขึ้นไป</t>
  </si>
  <si>
    <t>BEC</t>
  </si>
  <si>
    <t>บริหารธุรกิจ</t>
  </si>
  <si>
    <t>เกษตรศาสตร์ฯ</t>
  </si>
  <si>
    <t>สาธารณสุขศาสตร์มหาบัณฑิต</t>
  </si>
  <si>
    <t>วิศวกรรมเครื่องกล</t>
  </si>
  <si>
    <t>สังคมศาสตร์</t>
  </si>
  <si>
    <t>สาธารณสุขศาสตรดุษฎีบัณฑิต</t>
  </si>
  <si>
    <t>บริหารธุรกิจ เศรษฐศาสตร์และการสื่อสาร</t>
  </si>
  <si>
    <t>บริหารธุรกิจมหาบัณฑิต</t>
  </si>
  <si>
    <t>วิทยาการคอมพิวเตอร์</t>
  </si>
  <si>
    <t>สาขาวิชากายภาพบำบัด</t>
  </si>
  <si>
    <t>สรีรวิทยา</t>
  </si>
  <si>
    <t>เภสัชเคมีและผลิตภัณฑ์ธรรมชาติ</t>
  </si>
  <si>
    <t>กายวิภาคศาสตร์</t>
  </si>
  <si>
    <t>สถาปัตยกรรมศาสตร์ ศิลปะและการออกแบบ</t>
  </si>
  <si>
    <t>สถาปัตยกรรมศาสตร์</t>
  </si>
  <si>
    <t>วิศวกรรม</t>
  </si>
  <si>
    <t>พอใจ</t>
  </si>
  <si>
    <t>พัฒนศึกษา</t>
  </si>
  <si>
    <t>ฟิสิกส์ประยุกต์</t>
  </si>
  <si>
    <t>Line</t>
  </si>
  <si>
    <t>เคมี</t>
  </si>
  <si>
    <t>มนุษย์ศาสตร์</t>
  </si>
  <si>
    <t>เกษตรศาสตร์</t>
  </si>
  <si>
    <t>เพื่อน</t>
  </si>
  <si>
    <t>วิทยาศาสตร์เครื่องสำอาง</t>
  </si>
  <si>
    <t>เกษตรศาสตร์ ทรัพยากรธรรมชาติและสิ่งแวดล้อม</t>
  </si>
  <si>
    <t>สถาปัตยกรรมศาสตร์ศิลปะและการออกแบบ</t>
  </si>
  <si>
    <t>website บัณฑิตวิทยาลัย</t>
  </si>
  <si>
    <t>Facebok บัณฑิตวิทยาลัย</t>
  </si>
  <si>
    <t xml:space="preserve">การประชาสัมพันธ์โครงการ พบว่า ผู้ตอบแบบสอบถามทราบข้อมูลการจัดโครงการจากคณะที่สังกัด </t>
  </si>
  <si>
    <t>สาขาวิชาการบริหารธุรกิจดิจิทัลเชิงกลยุทธ์</t>
  </si>
  <si>
    <t>สาขาวิชาเภสัชเคมีและผลิตภัณฑ์ธรรมชาติ</t>
  </si>
  <si>
    <t>สาขาวิชาการบริหารธุรกิจ</t>
  </si>
  <si>
    <t>สาขาวิชาการบัญชี</t>
  </si>
  <si>
    <t>สาขาวิชาฟิสิกส์ประยุกส์</t>
  </si>
  <si>
    <t>สาขาวิชาวิทยาการคอมพิวเตอร์</t>
  </si>
  <si>
    <t>สาขาวิชาเคมี</t>
  </si>
  <si>
    <t>สาขาวิชาชีววิทยา</t>
  </si>
  <si>
    <t xml:space="preserve">สาขาวิชาเทคโนโลยีและสื่อสารการศึกษา </t>
  </si>
  <si>
    <t>สาขาวิชาสรีรวิทยา</t>
  </si>
  <si>
    <t>สาขาวิชาวิทยาศาสตร์เครื่องสำอาง</t>
  </si>
  <si>
    <t>สาขาวิชาวิศวกรรมคอมพิวเตอร์</t>
  </si>
  <si>
    <t>สาขาวิชาวิศวกรรมเครื่องกล</t>
  </si>
  <si>
    <t>สาขาวิชาวิทยาศาสตร์และเทคโนโลยีการอาหาร</t>
  </si>
  <si>
    <t>สาขาวิชากายวิภาคศาสตร์</t>
  </si>
  <si>
    <t xml:space="preserve">            จากตาราง 3 พบว่า ผู้ตอบแบบสอบถามส่วนใหญ่สังกัดคณะศึกษาศาสตร์ มากที่สุด </t>
  </si>
  <si>
    <t xml:space="preserve">ในความคิดเห็นของท่านอยู่ในระดับใด            </t>
  </si>
  <si>
    <t>รายงานการค้นคว้าอิสระอยู่ในระดับใด</t>
  </si>
  <si>
    <t>2. ด้านคุณภาพการให้บริการ (โครงการอบรมจริยธรรมการวิจัยฯ)</t>
  </si>
  <si>
    <t xml:space="preserve">   2.1 ความรู้ และความสามารถในการถ่ายทอดความรู้ของวิทยากร</t>
  </si>
  <si>
    <t xml:space="preserve">   2.2 การเข้ารับการอบรมฯ ในครั้งนี้เป็นประโยชน์ต่อท่านในการทำวิทยานิพนธ์/</t>
  </si>
  <si>
    <t xml:space="preserve">- 7 - </t>
  </si>
  <si>
    <t>การอบรมเชิงปฏิบัติการครั้งนี้ท่านไม่พึงพอใจในเรื่องใด เพราะเหตุใด</t>
  </si>
  <si>
    <t>ท่านเห็นว่าบัณฑิตวิทยาลัยควรปรับปรุงในเรื่องดังกล่าวอย่างไร</t>
  </si>
  <si>
    <r>
      <rPr>
        <b/>
        <sz val="16"/>
        <rFont val="TH SarabunPSK"/>
        <family val="2"/>
      </rPr>
      <t xml:space="preserve">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</si>
  <si>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ข้อเสนอแนะอื่นๆ</t>
  </si>
  <si>
    <t>ผู้เข้าร่วมหลังเข้ารับการอบรมค่าเฉลี่ย ความรู้ ความเข้าใจสูงขึ้น อยู่ในระดับมาก (ค่าเฉลี่ย 4.18)</t>
  </si>
  <si>
    <t>2. ความเหมาะสมของวันที่จัดอบรม (วันที่ 30 มกราคม 2566)</t>
  </si>
  <si>
    <t>การจัดการนวัตกรรมเทคโนโลยี</t>
  </si>
  <si>
    <t>มากที่สุด</t>
  </si>
  <si>
    <t>การท่องเที่ยวและจิตบริการ</t>
  </si>
  <si>
    <t>ปานกลาง</t>
  </si>
  <si>
    <t>น้อย</t>
  </si>
  <si>
    <t xml:space="preserve">เป็นวันธรรมดา โรงเรียนเปิดปกติ </t>
  </si>
  <si>
    <t>เภสัชเคมี</t>
  </si>
  <si>
    <t>หลักสูตรเเละการสอนภาษาไทย</t>
  </si>
  <si>
    <t>เรื่องเวลา เพราะเป็นครูประจำการต้องสอนเต็มเวลา เลยได้รับความรู้ไม่เต็มที่ค่ะ</t>
  </si>
  <si>
    <t>จัดอบรมเสาร์-อาทิตย์</t>
  </si>
  <si>
    <t>การบรรยายช่วงท้ายในเรื่องของการเขียนโดยไม่คัดลอกใช้เวลาในการบรรยายน้อยกว่าช่วงแรก</t>
  </si>
  <si>
    <t>ย่นระยะเวลาในการบรรยายในช่วงแรกลงและอาจตัดหัวข้อการบรรยายที่คล้ายกัน เพื่อเพิ่มเวลาการบรรยายช่วงท้ายในเรื่องของการเขียนโดยไม่คัดลอก เพราะหัวข้อดังกล่าวก็มีความสำคัญเช่นเดียวกันกับการคัดลอกวิทยานิพนธ์ ขอบคุณค่ะ</t>
  </si>
  <si>
    <t>เภสัชกรรมชุมชนและการจัดการเชิงบูรณาการ</t>
  </si>
  <si>
    <t>line</t>
  </si>
  <si>
    <t>การอธิบายจากวิทยากรทำให้เข้าใจเนื้อหาได้ง่าย</t>
  </si>
  <si>
    <t>การจัดการการท่องเที่ยวและจิตบริการศึกษา</t>
  </si>
  <si>
    <t>การเขียนอย่างไรจึงจะไม่เป็นการคัดลอกผลงาน</t>
  </si>
  <si>
    <t>ควรมีเอกสารประกอบให้ศึกษาล่วงหน้า</t>
  </si>
  <si>
    <t>กลุ่มไลน์บัณฑิต</t>
  </si>
  <si>
    <t>วิทยาศาสตร์การเเพทย์</t>
  </si>
  <si>
    <t>ดุริยางคศาสตร์</t>
  </si>
  <si>
    <t>ต้องการให้จัดอบรมวันเสาร์ อาทิตย์มากกว่าวันธรรมดา</t>
  </si>
  <si>
    <t>เคมีอุตสาหกรรม</t>
  </si>
  <si>
    <t>สังคม​ศาสตร์​</t>
  </si>
  <si>
    <t>รัฐศาสตร์​</t>
  </si>
  <si>
    <t>มนุษย์​ศาสตร์​</t>
  </si>
  <si>
    <t>ดุริยางคศาสตร์​</t>
  </si>
  <si>
    <t>Out​ line</t>
  </si>
  <si>
    <t>ดุริยางคศาสตร์ ดนตรีศึกษา</t>
  </si>
  <si>
    <t>ในการอบรมในครับนี้ในฐานะผู้เข้าร่วมพอใจกับการอบรมในครั้งนี้เป็นอย่างยิ่ง</t>
  </si>
  <si>
    <t>เวลาในการเริ่มอบรม</t>
  </si>
  <si>
    <t>ควรเปลี่ยนวันเป็นวันเสาร์-อาทิตย์</t>
  </si>
  <si>
    <t>วิทยาศาการแพทย์</t>
  </si>
  <si>
    <t>กายวิภ</t>
  </si>
  <si>
    <t>น้อยที่สุด</t>
  </si>
  <si>
    <t>ต้องการให้จัดอบรมวันเสาร์อาทิตย์ มากกว่าวันธรรมดา</t>
  </si>
  <si>
    <t>ไม่ต้องปรับปรุง (ดีมากค่ะ)</t>
  </si>
  <si>
    <t>บุคลากรของบัณฑิตวิทยาลัยมีอัธยาศัยดีมากค่ะ ได้รับคำอธิบายรายละเอียดที่ชัดเจน</t>
  </si>
  <si>
    <t>Facebook ภาควิชาวิศวกรรมไฟฟ้าและคอมพิวเตอร์</t>
  </si>
  <si>
    <t>เนื้อหามีประโยชน์ นำไปใช้ได้</t>
  </si>
  <si>
    <t>ปรับเวลาอบรมให้หน่อยค่ะ</t>
  </si>
  <si>
    <t xml:space="preserve">อยากให้จัดอบรมที่ไม่ใช่เวลาราชการค่ะ  </t>
  </si>
  <si>
    <t>การจัดอบรมสะดวกมากผ่าน MS team</t>
  </si>
  <si>
    <t>เวลานี้เป็นเวลาทำงานจึงไม่ค่อยสะดวก</t>
  </si>
  <si>
    <t>สาขาพัฒนศึกษา</t>
  </si>
  <si>
    <t>เภสัชเคมีเเละผลิตภัณฑ์ธรรมชาติ</t>
  </si>
  <si>
    <t>วันในการอบรม เพราะวันจันทร์ถึงศุกร์มีคาบสอน ไม่มีเวลาตั้งใจดูสักครั้ง จะทิ้งเด็กก็ไม่ได้ เลยต้องสอนแล้วมาดู สลับกันไป ทำให้รับความรู้ไม่ได้เต็มที่</t>
  </si>
  <si>
    <t>หากจัดในธรรมดาควรจัดหลังเวลาราชการ หรือจัดอบรมในวันเสาร์หรืออาทิตย์</t>
  </si>
  <si>
    <t>วิทยาลัยพลังงานทดแทนและสมาร์ตกริดเทคโนโลยร</t>
  </si>
  <si>
    <t>ชีวเคมี</t>
  </si>
  <si>
    <t>คติชนวิทยา</t>
  </si>
  <si>
    <t>การจัดอบรมวันธรรมดาอาจไม่เหมาะสมเนื่องจากผู้เรียนในระดับปริญญาโทและเอกส่วนใหญ่ต้องทำงานประจำ ควรจัดในวันเสาร์อาทิตย์มากกว่า</t>
  </si>
  <si>
    <t>เป็นโครงการที่มีประโยชน์มากค่ะ วิทยากรถ่ายทอดความรู้ได้ดีมาก ชัดเจน และเป็นปัจจุบัน</t>
  </si>
  <si>
    <t>เภสัชศาตร์</t>
  </si>
  <si>
    <t>วิทยาศาสตร์การแพทย์ (ตรีต่อเนื่องโท)</t>
  </si>
  <si>
    <t>พึงพอใจ</t>
  </si>
  <si>
    <t>เข้าใจดี</t>
  </si>
  <si>
    <t>เข้าใจดีมาก</t>
  </si>
  <si>
    <t>เวลาในการจัดการอบรม</t>
  </si>
  <si>
    <t>เนื้อหา ความรู้ทันสมัย วิทยากรบรรยายได้ชัดเจนตรงตามวัตถุประสงค์ นำไปใช้ในการทำงานวิจัยได้ดีเยี่ยม</t>
  </si>
  <si>
    <t xml:space="preserve">วิทยาศาสตร์การแพทย์ </t>
  </si>
  <si>
    <t xml:space="preserve">เวลาในการอบรมน้อยกับการเนื้อหาทั้งหมด </t>
  </si>
  <si>
    <t>ช่วงเวลา</t>
  </si>
  <si>
    <t xml:space="preserve">ช่วงเวลาในการอบรม เนื่องจากเช้าวันจันทร์เป็นเช้าของวันที่ทุกคนมีความสุขกับการทำงานสัปดาห์ใหม่ ควรขยับเป็นกลางสัปดาห์หรือท้ายสัปดาห์น่าจะดีกว่า </t>
  </si>
  <si>
    <t xml:space="preserve">สหเวชศาสตร์ </t>
  </si>
  <si>
    <t>ภาควิชากายภาพ</t>
  </si>
  <si>
    <t>ดีแล้วค่ะ</t>
  </si>
  <si>
    <t>ดนตรี</t>
  </si>
  <si>
    <t>พึงพอใจ แต่อยากให้เพิ่มเรื่องการขอ IRB มากขึ้น</t>
  </si>
  <si>
    <t>ชื่นชมในผู้จัดบรรยาย แต่อยากให้แน่นย้ำเรื่องการขอจริยธรรมในมนุษย์ด้วย ว่าการขอแต่ละอย่างมีอะไรบ้างและกระบวนการขั้นตอนอย่างไรบ้าง ในแต่ละการขอแต่ละรูปแบบ</t>
  </si>
  <si>
    <t>อยากให้พัฒนาเพิ่มด้านสุขภาพของนิสิต ( สระว่ายน้ำ ควรให้ประโยชน์แก่นิสิต ป.โท ป.เอก ด้วย ) ( วันเปิดให้บริการ / ช่วงเวลาที่เหมาะสม ) วันทำการควรเปิดให้นิสิตป.โทป.เอก ได้มีโอกาสใช้ในช่วง เสาร์-อาทิตย์</t>
  </si>
  <si>
    <t>เวลาอบรม</t>
  </si>
  <si>
    <t>อยากให้เป็นช่วงตอนเย็น</t>
  </si>
  <si>
    <t xml:space="preserve"> ศิลปะและการออกแบบ</t>
  </si>
  <si>
    <t>ิวิศวกรรมสิ่งแวดล้อม</t>
  </si>
  <si>
    <t xml:space="preserve">อยากให้มีการจัดอบรมออนไลน์บ่อยๆ </t>
  </si>
  <si>
    <t>เรื่อง ช่วงเวลาที่ใช้อบรม</t>
  </si>
  <si>
    <t>จัดให้มีการอบรมนอกเวลาราชการ เนื่องจากวันจันทร์ เวลา 08:00 น. เป็นช่วงเวลาทำงานของบัณฑิตส่วนใหญ่</t>
  </si>
  <si>
    <t>การบัญชี</t>
  </si>
  <si>
    <t xml:space="preserve">วิศวกรรมโยธา </t>
  </si>
  <si>
    <t>สังคม</t>
  </si>
  <si>
    <t>วันและเวลาในการอบรม</t>
  </si>
  <si>
    <t>ควรจัดเวลานอกราชการ เพราะต้องทำงาน</t>
  </si>
  <si>
    <t>ครุศาสตร์</t>
  </si>
  <si>
    <t>การอบรมมีการจัดในวันเวลาทำการบางครั้งอาจติดขัดสำหรับนิสิตที่ทำงานแล้ว</t>
  </si>
  <si>
    <t>ควรจัดวันเสาร์ - อาทิตย์ให้ไม่รบกวนเวลาราชการ</t>
  </si>
  <si>
    <t>จัดช่วงเย็นหลังเลิกงานหรือเสาร์ - อาทิตย์</t>
  </si>
  <si>
    <t>อาจารย์สอนดีมากอยากให้จัดอบรมในส่วนของการอ่าน-เขียนวิจัยภาษาอังกฤษ หรือความรู้อื่นๆที่จำเป็นต่อการทำวิทยานิพนธ์</t>
  </si>
  <si>
    <t>ไม่มีค่ะ ท่านวิทยากรให้ความรู้และยกตัวอย่างได้ดีมากค่ะ</t>
  </si>
  <si>
    <t>อยากให้มีจำนวนรอบการอบรมเพิ่มมากขึ้นค่ะ ขอบคุณค่ะ</t>
  </si>
  <si>
    <t>วิชาเรียน</t>
  </si>
  <si>
    <t xml:space="preserve">Faculty of Education </t>
  </si>
  <si>
    <t xml:space="preserve">Thai language </t>
  </si>
  <si>
    <t>คณะเกษตรศาสตร์ ทรัพยากรธรรมชาติ และสิ่งแวดล้อม</t>
  </si>
  <si>
    <t>ดุริยางคศิลป์</t>
  </si>
  <si>
    <t>อยากให้จัดอบรมต่อไป</t>
  </si>
  <si>
    <t>บริหารธุรกิจ เศรษฐศาสตร์ลแะการสื่อสาร</t>
  </si>
  <si>
    <t>ดุริยางคศาสตร์มหาบัณฑิต</t>
  </si>
  <si>
    <t>เป็นโครงการที่ดี ที่สร้างความรู้ให้กับนิสิต</t>
  </si>
  <si>
    <t xml:space="preserve">ทันตแพทยศาสตร์ </t>
  </si>
  <si>
    <t>ทันตกรรมประดิษฐ์</t>
  </si>
  <si>
    <t>medical science</t>
  </si>
  <si>
    <t>anatomy</t>
  </si>
  <si>
    <t>การท่องเที่ยว</t>
  </si>
  <si>
    <t>การบริหารธูรกิจดิจิททัลเชิงกลยุทธ์</t>
  </si>
  <si>
    <t xml:space="preserve">พอใจ มีเวลากำชับ สอนเเข้าใจง่าย
</t>
  </si>
  <si>
    <t>ควรจัดอบรมในช่วงเวลาวันธรรมดา เนื่องจากนิสิตหลายท่านต้องทำงานและฟังการอบรมควบคู่กันอาจทำให้ไม่เข้าใจเนื้อหา หรือฟังไม่ทันในบางช่วงบางตอน</t>
  </si>
  <si>
    <t>จัดการอบรมในช่วงเวลาที่เหมาะสมกับวิทยากร และผู้เข้ารับการอบรม</t>
  </si>
  <si>
    <t>การอธิบายโดยวิทยากรและเอกสารประกอบ</t>
  </si>
  <si>
    <t>smart grid technology</t>
  </si>
  <si>
    <t>ผู้ประสานงานของคณะ</t>
  </si>
  <si>
    <t>การจัดอบรมในวันทำการและเป็นวันจันทร์ วันเริ่มต้นสัปดาห์ ซึ่งส่วนตัวทำงานที่ รพ.สต. วันจันทร์ช่วงเช้าเป็นช่วงที่มีคนไข้มารับบริการมากที่สุด เนื่องจากเพิ่งหมดวันหยุดมา  จึงทำให้ฟังอบรมได้ไม่เต็มที่</t>
  </si>
  <si>
    <t>เป็นช่วงบ่ายหรือวันอื่นแทน</t>
  </si>
  <si>
    <t>สาธารณสุขศาสตร๋</t>
  </si>
  <si>
    <t>วันที่ 30 มกราคม 2566</t>
  </si>
  <si>
    <t>จากตาราง 1 พบว่า ส่วนใหญ่ผู้ตอบแบบสอบถามเป็นนิสิตระดับปริญญาโท คิดเป็นร้อยละ 74.84</t>
  </si>
  <si>
    <t>และนิสิตระดับปริญญาเอก คิดเป็นร้อยละ 25.16</t>
  </si>
  <si>
    <t>(N = 155)</t>
  </si>
  <si>
    <t xml:space="preserve">ความรู้ ความเข้าใจสูงขึ้น อยู่ในระดับมาก (ค่าเฉลี่ย 4.28) </t>
  </si>
  <si>
    <t>ระดับบัณฑิตศึกษา ในวันที่ 30 มกราคม 2566 ผ่านระบบออนไลน์ โดยใช้โปรแกรม Microsoft Teams</t>
  </si>
  <si>
    <t xml:space="preserve">   1.2  ความเหมาะสมของวันจัดโครงการ (วันที่ 30 มกราคม 2566)</t>
  </si>
  <si>
    <r>
      <rPr>
        <b/>
        <i/>
        <sz val="16"/>
        <color theme="1"/>
        <rFont val="TH SarabunPSK"/>
        <family val="2"/>
      </rP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155)</t>
    </r>
  </si>
  <si>
    <t>ในภาพรวมพบว่า ผู้เข้าร่วมโครงการฯ มีความคิดเห็นอยู่ในระดับมาก (ค่าเฉลี่ย 4.40)</t>
  </si>
  <si>
    <t xml:space="preserve">เมื่อพิจารณารายด้านแล้ว พบว่า ด้านคุณภาพการให้บริการ มีค่าเฉลี่ยสูงสุด (ค่าเฉลี่ย 4.60) รองลงมาคือ </t>
  </si>
  <si>
    <t xml:space="preserve">ด้านกระบวนการและขั้นตอนการให้บริการ (ค่าเฉลี่ย 4.27) เมื่อพิจารณารายข้อแล้ว พบว่า ข้อที่มีค่าเฉลี่ยสูงที่สุดคือ </t>
  </si>
  <si>
    <t xml:space="preserve">การเข้ารับการอบรมฯ ในครั้งนี้เป็นประโยชน์ต่อท่านในการทำวิทยานิพนธ์/รายงานการค้นคว้าอิสระ (ค่าเฉลี่ย 4.62) </t>
  </si>
  <si>
    <t>ควรจัดอบรมในช่วงเวลาวันธรรมดา เนื่องจากนิสิตหลายท่านต้องทำงานและฟังการอบรม</t>
  </si>
  <si>
    <t>ควบคู่กันอาจทำให้ไม่เข้าใจเนื้อหา หรือฟังไม่ทันในบางช่วงบางตอน</t>
  </si>
  <si>
    <t>อยากให้มีจำนวนรอบการอบรมเพิ่มมากขึ้น</t>
  </si>
  <si>
    <t>เป็นโครงการที่มีประโยชน์มากวิทยากรถ่ายทอดความรู้ได้ดีมาก ชัดเจน และเป็นปัจจุบัน</t>
  </si>
  <si>
    <t>กายภาพ</t>
  </si>
  <si>
    <t>สาขาวิชาทรัพยากรธรรมชาติและสิ่งแวดล้อม</t>
  </si>
  <si>
    <t>สาขาวิชาการจัดการนวัตกรรมเทคโนโลยี</t>
  </si>
  <si>
    <t>สาขาวิชาการบริหารเทคโนโลยีสารสนเทศเชิงกลยุทธ์</t>
  </si>
  <si>
    <t>สาขาวิชาการจัดการการท่องเที่ยวและจิตบริการศึกษา</t>
  </si>
  <si>
    <t>สาขาวิชาเเภสัชกรรมชุมชนและการจัดการเชิงบูรณาการ</t>
  </si>
  <si>
    <t>สาขาวิชาสถาปัตยกรรมศาสตร์</t>
  </si>
  <si>
    <t>สาขาวิชาดุริยางคศาสตร์</t>
  </si>
  <si>
    <t>สาขาวิชาคติชนวิทยา</t>
  </si>
  <si>
    <t>สาขาวิชาดนตรี</t>
  </si>
  <si>
    <t>สาขาวิชาเคมีอุตสาหกรรม</t>
  </si>
  <si>
    <t>สาขาวิชาวิศวกรรมไฟฟ้า</t>
  </si>
  <si>
    <t>สาขาวิชาวิศวกรรมโยธา</t>
  </si>
  <si>
    <t>สาขาวิชาพัฒนศึกษา</t>
  </si>
  <si>
    <t>สาขาวิชาวิทยาศาสตร์ศึกษา</t>
  </si>
  <si>
    <t>เรื่องเวลา เพราะเป็นครูประจำการต้องสอนเต็มเวลา เลยได้รับความรู้ไม่เต็มที่</t>
  </si>
  <si>
    <t xml:space="preserve">วันในการอบรม เพราะวันจันทร์ถึงศุกร์มีคาบสอน ไม่มีเวลาตั้งใจดูสักครั้ง จะทิ้งเด็กก็ไม่ได้ </t>
  </si>
  <si>
    <t>เลยต้องสอนแล้วมาดู สลับกันไป ทำให้รับความรู้ไม่ได้เต็มที่</t>
  </si>
  <si>
    <t>ท่านวิทยากรให้ความรู้และยกตัวอย่างได้ดีมาก</t>
  </si>
  <si>
    <t>จัดอบรมในวันเสาร์หรืออาทิตย์</t>
  </si>
  <si>
    <t>ชื่นชมในผู้จัดบรรยาย แต่อยากให้แน่นย้ำเรื่องการขอจริยธรรมในมนุษย์ด้วย ว่าการขอแต่ละอย่าง</t>
  </si>
  <si>
    <t>มีอะไรบ้างและกระบวนการขั้นตอนอย่างไรบ้าง ในแต่ละการขอแต่ละรูปแบบ</t>
  </si>
  <si>
    <t>บุคลากรของบัณฑิตวิทยาลัยมีอัธยาศัยดีมากได้รับคำอธิบายรายละเอียดที่ชัดเจน</t>
  </si>
  <si>
    <t>เนื้อหา ความรู้ทันสมัย วิทยากรบรรยายได้ชัดเจนตรงตามวัตถุประสงค์ นำไปใช้ในการ</t>
  </si>
  <si>
    <t>ทำงานวิจัยได้ดีเยี่ยม</t>
  </si>
  <si>
    <t>มากที่สุด คิดเป็นร้อยละ 21.15 รองลงมาคือ Facebok บัณฑิตวิทยาลัย คิดเป็นร้อยละ 36.15</t>
  </si>
  <si>
    <t>และอาจารย์ที่ปรึกษา คิดเป็นร้อยละ 28.85</t>
  </si>
  <si>
    <t>สาขาวิชาทันตกรรมประดิษฐ์</t>
  </si>
  <si>
    <t xml:space="preserve">ดุริยางคศาสตร์ </t>
  </si>
  <si>
    <t>หลักสูตรเเละการสอน</t>
  </si>
  <si>
    <t xml:space="preserve">          คิดเป็นร้อยละ 47.10  รองลงมาคือ คณะวิทยาศาสตร์การแพทย์ คิดเป็นร้อยละ 12.90</t>
  </si>
  <si>
    <t xml:space="preserve">          และคณะบริหารธุรกิจ เศรษฐศาสตร์และการสื่อสาร คณะมนุษยศาสตร์ คิดเป็นร้อยละ 6.45</t>
  </si>
  <si>
    <t xml:space="preserve">             เมื่อพิจารณารายสาขาวิชา พบว่า ผู้ตอบแบบสอบถามส่วนใหญ่สังกัดสาขาวิชาภาษาไทย</t>
  </si>
  <si>
    <t xml:space="preserve">          มากที่สุด คิดเป็นร้อยละ 18.71 รองลงมาคือ สาขาวิชาเทคโนโลยีและสื่อสารการศึกษา คิดเป็นร้อยละ 8.39</t>
  </si>
  <si>
    <t xml:space="preserve">          และสาขาวิชาสรีรวิทยา คิดเป็นร้อยละ 5.81</t>
  </si>
  <si>
    <t xml:space="preserve">               จำนวน 200 คน มีผู้เข้าร่วมโครงการจำนวน 180 คน ผู้ตอบแบบสอบถาม จำนวนทั้งสิ้น 155 คน คิดเป็นร้อยละ </t>
  </si>
  <si>
    <t xml:space="preserve">               77.50 ของผู้เข้าร่วมโครงการ โดยผู้เข้าร่วมโครงการเป็นนิสิตปริญญาโท คิดเป็นร้อยละ 74.84</t>
  </si>
  <si>
    <t xml:space="preserve">               และนิสิตระดับปริญญาเอก คิดเป็นร้อยละ 25.16</t>
  </si>
  <si>
    <t xml:space="preserve">         ผู้ตอบแบบสอบถามทราบข้อมูลการดำเนินโครงการจากคณะที่สังกัดมากที่สุด คิดเป็นร้อยละ 21.15</t>
  </si>
  <si>
    <t xml:space="preserve">               รองลงมาคือ Facebok บัณฑิตวิทยาลัย คิดเป็นร้อยละ 36.15 และอาจารย์ที่ปรึกษา คิดเป็นร้อยละ 28.85</t>
  </si>
  <si>
    <t xml:space="preserve">               ผู้ตอบแบบสอบถามส่วนใหญ่สังกัดคณะศึกษาศาสตร์ มากที่สุด คิดเป็นร้อยละ 47.10 รองลงมาคือ คณะวิทยาศาสตร์</t>
  </si>
  <si>
    <t xml:space="preserve">               การแพทย์  คิดเป็นร้อยละ 12.90 และคณะบริหารธุรกิจ เศรษฐศาสตร์และการสื่อสาร คณะมนุษยศาสตร์ </t>
  </si>
  <si>
    <t xml:space="preserve">               คิดเป็นร้อยละ 6.45  เมื่อพิจารณารายสาขาวิชา พบว่า ผู้ตอบแบบสอบถามส่วนใหญ่สังกัดสาขาวิชาภาษาไทย</t>
  </si>
  <si>
    <t xml:space="preserve">               มากที่สุด คิดเป็นร้อยละ 18.71 รองลงมาคือ สาขาวิชาเทคโนโลยีและสื่อสารการศึกษา คิดเป็นร้อยละ 8.39</t>
  </si>
  <si>
    <t xml:space="preserve">               และสาขาวิชาสรีรวิทยา คิดเป็นร้อยละ 5.81</t>
  </si>
  <si>
    <t>ที่จัดในโครงการฯ ภาพรวม อยู่ในระดับปานกลาง (ค่าเฉลี่ย 3.12) และหลังเข้ารับการอบรมค่าเฉลี่ย</t>
  </si>
  <si>
    <t xml:space="preserve">เมื่อเทียบกับก่อนการเข้ารับการอบรม (ค่าเฉลี่ย 3.07) ที่จัดในโครงการฯ ภาพรวม อยู่ในระดับปานกลาง </t>
  </si>
  <si>
    <t xml:space="preserve">(ค่าเฉลี่ย 3.12) และหลังเข้ารับการอบรมค่าเฉลี่ยความรู้ ความเข้าใจสูงขึ้น อยู่ในระดับมาก (ค่าเฉลี่ย 4.28) </t>
  </si>
  <si>
    <t xml:space="preserve">พบว่า ผู้เข้าร่วมโครงการฯ มีความคิดเห็นอยู่ในระดับมาก (ค่าเฉลี่ย 4.40) เมื่อพิจารณารายด้านแล้ว พบว่า </t>
  </si>
  <si>
    <t xml:space="preserve">ด้านคุณภาพการให้บริการ มีค่าเฉลี่ยสูงสุด (ค่าเฉลี่ย 4.60) รองลงมาคือ ด้านกระบวนการและขั้นตอนการให้บริการ </t>
  </si>
  <si>
    <t>(ค่าเฉลี่ย 4.27) เมื่อพิจารณารายข้อแล้ว พบว่า ข้อที่มีค่าเฉลี่ยสูงที่สุดคือ การเข้ารับการอบรมฯ ในครั้งนี้เป็นประโยชน์</t>
  </si>
  <si>
    <t xml:space="preserve">ต่อท่านในการทำวิทยานิพนธ์/รายงานการค้นคว้าอิสระ (ค่าเฉลี่ย 4.62) </t>
  </si>
  <si>
    <t xml:space="preserve">          จากการจัดโครงการอบรมจริยธรรมการวิจัยระดับบัณฑิตศึกษา วันที่ 30 มกราคม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</si>
</sst>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m/d/yy\ h:mm:ss"/>
    <numFmt numFmtId="188" formatCode="m/d/yyyy\ h:mm:ss"/>
  </numFmts>
  <fonts count="33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Tahoma"/>
      <family val="2"/>
      <charset val="222"/>
      <scheme val="minor"/>
    </font>
    <font>
      <sz val="1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i/>
      <sz val="15"/>
      <name val="TH SarabunPSK"/>
      <family val="2"/>
    </font>
    <font>
      <b/>
      <sz val="10"/>
      <color rgb="FF000000"/>
      <name val="Arial"/>
      <family val="2"/>
    </font>
    <font>
      <i/>
      <sz val="15"/>
      <color rgb="FFFF0000"/>
      <name val="TH SarabunPSK"/>
      <family val="2"/>
    </font>
    <font>
      <sz val="15"/>
      <color rgb="FFFF0000"/>
      <name val="TH SarabunPSK"/>
      <family val="2"/>
    </font>
    <font>
      <i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EDADE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9" fillId="0" borderId="0" xfId="0" applyFont="1"/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/>
    <xf numFmtId="0" fontId="9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1" fillId="2" borderId="0" xfId="0" applyFont="1" applyFill="1" applyAlignment="1">
      <alignment wrapText="1"/>
    </xf>
    <xf numFmtId="0" fontId="1" fillId="0" borderId="0" xfId="0" applyFont="1" applyAlignment="1"/>
    <xf numFmtId="0" fontId="12" fillId="0" borderId="0" xfId="0" applyFont="1"/>
    <xf numFmtId="0" fontId="3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center"/>
    </xf>
    <xf numFmtId="0" fontId="15" fillId="0" borderId="0" xfId="0" applyFont="1"/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/>
    <xf numFmtId="0" fontId="16" fillId="0" borderId="3" xfId="0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0" fontId="1" fillId="0" borderId="14" xfId="0" applyFont="1" applyBorder="1"/>
    <xf numFmtId="2" fontId="16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7" fillId="0" borderId="0" xfId="0" applyFont="1"/>
    <xf numFmtId="2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2" fontId="19" fillId="0" borderId="10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2" fontId="9" fillId="0" borderId="0" xfId="0" applyNumberFormat="1" applyFont="1"/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Alignment="1"/>
    <xf numFmtId="0" fontId="11" fillId="3" borderId="0" xfId="0" applyFont="1" applyFill="1" applyAlignment="1">
      <alignment wrapText="1"/>
    </xf>
    <xf numFmtId="2" fontId="8" fillId="0" borderId="7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1" fillId="0" borderId="0" xfId="0" applyFont="1" applyAlignment="1">
      <alignment horizontal="left" indent="5"/>
    </xf>
    <xf numFmtId="0" fontId="22" fillId="0" borderId="0" xfId="0" applyFont="1"/>
    <xf numFmtId="0" fontId="1" fillId="0" borderId="0" xfId="0" applyFont="1" applyAlignment="1">
      <alignment horizontal="left" indent="5"/>
    </xf>
    <xf numFmtId="0" fontId="18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wrapText="1"/>
    </xf>
    <xf numFmtId="0" fontId="11" fillId="4" borderId="0" xfId="0" applyFont="1" applyFill="1" applyAlignment="1">
      <alignment wrapText="1"/>
    </xf>
    <xf numFmtId="0" fontId="1" fillId="0" borderId="11" xfId="0" applyFont="1" applyBorder="1"/>
    <xf numFmtId="0" fontId="1" fillId="0" borderId="27" xfId="0" applyFont="1" applyBorder="1"/>
    <xf numFmtId="0" fontId="1" fillId="0" borderId="14" xfId="0" applyFont="1" applyFill="1" applyBorder="1" applyAlignment="1">
      <alignment horizontal="center" vertical="center"/>
    </xf>
    <xf numFmtId="0" fontId="8" fillId="0" borderId="0" xfId="0" applyFont="1"/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wrapText="1"/>
    </xf>
    <xf numFmtId="0" fontId="11" fillId="7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1" fillId="0" borderId="14" xfId="0" applyFont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 indent="5"/>
    </xf>
    <xf numFmtId="49" fontId="1" fillId="0" borderId="0" xfId="0" applyNumberFormat="1" applyFont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5" xfId="0" applyFont="1" applyBorder="1"/>
    <xf numFmtId="0" fontId="8" fillId="0" borderId="0" xfId="0" applyFont="1" applyBorder="1" applyAlignment="1">
      <alignment horizontal="center" vertical="top"/>
    </xf>
    <xf numFmtId="0" fontId="16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/>
    <xf numFmtId="0" fontId="26" fillId="0" borderId="0" xfId="0" applyFont="1"/>
    <xf numFmtId="49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30" xfId="0" applyFont="1" applyBorder="1"/>
    <xf numFmtId="0" fontId="4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0" fillId="0" borderId="0" xfId="0" applyNumberFormat="1"/>
    <xf numFmtId="187" fontId="0" fillId="0" borderId="0" xfId="0" applyNumberFormat="1"/>
    <xf numFmtId="0" fontId="0" fillId="0" borderId="0" xfId="0" quotePrefix="1" applyNumberFormat="1"/>
    <xf numFmtId="49" fontId="1" fillId="0" borderId="0" xfId="0" applyNumberFormat="1" applyFont="1" applyAlignment="1">
      <alignment horizontal="center"/>
    </xf>
    <xf numFmtId="0" fontId="1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5" borderId="0" xfId="0" applyFont="1" applyFill="1" applyBorder="1" applyAlignment="1">
      <alignment wrapText="1"/>
    </xf>
    <xf numFmtId="0" fontId="11" fillId="6" borderId="0" xfId="0" applyFont="1" applyFill="1" applyBorder="1" applyAlignment="1">
      <alignment wrapText="1"/>
    </xf>
    <xf numFmtId="0" fontId="11" fillId="8" borderId="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5" xfId="0" applyFont="1" applyBorder="1"/>
    <xf numFmtId="0" fontId="1" fillId="0" borderId="27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24" xfId="0" applyFont="1" applyBorder="1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2" fillId="0" borderId="24" xfId="0" applyFont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4" fillId="0" borderId="24" xfId="0" applyFont="1" applyFill="1" applyBorder="1" applyAlignment="1"/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29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2" fontId="25" fillId="2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12" xfId="0" applyFont="1" applyBorder="1" applyAlignment="1"/>
    <xf numFmtId="0" fontId="29" fillId="0" borderId="13" xfId="0" applyFont="1" applyBorder="1" applyAlignment="1"/>
    <xf numFmtId="0" fontId="29" fillId="0" borderId="24" xfId="0" applyFont="1" applyBorder="1" applyAlignment="1"/>
    <xf numFmtId="1" fontId="29" fillId="0" borderId="14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12" xfId="0" applyFont="1" applyBorder="1" applyAlignment="1"/>
    <xf numFmtId="0" fontId="30" fillId="0" borderId="13" xfId="0" applyFont="1" applyBorder="1" applyAlignment="1"/>
    <xf numFmtId="0" fontId="30" fillId="0" borderId="24" xfId="0" applyFont="1" applyBorder="1" applyAlignment="1"/>
    <xf numFmtId="0" fontId="30" fillId="0" borderId="14" xfId="0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1" fontId="9" fillId="0" borderId="14" xfId="0" applyNumberFormat="1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/>
    </xf>
    <xf numFmtId="0" fontId="30" fillId="0" borderId="15" xfId="0" applyFont="1" applyBorder="1"/>
    <xf numFmtId="0" fontId="30" fillId="0" borderId="15" xfId="0" applyFont="1" applyFill="1" applyBorder="1" applyAlignment="1">
      <alignment horizontal="center"/>
    </xf>
    <xf numFmtId="2" fontId="30" fillId="0" borderId="15" xfId="0" applyNumberFormat="1" applyFont="1" applyFill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0" borderId="28" xfId="0" applyFont="1" applyBorder="1" applyAlignment="1"/>
    <xf numFmtId="0" fontId="29" fillId="0" borderId="0" xfId="0" applyFont="1" applyBorder="1" applyAlignment="1"/>
    <xf numFmtId="1" fontId="29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8" fillId="0" borderId="0" xfId="0" applyFont="1" applyBorder="1"/>
    <xf numFmtId="0" fontId="4" fillId="0" borderId="7" xfId="0" applyFont="1" applyFill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31" fillId="0" borderId="0" xfId="0" applyFont="1"/>
    <xf numFmtId="188" fontId="31" fillId="0" borderId="0" xfId="0" applyNumberFormat="1" applyFont="1" applyAlignment="1"/>
    <xf numFmtId="0" fontId="31" fillId="0" borderId="0" xfId="0" applyFont="1" applyAlignment="1"/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2" fillId="0" borderId="0" xfId="0" applyFont="1" applyAlignment="1"/>
    <xf numFmtId="0" fontId="23" fillId="9" borderId="0" xfId="0" applyFont="1" applyFill="1" applyBorder="1" applyAlignment="1">
      <alignment horizontal="center" wrapText="1"/>
    </xf>
    <xf numFmtId="0" fontId="31" fillId="9" borderId="0" xfId="0" applyFont="1" applyFill="1" applyAlignment="1"/>
    <xf numFmtId="0" fontId="23" fillId="10" borderId="0" xfId="0" applyFont="1" applyFill="1" applyBorder="1" applyAlignment="1">
      <alignment horizontal="center" wrapText="1"/>
    </xf>
    <xf numFmtId="0" fontId="31" fillId="10" borderId="0" xfId="0" applyFont="1" applyFill="1" applyAlignment="1"/>
    <xf numFmtId="0" fontId="23" fillId="2" borderId="0" xfId="0" applyFont="1" applyFill="1" applyBorder="1" applyAlignment="1">
      <alignment horizontal="center" wrapText="1"/>
    </xf>
    <xf numFmtId="0" fontId="31" fillId="2" borderId="0" xfId="0" applyFont="1" applyFill="1" applyAlignment="1"/>
    <xf numFmtId="0" fontId="23" fillId="11" borderId="0" xfId="0" applyFont="1" applyFill="1" applyBorder="1" applyAlignment="1">
      <alignment horizontal="center" wrapText="1"/>
    </xf>
    <xf numFmtId="0" fontId="31" fillId="11" borderId="0" xfId="0" applyFont="1" applyFill="1" applyAlignment="1"/>
    <xf numFmtId="2" fontId="10" fillId="11" borderId="0" xfId="0" applyNumberFormat="1" applyFont="1" applyFill="1" applyBorder="1" applyAlignment="1">
      <alignment wrapText="1"/>
    </xf>
    <xf numFmtId="0" fontId="8" fillId="11" borderId="0" xfId="0" applyFont="1" applyFill="1" applyBorder="1" applyAlignment="1">
      <alignment horizontal="right"/>
    </xf>
    <xf numFmtId="2" fontId="8" fillId="11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2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29" fillId="0" borderId="2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left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7" fillId="0" borderId="11" xfId="0" applyNumberFormat="1" applyFont="1" applyBorder="1" applyAlignment="1">
      <alignment horizontal="center" vertical="top"/>
    </xf>
    <xf numFmtId="2" fontId="17" fillId="0" borderId="15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2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87" formatCode="m/d/yy\ h:mm:ss"/>
    </dxf>
    <dxf>
      <numFmt numFmtId="187" formatCode="m/d/yy\ h:mm:ss"/>
    </dxf>
    <dxf>
      <numFmt numFmtId="0" formatCode="General"/>
    </dxf>
  </dxfs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DATA!$B$163:$B$186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A35F-476D-84AF-9103B2B954B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DATA!$C$163:$C$186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A35F-476D-84AF-9103B2B9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053064"/>
        <c:axId val="325980728"/>
      </c:barChart>
      <c:catAx>
        <c:axId val="305053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5980728"/>
        <c:crosses val="autoZero"/>
        <c:auto val="1"/>
        <c:lblAlgn val="ctr"/>
        <c:lblOffset val="100"/>
        <c:noMultiLvlLbl val="0"/>
      </c:catAx>
      <c:valAx>
        <c:axId val="32598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050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DATA!$B$163:$B$186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482A-4D32-B916-142F944C64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DATA!$C$163:$C$186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482A-4D32-B916-142F944C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072624"/>
        <c:axId val="462073936"/>
      </c:barChart>
      <c:catAx>
        <c:axId val="4620726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3936"/>
        <c:crosses val="autoZero"/>
        <c:auto val="1"/>
        <c:lblAlgn val="ctr"/>
        <c:lblOffset val="100"/>
        <c:noMultiLvlLbl val="0"/>
      </c:catAx>
      <c:valAx>
        <c:axId val="4620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6207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DATA!$B$163:$B$186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1C15-443F-84BF-C650ECE510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DATA!$C$163:$C$186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1C15-443F-84BF-C650ECE51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176568"/>
        <c:axId val="326175256"/>
      </c:barChart>
      <c:catAx>
        <c:axId val="326176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5256"/>
        <c:crosses val="autoZero"/>
        <c:auto val="1"/>
        <c:lblAlgn val="ctr"/>
        <c:lblOffset val="100"/>
        <c:noMultiLvlLbl val="0"/>
      </c:catAx>
      <c:valAx>
        <c:axId val="32617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326176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284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188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24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28</xdr:row>
      <xdr:rowOff>0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29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559594</xdr:colOff>
      <xdr:row>25</xdr:row>
      <xdr:rowOff>69652</xdr:rowOff>
    </xdr:from>
    <xdr:ext cx="156036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19</xdr:row>
      <xdr:rowOff>51792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334565</xdr:colOff>
      <xdr:row>24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353786</xdr:colOff>
      <xdr:row>24</xdr:row>
      <xdr:rowOff>69651</xdr:rowOff>
    </xdr:from>
    <xdr:ext cx="159375" cy="107242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 flipH="1">
          <a:off x="353786" y="7608008"/>
          <a:ext cx="159375" cy="1072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25</xdr:row>
      <xdr:rowOff>57744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28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28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28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</xdr:row>
          <xdr:rowOff>209550</xdr:rowOff>
        </xdr:from>
        <xdr:to>
          <xdr:col>5</xdr:col>
          <xdr:colOff>352425</xdr:colOff>
          <xdr:row>6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9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</xdr:row>
          <xdr:rowOff>171450</xdr:rowOff>
        </xdr:from>
        <xdr:to>
          <xdr:col>6</xdr:col>
          <xdr:colOff>266700</xdr:colOff>
          <xdr:row>4</xdr:row>
          <xdr:rowOff>28575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258" totalsRowShown="0">
  <tableColumns count="26">
    <tableColumn id="1" xr3:uid="{00000000-0010-0000-0000-000001000000}" name="ID" dataDxfId="25"/>
    <tableColumn id="2" xr3:uid="{00000000-0010-0000-0000-000002000000}" name="Start time" dataDxfId="24"/>
    <tableColumn id="3" xr3:uid="{00000000-0010-0000-0000-000003000000}" name="Completion time" dataDxfId="23"/>
    <tableColumn id="4" xr3:uid="{00000000-0010-0000-0000-000004000000}" name="Email" dataDxfId="22"/>
    <tableColumn id="5" xr3:uid="{00000000-0010-0000-0000-000005000000}" name="Name" dataDxfId="21"/>
    <tableColumn id="6" xr3:uid="{00000000-0010-0000-0000-000006000000}" name="สถานภาพ" dataDxfId="20"/>
    <tableColumn id="7" xr3:uid="{00000000-0010-0000-0000-000007000000}" name="สาขาวิชา" dataDxfId="19"/>
    <tableColumn id="8" xr3:uid="{00000000-0010-0000-0000-000008000000}" name="คณะที่นิสิตเรียน" dataDxfId="18"/>
    <tableColumn id="9" xr3:uid="{00000000-0010-0000-0000-000009000000}" name="ท่านทราบข่าวการจัดโครงการอบรมจริยธรรมการวิจัยระดับบัณฑิตศึกษาจากแหล่งใด" dataDxfId="17"/>
    <tableColumn id="10" xr3:uid="{00000000-0010-0000-0000-00000A000000}" name="ความสะดวกในการลงทะเบียนเข้าร่วมโครงการฯ" dataDxfId="16"/>
    <tableColumn id="11" xr3:uid="{00000000-0010-0000-0000-00000B000000}" name="ความเหมาะสมของวันที่จัดโครงการฯ  (วันที่ 17 สิงหาคม 2564)" dataDxfId="15"/>
    <tableColumn id="12" xr3:uid="{00000000-0010-0000-0000-00000C000000}" name="ความเหมาะสมของระยะเวลาในการจัดโครงการ (เวลา 08.30-12.00 น.)" dataDxfId="14"/>
    <tableColumn id="13" xr3:uid="{00000000-0010-0000-0000-00000D000000}" name="ใช้งานง่าย สะดวกในการเข้าถึงการอบรมออนไลน์" dataDxfId="13"/>
    <tableColumn id="14" xr3:uid="{00000000-0010-0000-0000-00000E000000}" name="สัญญาณภาพ และเสียงมีความชัดเจน" dataDxfId="12"/>
    <tableColumn id="15" xr3:uid="{00000000-0010-0000-0000-00000F000000}" name="การใช้งานระบบนี้มีความเหมาะสม" dataDxfId="11"/>
    <tableColumn id="16" xr3:uid="{00000000-0010-0000-0000-000010000000}" name="การตรวจสอบการคัดลอกผลงานวิชาการ" dataDxfId="10"/>
    <tableColumn id="17" xr3:uid="{00000000-0010-0000-0000-000011000000}" name="การเขียนผลงานวิทยานิพนธ์ โดยไม่มีการคัดลอก" dataDxfId="9"/>
    <tableColumn id="18" xr3:uid="{00000000-0010-0000-0000-000012000000}" name="การตรวจสอบการคัดลอกผลงานวิชาการ2" dataDxfId="8"/>
    <tableColumn id="19" xr3:uid="{00000000-0010-0000-0000-000013000000}" name="การเขียนผลงานวิทยานิพนธ์ โดยไม่มีการคัดลอก2" dataDxfId="7"/>
    <tableColumn id="20" xr3:uid="{00000000-0010-0000-0000-000014000000}" name="ความรู้ และความสามารถในการถ่ายทอดความรู้ของวิทยากร  (รศ.ดร.รัตติมา จีนาพงษา)" dataDxfId="6"/>
    <tableColumn id="21" xr3:uid="{00000000-0010-0000-0000-000015000000}" name="ประโยชน์ที่ได้รับจากการเข้าร่วมโครงการฯ" dataDxfId="5"/>
    <tableColumn id="22" xr3:uid="{00000000-0010-0000-0000-000016000000}" name="ความชัดเจน ความสมบูรณ์ของเอกสารประกอบโครงการฯ" dataDxfId="4"/>
    <tableColumn id="23" xr3:uid="{00000000-0010-0000-0000-000017000000}" name="เนื้อหาสาระของเอกสารประกอบโครงการฯ ตรงตามความต้องการของท่าน" dataDxfId="3"/>
    <tableColumn id="24" xr3:uid="{00000000-0010-0000-0000-000018000000}" name="ประโยชน์ที่ได้รับจากเอกสารประกอบโครงการฯ" dataDxfId="2"/>
    <tableColumn id="25" xr3:uid="{00000000-0010-0000-0000-000019000000}" name="จากการดำเนินการจัดโครงการฯ ครั้งนี้ ท่านมีข้อเสนอแนะเพื่อการปรับปรุงการดำเนินโครงการฯ ครั้งต่อไปอย่างไรบ้าง" dataDxfId="1"/>
    <tableColumn id="26" xr3:uid="{00000000-0010-0000-0000-00001A000000}" name="หัวข้อที่ท่านสนใจและมีความต้องการให้จัดโครงการในครั้งต่อไป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58"/>
  <sheetViews>
    <sheetView topLeftCell="A238" zoomScale="98" zoomScaleNormal="98" workbookViewId="0">
      <selection activeCell="T15" sqref="T15"/>
    </sheetView>
  </sheetViews>
  <sheetFormatPr defaultRowHeight="14.25" x14ac:dyDescent="0.2"/>
  <cols>
    <col min="1" max="22" width="20" bestFit="1" customWidth="1"/>
    <col min="23" max="24" width="20" customWidth="1"/>
    <col min="25" max="25" width="6.5" customWidth="1"/>
    <col min="26" max="26" width="137.125" bestFit="1" customWidth="1"/>
  </cols>
  <sheetData>
    <row r="1" spans="1:26" x14ac:dyDescent="0.2">
      <c r="A1" s="145" t="s">
        <v>114</v>
      </c>
      <c r="B1" s="145" t="s">
        <v>115</v>
      </c>
      <c r="C1" s="145" t="s">
        <v>116</v>
      </c>
      <c r="D1" s="145" t="s">
        <v>117</v>
      </c>
      <c r="E1" s="145" t="s">
        <v>118</v>
      </c>
      <c r="F1" s="145" t="s">
        <v>10</v>
      </c>
      <c r="G1" s="145" t="s">
        <v>119</v>
      </c>
      <c r="H1" s="145" t="s">
        <v>120</v>
      </c>
      <c r="I1" s="145" t="s">
        <v>121</v>
      </c>
      <c r="J1" s="145" t="s">
        <v>122</v>
      </c>
      <c r="K1" s="145" t="s">
        <v>123</v>
      </c>
      <c r="L1" s="145" t="s">
        <v>124</v>
      </c>
      <c r="M1" s="145" t="s">
        <v>125</v>
      </c>
      <c r="N1" s="145" t="s">
        <v>126</v>
      </c>
      <c r="O1" s="145" t="s">
        <v>127</v>
      </c>
      <c r="P1" s="145" t="s">
        <v>128</v>
      </c>
      <c r="Q1" s="145" t="s">
        <v>129</v>
      </c>
      <c r="R1" s="145" t="s">
        <v>130</v>
      </c>
      <c r="S1" s="145" t="s">
        <v>131</v>
      </c>
      <c r="T1" s="145" t="s">
        <v>132</v>
      </c>
      <c r="U1" s="145" t="s">
        <v>133</v>
      </c>
      <c r="V1" s="145" t="s">
        <v>134</v>
      </c>
      <c r="W1" s="145" t="s">
        <v>135</v>
      </c>
      <c r="X1" s="145" t="s">
        <v>136</v>
      </c>
      <c r="Y1" s="145" t="s">
        <v>137</v>
      </c>
      <c r="Z1" s="145" t="s">
        <v>112</v>
      </c>
    </row>
    <row r="2" spans="1:26" x14ac:dyDescent="0.2">
      <c r="A2">
        <v>372</v>
      </c>
      <c r="B2" s="146">
        <v>44425.499259259297</v>
      </c>
      <c r="C2" s="146">
        <v>44425.501134259299</v>
      </c>
      <c r="D2" s="145" t="s">
        <v>138</v>
      </c>
      <c r="E2" s="145"/>
      <c r="F2" s="145" t="s">
        <v>37</v>
      </c>
      <c r="G2" s="145" t="s">
        <v>139</v>
      </c>
      <c r="H2" s="145" t="s">
        <v>54</v>
      </c>
      <c r="I2" s="145" t="s">
        <v>140</v>
      </c>
      <c r="J2">
        <v>5</v>
      </c>
      <c r="K2">
        <v>5</v>
      </c>
      <c r="L2">
        <v>2</v>
      </c>
      <c r="M2">
        <v>4</v>
      </c>
      <c r="N2">
        <v>5</v>
      </c>
      <c r="O2">
        <v>4</v>
      </c>
      <c r="P2">
        <v>5</v>
      </c>
      <c r="Q2">
        <v>5</v>
      </c>
      <c r="R2">
        <v>5</v>
      </c>
      <c r="S2">
        <v>5</v>
      </c>
      <c r="T2">
        <v>5</v>
      </c>
      <c r="U2">
        <v>4</v>
      </c>
      <c r="V2">
        <v>5</v>
      </c>
      <c r="W2">
        <v>4</v>
      </c>
      <c r="X2">
        <v>4</v>
      </c>
      <c r="Y2" s="145" t="s">
        <v>141</v>
      </c>
      <c r="Z2" s="145" t="s">
        <v>142</v>
      </c>
    </row>
    <row r="3" spans="1:26" x14ac:dyDescent="0.2">
      <c r="A3">
        <v>373</v>
      </c>
      <c r="B3" s="146">
        <v>44425.4999074074</v>
      </c>
      <c r="C3" s="146">
        <v>44425.5012615741</v>
      </c>
      <c r="D3" s="145" t="s">
        <v>138</v>
      </c>
      <c r="E3" s="145"/>
      <c r="F3" s="145" t="s">
        <v>7</v>
      </c>
      <c r="G3" s="145" t="s">
        <v>101</v>
      </c>
      <c r="H3" s="145" t="s">
        <v>79</v>
      </c>
      <c r="I3" s="145" t="s">
        <v>143</v>
      </c>
      <c r="J3">
        <v>4</v>
      </c>
      <c r="K3">
        <v>4</v>
      </c>
      <c r="L3">
        <v>4</v>
      </c>
      <c r="M3">
        <v>1</v>
      </c>
      <c r="N3">
        <v>4</v>
      </c>
      <c r="O3">
        <v>1</v>
      </c>
      <c r="P3">
        <v>4</v>
      </c>
      <c r="Q3">
        <v>5</v>
      </c>
      <c r="R3">
        <v>4</v>
      </c>
      <c r="S3">
        <v>4</v>
      </c>
      <c r="T3">
        <v>4</v>
      </c>
      <c r="U3">
        <v>5</v>
      </c>
      <c r="V3">
        <v>4</v>
      </c>
      <c r="W3">
        <v>4</v>
      </c>
      <c r="X3">
        <v>4</v>
      </c>
      <c r="Y3" s="145" t="s">
        <v>144</v>
      </c>
      <c r="Z3" s="145" t="s">
        <v>145</v>
      </c>
    </row>
    <row r="4" spans="1:26" x14ac:dyDescent="0.2">
      <c r="A4">
        <v>374</v>
      </c>
      <c r="B4" s="146">
        <v>44425.498229166697</v>
      </c>
      <c r="C4" s="146">
        <v>44425.501516203702</v>
      </c>
      <c r="D4" s="145" t="s">
        <v>138</v>
      </c>
      <c r="E4" s="145"/>
      <c r="F4" s="145" t="s">
        <v>7</v>
      </c>
      <c r="G4" s="145" t="s">
        <v>146</v>
      </c>
      <c r="H4" s="145" t="s">
        <v>53</v>
      </c>
      <c r="I4" s="145" t="s">
        <v>147</v>
      </c>
      <c r="J4">
        <v>5</v>
      </c>
      <c r="K4">
        <v>5</v>
      </c>
      <c r="L4">
        <v>5</v>
      </c>
      <c r="M4">
        <v>5</v>
      </c>
      <c r="N4">
        <v>4</v>
      </c>
      <c r="O4">
        <v>5</v>
      </c>
      <c r="P4">
        <v>1</v>
      </c>
      <c r="Q4">
        <v>1</v>
      </c>
      <c r="R4">
        <v>4</v>
      </c>
      <c r="S4">
        <v>4</v>
      </c>
      <c r="T4">
        <v>5</v>
      </c>
      <c r="U4">
        <v>5</v>
      </c>
      <c r="V4">
        <v>5</v>
      </c>
      <c r="W4">
        <v>5</v>
      </c>
      <c r="X4">
        <v>5</v>
      </c>
      <c r="Y4" s="145" t="s">
        <v>148</v>
      </c>
      <c r="Z4" s="147" t="s">
        <v>149</v>
      </c>
    </row>
    <row r="5" spans="1:26" x14ac:dyDescent="0.2">
      <c r="A5">
        <v>375</v>
      </c>
      <c r="B5" s="146">
        <v>44425.500034722201</v>
      </c>
      <c r="C5" s="146">
        <v>44425.501678240696</v>
      </c>
      <c r="D5" s="145" t="s">
        <v>138</v>
      </c>
      <c r="E5" s="145"/>
      <c r="F5" s="145" t="s">
        <v>7</v>
      </c>
      <c r="G5" s="145" t="s">
        <v>150</v>
      </c>
      <c r="H5" s="145" t="s">
        <v>53</v>
      </c>
      <c r="I5" s="145" t="s">
        <v>151</v>
      </c>
      <c r="J5">
        <v>5</v>
      </c>
      <c r="K5">
        <v>4</v>
      </c>
      <c r="L5">
        <v>5</v>
      </c>
      <c r="M5">
        <v>5</v>
      </c>
      <c r="N5">
        <v>5</v>
      </c>
      <c r="O5">
        <v>5</v>
      </c>
      <c r="P5">
        <v>3</v>
      </c>
      <c r="Q5">
        <v>3</v>
      </c>
      <c r="R5">
        <v>4</v>
      </c>
      <c r="S5">
        <v>4</v>
      </c>
      <c r="T5">
        <v>5</v>
      </c>
      <c r="U5">
        <v>4</v>
      </c>
      <c r="V5">
        <v>4</v>
      </c>
      <c r="W5">
        <v>4</v>
      </c>
      <c r="X5">
        <v>4</v>
      </c>
      <c r="Y5" s="145" t="s">
        <v>152</v>
      </c>
      <c r="Z5" s="145" t="s">
        <v>153</v>
      </c>
    </row>
    <row r="6" spans="1:26" x14ac:dyDescent="0.2">
      <c r="A6">
        <v>376</v>
      </c>
      <c r="B6" s="146">
        <v>44425.4998611111</v>
      </c>
      <c r="C6" s="146">
        <v>44425.501689814802</v>
      </c>
      <c r="D6" s="145" t="s">
        <v>138</v>
      </c>
      <c r="E6" s="145"/>
      <c r="F6" s="145" t="s">
        <v>7</v>
      </c>
      <c r="G6" s="145" t="s">
        <v>150</v>
      </c>
      <c r="H6" s="145" t="s">
        <v>53</v>
      </c>
      <c r="I6" s="145" t="s">
        <v>154</v>
      </c>
      <c r="J6">
        <v>5</v>
      </c>
      <c r="K6">
        <v>5</v>
      </c>
      <c r="L6">
        <v>5</v>
      </c>
      <c r="M6">
        <v>4</v>
      </c>
      <c r="N6">
        <v>5</v>
      </c>
      <c r="O6">
        <v>4</v>
      </c>
      <c r="P6">
        <v>2</v>
      </c>
      <c r="Q6">
        <v>2</v>
      </c>
      <c r="R6">
        <v>4</v>
      </c>
      <c r="S6">
        <v>4</v>
      </c>
      <c r="T6">
        <v>5</v>
      </c>
      <c r="U6">
        <v>5</v>
      </c>
      <c r="V6">
        <v>5</v>
      </c>
      <c r="W6">
        <v>5</v>
      </c>
      <c r="X6">
        <v>5</v>
      </c>
      <c r="Y6" s="145" t="s">
        <v>155</v>
      </c>
      <c r="Z6" s="145" t="s">
        <v>156</v>
      </c>
    </row>
    <row r="7" spans="1:26" x14ac:dyDescent="0.2">
      <c r="A7">
        <v>377</v>
      </c>
      <c r="B7" s="146">
        <v>44425.5012152778</v>
      </c>
      <c r="C7" s="146">
        <v>44425.502372685201</v>
      </c>
      <c r="D7" s="145" t="s">
        <v>138</v>
      </c>
      <c r="E7" s="145"/>
      <c r="F7" s="145" t="s">
        <v>37</v>
      </c>
      <c r="G7" s="145" t="s">
        <v>139</v>
      </c>
      <c r="H7" s="145" t="s">
        <v>54</v>
      </c>
      <c r="I7" s="145" t="s">
        <v>157</v>
      </c>
      <c r="J7">
        <v>5</v>
      </c>
      <c r="K7">
        <v>5</v>
      </c>
      <c r="L7">
        <v>5</v>
      </c>
      <c r="M7">
        <v>4</v>
      </c>
      <c r="N7">
        <v>5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5</v>
      </c>
      <c r="V7">
        <v>5</v>
      </c>
      <c r="W7">
        <v>5</v>
      </c>
      <c r="X7">
        <v>5</v>
      </c>
      <c r="Y7" s="145" t="s">
        <v>158</v>
      </c>
      <c r="Z7" s="145" t="s">
        <v>142</v>
      </c>
    </row>
    <row r="8" spans="1:26" x14ac:dyDescent="0.2">
      <c r="A8">
        <v>378</v>
      </c>
      <c r="B8" s="146">
        <v>44425.500393518501</v>
      </c>
      <c r="C8" s="146">
        <v>44425.502442129597</v>
      </c>
      <c r="D8" s="145" t="s">
        <v>138</v>
      </c>
      <c r="E8" s="145"/>
      <c r="F8" s="145" t="s">
        <v>7</v>
      </c>
      <c r="G8" s="145" t="s">
        <v>159</v>
      </c>
      <c r="H8" s="145" t="s">
        <v>52</v>
      </c>
      <c r="I8" s="145" t="s">
        <v>160</v>
      </c>
      <c r="J8">
        <v>4</v>
      </c>
      <c r="K8">
        <v>3</v>
      </c>
      <c r="L8">
        <v>5</v>
      </c>
      <c r="M8">
        <v>4</v>
      </c>
      <c r="N8">
        <v>4</v>
      </c>
      <c r="O8">
        <v>4</v>
      </c>
      <c r="P8">
        <v>2</v>
      </c>
      <c r="Q8">
        <v>2</v>
      </c>
      <c r="R8">
        <v>4</v>
      </c>
      <c r="S8">
        <v>4</v>
      </c>
      <c r="T8">
        <v>5</v>
      </c>
      <c r="U8">
        <v>5</v>
      </c>
      <c r="V8">
        <v>4</v>
      </c>
      <c r="W8">
        <v>5</v>
      </c>
      <c r="X8">
        <v>5</v>
      </c>
      <c r="Y8" s="145" t="s">
        <v>161</v>
      </c>
      <c r="Z8" s="147" t="s">
        <v>149</v>
      </c>
    </row>
    <row r="9" spans="1:26" x14ac:dyDescent="0.2">
      <c r="A9">
        <v>379</v>
      </c>
      <c r="B9" s="146">
        <v>44425.499212962997</v>
      </c>
      <c r="C9" s="146">
        <v>44425.502523148098</v>
      </c>
      <c r="D9" s="145" t="s">
        <v>138</v>
      </c>
      <c r="E9" s="145"/>
      <c r="F9" s="145" t="s">
        <v>7</v>
      </c>
      <c r="G9" s="145" t="s">
        <v>102</v>
      </c>
      <c r="H9" s="145" t="s">
        <v>59</v>
      </c>
      <c r="I9" s="145" t="s">
        <v>151</v>
      </c>
      <c r="J9">
        <v>3</v>
      </c>
      <c r="K9">
        <v>3</v>
      </c>
      <c r="L9">
        <v>5</v>
      </c>
      <c r="M9">
        <v>4</v>
      </c>
      <c r="N9">
        <v>4</v>
      </c>
      <c r="O9">
        <v>4</v>
      </c>
      <c r="P9">
        <v>2</v>
      </c>
      <c r="Q9">
        <v>2</v>
      </c>
      <c r="R9">
        <v>4</v>
      </c>
      <c r="S9">
        <v>4</v>
      </c>
      <c r="T9">
        <v>5</v>
      </c>
      <c r="U9">
        <v>5</v>
      </c>
      <c r="V9">
        <v>5</v>
      </c>
      <c r="W9">
        <v>5</v>
      </c>
      <c r="X9">
        <v>5</v>
      </c>
      <c r="Y9" s="145" t="s">
        <v>162</v>
      </c>
      <c r="Z9" s="145" t="s">
        <v>163</v>
      </c>
    </row>
    <row r="10" spans="1:26" x14ac:dyDescent="0.2">
      <c r="A10">
        <v>380</v>
      </c>
      <c r="B10" s="146">
        <v>44425.500555555598</v>
      </c>
      <c r="C10" s="146">
        <v>44425.502870370401</v>
      </c>
      <c r="D10" s="145" t="s">
        <v>138</v>
      </c>
      <c r="E10" s="145"/>
      <c r="F10" s="145" t="s">
        <v>7</v>
      </c>
      <c r="G10" s="145" t="s">
        <v>150</v>
      </c>
      <c r="H10" s="145" t="s">
        <v>53</v>
      </c>
      <c r="I10" s="145" t="s">
        <v>164</v>
      </c>
      <c r="J10">
        <v>5</v>
      </c>
      <c r="K10">
        <v>5</v>
      </c>
      <c r="L10">
        <v>5</v>
      </c>
      <c r="M10">
        <v>5</v>
      </c>
      <c r="N10">
        <v>5</v>
      </c>
      <c r="O10">
        <v>5</v>
      </c>
      <c r="P10">
        <v>5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 s="145" t="s">
        <v>165</v>
      </c>
      <c r="Z10" s="147" t="s">
        <v>149</v>
      </c>
    </row>
    <row r="11" spans="1:26" x14ac:dyDescent="0.2">
      <c r="A11">
        <v>381</v>
      </c>
      <c r="B11" s="146">
        <v>44425.5019328704</v>
      </c>
      <c r="C11" s="146">
        <v>44425.503090277802</v>
      </c>
      <c r="D11" s="145" t="s">
        <v>138</v>
      </c>
      <c r="E11" s="145"/>
      <c r="F11" s="145" t="s">
        <v>37</v>
      </c>
      <c r="G11" s="145" t="s">
        <v>166</v>
      </c>
      <c r="H11" s="145" t="s">
        <v>167</v>
      </c>
      <c r="I11" s="145" t="s">
        <v>143</v>
      </c>
      <c r="J11">
        <v>5</v>
      </c>
      <c r="K11">
        <v>5</v>
      </c>
      <c r="L11">
        <v>5</v>
      </c>
      <c r="M11">
        <v>5</v>
      </c>
      <c r="N11">
        <v>5</v>
      </c>
      <c r="O11">
        <v>5</v>
      </c>
      <c r="P11">
        <v>5</v>
      </c>
      <c r="Q11">
        <v>5</v>
      </c>
      <c r="R11">
        <v>5</v>
      </c>
      <c r="S11">
        <v>5</v>
      </c>
      <c r="T11">
        <v>5</v>
      </c>
      <c r="U11">
        <v>5</v>
      </c>
      <c r="V11">
        <v>5</v>
      </c>
      <c r="W11">
        <v>5</v>
      </c>
      <c r="X11">
        <v>5</v>
      </c>
      <c r="Y11" s="145" t="s">
        <v>168</v>
      </c>
      <c r="Z11" s="145" t="s">
        <v>169</v>
      </c>
    </row>
    <row r="12" spans="1:26" x14ac:dyDescent="0.2">
      <c r="A12">
        <v>382</v>
      </c>
      <c r="B12" s="146">
        <v>44425.502141203702</v>
      </c>
      <c r="C12" s="146">
        <v>44425.503182870401</v>
      </c>
      <c r="D12" s="145" t="s">
        <v>138</v>
      </c>
      <c r="E12" s="145"/>
      <c r="F12" s="145" t="s">
        <v>37</v>
      </c>
      <c r="G12" s="145" t="s">
        <v>170</v>
      </c>
      <c r="H12" s="145" t="s">
        <v>57</v>
      </c>
      <c r="I12" s="145" t="s">
        <v>171</v>
      </c>
      <c r="J12">
        <v>5</v>
      </c>
      <c r="K12">
        <v>5</v>
      </c>
      <c r="L12">
        <v>5</v>
      </c>
      <c r="M12">
        <v>5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 s="145" t="s">
        <v>172</v>
      </c>
      <c r="Z12" s="145" t="s">
        <v>173</v>
      </c>
    </row>
    <row r="13" spans="1:26" x14ac:dyDescent="0.2">
      <c r="A13">
        <v>383</v>
      </c>
      <c r="B13" s="146">
        <v>44425.502048611103</v>
      </c>
      <c r="C13" s="146">
        <v>44425.503206018497</v>
      </c>
      <c r="D13" s="145" t="s">
        <v>138</v>
      </c>
      <c r="E13" s="145"/>
      <c r="F13" s="145" t="s">
        <v>7</v>
      </c>
      <c r="G13" s="145" t="s">
        <v>73</v>
      </c>
      <c r="H13" s="145" t="s">
        <v>76</v>
      </c>
      <c r="I13" s="145" t="s">
        <v>143</v>
      </c>
      <c r="J13">
        <v>5</v>
      </c>
      <c r="K13">
        <v>5</v>
      </c>
      <c r="L13">
        <v>5</v>
      </c>
      <c r="M13">
        <v>5</v>
      </c>
      <c r="N13">
        <v>5</v>
      </c>
      <c r="O13">
        <v>5</v>
      </c>
      <c r="P13">
        <v>5</v>
      </c>
      <c r="Q13">
        <v>5</v>
      </c>
      <c r="R13">
        <v>5</v>
      </c>
      <c r="S13">
        <v>5</v>
      </c>
      <c r="T13">
        <v>5</v>
      </c>
      <c r="U13">
        <v>5</v>
      </c>
      <c r="V13">
        <v>5</v>
      </c>
      <c r="W13">
        <v>5</v>
      </c>
      <c r="X13">
        <v>5</v>
      </c>
      <c r="Y13" s="145" t="s">
        <v>174</v>
      </c>
      <c r="Z13" s="145" t="s">
        <v>175</v>
      </c>
    </row>
    <row r="14" spans="1:26" x14ac:dyDescent="0.2">
      <c r="A14">
        <v>384</v>
      </c>
      <c r="B14" s="146">
        <v>44425.502476851798</v>
      </c>
      <c r="C14" s="146">
        <v>44425.503229166701</v>
      </c>
      <c r="D14" s="145" t="s">
        <v>138</v>
      </c>
      <c r="E14" s="145"/>
      <c r="F14" s="145" t="s">
        <v>7</v>
      </c>
      <c r="G14" s="145" t="s">
        <v>159</v>
      </c>
      <c r="H14" s="145" t="s">
        <v>52</v>
      </c>
      <c r="I14" s="145" t="s">
        <v>157</v>
      </c>
      <c r="J14">
        <v>5</v>
      </c>
      <c r="K14">
        <v>5</v>
      </c>
      <c r="L14">
        <v>5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S14">
        <v>5</v>
      </c>
      <c r="T14">
        <v>5</v>
      </c>
      <c r="U14">
        <v>5</v>
      </c>
      <c r="V14">
        <v>5</v>
      </c>
      <c r="W14">
        <v>5</v>
      </c>
      <c r="X14">
        <v>5</v>
      </c>
      <c r="Y14" s="147" t="s">
        <v>149</v>
      </c>
      <c r="Z14" s="147" t="s">
        <v>149</v>
      </c>
    </row>
    <row r="15" spans="1:26" x14ac:dyDescent="0.2">
      <c r="A15">
        <v>385</v>
      </c>
      <c r="B15" s="146">
        <v>44425.502418981501</v>
      </c>
      <c r="C15" s="146">
        <v>44425.503391203703</v>
      </c>
      <c r="D15" s="145" t="s">
        <v>138</v>
      </c>
      <c r="E15" s="145"/>
      <c r="F15" s="145" t="s">
        <v>37</v>
      </c>
      <c r="G15" s="145" t="s">
        <v>40</v>
      </c>
      <c r="H15" s="145" t="s">
        <v>51</v>
      </c>
      <c r="I15" s="145" t="s">
        <v>154</v>
      </c>
      <c r="J15">
        <v>4</v>
      </c>
      <c r="K15">
        <v>4</v>
      </c>
      <c r="L15">
        <v>4</v>
      </c>
      <c r="M15">
        <v>4</v>
      </c>
      <c r="N15">
        <v>4</v>
      </c>
      <c r="O15">
        <v>4</v>
      </c>
      <c r="P15">
        <v>4</v>
      </c>
      <c r="Q15">
        <v>4</v>
      </c>
      <c r="R15">
        <v>4</v>
      </c>
      <c r="S15">
        <v>4</v>
      </c>
      <c r="T15">
        <v>4</v>
      </c>
      <c r="U15">
        <v>4</v>
      </c>
      <c r="V15">
        <v>4</v>
      </c>
      <c r="W15">
        <v>4</v>
      </c>
      <c r="X15">
        <v>4</v>
      </c>
      <c r="Y15" s="147" t="s">
        <v>149</v>
      </c>
      <c r="Z15" s="147" t="s">
        <v>149</v>
      </c>
    </row>
    <row r="16" spans="1:26" x14ac:dyDescent="0.2">
      <c r="A16">
        <v>386</v>
      </c>
      <c r="B16" s="146">
        <v>44425.5015277778</v>
      </c>
      <c r="C16" s="146">
        <v>44425.503437500003</v>
      </c>
      <c r="D16" s="145" t="s">
        <v>138</v>
      </c>
      <c r="E16" s="145"/>
      <c r="F16" s="145" t="s">
        <v>7</v>
      </c>
      <c r="G16" s="145" t="s">
        <v>101</v>
      </c>
      <c r="H16" s="145" t="s">
        <v>79</v>
      </c>
      <c r="I16" s="145" t="s">
        <v>143</v>
      </c>
      <c r="J16">
        <v>5</v>
      </c>
      <c r="K16">
        <v>4</v>
      </c>
      <c r="L16">
        <v>4</v>
      </c>
      <c r="M16">
        <v>5</v>
      </c>
      <c r="N16">
        <v>5</v>
      </c>
      <c r="O16">
        <v>5</v>
      </c>
      <c r="P16">
        <v>3</v>
      </c>
      <c r="Q16">
        <v>3</v>
      </c>
      <c r="R16">
        <v>5</v>
      </c>
      <c r="S16">
        <v>5</v>
      </c>
      <c r="T16">
        <v>5</v>
      </c>
      <c r="U16">
        <v>5</v>
      </c>
      <c r="V16">
        <v>5</v>
      </c>
      <c r="W16">
        <v>5</v>
      </c>
      <c r="X16">
        <v>5</v>
      </c>
      <c r="Y16" s="145" t="s">
        <v>176</v>
      </c>
      <c r="Z16" s="147" t="s">
        <v>149</v>
      </c>
    </row>
    <row r="17" spans="1:26" x14ac:dyDescent="0.2">
      <c r="A17">
        <v>387</v>
      </c>
      <c r="B17" s="146">
        <v>44425.5026967593</v>
      </c>
      <c r="C17" s="146">
        <v>44425.503472222197</v>
      </c>
      <c r="D17" s="145" t="s">
        <v>138</v>
      </c>
      <c r="E17" s="145"/>
      <c r="F17" s="145" t="s">
        <v>7</v>
      </c>
      <c r="G17" s="145" t="s">
        <v>177</v>
      </c>
      <c r="H17" s="145" t="s">
        <v>53</v>
      </c>
      <c r="I17" s="145" t="s">
        <v>178</v>
      </c>
      <c r="J17">
        <v>5</v>
      </c>
      <c r="K17">
        <v>5</v>
      </c>
      <c r="L17">
        <v>5</v>
      </c>
      <c r="M17">
        <v>5</v>
      </c>
      <c r="N17">
        <v>5</v>
      </c>
      <c r="O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 s="147" t="s">
        <v>149</v>
      </c>
      <c r="Z17" s="147" t="s">
        <v>149</v>
      </c>
    </row>
    <row r="18" spans="1:26" x14ac:dyDescent="0.2">
      <c r="A18">
        <v>388</v>
      </c>
      <c r="B18" s="146">
        <v>44425.502094907402</v>
      </c>
      <c r="C18" s="146">
        <v>44425.503553240698</v>
      </c>
      <c r="D18" s="145" t="s">
        <v>138</v>
      </c>
      <c r="E18" s="145"/>
      <c r="F18" s="145" t="s">
        <v>37</v>
      </c>
      <c r="G18" s="145" t="s">
        <v>177</v>
      </c>
      <c r="H18" s="145" t="s">
        <v>53</v>
      </c>
      <c r="I18" s="145" t="s">
        <v>179</v>
      </c>
      <c r="J18">
        <v>5</v>
      </c>
      <c r="K18">
        <v>4</v>
      </c>
      <c r="L18">
        <v>4</v>
      </c>
      <c r="M18">
        <v>4</v>
      </c>
      <c r="N18">
        <v>4</v>
      </c>
      <c r="O18">
        <v>5</v>
      </c>
      <c r="P18">
        <v>4</v>
      </c>
      <c r="Q18">
        <v>4</v>
      </c>
      <c r="R18">
        <v>5</v>
      </c>
      <c r="S18">
        <v>5</v>
      </c>
      <c r="T18">
        <v>5</v>
      </c>
      <c r="U18">
        <v>5</v>
      </c>
      <c r="V18">
        <v>4</v>
      </c>
      <c r="W18">
        <v>4</v>
      </c>
      <c r="X18">
        <v>5</v>
      </c>
      <c r="Y18" s="145" t="s">
        <v>180</v>
      </c>
      <c r="Z18" s="145" t="s">
        <v>181</v>
      </c>
    </row>
    <row r="19" spans="1:26" x14ac:dyDescent="0.2">
      <c r="A19">
        <v>389</v>
      </c>
      <c r="B19" s="146">
        <v>44425.502268518503</v>
      </c>
      <c r="C19" s="146">
        <v>44425.503599536998</v>
      </c>
      <c r="D19" s="145" t="s">
        <v>138</v>
      </c>
      <c r="E19" s="145"/>
      <c r="F19" s="145" t="s">
        <v>7</v>
      </c>
      <c r="G19" s="145" t="s">
        <v>177</v>
      </c>
      <c r="H19" s="145" t="s">
        <v>53</v>
      </c>
      <c r="I19" s="145" t="s">
        <v>151</v>
      </c>
      <c r="J19">
        <v>5</v>
      </c>
      <c r="K19">
        <v>3</v>
      </c>
      <c r="L19">
        <v>5</v>
      </c>
      <c r="M19">
        <v>5</v>
      </c>
      <c r="N19">
        <v>5</v>
      </c>
      <c r="O19">
        <v>5</v>
      </c>
      <c r="P19">
        <v>5</v>
      </c>
      <c r="Q19">
        <v>5</v>
      </c>
      <c r="R19">
        <v>5</v>
      </c>
      <c r="S19">
        <v>5</v>
      </c>
      <c r="T19">
        <v>5</v>
      </c>
      <c r="U19">
        <v>5</v>
      </c>
      <c r="V19">
        <v>5</v>
      </c>
      <c r="W19">
        <v>5</v>
      </c>
      <c r="X19">
        <v>5</v>
      </c>
      <c r="Y19" s="145" t="s">
        <v>182</v>
      </c>
      <c r="Z19" s="147" t="s">
        <v>149</v>
      </c>
    </row>
    <row r="20" spans="1:26" x14ac:dyDescent="0.2">
      <c r="A20">
        <v>390</v>
      </c>
      <c r="B20" s="146">
        <v>44425.501712963</v>
      </c>
      <c r="C20" s="146">
        <v>44425.503622685203</v>
      </c>
      <c r="D20" s="145" t="s">
        <v>138</v>
      </c>
      <c r="E20" s="145"/>
      <c r="F20" s="145" t="s">
        <v>7</v>
      </c>
      <c r="G20" s="145" t="s">
        <v>99</v>
      </c>
      <c r="H20" s="145" t="s">
        <v>51</v>
      </c>
      <c r="I20" s="145" t="s">
        <v>147</v>
      </c>
      <c r="J20">
        <v>4</v>
      </c>
      <c r="K20">
        <v>4</v>
      </c>
      <c r="L20">
        <v>4</v>
      </c>
      <c r="M20">
        <v>4</v>
      </c>
      <c r="N20">
        <v>4</v>
      </c>
      <c r="O20">
        <v>4</v>
      </c>
      <c r="P20">
        <v>2</v>
      </c>
      <c r="Q20">
        <v>2</v>
      </c>
      <c r="R20">
        <v>4</v>
      </c>
      <c r="S20">
        <v>4</v>
      </c>
      <c r="T20">
        <v>4</v>
      </c>
      <c r="U20">
        <v>4</v>
      </c>
      <c r="V20">
        <v>4</v>
      </c>
      <c r="W20">
        <v>4</v>
      </c>
      <c r="X20">
        <v>4</v>
      </c>
      <c r="Y20" s="147" t="s">
        <v>149</v>
      </c>
      <c r="Z20" s="147" t="s">
        <v>149</v>
      </c>
    </row>
    <row r="21" spans="1:26" x14ac:dyDescent="0.2">
      <c r="A21">
        <v>391</v>
      </c>
      <c r="B21" s="146">
        <v>44425.502546296302</v>
      </c>
      <c r="C21" s="146">
        <v>44425.503657407397</v>
      </c>
      <c r="D21" s="145" t="s">
        <v>138</v>
      </c>
      <c r="E21" s="145"/>
      <c r="F21" s="145" t="s">
        <v>7</v>
      </c>
      <c r="G21" s="145" t="s">
        <v>159</v>
      </c>
      <c r="H21" s="145" t="s">
        <v>52</v>
      </c>
      <c r="I21" s="145" t="s">
        <v>151</v>
      </c>
      <c r="J21">
        <v>5</v>
      </c>
      <c r="K21">
        <v>5</v>
      </c>
      <c r="L21">
        <v>5</v>
      </c>
      <c r="M21">
        <v>5</v>
      </c>
      <c r="N21">
        <v>4</v>
      </c>
      <c r="O21">
        <v>4</v>
      </c>
      <c r="P21">
        <v>5</v>
      </c>
      <c r="Q21">
        <v>5</v>
      </c>
      <c r="R21">
        <v>5</v>
      </c>
      <c r="S21">
        <v>5</v>
      </c>
      <c r="T21">
        <v>5</v>
      </c>
      <c r="U21">
        <v>5</v>
      </c>
      <c r="V21">
        <v>5</v>
      </c>
      <c r="W21">
        <v>5</v>
      </c>
      <c r="X21">
        <v>5</v>
      </c>
      <c r="Y21" s="147" t="s">
        <v>149</v>
      </c>
      <c r="Z21" s="147" t="s">
        <v>149</v>
      </c>
    </row>
    <row r="22" spans="1:26" x14ac:dyDescent="0.2">
      <c r="A22">
        <v>392</v>
      </c>
      <c r="B22" s="146">
        <v>44425.502789351798</v>
      </c>
      <c r="C22" s="146">
        <v>44425.503680555601</v>
      </c>
      <c r="D22" s="145" t="s">
        <v>138</v>
      </c>
      <c r="E22" s="145"/>
      <c r="F22" s="145" t="s">
        <v>37</v>
      </c>
      <c r="G22" s="145" t="s">
        <v>183</v>
      </c>
      <c r="H22" s="145" t="s">
        <v>57</v>
      </c>
      <c r="I22" s="145" t="s">
        <v>151</v>
      </c>
      <c r="J22">
        <v>5</v>
      </c>
      <c r="K22">
        <v>5</v>
      </c>
      <c r="L22">
        <v>5</v>
      </c>
      <c r="M22">
        <v>5</v>
      </c>
      <c r="N22">
        <v>5</v>
      </c>
      <c r="O22">
        <v>5</v>
      </c>
      <c r="P22">
        <v>2</v>
      </c>
      <c r="Q22">
        <v>2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 s="147" t="s">
        <v>149</v>
      </c>
      <c r="Z22" s="147" t="s">
        <v>149</v>
      </c>
    </row>
    <row r="23" spans="1:26" x14ac:dyDescent="0.2">
      <c r="A23">
        <v>393</v>
      </c>
      <c r="B23" s="146">
        <v>44425.5027430556</v>
      </c>
      <c r="C23" s="146">
        <v>44425.503946759301</v>
      </c>
      <c r="D23" s="145" t="s">
        <v>138</v>
      </c>
      <c r="E23" s="145"/>
      <c r="F23" s="145" t="s">
        <v>7</v>
      </c>
      <c r="G23" s="145" t="s">
        <v>184</v>
      </c>
      <c r="H23" s="145" t="s">
        <v>53</v>
      </c>
      <c r="I23" s="145" t="s">
        <v>185</v>
      </c>
      <c r="J23">
        <v>5</v>
      </c>
      <c r="K23">
        <v>3</v>
      </c>
      <c r="L23">
        <v>5</v>
      </c>
      <c r="M23">
        <v>5</v>
      </c>
      <c r="N23">
        <v>5</v>
      </c>
      <c r="O23">
        <v>5</v>
      </c>
      <c r="P23">
        <v>5</v>
      </c>
      <c r="Q23">
        <v>5</v>
      </c>
      <c r="R23">
        <v>5</v>
      </c>
      <c r="S23">
        <v>5</v>
      </c>
      <c r="T23">
        <v>5</v>
      </c>
      <c r="U23">
        <v>5</v>
      </c>
      <c r="V23">
        <v>5</v>
      </c>
      <c r="W23">
        <v>5</v>
      </c>
      <c r="X23">
        <v>5</v>
      </c>
      <c r="Y23" s="147" t="s">
        <v>149</v>
      </c>
      <c r="Z23" s="147" t="s">
        <v>149</v>
      </c>
    </row>
    <row r="24" spans="1:26" x14ac:dyDescent="0.2">
      <c r="A24">
        <v>394</v>
      </c>
      <c r="B24" s="146">
        <v>44425.500277777799</v>
      </c>
      <c r="C24" s="146">
        <v>44425.503993055601</v>
      </c>
      <c r="D24" s="145" t="s">
        <v>138</v>
      </c>
      <c r="E24" s="145"/>
      <c r="F24" s="145" t="s">
        <v>37</v>
      </c>
      <c r="G24" s="145" t="s">
        <v>186</v>
      </c>
      <c r="H24" s="145" t="s">
        <v>55</v>
      </c>
      <c r="I24" s="145" t="s">
        <v>187</v>
      </c>
      <c r="J24">
        <v>5</v>
      </c>
      <c r="K24">
        <v>3</v>
      </c>
      <c r="L24">
        <v>5</v>
      </c>
      <c r="M24">
        <v>5</v>
      </c>
      <c r="N24">
        <v>5</v>
      </c>
      <c r="O24">
        <v>5</v>
      </c>
      <c r="P24">
        <v>5</v>
      </c>
      <c r="Q24">
        <v>5</v>
      </c>
      <c r="R24">
        <v>5</v>
      </c>
      <c r="S24">
        <v>5</v>
      </c>
      <c r="T24">
        <v>5</v>
      </c>
      <c r="U24">
        <v>5</v>
      </c>
      <c r="V24">
        <v>5</v>
      </c>
      <c r="W24">
        <v>5</v>
      </c>
      <c r="X24">
        <v>5</v>
      </c>
      <c r="Y24" s="145" t="s">
        <v>188</v>
      </c>
      <c r="Z24" s="145" t="s">
        <v>189</v>
      </c>
    </row>
    <row r="25" spans="1:26" x14ac:dyDescent="0.2">
      <c r="A25">
        <v>395</v>
      </c>
      <c r="B25" s="146">
        <v>44425.502152777801</v>
      </c>
      <c r="C25" s="146">
        <v>44425.504050925898</v>
      </c>
      <c r="D25" s="145" t="s">
        <v>138</v>
      </c>
      <c r="E25" s="145"/>
      <c r="F25" s="145" t="s">
        <v>7</v>
      </c>
      <c r="G25" s="145" t="s">
        <v>184</v>
      </c>
      <c r="H25" s="145" t="s">
        <v>76</v>
      </c>
      <c r="I25" s="145" t="s">
        <v>190</v>
      </c>
      <c r="J25">
        <v>4</v>
      </c>
      <c r="K25">
        <v>4</v>
      </c>
      <c r="L25">
        <v>4</v>
      </c>
      <c r="M25">
        <v>4</v>
      </c>
      <c r="N25">
        <v>4</v>
      </c>
      <c r="O25">
        <v>4</v>
      </c>
      <c r="P25">
        <v>4</v>
      </c>
      <c r="Q25">
        <v>4</v>
      </c>
      <c r="R25">
        <v>5</v>
      </c>
      <c r="S25">
        <v>5</v>
      </c>
      <c r="T25">
        <v>5</v>
      </c>
      <c r="U25">
        <v>5</v>
      </c>
      <c r="V25">
        <v>4</v>
      </c>
      <c r="W25">
        <v>5</v>
      </c>
      <c r="X25">
        <v>5</v>
      </c>
      <c r="Y25" s="145" t="s">
        <v>191</v>
      </c>
      <c r="Z25" s="145" t="s">
        <v>191</v>
      </c>
    </row>
    <row r="26" spans="1:26" x14ac:dyDescent="0.2">
      <c r="A26">
        <v>396</v>
      </c>
      <c r="B26" s="146">
        <v>44425.502418981501</v>
      </c>
      <c r="C26" s="146">
        <v>44425.504166666702</v>
      </c>
      <c r="D26" s="145" t="s">
        <v>138</v>
      </c>
      <c r="E26" s="145"/>
      <c r="F26" s="145" t="s">
        <v>37</v>
      </c>
      <c r="G26" s="145" t="s">
        <v>65</v>
      </c>
      <c r="H26" s="145" t="s">
        <v>49</v>
      </c>
      <c r="I26" s="145" t="s">
        <v>151</v>
      </c>
      <c r="J26">
        <v>5</v>
      </c>
      <c r="K26">
        <v>3</v>
      </c>
      <c r="L26">
        <v>5</v>
      </c>
      <c r="M26">
        <v>5</v>
      </c>
      <c r="N26">
        <v>5</v>
      </c>
      <c r="O26">
        <v>5</v>
      </c>
      <c r="P26">
        <v>3</v>
      </c>
      <c r="Q26">
        <v>3</v>
      </c>
      <c r="R26">
        <v>5</v>
      </c>
      <c r="S26">
        <v>5</v>
      </c>
      <c r="T26">
        <v>5</v>
      </c>
      <c r="U26">
        <v>5</v>
      </c>
      <c r="V26">
        <v>5</v>
      </c>
      <c r="W26">
        <v>5</v>
      </c>
      <c r="X26">
        <v>5</v>
      </c>
      <c r="Y26" s="147" t="s">
        <v>149</v>
      </c>
      <c r="Z26" s="147" t="s">
        <v>149</v>
      </c>
    </row>
    <row r="27" spans="1:26" x14ac:dyDescent="0.2">
      <c r="A27">
        <v>397</v>
      </c>
      <c r="B27" s="146">
        <v>44425.502094907402</v>
      </c>
      <c r="C27" s="146">
        <v>44425.504166666702</v>
      </c>
      <c r="D27" s="145" t="s">
        <v>138</v>
      </c>
      <c r="E27" s="145"/>
      <c r="F27" s="145" t="s">
        <v>7</v>
      </c>
      <c r="G27" s="145" t="s">
        <v>159</v>
      </c>
      <c r="H27" s="145" t="s">
        <v>52</v>
      </c>
      <c r="I27" s="145" t="s">
        <v>192</v>
      </c>
      <c r="J27">
        <v>5</v>
      </c>
      <c r="K27">
        <v>5</v>
      </c>
      <c r="L27">
        <v>5</v>
      </c>
      <c r="M27">
        <v>5</v>
      </c>
      <c r="N27">
        <v>5</v>
      </c>
      <c r="O27">
        <v>5</v>
      </c>
      <c r="P27">
        <v>5</v>
      </c>
      <c r="Q27">
        <v>5</v>
      </c>
      <c r="R27">
        <v>4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 s="145" t="s">
        <v>193</v>
      </c>
      <c r="Z27" s="145" t="s">
        <v>194</v>
      </c>
    </row>
    <row r="28" spans="1:26" x14ac:dyDescent="0.2">
      <c r="A28">
        <v>398</v>
      </c>
      <c r="B28" s="146">
        <v>44425.502685185202</v>
      </c>
      <c r="C28" s="146">
        <v>44425.504236111097</v>
      </c>
      <c r="D28" s="145" t="s">
        <v>138</v>
      </c>
      <c r="E28" s="145"/>
      <c r="F28" s="145" t="s">
        <v>7</v>
      </c>
      <c r="G28" s="145" t="s">
        <v>184</v>
      </c>
      <c r="H28" s="145" t="s">
        <v>53</v>
      </c>
      <c r="I28" s="145" t="s">
        <v>151</v>
      </c>
      <c r="J28">
        <v>5</v>
      </c>
      <c r="K28">
        <v>5</v>
      </c>
      <c r="L28">
        <v>5</v>
      </c>
      <c r="M28">
        <v>5</v>
      </c>
      <c r="N28">
        <v>5</v>
      </c>
      <c r="O28">
        <v>5</v>
      </c>
      <c r="P28">
        <v>2</v>
      </c>
      <c r="Q28">
        <v>2</v>
      </c>
      <c r="R28">
        <v>5</v>
      </c>
      <c r="S28">
        <v>5</v>
      </c>
      <c r="T28">
        <v>4</v>
      </c>
      <c r="U28">
        <v>4</v>
      </c>
      <c r="V28">
        <v>5</v>
      </c>
      <c r="W28">
        <v>5</v>
      </c>
      <c r="X28">
        <v>5</v>
      </c>
      <c r="Y28" s="145" t="s">
        <v>195</v>
      </c>
      <c r="Z28" s="147" t="s">
        <v>149</v>
      </c>
    </row>
    <row r="29" spans="1:26" x14ac:dyDescent="0.2">
      <c r="A29">
        <v>399</v>
      </c>
      <c r="B29" s="146">
        <v>44425.502847222197</v>
      </c>
      <c r="C29" s="146">
        <v>44425.504293981503</v>
      </c>
      <c r="D29" s="145" t="s">
        <v>138</v>
      </c>
      <c r="E29" s="145"/>
      <c r="F29" s="145" t="s">
        <v>37</v>
      </c>
      <c r="G29" s="145" t="s">
        <v>196</v>
      </c>
      <c r="H29" s="145" t="s">
        <v>52</v>
      </c>
      <c r="I29" s="145" t="s">
        <v>143</v>
      </c>
      <c r="J29">
        <v>4</v>
      </c>
      <c r="K29">
        <v>4</v>
      </c>
      <c r="L29">
        <v>4</v>
      </c>
      <c r="M29">
        <v>4</v>
      </c>
      <c r="N29">
        <v>4</v>
      </c>
      <c r="O29">
        <v>4</v>
      </c>
      <c r="P29">
        <v>3</v>
      </c>
      <c r="Q29">
        <v>3</v>
      </c>
      <c r="R29">
        <v>4</v>
      </c>
      <c r="S29">
        <v>4</v>
      </c>
      <c r="T29">
        <v>4</v>
      </c>
      <c r="U29">
        <v>4</v>
      </c>
      <c r="V29">
        <v>4</v>
      </c>
      <c r="W29">
        <v>4</v>
      </c>
      <c r="X29">
        <v>4</v>
      </c>
      <c r="Y29" s="147" t="s">
        <v>149</v>
      </c>
      <c r="Z29" s="147" t="s">
        <v>149</v>
      </c>
    </row>
    <row r="30" spans="1:26" x14ac:dyDescent="0.2">
      <c r="A30">
        <v>400</v>
      </c>
      <c r="B30" s="146">
        <v>44425.503553240698</v>
      </c>
      <c r="C30" s="146">
        <v>44425.504386574103</v>
      </c>
      <c r="D30" s="145" t="s">
        <v>138</v>
      </c>
      <c r="E30" s="145"/>
      <c r="F30" s="145" t="s">
        <v>7</v>
      </c>
      <c r="G30" s="145" t="s">
        <v>197</v>
      </c>
      <c r="H30" s="145" t="s">
        <v>80</v>
      </c>
      <c r="I30" s="145" t="s">
        <v>160</v>
      </c>
      <c r="J30">
        <v>4</v>
      </c>
      <c r="K30">
        <v>4</v>
      </c>
      <c r="L30">
        <v>4</v>
      </c>
      <c r="M30">
        <v>3</v>
      </c>
      <c r="N30">
        <v>4</v>
      </c>
      <c r="O30">
        <v>4</v>
      </c>
      <c r="P30">
        <v>4</v>
      </c>
      <c r="Q30">
        <v>4</v>
      </c>
      <c r="R30">
        <v>5</v>
      </c>
      <c r="S30">
        <v>5</v>
      </c>
      <c r="T30">
        <v>5</v>
      </c>
      <c r="U30">
        <v>5</v>
      </c>
      <c r="V30">
        <v>5</v>
      </c>
      <c r="W30">
        <v>5</v>
      </c>
      <c r="X30">
        <v>5</v>
      </c>
      <c r="Y30" s="147" t="s">
        <v>149</v>
      </c>
      <c r="Z30" s="147" t="s">
        <v>149</v>
      </c>
    </row>
    <row r="31" spans="1:26" x14ac:dyDescent="0.2">
      <c r="A31">
        <v>401</v>
      </c>
      <c r="B31" s="146">
        <v>44425.502916666701</v>
      </c>
      <c r="C31" s="146">
        <v>44425.504409722198</v>
      </c>
      <c r="D31" s="145" t="s">
        <v>138</v>
      </c>
      <c r="E31" s="145"/>
      <c r="F31" s="145" t="s">
        <v>37</v>
      </c>
      <c r="G31" s="145" t="s">
        <v>198</v>
      </c>
      <c r="H31" s="145" t="s">
        <v>167</v>
      </c>
      <c r="I31" s="145" t="s">
        <v>143</v>
      </c>
      <c r="J31">
        <v>5</v>
      </c>
      <c r="K31">
        <v>5</v>
      </c>
      <c r="L31">
        <v>5</v>
      </c>
      <c r="M31">
        <v>5</v>
      </c>
      <c r="N31">
        <v>5</v>
      </c>
      <c r="O31">
        <v>5</v>
      </c>
      <c r="P31">
        <v>5</v>
      </c>
      <c r="Q31">
        <v>5</v>
      </c>
      <c r="R31">
        <v>5</v>
      </c>
      <c r="S31">
        <v>5</v>
      </c>
      <c r="T31">
        <v>5</v>
      </c>
      <c r="U31">
        <v>5</v>
      </c>
      <c r="V31">
        <v>5</v>
      </c>
      <c r="W31">
        <v>5</v>
      </c>
      <c r="X31">
        <v>5</v>
      </c>
      <c r="Y31" s="145" t="s">
        <v>191</v>
      </c>
      <c r="Z31" s="145" t="s">
        <v>199</v>
      </c>
    </row>
    <row r="32" spans="1:26" x14ac:dyDescent="0.2">
      <c r="A32">
        <v>402</v>
      </c>
      <c r="B32" s="146">
        <v>44425.502592592602</v>
      </c>
      <c r="C32" s="146">
        <v>44425.504421296297</v>
      </c>
      <c r="D32" s="145" t="s">
        <v>138</v>
      </c>
      <c r="E32" s="145"/>
      <c r="F32" s="145" t="s">
        <v>7</v>
      </c>
      <c r="G32" s="145" t="s">
        <v>200</v>
      </c>
      <c r="H32" s="145" t="s">
        <v>57</v>
      </c>
      <c r="I32" s="145" t="s">
        <v>143</v>
      </c>
      <c r="J32">
        <v>4</v>
      </c>
      <c r="K32">
        <v>3</v>
      </c>
      <c r="L32">
        <v>5</v>
      </c>
      <c r="M32">
        <v>5</v>
      </c>
      <c r="N32">
        <v>5</v>
      </c>
      <c r="O32">
        <v>5</v>
      </c>
      <c r="P32">
        <v>3</v>
      </c>
      <c r="Q32">
        <v>4</v>
      </c>
      <c r="R32">
        <v>4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 s="145" t="s">
        <v>201</v>
      </c>
      <c r="Z32" s="145" t="s">
        <v>202</v>
      </c>
    </row>
    <row r="33" spans="1:26" x14ac:dyDescent="0.2">
      <c r="A33">
        <v>403</v>
      </c>
      <c r="B33" s="146">
        <v>44425.502708333297</v>
      </c>
      <c r="C33" s="146">
        <v>44425.504432870403</v>
      </c>
      <c r="D33" s="145" t="s">
        <v>138</v>
      </c>
      <c r="E33" s="145"/>
      <c r="F33" s="145" t="s">
        <v>7</v>
      </c>
      <c r="G33" s="145" t="s">
        <v>72</v>
      </c>
      <c r="H33" s="145" t="s">
        <v>76</v>
      </c>
      <c r="I33" s="145" t="s">
        <v>203</v>
      </c>
      <c r="J33">
        <v>3</v>
      </c>
      <c r="K33">
        <v>4</v>
      </c>
      <c r="L33">
        <v>4</v>
      </c>
      <c r="M33">
        <v>3</v>
      </c>
      <c r="N33">
        <v>3</v>
      </c>
      <c r="O33">
        <v>4</v>
      </c>
      <c r="P33">
        <v>4</v>
      </c>
      <c r="Q33">
        <v>4</v>
      </c>
      <c r="R33">
        <v>4</v>
      </c>
      <c r="S33">
        <v>5</v>
      </c>
      <c r="T33">
        <v>4</v>
      </c>
      <c r="U33">
        <v>4</v>
      </c>
      <c r="V33">
        <v>4</v>
      </c>
      <c r="W33">
        <v>4</v>
      </c>
      <c r="X33">
        <v>5</v>
      </c>
      <c r="Y33" s="145" t="s">
        <v>204</v>
      </c>
      <c r="Z33" s="145" t="s">
        <v>205</v>
      </c>
    </row>
    <row r="34" spans="1:26" x14ac:dyDescent="0.2">
      <c r="A34">
        <v>404</v>
      </c>
      <c r="B34" s="146">
        <v>44425.502476851798</v>
      </c>
      <c r="C34" s="146">
        <v>44425.504444444399</v>
      </c>
      <c r="D34" s="145" t="s">
        <v>138</v>
      </c>
      <c r="E34" s="145"/>
      <c r="F34" s="145" t="s">
        <v>7</v>
      </c>
      <c r="G34" s="145" t="s">
        <v>206</v>
      </c>
      <c r="H34" s="145" t="s">
        <v>50</v>
      </c>
      <c r="I34" s="145" t="s">
        <v>154</v>
      </c>
      <c r="J34">
        <v>5</v>
      </c>
      <c r="K34">
        <v>5</v>
      </c>
      <c r="L34">
        <v>5</v>
      </c>
      <c r="M34">
        <v>5</v>
      </c>
      <c r="N34">
        <v>4</v>
      </c>
      <c r="O34">
        <v>5</v>
      </c>
      <c r="P34">
        <v>3</v>
      </c>
      <c r="Q34">
        <v>4</v>
      </c>
      <c r="R34">
        <v>5</v>
      </c>
      <c r="S34">
        <v>5</v>
      </c>
      <c r="T34">
        <v>5</v>
      </c>
      <c r="U34">
        <v>5</v>
      </c>
      <c r="V34">
        <v>5</v>
      </c>
      <c r="W34">
        <v>5</v>
      </c>
      <c r="X34">
        <v>5</v>
      </c>
      <c r="Y34" s="145" t="s">
        <v>207</v>
      </c>
      <c r="Z34" s="145" t="s">
        <v>208</v>
      </c>
    </row>
    <row r="35" spans="1:26" x14ac:dyDescent="0.2">
      <c r="A35">
        <v>405</v>
      </c>
      <c r="B35" s="146">
        <v>44425.502025463</v>
      </c>
      <c r="C35" s="146">
        <v>44425.504502314798</v>
      </c>
      <c r="D35" s="145" t="s">
        <v>138</v>
      </c>
      <c r="E35" s="145"/>
      <c r="F35" s="145" t="s">
        <v>7</v>
      </c>
      <c r="G35" s="145" t="s">
        <v>65</v>
      </c>
      <c r="H35" s="145" t="s">
        <v>49</v>
      </c>
      <c r="I35" s="145" t="s">
        <v>209</v>
      </c>
      <c r="J35">
        <v>5</v>
      </c>
      <c r="K35">
        <v>5</v>
      </c>
      <c r="L35">
        <v>5</v>
      </c>
      <c r="M35">
        <v>5</v>
      </c>
      <c r="N35">
        <v>5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5</v>
      </c>
      <c r="V35">
        <v>5</v>
      </c>
      <c r="W35">
        <v>5</v>
      </c>
      <c r="X35">
        <v>5</v>
      </c>
      <c r="Y35" s="145" t="s">
        <v>210</v>
      </c>
      <c r="Z35" s="145" t="s">
        <v>211</v>
      </c>
    </row>
    <row r="36" spans="1:26" x14ac:dyDescent="0.2">
      <c r="A36">
        <v>406</v>
      </c>
      <c r="B36" s="146">
        <v>44425.503240740698</v>
      </c>
      <c r="C36" s="146">
        <v>44425.504513888904</v>
      </c>
      <c r="D36" s="145" t="s">
        <v>138</v>
      </c>
      <c r="E36" s="145"/>
      <c r="F36" s="145" t="s">
        <v>7</v>
      </c>
      <c r="G36" s="145" t="s">
        <v>159</v>
      </c>
      <c r="H36" s="145" t="s">
        <v>52</v>
      </c>
      <c r="I36" s="145" t="s">
        <v>212</v>
      </c>
      <c r="J36">
        <v>5</v>
      </c>
      <c r="K36">
        <v>1</v>
      </c>
      <c r="L36">
        <v>5</v>
      </c>
      <c r="M36">
        <v>4</v>
      </c>
      <c r="N36">
        <v>5</v>
      </c>
      <c r="O36">
        <v>5</v>
      </c>
      <c r="P36">
        <v>4</v>
      </c>
      <c r="Q36">
        <v>5</v>
      </c>
      <c r="R36">
        <v>5</v>
      </c>
      <c r="S36">
        <v>5</v>
      </c>
      <c r="T36">
        <v>5</v>
      </c>
      <c r="U36">
        <v>5</v>
      </c>
      <c r="V36">
        <v>5</v>
      </c>
      <c r="W36">
        <v>4</v>
      </c>
      <c r="X36">
        <v>5</v>
      </c>
      <c r="Y36" s="145" t="s">
        <v>213</v>
      </c>
      <c r="Z36" s="147" t="s">
        <v>149</v>
      </c>
    </row>
    <row r="37" spans="1:26" x14ac:dyDescent="0.2">
      <c r="A37">
        <v>407</v>
      </c>
      <c r="B37" s="146">
        <v>44425.502465277801</v>
      </c>
      <c r="C37" s="146">
        <v>44425.504594907397</v>
      </c>
      <c r="D37" s="145" t="s">
        <v>138</v>
      </c>
      <c r="E37" s="145"/>
      <c r="F37" s="145" t="s">
        <v>7</v>
      </c>
      <c r="G37" s="145" t="s">
        <v>64</v>
      </c>
      <c r="H37" s="145" t="s">
        <v>51</v>
      </c>
      <c r="I37" s="145" t="s">
        <v>151</v>
      </c>
      <c r="J37">
        <v>4</v>
      </c>
      <c r="K37">
        <v>5</v>
      </c>
      <c r="L37">
        <v>5</v>
      </c>
      <c r="M37">
        <v>5</v>
      </c>
      <c r="N37">
        <v>4</v>
      </c>
      <c r="O37">
        <v>5</v>
      </c>
      <c r="P37">
        <v>3</v>
      </c>
      <c r="Q37">
        <v>3</v>
      </c>
      <c r="R37">
        <v>4</v>
      </c>
      <c r="S37">
        <v>5</v>
      </c>
      <c r="T37">
        <v>4</v>
      </c>
      <c r="U37">
        <v>5</v>
      </c>
      <c r="V37">
        <v>5</v>
      </c>
      <c r="W37">
        <v>5</v>
      </c>
      <c r="X37">
        <v>5</v>
      </c>
      <c r="Y37" s="145" t="s">
        <v>207</v>
      </c>
      <c r="Z37" s="147" t="s">
        <v>149</v>
      </c>
    </row>
    <row r="38" spans="1:26" x14ac:dyDescent="0.2">
      <c r="A38">
        <v>408</v>
      </c>
      <c r="B38" s="146">
        <v>44425.503217592603</v>
      </c>
      <c r="C38" s="146">
        <v>44425.504618055602</v>
      </c>
      <c r="D38" s="145" t="s">
        <v>138</v>
      </c>
      <c r="E38" s="145"/>
      <c r="F38" s="145" t="s">
        <v>7</v>
      </c>
      <c r="G38" s="145" t="s">
        <v>69</v>
      </c>
      <c r="H38" s="145" t="s">
        <v>79</v>
      </c>
      <c r="I38" s="145" t="s">
        <v>214</v>
      </c>
      <c r="J38">
        <v>5</v>
      </c>
      <c r="K38">
        <v>5</v>
      </c>
      <c r="L38">
        <v>5</v>
      </c>
      <c r="M38">
        <v>5</v>
      </c>
      <c r="N38">
        <v>5</v>
      </c>
      <c r="O38">
        <v>5</v>
      </c>
      <c r="P38">
        <v>5</v>
      </c>
      <c r="Q38">
        <v>5</v>
      </c>
      <c r="R38">
        <v>5</v>
      </c>
      <c r="S38">
        <v>5</v>
      </c>
      <c r="T38">
        <v>5</v>
      </c>
      <c r="U38">
        <v>5</v>
      </c>
      <c r="V38">
        <v>4</v>
      </c>
      <c r="W38">
        <v>4</v>
      </c>
      <c r="X38">
        <v>4</v>
      </c>
      <c r="Y38" s="147" t="s">
        <v>149</v>
      </c>
      <c r="Z38" s="147" t="s">
        <v>149</v>
      </c>
    </row>
    <row r="39" spans="1:26" x14ac:dyDescent="0.2">
      <c r="A39">
        <v>409</v>
      </c>
      <c r="B39" s="146">
        <v>44425.503356481502</v>
      </c>
      <c r="C39" s="146">
        <v>44425.504687499997</v>
      </c>
      <c r="D39" s="145" t="s">
        <v>138</v>
      </c>
      <c r="E39" s="145"/>
      <c r="F39" s="145" t="s">
        <v>7</v>
      </c>
      <c r="G39" s="145" t="s">
        <v>92</v>
      </c>
      <c r="H39" s="145" t="s">
        <v>80</v>
      </c>
      <c r="I39" s="145" t="s">
        <v>215</v>
      </c>
      <c r="J39">
        <v>4</v>
      </c>
      <c r="K39">
        <v>5</v>
      </c>
      <c r="L39">
        <v>4</v>
      </c>
      <c r="M39">
        <v>5</v>
      </c>
      <c r="N39">
        <v>5</v>
      </c>
      <c r="O39">
        <v>4</v>
      </c>
      <c r="P39">
        <v>2</v>
      </c>
      <c r="Q39">
        <v>2</v>
      </c>
      <c r="R39">
        <v>4</v>
      </c>
      <c r="S39">
        <v>4</v>
      </c>
      <c r="T39">
        <v>4</v>
      </c>
      <c r="U39">
        <v>4</v>
      </c>
      <c r="V39">
        <v>5</v>
      </c>
      <c r="W39">
        <v>4</v>
      </c>
      <c r="X39">
        <v>4</v>
      </c>
      <c r="Y39" s="145" t="s">
        <v>216</v>
      </c>
      <c r="Z39" s="145" t="s">
        <v>217</v>
      </c>
    </row>
    <row r="40" spans="1:26" x14ac:dyDescent="0.2">
      <c r="A40">
        <v>410</v>
      </c>
      <c r="B40" s="146">
        <v>44425.502939814804</v>
      </c>
      <c r="C40" s="146">
        <v>44425.5047106481</v>
      </c>
      <c r="D40" s="145" t="s">
        <v>138</v>
      </c>
      <c r="E40" s="145"/>
      <c r="F40" s="145" t="s">
        <v>7</v>
      </c>
      <c r="G40" s="145" t="s">
        <v>184</v>
      </c>
      <c r="H40" s="145" t="s">
        <v>76</v>
      </c>
      <c r="I40" s="145" t="s">
        <v>190</v>
      </c>
      <c r="J40">
        <v>5</v>
      </c>
      <c r="K40">
        <v>3</v>
      </c>
      <c r="L40">
        <v>4</v>
      </c>
      <c r="M40">
        <v>5</v>
      </c>
      <c r="N40">
        <v>5</v>
      </c>
      <c r="O40">
        <v>5</v>
      </c>
      <c r="P40">
        <v>4</v>
      </c>
      <c r="Q40">
        <v>4</v>
      </c>
      <c r="R40">
        <v>5</v>
      </c>
      <c r="S40">
        <v>5</v>
      </c>
      <c r="T40">
        <v>5</v>
      </c>
      <c r="U40">
        <v>5</v>
      </c>
      <c r="V40">
        <v>5</v>
      </c>
      <c r="W40">
        <v>5</v>
      </c>
      <c r="X40">
        <v>5</v>
      </c>
      <c r="Y40" s="145" t="s">
        <v>218</v>
      </c>
      <c r="Z40" s="145" t="s">
        <v>219</v>
      </c>
    </row>
    <row r="41" spans="1:26" x14ac:dyDescent="0.2">
      <c r="A41">
        <v>411</v>
      </c>
      <c r="B41" s="146">
        <v>44425.503240740698</v>
      </c>
      <c r="C41" s="146">
        <v>44425.504803240699</v>
      </c>
      <c r="D41" s="145" t="s">
        <v>138</v>
      </c>
      <c r="E41" s="145"/>
      <c r="F41" s="145" t="s">
        <v>37</v>
      </c>
      <c r="G41" s="145" t="s">
        <v>139</v>
      </c>
      <c r="H41" s="145" t="s">
        <v>54</v>
      </c>
      <c r="I41" s="145" t="s">
        <v>143</v>
      </c>
      <c r="J41">
        <v>4</v>
      </c>
      <c r="K41">
        <v>4</v>
      </c>
      <c r="L41">
        <v>5</v>
      </c>
      <c r="M41">
        <v>4</v>
      </c>
      <c r="N41">
        <v>4</v>
      </c>
      <c r="O41">
        <v>4</v>
      </c>
      <c r="P41">
        <v>4</v>
      </c>
      <c r="Q41">
        <v>5</v>
      </c>
      <c r="R41">
        <v>4</v>
      </c>
      <c r="S41">
        <v>5</v>
      </c>
      <c r="T41">
        <v>5</v>
      </c>
      <c r="U41">
        <v>4</v>
      </c>
      <c r="V41">
        <v>4</v>
      </c>
      <c r="W41">
        <v>4</v>
      </c>
      <c r="X41">
        <v>4</v>
      </c>
      <c r="Y41" s="147" t="s">
        <v>149</v>
      </c>
      <c r="Z41" s="147" t="s">
        <v>149</v>
      </c>
    </row>
    <row r="42" spans="1:26" x14ac:dyDescent="0.2">
      <c r="A42">
        <v>412</v>
      </c>
      <c r="B42" s="146">
        <v>44425.503344907404</v>
      </c>
      <c r="C42" s="146">
        <v>44425.504826388897</v>
      </c>
      <c r="D42" s="145" t="s">
        <v>138</v>
      </c>
      <c r="E42" s="145"/>
      <c r="F42" s="145" t="s">
        <v>7</v>
      </c>
      <c r="G42" s="145" t="s">
        <v>184</v>
      </c>
      <c r="H42" s="145" t="s">
        <v>76</v>
      </c>
      <c r="I42" s="145" t="s">
        <v>154</v>
      </c>
      <c r="J42">
        <v>5</v>
      </c>
      <c r="K42">
        <v>1</v>
      </c>
      <c r="L42">
        <v>4</v>
      </c>
      <c r="M42">
        <v>1</v>
      </c>
      <c r="N42">
        <v>1</v>
      </c>
      <c r="O42">
        <v>1</v>
      </c>
      <c r="P42">
        <v>5</v>
      </c>
      <c r="Q42">
        <v>5</v>
      </c>
      <c r="R42">
        <v>5</v>
      </c>
      <c r="S42">
        <v>5</v>
      </c>
      <c r="T42">
        <v>5</v>
      </c>
      <c r="U42">
        <v>5</v>
      </c>
      <c r="V42">
        <v>5</v>
      </c>
      <c r="W42">
        <v>5</v>
      </c>
      <c r="X42">
        <v>5</v>
      </c>
      <c r="Y42" s="145" t="s">
        <v>220</v>
      </c>
      <c r="Z42" s="147" t="s">
        <v>149</v>
      </c>
    </row>
    <row r="43" spans="1:26" x14ac:dyDescent="0.2">
      <c r="A43">
        <v>413</v>
      </c>
      <c r="B43" s="146">
        <v>44425.504155092603</v>
      </c>
      <c r="C43" s="146">
        <v>44425.504861111098</v>
      </c>
      <c r="D43" s="145" t="s">
        <v>138</v>
      </c>
      <c r="E43" s="145"/>
      <c r="F43" s="145" t="s">
        <v>7</v>
      </c>
      <c r="G43" s="145" t="s">
        <v>150</v>
      </c>
      <c r="H43" s="145" t="s">
        <v>53</v>
      </c>
      <c r="I43" s="145" t="s">
        <v>151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  <c r="U43">
        <v>4</v>
      </c>
      <c r="V43">
        <v>4</v>
      </c>
      <c r="W43">
        <v>4</v>
      </c>
      <c r="X43">
        <v>4</v>
      </c>
      <c r="Y43" s="145" t="s">
        <v>207</v>
      </c>
      <c r="Z43" s="145" t="s">
        <v>207</v>
      </c>
    </row>
    <row r="44" spans="1:26" x14ac:dyDescent="0.2">
      <c r="A44">
        <v>414</v>
      </c>
      <c r="B44" s="146">
        <v>44425.502210648097</v>
      </c>
      <c r="C44" s="146">
        <v>44425.504999999997</v>
      </c>
      <c r="D44" s="145" t="s">
        <v>138</v>
      </c>
      <c r="E44" s="145"/>
      <c r="F44" s="145" t="s">
        <v>7</v>
      </c>
      <c r="G44" s="145" t="s">
        <v>221</v>
      </c>
      <c r="H44" s="145" t="s">
        <v>90</v>
      </c>
      <c r="I44" s="145" t="s">
        <v>178</v>
      </c>
      <c r="J44">
        <v>5</v>
      </c>
      <c r="K44">
        <v>5</v>
      </c>
      <c r="L44">
        <v>5</v>
      </c>
      <c r="M44">
        <v>5</v>
      </c>
      <c r="N44">
        <v>5</v>
      </c>
      <c r="O44">
        <v>5</v>
      </c>
      <c r="P44">
        <v>5</v>
      </c>
      <c r="Q44">
        <v>5</v>
      </c>
      <c r="R44">
        <v>5</v>
      </c>
      <c r="S44">
        <v>5</v>
      </c>
      <c r="T44">
        <v>5</v>
      </c>
      <c r="U44">
        <v>5</v>
      </c>
      <c r="V44">
        <v>5</v>
      </c>
      <c r="W44">
        <v>5</v>
      </c>
      <c r="X44">
        <v>5</v>
      </c>
      <c r="Y44" s="145" t="s">
        <v>222</v>
      </c>
      <c r="Z44" s="145" t="s">
        <v>223</v>
      </c>
    </row>
    <row r="45" spans="1:26" x14ac:dyDescent="0.2">
      <c r="A45">
        <v>415</v>
      </c>
      <c r="B45" s="146">
        <v>44425.503275463001</v>
      </c>
      <c r="C45" s="146">
        <v>44425.505034722199</v>
      </c>
      <c r="D45" s="145" t="s">
        <v>138</v>
      </c>
      <c r="E45" s="145"/>
      <c r="F45" s="145" t="s">
        <v>7</v>
      </c>
      <c r="G45" s="145" t="s">
        <v>40</v>
      </c>
      <c r="H45" s="145" t="s">
        <v>51</v>
      </c>
      <c r="I45" s="145" t="s">
        <v>151</v>
      </c>
      <c r="J45">
        <v>5</v>
      </c>
      <c r="K45">
        <v>5</v>
      </c>
      <c r="L45">
        <v>5</v>
      </c>
      <c r="M45">
        <v>5</v>
      </c>
      <c r="N45">
        <v>5</v>
      </c>
      <c r="O45">
        <v>5</v>
      </c>
      <c r="P45">
        <v>5</v>
      </c>
      <c r="Q45">
        <v>5</v>
      </c>
      <c r="R45">
        <v>5</v>
      </c>
      <c r="S45">
        <v>5</v>
      </c>
      <c r="T45">
        <v>5</v>
      </c>
      <c r="U45">
        <v>5</v>
      </c>
      <c r="V45">
        <v>5</v>
      </c>
      <c r="W45">
        <v>5</v>
      </c>
      <c r="X45">
        <v>5</v>
      </c>
      <c r="Y45" s="147" t="s">
        <v>149</v>
      </c>
      <c r="Z45" s="147" t="s">
        <v>149</v>
      </c>
    </row>
    <row r="46" spans="1:26" x14ac:dyDescent="0.2">
      <c r="A46">
        <v>416</v>
      </c>
      <c r="B46" s="146">
        <v>44425.502314814803</v>
      </c>
      <c r="C46" s="146">
        <v>44425.505057870403</v>
      </c>
      <c r="D46" s="145" t="s">
        <v>138</v>
      </c>
      <c r="E46" s="145"/>
      <c r="F46" s="145" t="s">
        <v>7</v>
      </c>
      <c r="G46" s="145" t="s">
        <v>159</v>
      </c>
      <c r="H46" s="145" t="s">
        <v>52</v>
      </c>
      <c r="I46" s="145" t="s">
        <v>224</v>
      </c>
      <c r="J46">
        <v>4</v>
      </c>
      <c r="K46">
        <v>4</v>
      </c>
      <c r="L46">
        <v>4</v>
      </c>
      <c r="M46">
        <v>4</v>
      </c>
      <c r="N46">
        <v>4</v>
      </c>
      <c r="O46">
        <v>4</v>
      </c>
      <c r="P46">
        <v>4</v>
      </c>
      <c r="Q46">
        <v>4</v>
      </c>
      <c r="R46">
        <v>4</v>
      </c>
      <c r="S46">
        <v>4</v>
      </c>
      <c r="T46">
        <v>4</v>
      </c>
      <c r="U46">
        <v>5</v>
      </c>
      <c r="V46">
        <v>4</v>
      </c>
      <c r="W46">
        <v>4</v>
      </c>
      <c r="X46">
        <v>4</v>
      </c>
      <c r="Y46" s="147" t="s">
        <v>149</v>
      </c>
      <c r="Z46" s="147" t="s">
        <v>149</v>
      </c>
    </row>
    <row r="47" spans="1:26" x14ac:dyDescent="0.2">
      <c r="A47">
        <v>417</v>
      </c>
      <c r="B47" s="146">
        <v>44425.502870370401</v>
      </c>
      <c r="C47" s="146">
        <v>44425.5050694444</v>
      </c>
      <c r="D47" s="145" t="s">
        <v>138</v>
      </c>
      <c r="E47" s="145"/>
      <c r="F47" s="145" t="s">
        <v>7</v>
      </c>
      <c r="G47" s="145" t="s">
        <v>150</v>
      </c>
      <c r="H47" s="145" t="s">
        <v>53</v>
      </c>
      <c r="I47" s="145" t="s">
        <v>225</v>
      </c>
      <c r="J47">
        <v>5</v>
      </c>
      <c r="K47">
        <v>5</v>
      </c>
      <c r="L47">
        <v>5</v>
      </c>
      <c r="M47">
        <v>5</v>
      </c>
      <c r="N47">
        <v>5</v>
      </c>
      <c r="O47">
        <v>5</v>
      </c>
      <c r="P47">
        <v>3</v>
      </c>
      <c r="Q47">
        <v>3</v>
      </c>
      <c r="R47">
        <v>4</v>
      </c>
      <c r="S47">
        <v>4</v>
      </c>
      <c r="T47">
        <v>5</v>
      </c>
      <c r="U47">
        <v>5</v>
      </c>
      <c r="V47">
        <v>5</v>
      </c>
      <c r="W47">
        <v>5</v>
      </c>
      <c r="X47">
        <v>5</v>
      </c>
      <c r="Y47" s="145" t="s">
        <v>226</v>
      </c>
      <c r="Z47" s="145" t="s">
        <v>227</v>
      </c>
    </row>
    <row r="48" spans="1:26" x14ac:dyDescent="0.2">
      <c r="A48">
        <v>418</v>
      </c>
      <c r="B48" s="146">
        <v>44425.5030555556</v>
      </c>
      <c r="C48" s="146">
        <v>44425.505081018498</v>
      </c>
      <c r="D48" s="145" t="s">
        <v>138</v>
      </c>
      <c r="E48" s="145"/>
      <c r="F48" s="145" t="s">
        <v>7</v>
      </c>
      <c r="G48" s="145" t="s">
        <v>89</v>
      </c>
      <c r="H48" s="145" t="s">
        <v>59</v>
      </c>
      <c r="I48" s="145" t="s">
        <v>147</v>
      </c>
      <c r="J48">
        <v>4</v>
      </c>
      <c r="K48">
        <v>4</v>
      </c>
      <c r="L48">
        <v>5</v>
      </c>
      <c r="M48">
        <v>5</v>
      </c>
      <c r="N48">
        <v>5</v>
      </c>
      <c r="O48">
        <v>5</v>
      </c>
      <c r="P48">
        <v>5</v>
      </c>
      <c r="Q48">
        <v>5</v>
      </c>
      <c r="R48">
        <v>4</v>
      </c>
      <c r="S48">
        <v>4</v>
      </c>
      <c r="T48">
        <v>5</v>
      </c>
      <c r="U48">
        <v>5</v>
      </c>
      <c r="V48">
        <v>5</v>
      </c>
      <c r="W48">
        <v>5</v>
      </c>
      <c r="X48">
        <v>5</v>
      </c>
      <c r="Y48" s="145" t="s">
        <v>228</v>
      </c>
      <c r="Z48" s="147" t="s">
        <v>149</v>
      </c>
    </row>
    <row r="49" spans="1:26" x14ac:dyDescent="0.2">
      <c r="A49">
        <v>419</v>
      </c>
      <c r="B49" s="146">
        <v>44425.502060185201</v>
      </c>
      <c r="C49" s="146">
        <v>44425.505092592597</v>
      </c>
      <c r="D49" s="145" t="s">
        <v>138</v>
      </c>
      <c r="E49" s="145"/>
      <c r="F49" s="145" t="s">
        <v>7</v>
      </c>
      <c r="G49" s="145" t="s">
        <v>159</v>
      </c>
      <c r="H49" s="145" t="s">
        <v>52</v>
      </c>
      <c r="I49" s="145" t="s">
        <v>157</v>
      </c>
      <c r="J49">
        <v>5</v>
      </c>
      <c r="K49">
        <v>3</v>
      </c>
      <c r="L49">
        <v>5</v>
      </c>
      <c r="M49">
        <v>5</v>
      </c>
      <c r="N49">
        <v>5</v>
      </c>
      <c r="O49">
        <v>4</v>
      </c>
      <c r="P49">
        <v>5</v>
      </c>
      <c r="Q49">
        <v>4</v>
      </c>
      <c r="R49">
        <v>5</v>
      </c>
      <c r="S49">
        <v>4</v>
      </c>
      <c r="T49">
        <v>5</v>
      </c>
      <c r="U49">
        <v>5</v>
      </c>
      <c r="V49">
        <v>5</v>
      </c>
      <c r="W49">
        <v>5</v>
      </c>
      <c r="X49">
        <v>5</v>
      </c>
      <c r="Y49" s="145" t="s">
        <v>229</v>
      </c>
      <c r="Z49" s="145" t="s">
        <v>230</v>
      </c>
    </row>
    <row r="50" spans="1:26" x14ac:dyDescent="0.2">
      <c r="A50">
        <v>420</v>
      </c>
      <c r="B50" s="146">
        <v>44425.504421296297</v>
      </c>
      <c r="C50" s="146">
        <v>44425.505127314798</v>
      </c>
      <c r="D50" s="145" t="s">
        <v>138</v>
      </c>
      <c r="E50" s="145"/>
      <c r="F50" s="145" t="s">
        <v>37</v>
      </c>
      <c r="G50" s="145" t="s">
        <v>177</v>
      </c>
      <c r="H50" s="145" t="s">
        <v>53</v>
      </c>
      <c r="I50" s="145" t="s">
        <v>187</v>
      </c>
      <c r="J50">
        <v>4</v>
      </c>
      <c r="K50">
        <v>5</v>
      </c>
      <c r="L50">
        <v>4</v>
      </c>
      <c r="M50">
        <v>5</v>
      </c>
      <c r="N50">
        <v>4</v>
      </c>
      <c r="O50">
        <v>4</v>
      </c>
      <c r="P50">
        <v>5</v>
      </c>
      <c r="Q50">
        <v>5</v>
      </c>
      <c r="R50">
        <v>4</v>
      </c>
      <c r="S50">
        <v>5</v>
      </c>
      <c r="T50">
        <v>5</v>
      </c>
      <c r="U50">
        <v>5</v>
      </c>
      <c r="V50">
        <v>5</v>
      </c>
      <c r="W50">
        <v>4</v>
      </c>
      <c r="X50">
        <v>5</v>
      </c>
      <c r="Y50" s="145" t="s">
        <v>231</v>
      </c>
      <c r="Z50" s="145" t="s">
        <v>232</v>
      </c>
    </row>
    <row r="51" spans="1:26" x14ac:dyDescent="0.2">
      <c r="A51">
        <v>421</v>
      </c>
      <c r="B51" s="146">
        <v>44425.500925925902</v>
      </c>
      <c r="C51" s="146">
        <v>44425.505196759303</v>
      </c>
      <c r="D51" s="145" t="s">
        <v>138</v>
      </c>
      <c r="E51" s="145"/>
      <c r="F51" s="145" t="s">
        <v>7</v>
      </c>
      <c r="G51" s="145" t="s">
        <v>150</v>
      </c>
      <c r="H51" s="145" t="s">
        <v>76</v>
      </c>
      <c r="I51" s="145" t="s">
        <v>178</v>
      </c>
      <c r="J51">
        <v>3</v>
      </c>
      <c r="K51">
        <v>3</v>
      </c>
      <c r="L51">
        <v>3</v>
      </c>
      <c r="M51">
        <v>2</v>
      </c>
      <c r="N51">
        <v>3</v>
      </c>
      <c r="O51">
        <v>2</v>
      </c>
      <c r="P51">
        <v>4</v>
      </c>
      <c r="Q51">
        <v>4</v>
      </c>
      <c r="R51">
        <v>3</v>
      </c>
      <c r="S51">
        <v>3</v>
      </c>
      <c r="T51">
        <v>3</v>
      </c>
      <c r="U51">
        <v>3</v>
      </c>
      <c r="V51">
        <v>3</v>
      </c>
      <c r="W51">
        <v>4</v>
      </c>
      <c r="X51">
        <v>4</v>
      </c>
      <c r="Y51" s="145" t="s">
        <v>233</v>
      </c>
      <c r="Z51" s="145" t="s">
        <v>234</v>
      </c>
    </row>
    <row r="52" spans="1:26" x14ac:dyDescent="0.2">
      <c r="A52">
        <v>422</v>
      </c>
      <c r="B52" s="146">
        <v>44425.503449074102</v>
      </c>
      <c r="C52" s="146">
        <v>44425.505289351902</v>
      </c>
      <c r="D52" s="145" t="s">
        <v>138</v>
      </c>
      <c r="E52" s="145"/>
      <c r="F52" s="145" t="s">
        <v>7</v>
      </c>
      <c r="G52" s="145" t="s">
        <v>184</v>
      </c>
      <c r="H52" s="145" t="s">
        <v>53</v>
      </c>
      <c r="I52" s="145" t="s">
        <v>235</v>
      </c>
      <c r="J52">
        <v>5</v>
      </c>
      <c r="K52">
        <v>5</v>
      </c>
      <c r="L52">
        <v>3</v>
      </c>
      <c r="M52">
        <v>4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 s="145" t="s">
        <v>236</v>
      </c>
      <c r="Z52" s="145" t="s">
        <v>237</v>
      </c>
    </row>
    <row r="53" spans="1:26" x14ac:dyDescent="0.2">
      <c r="A53">
        <v>423</v>
      </c>
      <c r="B53" s="146">
        <v>44425.503657407397</v>
      </c>
      <c r="C53" s="146">
        <v>44425.505543981497</v>
      </c>
      <c r="D53" s="145" t="s">
        <v>138</v>
      </c>
      <c r="E53" s="145"/>
      <c r="F53" s="145" t="s">
        <v>7</v>
      </c>
      <c r="G53" s="145" t="s">
        <v>150</v>
      </c>
      <c r="H53" s="145" t="s">
        <v>76</v>
      </c>
      <c r="I53" s="145" t="s">
        <v>154</v>
      </c>
      <c r="J53">
        <v>5</v>
      </c>
      <c r="K53">
        <v>5</v>
      </c>
      <c r="L53">
        <v>4</v>
      </c>
      <c r="M53">
        <v>5</v>
      </c>
      <c r="N53">
        <v>4</v>
      </c>
      <c r="O53">
        <v>4</v>
      </c>
      <c r="P53">
        <v>4</v>
      </c>
      <c r="Q53">
        <v>3</v>
      </c>
      <c r="R53">
        <v>4</v>
      </c>
      <c r="S53">
        <v>4</v>
      </c>
      <c r="T53">
        <v>4</v>
      </c>
      <c r="U53">
        <v>4</v>
      </c>
      <c r="V53">
        <v>5</v>
      </c>
      <c r="W53">
        <v>5</v>
      </c>
      <c r="X53">
        <v>5</v>
      </c>
      <c r="Y53" s="145" t="s">
        <v>238</v>
      </c>
      <c r="Z53" s="147" t="s">
        <v>149</v>
      </c>
    </row>
    <row r="54" spans="1:26" x14ac:dyDescent="0.2">
      <c r="A54">
        <v>424</v>
      </c>
      <c r="B54" s="146">
        <v>44425.503460648099</v>
      </c>
      <c r="C54" s="146">
        <v>44425.505543981497</v>
      </c>
      <c r="D54" s="145" t="s">
        <v>138</v>
      </c>
      <c r="E54" s="145"/>
      <c r="F54" s="145" t="s">
        <v>7</v>
      </c>
      <c r="G54" s="145" t="s">
        <v>150</v>
      </c>
      <c r="H54" s="145" t="s">
        <v>76</v>
      </c>
      <c r="I54" s="145" t="s">
        <v>154</v>
      </c>
      <c r="J54">
        <v>5</v>
      </c>
      <c r="K54">
        <v>5</v>
      </c>
      <c r="L54">
        <v>5</v>
      </c>
      <c r="M54">
        <v>5</v>
      </c>
      <c r="N54">
        <v>4</v>
      </c>
      <c r="O54">
        <v>4</v>
      </c>
      <c r="P54">
        <v>3</v>
      </c>
      <c r="Q54">
        <v>3</v>
      </c>
      <c r="R54">
        <v>4</v>
      </c>
      <c r="S54">
        <v>4</v>
      </c>
      <c r="T54">
        <v>4</v>
      </c>
      <c r="U54">
        <v>5</v>
      </c>
      <c r="V54">
        <v>5</v>
      </c>
      <c r="W54">
        <v>5</v>
      </c>
      <c r="X54">
        <v>5</v>
      </c>
      <c r="Y54" s="147" t="s">
        <v>149</v>
      </c>
      <c r="Z54" s="147" t="s">
        <v>149</v>
      </c>
    </row>
    <row r="55" spans="1:26" x14ac:dyDescent="0.2">
      <c r="A55">
        <v>425</v>
      </c>
      <c r="B55" s="146">
        <v>44425.504386574103</v>
      </c>
      <c r="C55" s="146">
        <v>44425.505555555603</v>
      </c>
      <c r="D55" s="145" t="s">
        <v>138</v>
      </c>
      <c r="E55" s="145"/>
      <c r="F55" s="145" t="s">
        <v>7</v>
      </c>
      <c r="G55" s="145" t="s">
        <v>184</v>
      </c>
      <c r="H55" s="145" t="s">
        <v>53</v>
      </c>
      <c r="I55" s="145" t="s">
        <v>225</v>
      </c>
      <c r="J55">
        <v>5</v>
      </c>
      <c r="K55">
        <v>5</v>
      </c>
      <c r="L55">
        <v>5</v>
      </c>
      <c r="M55">
        <v>5</v>
      </c>
      <c r="N55">
        <v>5</v>
      </c>
      <c r="O55">
        <v>5</v>
      </c>
      <c r="P55">
        <v>5</v>
      </c>
      <c r="Q55">
        <v>5</v>
      </c>
      <c r="R55">
        <v>3</v>
      </c>
      <c r="S55">
        <v>3</v>
      </c>
      <c r="T55">
        <v>5</v>
      </c>
      <c r="U55">
        <v>5</v>
      </c>
      <c r="V55">
        <v>5</v>
      </c>
      <c r="W55">
        <v>5</v>
      </c>
      <c r="X55">
        <v>5</v>
      </c>
      <c r="Y55" s="147" t="s">
        <v>149</v>
      </c>
      <c r="Z55" s="147" t="s">
        <v>149</v>
      </c>
    </row>
    <row r="56" spans="1:26" x14ac:dyDescent="0.2">
      <c r="A56">
        <v>426</v>
      </c>
      <c r="B56" s="146">
        <v>44425.501273148097</v>
      </c>
      <c r="C56" s="146">
        <v>44425.5055671296</v>
      </c>
      <c r="D56" s="145" t="s">
        <v>138</v>
      </c>
      <c r="E56" s="145"/>
      <c r="F56" s="145" t="s">
        <v>7</v>
      </c>
      <c r="G56" s="145" t="s">
        <v>150</v>
      </c>
      <c r="H56" s="145" t="s">
        <v>53</v>
      </c>
      <c r="I56" s="145" t="s">
        <v>154</v>
      </c>
      <c r="J56">
        <v>5</v>
      </c>
      <c r="K56">
        <v>3</v>
      </c>
      <c r="L56">
        <v>4</v>
      </c>
      <c r="M56">
        <v>5</v>
      </c>
      <c r="N56">
        <v>5</v>
      </c>
      <c r="O56">
        <v>5</v>
      </c>
      <c r="P56">
        <v>2</v>
      </c>
      <c r="Q56">
        <v>2</v>
      </c>
      <c r="R56">
        <v>3</v>
      </c>
      <c r="S56">
        <v>3</v>
      </c>
      <c r="T56">
        <v>5</v>
      </c>
      <c r="U56">
        <v>4</v>
      </c>
      <c r="V56">
        <v>4</v>
      </c>
      <c r="W56">
        <v>5</v>
      </c>
      <c r="X56">
        <v>5</v>
      </c>
      <c r="Y56" s="147" t="s">
        <v>149</v>
      </c>
      <c r="Z56" s="147" t="s">
        <v>149</v>
      </c>
    </row>
    <row r="57" spans="1:26" x14ac:dyDescent="0.2">
      <c r="A57">
        <v>427</v>
      </c>
      <c r="B57" s="146">
        <v>44425.503773148201</v>
      </c>
      <c r="C57" s="146">
        <v>44425.505578703698</v>
      </c>
      <c r="D57" s="145" t="s">
        <v>138</v>
      </c>
      <c r="E57" s="145"/>
      <c r="F57" s="145" t="s">
        <v>7</v>
      </c>
      <c r="G57" s="145" t="s">
        <v>150</v>
      </c>
      <c r="H57" s="145" t="s">
        <v>53</v>
      </c>
      <c r="I57" s="145" t="s">
        <v>154</v>
      </c>
      <c r="J57">
        <v>5</v>
      </c>
      <c r="K57">
        <v>4</v>
      </c>
      <c r="L57">
        <v>4</v>
      </c>
      <c r="M57">
        <v>5</v>
      </c>
      <c r="N57">
        <v>5</v>
      </c>
      <c r="O57">
        <v>5</v>
      </c>
      <c r="P57">
        <v>5</v>
      </c>
      <c r="Q57">
        <v>5</v>
      </c>
      <c r="R57">
        <v>5</v>
      </c>
      <c r="S57">
        <v>5</v>
      </c>
      <c r="T57">
        <v>5</v>
      </c>
      <c r="U57">
        <v>5</v>
      </c>
      <c r="V57">
        <v>5</v>
      </c>
      <c r="W57">
        <v>5</v>
      </c>
      <c r="X57">
        <v>5</v>
      </c>
      <c r="Y57" s="145" t="s">
        <v>239</v>
      </c>
      <c r="Z57" s="147" t="s">
        <v>149</v>
      </c>
    </row>
    <row r="58" spans="1:26" x14ac:dyDescent="0.2">
      <c r="A58">
        <v>428</v>
      </c>
      <c r="B58" s="146">
        <v>44425.504039351901</v>
      </c>
      <c r="C58" s="146">
        <v>44425.505613425899</v>
      </c>
      <c r="D58" s="145" t="s">
        <v>138</v>
      </c>
      <c r="E58" s="145"/>
      <c r="F58" s="145" t="s">
        <v>7</v>
      </c>
      <c r="G58" s="145" t="s">
        <v>101</v>
      </c>
      <c r="H58" s="145" t="s">
        <v>79</v>
      </c>
      <c r="I58" s="145" t="s">
        <v>214</v>
      </c>
      <c r="J58">
        <v>3</v>
      </c>
      <c r="K58">
        <v>4</v>
      </c>
      <c r="L58">
        <v>4</v>
      </c>
      <c r="M58">
        <v>3</v>
      </c>
      <c r="N58">
        <v>3</v>
      </c>
      <c r="O58">
        <v>3</v>
      </c>
      <c r="P58">
        <v>3</v>
      </c>
      <c r="Q58">
        <v>3</v>
      </c>
      <c r="R58">
        <v>4</v>
      </c>
      <c r="S58">
        <v>4</v>
      </c>
      <c r="T58">
        <v>4</v>
      </c>
      <c r="U58">
        <v>4</v>
      </c>
      <c r="V58">
        <v>5</v>
      </c>
      <c r="W58">
        <v>5</v>
      </c>
      <c r="X58">
        <v>5</v>
      </c>
      <c r="Y58" s="147" t="s">
        <v>149</v>
      </c>
      <c r="Z58" s="147" t="s">
        <v>149</v>
      </c>
    </row>
    <row r="59" spans="1:26" x14ac:dyDescent="0.2">
      <c r="A59">
        <v>429</v>
      </c>
      <c r="B59" s="146">
        <v>44425.503622685203</v>
      </c>
      <c r="C59" s="146">
        <v>44425.505624999998</v>
      </c>
      <c r="D59" s="145" t="s">
        <v>138</v>
      </c>
      <c r="E59" s="145"/>
      <c r="F59" s="145" t="s">
        <v>7</v>
      </c>
      <c r="G59" s="145" t="s">
        <v>200</v>
      </c>
      <c r="H59" s="145" t="s">
        <v>57</v>
      </c>
      <c r="I59" s="145" t="s">
        <v>147</v>
      </c>
      <c r="J59">
        <v>3</v>
      </c>
      <c r="K59">
        <v>4</v>
      </c>
      <c r="L59">
        <v>5</v>
      </c>
      <c r="M59">
        <v>3</v>
      </c>
      <c r="N59">
        <v>5</v>
      </c>
      <c r="O59">
        <v>4</v>
      </c>
      <c r="P59">
        <v>5</v>
      </c>
      <c r="Q59">
        <v>5</v>
      </c>
      <c r="R59">
        <v>5</v>
      </c>
      <c r="S59">
        <v>5</v>
      </c>
      <c r="T59">
        <v>5</v>
      </c>
      <c r="U59">
        <v>5</v>
      </c>
      <c r="V59">
        <v>5</v>
      </c>
      <c r="W59">
        <v>5</v>
      </c>
      <c r="X59">
        <v>5</v>
      </c>
      <c r="Y59" s="147" t="s">
        <v>149</v>
      </c>
      <c r="Z59" s="147" t="s">
        <v>149</v>
      </c>
    </row>
    <row r="60" spans="1:26" x14ac:dyDescent="0.2">
      <c r="A60">
        <v>430</v>
      </c>
      <c r="B60" s="146">
        <v>44425.503483796303</v>
      </c>
      <c r="C60" s="146">
        <v>44425.505624999998</v>
      </c>
      <c r="D60" s="145" t="s">
        <v>138</v>
      </c>
      <c r="E60" s="145"/>
      <c r="F60" s="145" t="s">
        <v>7</v>
      </c>
      <c r="G60" s="145" t="s">
        <v>159</v>
      </c>
      <c r="H60" s="145" t="s">
        <v>52</v>
      </c>
      <c r="I60" s="145" t="s">
        <v>143</v>
      </c>
      <c r="J60">
        <v>3</v>
      </c>
      <c r="K60">
        <v>3</v>
      </c>
      <c r="L60">
        <v>4</v>
      </c>
      <c r="M60">
        <v>3</v>
      </c>
      <c r="N60">
        <v>4</v>
      </c>
      <c r="O60">
        <v>3</v>
      </c>
      <c r="P60">
        <v>2</v>
      </c>
      <c r="Q60">
        <v>2</v>
      </c>
      <c r="R60">
        <v>4</v>
      </c>
      <c r="S60">
        <v>3</v>
      </c>
      <c r="T60">
        <v>5</v>
      </c>
      <c r="U60">
        <v>5</v>
      </c>
      <c r="V60">
        <v>3</v>
      </c>
      <c r="W60">
        <v>4</v>
      </c>
      <c r="X60">
        <v>4</v>
      </c>
      <c r="Y60" s="147" t="s">
        <v>149</v>
      </c>
      <c r="Z60" s="147" t="s">
        <v>149</v>
      </c>
    </row>
    <row r="61" spans="1:26" x14ac:dyDescent="0.2">
      <c r="A61">
        <v>431</v>
      </c>
      <c r="B61" s="146">
        <v>44425.502870370401</v>
      </c>
      <c r="C61" s="146">
        <v>44425.505636574097</v>
      </c>
      <c r="D61" s="145" t="s">
        <v>138</v>
      </c>
      <c r="E61" s="145"/>
      <c r="F61" s="145" t="s">
        <v>7</v>
      </c>
      <c r="G61" s="145" t="s">
        <v>177</v>
      </c>
      <c r="H61" s="145" t="s">
        <v>53</v>
      </c>
      <c r="I61" s="145" t="s">
        <v>171</v>
      </c>
      <c r="J61">
        <v>5</v>
      </c>
      <c r="K61">
        <v>4</v>
      </c>
      <c r="L61">
        <v>5</v>
      </c>
      <c r="M61">
        <v>5</v>
      </c>
      <c r="N61">
        <v>4</v>
      </c>
      <c r="O61">
        <v>5</v>
      </c>
      <c r="P61">
        <v>2</v>
      </c>
      <c r="Q61">
        <v>2</v>
      </c>
      <c r="R61">
        <v>5</v>
      </c>
      <c r="S61">
        <v>5</v>
      </c>
      <c r="T61">
        <v>5</v>
      </c>
      <c r="U61">
        <v>5</v>
      </c>
      <c r="V61">
        <v>5</v>
      </c>
      <c r="W61">
        <v>5</v>
      </c>
      <c r="X61">
        <v>5</v>
      </c>
      <c r="Y61" s="145" t="s">
        <v>240</v>
      </c>
      <c r="Z61" s="145" t="s">
        <v>241</v>
      </c>
    </row>
    <row r="62" spans="1:26" x14ac:dyDescent="0.2">
      <c r="A62">
        <v>432</v>
      </c>
      <c r="B62" s="146">
        <v>44425.502013888901</v>
      </c>
      <c r="C62" s="146">
        <v>44425.505648148101</v>
      </c>
      <c r="D62" s="145" t="s">
        <v>138</v>
      </c>
      <c r="E62" s="145"/>
      <c r="F62" s="145" t="s">
        <v>37</v>
      </c>
      <c r="G62" s="145" t="s">
        <v>89</v>
      </c>
      <c r="H62" s="145" t="s">
        <v>59</v>
      </c>
      <c r="I62" s="145" t="s">
        <v>242</v>
      </c>
      <c r="J62">
        <v>5</v>
      </c>
      <c r="K62">
        <v>5</v>
      </c>
      <c r="L62">
        <v>5</v>
      </c>
      <c r="M62">
        <v>5</v>
      </c>
      <c r="N62">
        <v>5</v>
      </c>
      <c r="O62">
        <v>5</v>
      </c>
      <c r="P62">
        <v>5</v>
      </c>
      <c r="Q62">
        <v>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 s="145" t="s">
        <v>243</v>
      </c>
      <c r="Z62" s="145" t="s">
        <v>244</v>
      </c>
    </row>
    <row r="63" spans="1:26" x14ac:dyDescent="0.2">
      <c r="A63">
        <v>433</v>
      </c>
      <c r="B63" s="146">
        <v>44425.503622685203</v>
      </c>
      <c r="C63" s="146">
        <v>44425.505659722199</v>
      </c>
      <c r="D63" s="145" t="s">
        <v>138</v>
      </c>
      <c r="E63" s="145"/>
      <c r="F63" s="145" t="s">
        <v>37</v>
      </c>
      <c r="G63" s="145" t="s">
        <v>88</v>
      </c>
      <c r="H63" s="145" t="s">
        <v>53</v>
      </c>
      <c r="I63" s="145" t="s">
        <v>154</v>
      </c>
      <c r="J63">
        <v>5</v>
      </c>
      <c r="K63">
        <v>4</v>
      </c>
      <c r="L63">
        <v>5</v>
      </c>
      <c r="M63">
        <v>5</v>
      </c>
      <c r="N63">
        <v>4</v>
      </c>
      <c r="O63">
        <v>5</v>
      </c>
      <c r="P63">
        <v>4</v>
      </c>
      <c r="Q63">
        <v>3</v>
      </c>
      <c r="R63">
        <v>5</v>
      </c>
      <c r="S63">
        <v>5</v>
      </c>
      <c r="T63">
        <v>5</v>
      </c>
      <c r="U63">
        <v>5</v>
      </c>
      <c r="V63">
        <v>5</v>
      </c>
      <c r="W63">
        <v>5</v>
      </c>
      <c r="X63">
        <v>5</v>
      </c>
      <c r="Y63" s="145" t="s">
        <v>245</v>
      </c>
      <c r="Z63" s="145" t="s">
        <v>246</v>
      </c>
    </row>
    <row r="64" spans="1:26" x14ac:dyDescent="0.2">
      <c r="A64">
        <v>434</v>
      </c>
      <c r="B64" s="146">
        <v>44425.504467592596</v>
      </c>
      <c r="C64" s="146">
        <v>44425.505659722199</v>
      </c>
      <c r="D64" s="145" t="s">
        <v>138</v>
      </c>
      <c r="E64" s="145"/>
      <c r="F64" s="145" t="s">
        <v>7</v>
      </c>
      <c r="G64" s="145" t="s">
        <v>150</v>
      </c>
      <c r="H64" s="145" t="s">
        <v>53</v>
      </c>
      <c r="I64" s="145" t="s">
        <v>247</v>
      </c>
      <c r="J64">
        <v>5</v>
      </c>
      <c r="K64">
        <v>5</v>
      </c>
      <c r="L64">
        <v>4</v>
      </c>
      <c r="M64">
        <v>4</v>
      </c>
      <c r="N64">
        <v>4</v>
      </c>
      <c r="O64">
        <v>4</v>
      </c>
      <c r="P64">
        <v>4</v>
      </c>
      <c r="Q64">
        <v>4</v>
      </c>
      <c r="R64">
        <v>4</v>
      </c>
      <c r="S64">
        <v>4</v>
      </c>
      <c r="T64">
        <v>4</v>
      </c>
      <c r="U64">
        <v>4</v>
      </c>
      <c r="V64">
        <v>4</v>
      </c>
      <c r="W64">
        <v>4</v>
      </c>
      <c r="X64">
        <v>4</v>
      </c>
      <c r="Y64" s="147" t="s">
        <v>149</v>
      </c>
      <c r="Z64" s="147" t="s">
        <v>149</v>
      </c>
    </row>
    <row r="65" spans="1:26" x14ac:dyDescent="0.2">
      <c r="A65">
        <v>435</v>
      </c>
      <c r="B65" s="146">
        <v>44425.503148148098</v>
      </c>
      <c r="C65" s="146">
        <v>44425.505671296298</v>
      </c>
      <c r="D65" s="145" t="s">
        <v>138</v>
      </c>
      <c r="E65" s="145"/>
      <c r="F65" s="145" t="s">
        <v>7</v>
      </c>
      <c r="G65" s="145" t="s">
        <v>150</v>
      </c>
      <c r="H65" s="145" t="s">
        <v>53</v>
      </c>
      <c r="I65" s="145" t="s">
        <v>143</v>
      </c>
      <c r="J65">
        <v>5</v>
      </c>
      <c r="K65">
        <v>4</v>
      </c>
      <c r="L65">
        <v>4</v>
      </c>
      <c r="M65">
        <v>5</v>
      </c>
      <c r="N65">
        <v>5</v>
      </c>
      <c r="O65">
        <v>5</v>
      </c>
      <c r="P65">
        <v>3</v>
      </c>
      <c r="Q65">
        <v>3</v>
      </c>
      <c r="R65">
        <v>4</v>
      </c>
      <c r="S65">
        <v>4</v>
      </c>
      <c r="T65">
        <v>4</v>
      </c>
      <c r="U65">
        <v>4</v>
      </c>
      <c r="V65">
        <v>5</v>
      </c>
      <c r="W65">
        <v>5</v>
      </c>
      <c r="X65">
        <v>5</v>
      </c>
      <c r="Y65" s="145" t="s">
        <v>248</v>
      </c>
      <c r="Z65" s="145" t="s">
        <v>249</v>
      </c>
    </row>
    <row r="66" spans="1:26" x14ac:dyDescent="0.2">
      <c r="A66">
        <v>436</v>
      </c>
      <c r="B66" s="146">
        <v>44425.503240740698</v>
      </c>
      <c r="C66" s="146">
        <v>44425.505717592598</v>
      </c>
      <c r="D66" s="145" t="s">
        <v>138</v>
      </c>
      <c r="E66" s="145"/>
      <c r="F66" s="145" t="s">
        <v>7</v>
      </c>
      <c r="G66" s="145" t="s">
        <v>250</v>
      </c>
      <c r="H66" s="145" t="s">
        <v>79</v>
      </c>
      <c r="I66" s="145" t="s">
        <v>143</v>
      </c>
      <c r="J66">
        <v>4</v>
      </c>
      <c r="K66">
        <v>4</v>
      </c>
      <c r="L66">
        <v>4</v>
      </c>
      <c r="M66">
        <v>4</v>
      </c>
      <c r="N66">
        <v>3</v>
      </c>
      <c r="O66">
        <v>4</v>
      </c>
      <c r="P66">
        <v>1</v>
      </c>
      <c r="Q66">
        <v>4</v>
      </c>
      <c r="R66">
        <v>3</v>
      </c>
      <c r="S66">
        <v>4</v>
      </c>
      <c r="T66">
        <v>5</v>
      </c>
      <c r="U66">
        <v>4</v>
      </c>
      <c r="V66">
        <v>4</v>
      </c>
      <c r="W66">
        <v>4</v>
      </c>
      <c r="X66">
        <v>4</v>
      </c>
      <c r="Y66" s="145" t="s">
        <v>251</v>
      </c>
      <c r="Z66" s="145" t="s">
        <v>252</v>
      </c>
    </row>
    <row r="67" spans="1:26" x14ac:dyDescent="0.2">
      <c r="A67">
        <v>437</v>
      </c>
      <c r="B67" s="146">
        <v>44425.5023842593</v>
      </c>
      <c r="C67" s="146">
        <v>44425.505752314799</v>
      </c>
      <c r="D67" s="145" t="s">
        <v>138</v>
      </c>
      <c r="E67" s="145"/>
      <c r="F67" s="145" t="s">
        <v>37</v>
      </c>
      <c r="G67" s="145" t="s">
        <v>139</v>
      </c>
      <c r="H67" s="145" t="s">
        <v>54</v>
      </c>
      <c r="I67" s="145" t="s">
        <v>147</v>
      </c>
      <c r="J67">
        <v>5</v>
      </c>
      <c r="K67">
        <v>5</v>
      </c>
      <c r="L67">
        <v>5</v>
      </c>
      <c r="M67">
        <v>5</v>
      </c>
      <c r="N67">
        <v>5</v>
      </c>
      <c r="O67">
        <v>5</v>
      </c>
      <c r="P67">
        <v>3</v>
      </c>
      <c r="Q67">
        <v>3</v>
      </c>
      <c r="R67">
        <v>4</v>
      </c>
      <c r="S67">
        <v>4</v>
      </c>
      <c r="T67">
        <v>5</v>
      </c>
      <c r="U67">
        <v>5</v>
      </c>
      <c r="V67">
        <v>5</v>
      </c>
      <c r="W67">
        <v>5</v>
      </c>
      <c r="X67">
        <v>5</v>
      </c>
      <c r="Y67" s="145" t="s">
        <v>253</v>
      </c>
      <c r="Z67" s="145" t="s">
        <v>254</v>
      </c>
    </row>
    <row r="68" spans="1:26" x14ac:dyDescent="0.2">
      <c r="A68">
        <v>438</v>
      </c>
      <c r="B68" s="146">
        <v>44425.503750000003</v>
      </c>
      <c r="C68" s="146">
        <v>44425.505787037</v>
      </c>
      <c r="D68" s="145" t="s">
        <v>138</v>
      </c>
      <c r="E68" s="145"/>
      <c r="F68" s="145" t="s">
        <v>37</v>
      </c>
      <c r="G68" s="145" t="s">
        <v>196</v>
      </c>
      <c r="H68" s="145" t="s">
        <v>52</v>
      </c>
      <c r="I68" s="145" t="s">
        <v>255</v>
      </c>
      <c r="J68">
        <v>5</v>
      </c>
      <c r="K68">
        <v>5</v>
      </c>
      <c r="L68">
        <v>5</v>
      </c>
      <c r="M68">
        <v>4</v>
      </c>
      <c r="N68">
        <v>5</v>
      </c>
      <c r="O68">
        <v>5</v>
      </c>
      <c r="P68">
        <v>5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5</v>
      </c>
      <c r="X68">
        <v>5</v>
      </c>
      <c r="Y68" s="145" t="s">
        <v>256</v>
      </c>
      <c r="Z68" s="145" t="s">
        <v>257</v>
      </c>
    </row>
    <row r="69" spans="1:26" x14ac:dyDescent="0.2">
      <c r="A69">
        <v>439</v>
      </c>
      <c r="B69" s="146">
        <v>44425.503425925897</v>
      </c>
      <c r="C69" s="146">
        <v>44425.5058333333</v>
      </c>
      <c r="D69" s="145" t="s">
        <v>138</v>
      </c>
      <c r="E69" s="145"/>
      <c r="F69" s="145" t="s">
        <v>7</v>
      </c>
      <c r="G69" s="145" t="s">
        <v>150</v>
      </c>
      <c r="H69" s="145" t="s">
        <v>53</v>
      </c>
      <c r="I69" s="145" t="s">
        <v>154</v>
      </c>
      <c r="J69">
        <v>3</v>
      </c>
      <c r="K69">
        <v>3</v>
      </c>
      <c r="L69">
        <v>3</v>
      </c>
      <c r="M69">
        <v>3</v>
      </c>
      <c r="N69">
        <v>4</v>
      </c>
      <c r="O69">
        <v>3</v>
      </c>
      <c r="P69">
        <v>3</v>
      </c>
      <c r="Q69">
        <v>3</v>
      </c>
      <c r="R69">
        <v>4</v>
      </c>
      <c r="S69">
        <v>5</v>
      </c>
      <c r="T69">
        <v>4</v>
      </c>
      <c r="U69">
        <v>5</v>
      </c>
      <c r="V69">
        <v>4</v>
      </c>
      <c r="W69">
        <v>4</v>
      </c>
      <c r="X69">
        <v>5</v>
      </c>
      <c r="Y69" s="145" t="s">
        <v>258</v>
      </c>
      <c r="Z69" s="145" t="s">
        <v>259</v>
      </c>
    </row>
    <row r="70" spans="1:26" x14ac:dyDescent="0.2">
      <c r="A70">
        <v>440</v>
      </c>
      <c r="B70" s="146">
        <v>44425.503819444399</v>
      </c>
      <c r="C70" s="146">
        <v>44425.505868055603</v>
      </c>
      <c r="D70" s="145" t="s">
        <v>138</v>
      </c>
      <c r="E70" s="145"/>
      <c r="F70" s="145" t="s">
        <v>7</v>
      </c>
      <c r="G70" s="145" t="s">
        <v>150</v>
      </c>
      <c r="H70" s="145" t="s">
        <v>53</v>
      </c>
      <c r="I70" s="145" t="s">
        <v>178</v>
      </c>
      <c r="J70">
        <v>4</v>
      </c>
      <c r="K70">
        <v>2</v>
      </c>
      <c r="L70">
        <v>2</v>
      </c>
      <c r="M70">
        <v>5</v>
      </c>
      <c r="N70">
        <v>5</v>
      </c>
      <c r="O70">
        <v>5</v>
      </c>
      <c r="P70">
        <v>4</v>
      </c>
      <c r="Q70">
        <v>4</v>
      </c>
      <c r="R70">
        <v>4</v>
      </c>
      <c r="S70">
        <v>4</v>
      </c>
      <c r="T70">
        <v>5</v>
      </c>
      <c r="U70">
        <v>4</v>
      </c>
      <c r="V70">
        <v>4</v>
      </c>
      <c r="W70">
        <v>4</v>
      </c>
      <c r="X70">
        <v>4</v>
      </c>
      <c r="Y70" s="145" t="s">
        <v>260</v>
      </c>
      <c r="Z70" s="145" t="s">
        <v>261</v>
      </c>
    </row>
    <row r="71" spans="1:26" x14ac:dyDescent="0.2">
      <c r="A71">
        <v>441</v>
      </c>
      <c r="B71" s="146">
        <v>44425.503784722197</v>
      </c>
      <c r="C71" s="146">
        <v>44425.505914351903</v>
      </c>
      <c r="D71" s="145" t="s">
        <v>138</v>
      </c>
      <c r="E71" s="145"/>
      <c r="F71" s="145" t="s">
        <v>7</v>
      </c>
      <c r="G71" s="145" t="s">
        <v>184</v>
      </c>
      <c r="H71" s="145" t="s">
        <v>76</v>
      </c>
      <c r="I71" s="145" t="s">
        <v>262</v>
      </c>
      <c r="J71">
        <v>4</v>
      </c>
      <c r="K71">
        <v>5</v>
      </c>
      <c r="L71">
        <v>5</v>
      </c>
      <c r="M71">
        <v>5</v>
      </c>
      <c r="N71">
        <v>5</v>
      </c>
      <c r="O71">
        <v>5</v>
      </c>
      <c r="P71">
        <v>4</v>
      </c>
      <c r="Q71">
        <v>4</v>
      </c>
      <c r="R71">
        <v>4</v>
      </c>
      <c r="S71">
        <v>4</v>
      </c>
      <c r="T71">
        <v>5</v>
      </c>
      <c r="U71">
        <v>4</v>
      </c>
      <c r="V71">
        <v>4</v>
      </c>
      <c r="W71">
        <v>4</v>
      </c>
      <c r="X71">
        <v>4</v>
      </c>
      <c r="Y71" s="145" t="s">
        <v>191</v>
      </c>
      <c r="Z71" s="145" t="s">
        <v>263</v>
      </c>
    </row>
    <row r="72" spans="1:26" x14ac:dyDescent="0.2">
      <c r="A72">
        <v>442</v>
      </c>
      <c r="B72" s="146">
        <v>44425.504525463002</v>
      </c>
      <c r="C72" s="146">
        <v>44425.506307870397</v>
      </c>
      <c r="D72" s="145" t="s">
        <v>138</v>
      </c>
      <c r="E72" s="145"/>
      <c r="F72" s="145" t="s">
        <v>7</v>
      </c>
      <c r="G72" s="145" t="s">
        <v>264</v>
      </c>
      <c r="H72" s="145" t="s">
        <v>53</v>
      </c>
      <c r="I72" s="145" t="s">
        <v>143</v>
      </c>
      <c r="J72">
        <v>4</v>
      </c>
      <c r="K72">
        <v>3</v>
      </c>
      <c r="L72">
        <v>3</v>
      </c>
      <c r="M72">
        <v>4</v>
      </c>
      <c r="N72">
        <v>4</v>
      </c>
      <c r="O72">
        <v>4</v>
      </c>
      <c r="P72">
        <v>3</v>
      </c>
      <c r="Q72">
        <v>3</v>
      </c>
      <c r="R72">
        <v>4</v>
      </c>
      <c r="S72">
        <v>4</v>
      </c>
      <c r="T72">
        <v>4</v>
      </c>
      <c r="U72">
        <v>4</v>
      </c>
      <c r="V72">
        <v>4</v>
      </c>
      <c r="W72">
        <v>4</v>
      </c>
      <c r="X72">
        <v>4</v>
      </c>
      <c r="Y72" s="147" t="s">
        <v>149</v>
      </c>
      <c r="Z72" s="145" t="s">
        <v>265</v>
      </c>
    </row>
    <row r="73" spans="1:26" x14ac:dyDescent="0.2">
      <c r="A73">
        <v>443</v>
      </c>
      <c r="B73" s="146">
        <v>44425.502326388902</v>
      </c>
      <c r="C73" s="146">
        <v>44425.506354166697</v>
      </c>
      <c r="D73" s="145" t="s">
        <v>138</v>
      </c>
      <c r="E73" s="145"/>
      <c r="F73" s="145" t="s">
        <v>7</v>
      </c>
      <c r="G73" s="145" t="s">
        <v>64</v>
      </c>
      <c r="H73" s="145" t="s">
        <v>51</v>
      </c>
      <c r="I73" s="145" t="s">
        <v>178</v>
      </c>
      <c r="J73">
        <v>5</v>
      </c>
      <c r="K73">
        <v>4</v>
      </c>
      <c r="L73">
        <v>4</v>
      </c>
      <c r="M73">
        <v>4</v>
      </c>
      <c r="N73">
        <v>4</v>
      </c>
      <c r="O73">
        <v>4</v>
      </c>
      <c r="P73">
        <v>5</v>
      </c>
      <c r="Q73">
        <v>5</v>
      </c>
      <c r="R73">
        <v>4</v>
      </c>
      <c r="S73">
        <v>4</v>
      </c>
      <c r="T73">
        <v>5</v>
      </c>
      <c r="U73">
        <v>4</v>
      </c>
      <c r="V73">
        <v>4</v>
      </c>
      <c r="W73">
        <v>4</v>
      </c>
      <c r="X73">
        <v>4</v>
      </c>
      <c r="Y73" s="145" t="s">
        <v>266</v>
      </c>
      <c r="Z73" s="145" t="s">
        <v>267</v>
      </c>
    </row>
    <row r="74" spans="1:26" x14ac:dyDescent="0.2">
      <c r="A74">
        <v>444</v>
      </c>
      <c r="B74" s="146">
        <v>44425.502175925903</v>
      </c>
      <c r="C74" s="146">
        <v>44425.506377314799</v>
      </c>
      <c r="D74" s="145" t="s">
        <v>138</v>
      </c>
      <c r="E74" s="145"/>
      <c r="F74" s="145" t="s">
        <v>7</v>
      </c>
      <c r="G74" s="145" t="s">
        <v>91</v>
      </c>
      <c r="H74" s="145" t="s">
        <v>53</v>
      </c>
      <c r="I74" s="145" t="s">
        <v>268</v>
      </c>
      <c r="J74">
        <v>5</v>
      </c>
      <c r="K74">
        <v>5</v>
      </c>
      <c r="L74">
        <v>5</v>
      </c>
      <c r="M74">
        <v>5</v>
      </c>
      <c r="N74">
        <v>3</v>
      </c>
      <c r="O74">
        <v>5</v>
      </c>
      <c r="P74">
        <v>5</v>
      </c>
      <c r="Q74">
        <v>5</v>
      </c>
      <c r="R74">
        <v>5</v>
      </c>
      <c r="S74">
        <v>5</v>
      </c>
      <c r="T74">
        <v>5</v>
      </c>
      <c r="U74">
        <v>5</v>
      </c>
      <c r="V74">
        <v>5</v>
      </c>
      <c r="W74">
        <v>4</v>
      </c>
      <c r="X74">
        <v>4</v>
      </c>
      <c r="Y74" s="145" t="s">
        <v>269</v>
      </c>
      <c r="Z74" s="147" t="s">
        <v>149</v>
      </c>
    </row>
    <row r="75" spans="1:26" x14ac:dyDescent="0.2">
      <c r="A75">
        <v>445</v>
      </c>
      <c r="B75" s="146">
        <v>44425.503425925897</v>
      </c>
      <c r="C75" s="146">
        <v>44425.506423611099</v>
      </c>
      <c r="D75" s="145" t="s">
        <v>138</v>
      </c>
      <c r="E75" s="145"/>
      <c r="F75" s="145" t="s">
        <v>7</v>
      </c>
      <c r="G75" s="145" t="s">
        <v>270</v>
      </c>
      <c r="H75" s="145" t="s">
        <v>59</v>
      </c>
      <c r="I75" s="145" t="s">
        <v>271</v>
      </c>
      <c r="J75">
        <v>4</v>
      </c>
      <c r="K75">
        <v>3</v>
      </c>
      <c r="L75">
        <v>3</v>
      </c>
      <c r="M75">
        <v>4</v>
      </c>
      <c r="N75">
        <v>3</v>
      </c>
      <c r="O75">
        <v>4</v>
      </c>
      <c r="P75">
        <v>2</v>
      </c>
      <c r="Q75">
        <v>2</v>
      </c>
      <c r="R75">
        <v>4</v>
      </c>
      <c r="S75">
        <v>4</v>
      </c>
      <c r="T75">
        <v>4</v>
      </c>
      <c r="U75">
        <v>4</v>
      </c>
      <c r="V75">
        <v>4</v>
      </c>
      <c r="W75">
        <v>4</v>
      </c>
      <c r="X75">
        <v>4</v>
      </c>
      <c r="Y75" s="147" t="s">
        <v>149</v>
      </c>
      <c r="Z75" s="147" t="s">
        <v>149</v>
      </c>
    </row>
    <row r="76" spans="1:26" x14ac:dyDescent="0.2">
      <c r="A76">
        <v>446</v>
      </c>
      <c r="B76" s="146">
        <v>44425.505219907398</v>
      </c>
      <c r="C76" s="146">
        <v>44425.506527777798</v>
      </c>
      <c r="D76" s="145" t="s">
        <v>138</v>
      </c>
      <c r="E76" s="145"/>
      <c r="F76" s="145" t="s">
        <v>7</v>
      </c>
      <c r="G76" s="145" t="s">
        <v>150</v>
      </c>
      <c r="H76" s="145" t="s">
        <v>53</v>
      </c>
      <c r="I76" s="145" t="s">
        <v>154</v>
      </c>
      <c r="J76">
        <v>5</v>
      </c>
      <c r="K76">
        <v>4</v>
      </c>
      <c r="L76">
        <v>5</v>
      </c>
      <c r="M76">
        <v>5</v>
      </c>
      <c r="N76">
        <v>5</v>
      </c>
      <c r="O76">
        <v>5</v>
      </c>
      <c r="P76">
        <v>4</v>
      </c>
      <c r="Q76">
        <v>5</v>
      </c>
      <c r="R76">
        <v>5</v>
      </c>
      <c r="S76">
        <v>5</v>
      </c>
      <c r="T76">
        <v>5</v>
      </c>
      <c r="U76">
        <v>5</v>
      </c>
      <c r="V76">
        <v>5</v>
      </c>
      <c r="W76">
        <v>5</v>
      </c>
      <c r="X76">
        <v>5</v>
      </c>
      <c r="Y76" s="147" t="s">
        <v>149</v>
      </c>
      <c r="Z76" s="147" t="s">
        <v>149</v>
      </c>
    </row>
    <row r="77" spans="1:26" x14ac:dyDescent="0.2">
      <c r="A77">
        <v>447</v>
      </c>
      <c r="B77" s="146">
        <v>44425.504456018498</v>
      </c>
      <c r="C77" s="146">
        <v>44425.506620370397</v>
      </c>
      <c r="D77" s="145" t="s">
        <v>138</v>
      </c>
      <c r="E77" s="145"/>
      <c r="F77" s="145" t="s">
        <v>7</v>
      </c>
      <c r="G77" s="145" t="s">
        <v>150</v>
      </c>
      <c r="H77" s="145" t="s">
        <v>76</v>
      </c>
      <c r="I77" s="145" t="s">
        <v>272</v>
      </c>
      <c r="J77">
        <v>4</v>
      </c>
      <c r="K77">
        <v>3</v>
      </c>
      <c r="L77">
        <v>5</v>
      </c>
      <c r="M77">
        <v>5</v>
      </c>
      <c r="N77">
        <v>5</v>
      </c>
      <c r="O77">
        <v>5</v>
      </c>
      <c r="P77">
        <v>1</v>
      </c>
      <c r="Q77">
        <v>2</v>
      </c>
      <c r="R77">
        <v>4</v>
      </c>
      <c r="S77">
        <v>4</v>
      </c>
      <c r="T77">
        <v>5</v>
      </c>
      <c r="U77">
        <v>5</v>
      </c>
      <c r="V77">
        <v>5</v>
      </c>
      <c r="W77">
        <v>5</v>
      </c>
      <c r="X77">
        <v>5</v>
      </c>
      <c r="Y77" s="145" t="s">
        <v>273</v>
      </c>
      <c r="Z77" s="145" t="s">
        <v>274</v>
      </c>
    </row>
    <row r="78" spans="1:26" x14ac:dyDescent="0.2">
      <c r="A78">
        <v>448</v>
      </c>
      <c r="B78" s="146">
        <v>44425.503726851901</v>
      </c>
      <c r="C78" s="146">
        <v>44425.506655092599</v>
      </c>
      <c r="D78" s="145" t="s">
        <v>138</v>
      </c>
      <c r="E78" s="145"/>
      <c r="F78" s="145" t="s">
        <v>7</v>
      </c>
      <c r="G78" s="145" t="s">
        <v>184</v>
      </c>
      <c r="H78" s="145" t="s">
        <v>76</v>
      </c>
      <c r="I78" s="145" t="s">
        <v>154</v>
      </c>
      <c r="J78">
        <v>4</v>
      </c>
      <c r="K78">
        <v>1</v>
      </c>
      <c r="L78">
        <v>1</v>
      </c>
      <c r="M78">
        <v>4</v>
      </c>
      <c r="N78">
        <v>4</v>
      </c>
      <c r="O78">
        <v>4</v>
      </c>
      <c r="P78">
        <v>4</v>
      </c>
      <c r="Q78">
        <v>4</v>
      </c>
      <c r="R78">
        <v>4</v>
      </c>
      <c r="S78">
        <v>4</v>
      </c>
      <c r="T78">
        <v>5</v>
      </c>
      <c r="U78">
        <v>4</v>
      </c>
      <c r="V78">
        <v>4</v>
      </c>
      <c r="W78">
        <v>5</v>
      </c>
      <c r="X78">
        <v>5</v>
      </c>
      <c r="Y78" s="145" t="s">
        <v>275</v>
      </c>
      <c r="Z78" s="147" t="s">
        <v>149</v>
      </c>
    </row>
    <row r="79" spans="1:26" x14ac:dyDescent="0.2">
      <c r="A79">
        <v>449</v>
      </c>
      <c r="B79" s="146">
        <v>44425.502905092602</v>
      </c>
      <c r="C79" s="146">
        <v>44425.5067361111</v>
      </c>
      <c r="D79" s="145" t="s">
        <v>138</v>
      </c>
      <c r="E79" s="145"/>
      <c r="F79" s="145" t="s">
        <v>7</v>
      </c>
      <c r="G79" s="145" t="s">
        <v>184</v>
      </c>
      <c r="H79" s="145" t="s">
        <v>76</v>
      </c>
      <c r="I79" s="145" t="s">
        <v>190</v>
      </c>
      <c r="J79">
        <v>4</v>
      </c>
      <c r="K79">
        <v>1</v>
      </c>
      <c r="L79">
        <v>3</v>
      </c>
      <c r="M79">
        <v>3</v>
      </c>
      <c r="N79">
        <v>3</v>
      </c>
      <c r="O79">
        <v>3</v>
      </c>
      <c r="P79">
        <v>2</v>
      </c>
      <c r="Q79">
        <v>2</v>
      </c>
      <c r="R79">
        <v>4</v>
      </c>
      <c r="S79">
        <v>4</v>
      </c>
      <c r="T79">
        <v>4</v>
      </c>
      <c r="U79">
        <v>4</v>
      </c>
      <c r="V79">
        <v>4</v>
      </c>
      <c r="W79">
        <v>4</v>
      </c>
      <c r="X79">
        <v>4</v>
      </c>
      <c r="Y79" s="145" t="s">
        <v>276</v>
      </c>
      <c r="Z79" s="147" t="s">
        <v>149</v>
      </c>
    </row>
    <row r="80" spans="1:26" x14ac:dyDescent="0.2">
      <c r="A80">
        <v>450</v>
      </c>
      <c r="B80" s="146">
        <v>44425.503599536998</v>
      </c>
      <c r="C80" s="146">
        <v>44425.506747685198</v>
      </c>
      <c r="D80" s="145" t="s">
        <v>138</v>
      </c>
      <c r="E80" s="145"/>
      <c r="F80" s="145" t="s">
        <v>37</v>
      </c>
      <c r="G80" s="145" t="s">
        <v>139</v>
      </c>
      <c r="H80" s="145" t="s">
        <v>54</v>
      </c>
      <c r="I80" s="145" t="s">
        <v>143</v>
      </c>
      <c r="J80">
        <v>5</v>
      </c>
      <c r="K80">
        <v>4</v>
      </c>
      <c r="L80">
        <v>4</v>
      </c>
      <c r="M80">
        <v>4</v>
      </c>
      <c r="N80">
        <v>3</v>
      </c>
      <c r="O80">
        <v>4</v>
      </c>
      <c r="P80">
        <v>4</v>
      </c>
      <c r="Q80">
        <v>4</v>
      </c>
      <c r="R80">
        <v>5</v>
      </c>
      <c r="S80">
        <v>5</v>
      </c>
      <c r="T80">
        <v>5</v>
      </c>
      <c r="U80">
        <v>5</v>
      </c>
      <c r="V80">
        <v>4</v>
      </c>
      <c r="W80">
        <v>4</v>
      </c>
      <c r="X80">
        <v>4</v>
      </c>
      <c r="Y80" s="145" t="s">
        <v>277</v>
      </c>
      <c r="Z80" s="145" t="s">
        <v>278</v>
      </c>
    </row>
    <row r="81" spans="1:26" x14ac:dyDescent="0.2">
      <c r="A81">
        <v>451</v>
      </c>
      <c r="B81" s="146">
        <v>44425.502592592602</v>
      </c>
      <c r="C81" s="146">
        <v>44425.506874999999</v>
      </c>
      <c r="D81" s="145" t="s">
        <v>138</v>
      </c>
      <c r="E81" s="145"/>
      <c r="F81" s="145" t="s">
        <v>7</v>
      </c>
      <c r="G81" s="145" t="s">
        <v>64</v>
      </c>
      <c r="H81" s="145" t="s">
        <v>51</v>
      </c>
      <c r="I81" s="145" t="s">
        <v>151</v>
      </c>
      <c r="J81">
        <v>5</v>
      </c>
      <c r="K81">
        <v>5</v>
      </c>
      <c r="L81">
        <v>5</v>
      </c>
      <c r="M81">
        <v>5</v>
      </c>
      <c r="N81">
        <v>5</v>
      </c>
      <c r="O81">
        <v>5</v>
      </c>
      <c r="P81">
        <v>5</v>
      </c>
      <c r="Q81">
        <v>5</v>
      </c>
      <c r="R81">
        <v>5</v>
      </c>
      <c r="S81">
        <v>5</v>
      </c>
      <c r="T81">
        <v>5</v>
      </c>
      <c r="U81">
        <v>5</v>
      </c>
      <c r="V81">
        <v>5</v>
      </c>
      <c r="W81">
        <v>5</v>
      </c>
      <c r="X81">
        <v>5</v>
      </c>
      <c r="Y81" s="145" t="s">
        <v>279</v>
      </c>
      <c r="Z81" s="145" t="s">
        <v>280</v>
      </c>
    </row>
    <row r="82" spans="1:26" x14ac:dyDescent="0.2">
      <c r="A82">
        <v>452</v>
      </c>
      <c r="B82" s="146">
        <v>44425.504120370402</v>
      </c>
      <c r="C82" s="146">
        <v>44425.506898148102</v>
      </c>
      <c r="D82" s="145" t="s">
        <v>138</v>
      </c>
      <c r="E82" s="145"/>
      <c r="F82" s="145" t="s">
        <v>7</v>
      </c>
      <c r="G82" s="145" t="s">
        <v>150</v>
      </c>
      <c r="H82" s="145" t="s">
        <v>53</v>
      </c>
      <c r="I82" s="145" t="s">
        <v>154</v>
      </c>
      <c r="J82">
        <v>5</v>
      </c>
      <c r="K82">
        <v>5</v>
      </c>
      <c r="L82">
        <v>5</v>
      </c>
      <c r="M82">
        <v>5</v>
      </c>
      <c r="N82">
        <v>5</v>
      </c>
      <c r="O82">
        <v>5</v>
      </c>
      <c r="P82">
        <v>1</v>
      </c>
      <c r="Q82">
        <v>1</v>
      </c>
      <c r="R82">
        <v>5</v>
      </c>
      <c r="S82">
        <v>5</v>
      </c>
      <c r="T82">
        <v>5</v>
      </c>
      <c r="U82">
        <v>5</v>
      </c>
      <c r="V82">
        <v>4</v>
      </c>
      <c r="W82">
        <v>4</v>
      </c>
      <c r="X82">
        <v>5</v>
      </c>
      <c r="Y82" s="147" t="s">
        <v>149</v>
      </c>
      <c r="Z82" s="145" t="s">
        <v>281</v>
      </c>
    </row>
    <row r="83" spans="1:26" x14ac:dyDescent="0.2">
      <c r="A83">
        <v>453</v>
      </c>
      <c r="B83" s="146">
        <v>44425.502037036997</v>
      </c>
      <c r="C83" s="146">
        <v>44425.506921296299</v>
      </c>
      <c r="D83" s="145" t="s">
        <v>138</v>
      </c>
      <c r="E83" s="145"/>
      <c r="F83" s="145" t="s">
        <v>7</v>
      </c>
      <c r="G83" s="145" t="s">
        <v>99</v>
      </c>
      <c r="H83" s="145" t="s">
        <v>51</v>
      </c>
      <c r="I83" s="145" t="s">
        <v>140</v>
      </c>
      <c r="J83">
        <v>4</v>
      </c>
      <c r="K83">
        <v>5</v>
      </c>
      <c r="L83">
        <v>5</v>
      </c>
      <c r="M83">
        <v>5</v>
      </c>
      <c r="N83">
        <v>5</v>
      </c>
      <c r="O83">
        <v>5</v>
      </c>
      <c r="P83">
        <v>2</v>
      </c>
      <c r="Q83">
        <v>2</v>
      </c>
      <c r="R83">
        <v>5</v>
      </c>
      <c r="S83">
        <v>5</v>
      </c>
      <c r="T83">
        <v>5</v>
      </c>
      <c r="U83">
        <v>5</v>
      </c>
      <c r="V83">
        <v>5</v>
      </c>
      <c r="W83">
        <v>5</v>
      </c>
      <c r="X83">
        <v>5</v>
      </c>
      <c r="Y83" s="145" t="s">
        <v>282</v>
      </c>
      <c r="Z83" s="145" t="s">
        <v>283</v>
      </c>
    </row>
    <row r="84" spans="1:26" x14ac:dyDescent="0.2">
      <c r="A84">
        <v>454</v>
      </c>
      <c r="B84" s="146">
        <v>44425.503506944398</v>
      </c>
      <c r="C84" s="146">
        <v>44425.5070023148</v>
      </c>
      <c r="D84" s="145" t="s">
        <v>138</v>
      </c>
      <c r="E84" s="145"/>
      <c r="F84" s="145" t="s">
        <v>37</v>
      </c>
      <c r="G84" s="145" t="s">
        <v>100</v>
      </c>
      <c r="H84" s="145" t="s">
        <v>76</v>
      </c>
      <c r="I84" s="145" t="s">
        <v>235</v>
      </c>
      <c r="J84">
        <v>5</v>
      </c>
      <c r="K84">
        <v>3</v>
      </c>
      <c r="L84">
        <v>5</v>
      </c>
      <c r="M84">
        <v>5</v>
      </c>
      <c r="N84">
        <v>5</v>
      </c>
      <c r="O84">
        <v>5</v>
      </c>
      <c r="P84">
        <v>4</v>
      </c>
      <c r="Q84">
        <v>3</v>
      </c>
      <c r="R84">
        <v>4</v>
      </c>
      <c r="S84">
        <v>5</v>
      </c>
      <c r="T84">
        <v>4</v>
      </c>
      <c r="U84">
        <v>5</v>
      </c>
      <c r="V84">
        <v>5</v>
      </c>
      <c r="W84">
        <v>5</v>
      </c>
      <c r="X84">
        <v>5</v>
      </c>
      <c r="Y84" s="145" t="s">
        <v>284</v>
      </c>
      <c r="Z84" s="145" t="s">
        <v>285</v>
      </c>
    </row>
    <row r="85" spans="1:26" x14ac:dyDescent="0.2">
      <c r="A85">
        <v>455</v>
      </c>
      <c r="B85" s="146">
        <v>44425.504803240699</v>
      </c>
      <c r="C85" s="146">
        <v>44425.507013888899</v>
      </c>
      <c r="D85" s="145" t="s">
        <v>138</v>
      </c>
      <c r="E85" s="145"/>
      <c r="F85" s="145" t="s">
        <v>37</v>
      </c>
      <c r="G85" s="145" t="s">
        <v>92</v>
      </c>
      <c r="H85" s="145" t="s">
        <v>80</v>
      </c>
      <c r="I85" s="145" t="s">
        <v>143</v>
      </c>
      <c r="J85">
        <v>5</v>
      </c>
      <c r="K85">
        <v>4</v>
      </c>
      <c r="L85">
        <v>5</v>
      </c>
      <c r="M85">
        <v>5</v>
      </c>
      <c r="N85">
        <v>5</v>
      </c>
      <c r="O85">
        <v>5</v>
      </c>
      <c r="P85">
        <v>5</v>
      </c>
      <c r="Q85">
        <v>5</v>
      </c>
      <c r="R85">
        <v>5</v>
      </c>
      <c r="S85">
        <v>5</v>
      </c>
      <c r="T85">
        <v>5</v>
      </c>
      <c r="U85">
        <v>5</v>
      </c>
      <c r="V85">
        <v>5</v>
      </c>
      <c r="W85">
        <v>5</v>
      </c>
      <c r="X85">
        <v>5</v>
      </c>
      <c r="Y85" s="145" t="s">
        <v>286</v>
      </c>
      <c r="Z85" s="145" t="s">
        <v>287</v>
      </c>
    </row>
    <row r="86" spans="1:26" x14ac:dyDescent="0.2">
      <c r="A86">
        <v>456</v>
      </c>
      <c r="B86" s="146">
        <v>44425.503078703703</v>
      </c>
      <c r="C86" s="146">
        <v>44425.507025462997</v>
      </c>
      <c r="D86" s="145" t="s">
        <v>138</v>
      </c>
      <c r="E86" s="145"/>
      <c r="F86" s="145" t="s">
        <v>7</v>
      </c>
      <c r="G86" s="145" t="s">
        <v>184</v>
      </c>
      <c r="H86" s="145" t="s">
        <v>53</v>
      </c>
      <c r="I86" s="145" t="s">
        <v>288</v>
      </c>
      <c r="J86">
        <v>4</v>
      </c>
      <c r="K86">
        <v>4</v>
      </c>
      <c r="L86">
        <v>4</v>
      </c>
      <c r="M86">
        <v>4</v>
      </c>
      <c r="N86">
        <v>4</v>
      </c>
      <c r="O86">
        <v>4</v>
      </c>
      <c r="P86">
        <v>4</v>
      </c>
      <c r="Q86">
        <v>4</v>
      </c>
      <c r="R86">
        <v>4</v>
      </c>
      <c r="S86">
        <v>4</v>
      </c>
      <c r="T86">
        <v>4</v>
      </c>
      <c r="U86">
        <v>5</v>
      </c>
      <c r="V86">
        <v>4</v>
      </c>
      <c r="W86">
        <v>4</v>
      </c>
      <c r="X86">
        <v>4</v>
      </c>
      <c r="Y86" s="145" t="s">
        <v>207</v>
      </c>
      <c r="Z86" s="145" t="s">
        <v>289</v>
      </c>
    </row>
    <row r="87" spans="1:26" x14ac:dyDescent="0.2">
      <c r="A87">
        <v>457</v>
      </c>
      <c r="B87" s="146">
        <v>44425.5058796296</v>
      </c>
      <c r="C87" s="146">
        <v>44425.507060185198</v>
      </c>
      <c r="D87" s="145" t="s">
        <v>138</v>
      </c>
      <c r="E87" s="145"/>
      <c r="F87" s="145" t="s">
        <v>7</v>
      </c>
      <c r="G87" s="145" t="s">
        <v>93</v>
      </c>
      <c r="H87" s="145" t="s">
        <v>94</v>
      </c>
      <c r="I87" s="145" t="s">
        <v>143</v>
      </c>
      <c r="J87">
        <v>4</v>
      </c>
      <c r="K87">
        <v>4</v>
      </c>
      <c r="L87">
        <v>4</v>
      </c>
      <c r="M87">
        <v>4</v>
      </c>
      <c r="N87">
        <v>5</v>
      </c>
      <c r="O87">
        <v>5</v>
      </c>
      <c r="P87">
        <v>3</v>
      </c>
      <c r="Q87">
        <v>3</v>
      </c>
      <c r="R87">
        <v>4</v>
      </c>
      <c r="S87">
        <v>4</v>
      </c>
      <c r="T87">
        <v>4</v>
      </c>
      <c r="U87">
        <v>4</v>
      </c>
      <c r="V87">
        <v>4</v>
      </c>
      <c r="W87">
        <v>4</v>
      </c>
      <c r="X87">
        <v>4</v>
      </c>
      <c r="Y87" s="147" t="s">
        <v>149</v>
      </c>
      <c r="Z87" s="147" t="s">
        <v>149</v>
      </c>
    </row>
    <row r="88" spans="1:26" x14ac:dyDescent="0.2">
      <c r="A88">
        <v>458</v>
      </c>
      <c r="B88" s="146">
        <v>44425.503564814797</v>
      </c>
      <c r="C88" s="146">
        <v>44425.5070949074</v>
      </c>
      <c r="D88" s="145" t="s">
        <v>138</v>
      </c>
      <c r="E88" s="145"/>
      <c r="F88" s="145" t="s">
        <v>37</v>
      </c>
      <c r="G88" s="145" t="s">
        <v>101</v>
      </c>
      <c r="H88" s="145" t="s">
        <v>79</v>
      </c>
      <c r="I88" s="145" t="s">
        <v>147</v>
      </c>
      <c r="J88">
        <v>5</v>
      </c>
      <c r="K88">
        <v>5</v>
      </c>
      <c r="L88">
        <v>4</v>
      </c>
      <c r="M88">
        <v>5</v>
      </c>
      <c r="N88">
        <v>5</v>
      </c>
      <c r="O88">
        <v>5</v>
      </c>
      <c r="P88">
        <v>4</v>
      </c>
      <c r="Q88">
        <v>4</v>
      </c>
      <c r="R88">
        <v>4</v>
      </c>
      <c r="S88">
        <v>4</v>
      </c>
      <c r="T88">
        <v>5</v>
      </c>
      <c r="U88">
        <v>5</v>
      </c>
      <c r="V88">
        <v>5</v>
      </c>
      <c r="W88">
        <v>5</v>
      </c>
      <c r="X88">
        <v>5</v>
      </c>
      <c r="Y88" s="145" t="s">
        <v>290</v>
      </c>
      <c r="Z88" s="145" t="s">
        <v>291</v>
      </c>
    </row>
    <row r="89" spans="1:26" x14ac:dyDescent="0.2">
      <c r="A89">
        <v>459</v>
      </c>
      <c r="B89" s="146">
        <v>44425.504328703697</v>
      </c>
      <c r="C89" s="146">
        <v>44425.507129629601</v>
      </c>
      <c r="D89" s="145" t="s">
        <v>138</v>
      </c>
      <c r="E89" s="145"/>
      <c r="F89" s="145" t="s">
        <v>7</v>
      </c>
      <c r="G89" s="145" t="s">
        <v>264</v>
      </c>
      <c r="H89" s="145" t="s">
        <v>53</v>
      </c>
      <c r="I89" s="145" t="s">
        <v>187</v>
      </c>
      <c r="J89">
        <v>5</v>
      </c>
      <c r="K89">
        <v>5</v>
      </c>
      <c r="L89">
        <v>5</v>
      </c>
      <c r="M89">
        <v>5</v>
      </c>
      <c r="N89">
        <v>5</v>
      </c>
      <c r="O89">
        <v>5</v>
      </c>
      <c r="P89">
        <v>5</v>
      </c>
      <c r="Q89">
        <v>5</v>
      </c>
      <c r="R89">
        <v>5</v>
      </c>
      <c r="S89">
        <v>5</v>
      </c>
      <c r="T89">
        <v>5</v>
      </c>
      <c r="U89">
        <v>5</v>
      </c>
      <c r="V89">
        <v>5</v>
      </c>
      <c r="W89">
        <v>5</v>
      </c>
      <c r="X89">
        <v>5</v>
      </c>
      <c r="Y89" s="145" t="s">
        <v>292</v>
      </c>
      <c r="Z89" s="145" t="s">
        <v>293</v>
      </c>
    </row>
    <row r="90" spans="1:26" x14ac:dyDescent="0.2">
      <c r="A90">
        <v>460</v>
      </c>
      <c r="B90" s="146">
        <v>44425.503969907397</v>
      </c>
      <c r="C90" s="146">
        <v>44425.507280092599</v>
      </c>
      <c r="D90" s="145" t="s">
        <v>138</v>
      </c>
      <c r="E90" s="145"/>
      <c r="F90" s="145" t="s">
        <v>7</v>
      </c>
      <c r="G90" s="145" t="s">
        <v>184</v>
      </c>
      <c r="H90" s="145" t="s">
        <v>53</v>
      </c>
      <c r="I90" s="145" t="s">
        <v>294</v>
      </c>
      <c r="J90">
        <v>5</v>
      </c>
      <c r="K90">
        <v>5</v>
      </c>
      <c r="L90">
        <v>5</v>
      </c>
      <c r="M90">
        <v>5</v>
      </c>
      <c r="N90">
        <v>5</v>
      </c>
      <c r="O90">
        <v>5</v>
      </c>
      <c r="P90">
        <v>3</v>
      </c>
      <c r="Q90">
        <v>3</v>
      </c>
      <c r="R90">
        <v>5</v>
      </c>
      <c r="S90">
        <v>5</v>
      </c>
      <c r="T90">
        <v>5</v>
      </c>
      <c r="U90">
        <v>5</v>
      </c>
      <c r="V90">
        <v>5</v>
      </c>
      <c r="W90">
        <v>5</v>
      </c>
      <c r="X90">
        <v>5</v>
      </c>
      <c r="Y90" s="145" t="s">
        <v>295</v>
      </c>
      <c r="Z90" s="145" t="s">
        <v>296</v>
      </c>
    </row>
    <row r="91" spans="1:26" x14ac:dyDescent="0.2">
      <c r="A91">
        <v>461</v>
      </c>
      <c r="B91" s="146">
        <v>44425.502939814804</v>
      </c>
      <c r="C91" s="146">
        <v>44425.5073148148</v>
      </c>
      <c r="D91" s="145" t="s">
        <v>138</v>
      </c>
      <c r="E91" s="145"/>
      <c r="F91" s="145" t="s">
        <v>7</v>
      </c>
      <c r="G91" s="145" t="s">
        <v>221</v>
      </c>
      <c r="H91" s="145" t="s">
        <v>90</v>
      </c>
      <c r="I91" s="145" t="s">
        <v>143</v>
      </c>
      <c r="J91">
        <v>5</v>
      </c>
      <c r="K91">
        <v>2</v>
      </c>
      <c r="L91">
        <v>3</v>
      </c>
      <c r="M91">
        <v>3</v>
      </c>
      <c r="N91">
        <v>3</v>
      </c>
      <c r="O91">
        <v>3</v>
      </c>
      <c r="P91">
        <v>1</v>
      </c>
      <c r="Q91">
        <v>1</v>
      </c>
      <c r="R91">
        <v>4</v>
      </c>
      <c r="S91">
        <v>4</v>
      </c>
      <c r="T91">
        <v>5</v>
      </c>
      <c r="U91">
        <v>5</v>
      </c>
      <c r="V91">
        <v>5</v>
      </c>
      <c r="W91">
        <v>5</v>
      </c>
      <c r="X91">
        <v>5</v>
      </c>
      <c r="Y91" s="145" t="s">
        <v>297</v>
      </c>
      <c r="Z91" s="145" t="s">
        <v>298</v>
      </c>
    </row>
    <row r="92" spans="1:26" x14ac:dyDescent="0.2">
      <c r="A92">
        <v>462</v>
      </c>
      <c r="B92" s="146">
        <v>44425.5053819444</v>
      </c>
      <c r="C92" s="146">
        <v>44425.507395833301</v>
      </c>
      <c r="D92" s="145" t="s">
        <v>138</v>
      </c>
      <c r="E92" s="145"/>
      <c r="F92" s="145" t="s">
        <v>7</v>
      </c>
      <c r="G92" s="145" t="s">
        <v>264</v>
      </c>
      <c r="H92" s="145" t="s">
        <v>53</v>
      </c>
      <c r="I92" s="145" t="s">
        <v>154</v>
      </c>
      <c r="J92">
        <v>5</v>
      </c>
      <c r="K92">
        <v>5</v>
      </c>
      <c r="L92">
        <v>5</v>
      </c>
      <c r="M92">
        <v>4</v>
      </c>
      <c r="N92">
        <v>4</v>
      </c>
      <c r="O92">
        <v>5</v>
      </c>
      <c r="P92">
        <v>5</v>
      </c>
      <c r="Q92">
        <v>5</v>
      </c>
      <c r="R92">
        <v>3</v>
      </c>
      <c r="S92">
        <v>3</v>
      </c>
      <c r="T92">
        <v>5</v>
      </c>
      <c r="U92">
        <v>5</v>
      </c>
      <c r="V92">
        <v>4</v>
      </c>
      <c r="W92">
        <v>4</v>
      </c>
      <c r="X92">
        <v>4</v>
      </c>
      <c r="Y92" s="147" t="s">
        <v>149</v>
      </c>
      <c r="Z92" s="147" t="s">
        <v>149</v>
      </c>
    </row>
    <row r="93" spans="1:26" x14ac:dyDescent="0.2">
      <c r="A93">
        <v>463</v>
      </c>
      <c r="B93" s="146">
        <v>44425.506006944401</v>
      </c>
      <c r="C93" s="146">
        <v>44425.507395833301</v>
      </c>
      <c r="D93" s="145" t="s">
        <v>138</v>
      </c>
      <c r="E93" s="145"/>
      <c r="F93" s="145" t="s">
        <v>37</v>
      </c>
      <c r="G93" s="145" t="s">
        <v>177</v>
      </c>
      <c r="H93" s="145" t="s">
        <v>53</v>
      </c>
      <c r="I93" s="145" t="s">
        <v>299</v>
      </c>
      <c r="J93">
        <v>5</v>
      </c>
      <c r="K93">
        <v>4</v>
      </c>
      <c r="L93">
        <v>4</v>
      </c>
      <c r="M93">
        <v>5</v>
      </c>
      <c r="N93">
        <v>5</v>
      </c>
      <c r="O93">
        <v>5</v>
      </c>
      <c r="P93">
        <v>5</v>
      </c>
      <c r="Q93">
        <v>5</v>
      </c>
      <c r="R93">
        <v>5</v>
      </c>
      <c r="S93">
        <v>5</v>
      </c>
      <c r="T93">
        <v>5</v>
      </c>
      <c r="U93">
        <v>5</v>
      </c>
      <c r="V93">
        <v>5</v>
      </c>
      <c r="W93">
        <v>5</v>
      </c>
      <c r="X93">
        <v>5</v>
      </c>
      <c r="Y93" s="147" t="s">
        <v>149</v>
      </c>
      <c r="Z93" s="147" t="s">
        <v>149</v>
      </c>
    </row>
    <row r="94" spans="1:26" x14ac:dyDescent="0.2">
      <c r="A94">
        <v>464</v>
      </c>
      <c r="B94" s="146">
        <v>44425.505162037</v>
      </c>
      <c r="C94" s="146">
        <v>44425.507465277798</v>
      </c>
      <c r="D94" s="145" t="s">
        <v>138</v>
      </c>
      <c r="E94" s="145"/>
      <c r="F94" s="145" t="s">
        <v>37</v>
      </c>
      <c r="G94" s="145" t="s">
        <v>177</v>
      </c>
      <c r="H94" s="145" t="s">
        <v>53</v>
      </c>
      <c r="I94" s="145" t="s">
        <v>164</v>
      </c>
      <c r="J94">
        <v>5</v>
      </c>
      <c r="K94">
        <v>5</v>
      </c>
      <c r="L94">
        <v>5</v>
      </c>
      <c r="M94">
        <v>5</v>
      </c>
      <c r="N94">
        <v>5</v>
      </c>
      <c r="O94">
        <v>5</v>
      </c>
      <c r="P94">
        <v>5</v>
      </c>
      <c r="Q94">
        <v>5</v>
      </c>
      <c r="R94">
        <v>5</v>
      </c>
      <c r="S94">
        <v>5</v>
      </c>
      <c r="T94">
        <v>5</v>
      </c>
      <c r="U94">
        <v>5</v>
      </c>
      <c r="V94">
        <v>5</v>
      </c>
      <c r="W94">
        <v>5</v>
      </c>
      <c r="X94">
        <v>5</v>
      </c>
      <c r="Y94" s="145" t="s">
        <v>300</v>
      </c>
      <c r="Z94" s="145" t="s">
        <v>301</v>
      </c>
    </row>
    <row r="95" spans="1:26" x14ac:dyDescent="0.2">
      <c r="A95">
        <v>465</v>
      </c>
      <c r="B95" s="146">
        <v>44425.505763888897</v>
      </c>
      <c r="C95" s="146">
        <v>44425.5078587963</v>
      </c>
      <c r="D95" s="145" t="s">
        <v>138</v>
      </c>
      <c r="E95" s="145"/>
      <c r="F95" s="145" t="s">
        <v>37</v>
      </c>
      <c r="G95" s="145" t="s">
        <v>166</v>
      </c>
      <c r="H95" s="145" t="s">
        <v>167</v>
      </c>
      <c r="I95" s="145" t="s">
        <v>151</v>
      </c>
      <c r="J95">
        <v>5</v>
      </c>
      <c r="K95">
        <v>5</v>
      </c>
      <c r="L95">
        <v>5</v>
      </c>
      <c r="M95">
        <v>5</v>
      </c>
      <c r="N95">
        <v>5</v>
      </c>
      <c r="O95">
        <v>5</v>
      </c>
      <c r="P95">
        <v>4</v>
      </c>
      <c r="Q95">
        <v>4</v>
      </c>
      <c r="R95">
        <v>5</v>
      </c>
      <c r="S95">
        <v>5</v>
      </c>
      <c r="T95">
        <v>5</v>
      </c>
      <c r="U95">
        <v>5</v>
      </c>
      <c r="V95">
        <v>5</v>
      </c>
      <c r="W95">
        <v>5</v>
      </c>
      <c r="X95">
        <v>5</v>
      </c>
      <c r="Y95" s="147" t="s">
        <v>149</v>
      </c>
      <c r="Z95" s="147" t="s">
        <v>149</v>
      </c>
    </row>
    <row r="96" spans="1:26" x14ac:dyDescent="0.2">
      <c r="A96">
        <v>466</v>
      </c>
      <c r="B96" s="146">
        <v>44425.5050231481</v>
      </c>
      <c r="C96" s="146">
        <v>44425.507893518501</v>
      </c>
      <c r="D96" s="145" t="s">
        <v>138</v>
      </c>
      <c r="E96" s="145"/>
      <c r="F96" s="145" t="s">
        <v>37</v>
      </c>
      <c r="G96" s="145" t="s">
        <v>177</v>
      </c>
      <c r="H96" s="145" t="s">
        <v>53</v>
      </c>
      <c r="I96" s="145" t="s">
        <v>187</v>
      </c>
      <c r="J96">
        <v>4</v>
      </c>
      <c r="K96">
        <v>3</v>
      </c>
      <c r="L96">
        <v>4</v>
      </c>
      <c r="M96">
        <v>5</v>
      </c>
      <c r="N96">
        <v>5</v>
      </c>
      <c r="O96">
        <v>5</v>
      </c>
      <c r="P96">
        <v>5</v>
      </c>
      <c r="Q96">
        <v>5</v>
      </c>
      <c r="R96">
        <v>5</v>
      </c>
      <c r="S96">
        <v>5</v>
      </c>
      <c r="T96">
        <v>5</v>
      </c>
      <c r="U96">
        <v>5</v>
      </c>
      <c r="V96">
        <v>3</v>
      </c>
      <c r="W96">
        <v>3</v>
      </c>
      <c r="X96">
        <v>3</v>
      </c>
      <c r="Y96" s="145" t="s">
        <v>302</v>
      </c>
      <c r="Z96" s="145" t="s">
        <v>303</v>
      </c>
    </row>
    <row r="97" spans="1:26" x14ac:dyDescent="0.2">
      <c r="A97">
        <v>467</v>
      </c>
      <c r="B97" s="146">
        <v>44425.503576388903</v>
      </c>
      <c r="C97" s="146">
        <v>44425.507916666698</v>
      </c>
      <c r="D97" s="145" t="s">
        <v>138</v>
      </c>
      <c r="E97" s="145"/>
      <c r="F97" s="145" t="s">
        <v>37</v>
      </c>
      <c r="G97" s="145" t="s">
        <v>67</v>
      </c>
      <c r="H97" s="145" t="s">
        <v>49</v>
      </c>
      <c r="I97" s="145" t="s">
        <v>147</v>
      </c>
      <c r="J97">
        <v>4</v>
      </c>
      <c r="K97">
        <v>3</v>
      </c>
      <c r="L97">
        <v>3</v>
      </c>
      <c r="M97">
        <v>4</v>
      </c>
      <c r="N97">
        <v>4</v>
      </c>
      <c r="O97">
        <v>3</v>
      </c>
      <c r="P97">
        <v>3</v>
      </c>
      <c r="Q97">
        <v>3</v>
      </c>
      <c r="R97">
        <v>4</v>
      </c>
      <c r="S97">
        <v>4</v>
      </c>
      <c r="T97">
        <v>4</v>
      </c>
      <c r="U97">
        <v>4</v>
      </c>
      <c r="V97">
        <v>3</v>
      </c>
      <c r="W97">
        <v>3</v>
      </c>
      <c r="X97">
        <v>3</v>
      </c>
      <c r="Y97" s="145" t="s">
        <v>304</v>
      </c>
      <c r="Z97" s="147" t="s">
        <v>149</v>
      </c>
    </row>
    <row r="98" spans="1:26" x14ac:dyDescent="0.2">
      <c r="A98">
        <v>468</v>
      </c>
      <c r="B98" s="146">
        <v>44425.504907407398</v>
      </c>
      <c r="C98" s="146">
        <v>44425.508182870399</v>
      </c>
      <c r="D98" s="145" t="s">
        <v>138</v>
      </c>
      <c r="E98" s="145"/>
      <c r="F98" s="145" t="s">
        <v>7</v>
      </c>
      <c r="G98" s="145" t="s">
        <v>159</v>
      </c>
      <c r="H98" s="145" t="s">
        <v>52</v>
      </c>
      <c r="I98" s="145" t="s">
        <v>143</v>
      </c>
      <c r="J98">
        <v>5</v>
      </c>
      <c r="K98">
        <v>5</v>
      </c>
      <c r="L98">
        <v>4</v>
      </c>
      <c r="M98">
        <v>3</v>
      </c>
      <c r="N98">
        <v>3</v>
      </c>
      <c r="O98">
        <v>3</v>
      </c>
      <c r="P98">
        <v>2</v>
      </c>
      <c r="Q98">
        <v>2</v>
      </c>
      <c r="R98">
        <v>3</v>
      </c>
      <c r="S98">
        <v>4</v>
      </c>
      <c r="T98">
        <v>5</v>
      </c>
      <c r="U98">
        <v>4</v>
      </c>
      <c r="V98">
        <v>4</v>
      </c>
      <c r="W98">
        <v>4</v>
      </c>
      <c r="X98">
        <v>4</v>
      </c>
      <c r="Y98" s="145" t="s">
        <v>305</v>
      </c>
      <c r="Z98" s="145" t="s">
        <v>306</v>
      </c>
    </row>
    <row r="99" spans="1:26" x14ac:dyDescent="0.2">
      <c r="A99">
        <v>469</v>
      </c>
      <c r="B99" s="146">
        <v>44425.5075</v>
      </c>
      <c r="C99" s="146">
        <v>44425.508437500001</v>
      </c>
      <c r="D99" s="145" t="s">
        <v>138</v>
      </c>
      <c r="E99" s="145"/>
      <c r="F99" s="145" t="s">
        <v>7</v>
      </c>
      <c r="G99" s="145" t="s">
        <v>101</v>
      </c>
      <c r="H99" s="145" t="s">
        <v>79</v>
      </c>
      <c r="I99" s="145" t="s">
        <v>151</v>
      </c>
      <c r="J99">
        <v>4</v>
      </c>
      <c r="K99">
        <v>5</v>
      </c>
      <c r="L99">
        <v>5</v>
      </c>
      <c r="M99">
        <v>4</v>
      </c>
      <c r="N99">
        <v>4</v>
      </c>
      <c r="O99">
        <v>5</v>
      </c>
      <c r="P99">
        <v>4</v>
      </c>
      <c r="Q99">
        <v>5</v>
      </c>
      <c r="R99">
        <v>4</v>
      </c>
      <c r="S99">
        <v>5</v>
      </c>
      <c r="T99">
        <v>4</v>
      </c>
      <c r="U99">
        <v>5</v>
      </c>
      <c r="V99">
        <v>5</v>
      </c>
      <c r="W99">
        <v>4</v>
      </c>
      <c r="X99">
        <v>4</v>
      </c>
      <c r="Y99" s="147" t="s">
        <v>149</v>
      </c>
      <c r="Z99" s="147" t="s">
        <v>149</v>
      </c>
    </row>
    <row r="100" spans="1:26" x14ac:dyDescent="0.2">
      <c r="A100">
        <v>470</v>
      </c>
      <c r="B100" s="146">
        <v>44425.502326388902</v>
      </c>
      <c r="C100" s="146">
        <v>44425.508506944403</v>
      </c>
      <c r="D100" s="145" t="s">
        <v>138</v>
      </c>
      <c r="E100" s="145"/>
      <c r="F100" s="145" t="s">
        <v>7</v>
      </c>
      <c r="G100" s="145" t="s">
        <v>177</v>
      </c>
      <c r="H100" s="145" t="s">
        <v>53</v>
      </c>
      <c r="I100" s="145" t="s">
        <v>307</v>
      </c>
      <c r="J100">
        <v>5</v>
      </c>
      <c r="K100">
        <v>5</v>
      </c>
      <c r="L100">
        <v>5</v>
      </c>
      <c r="M100">
        <v>5</v>
      </c>
      <c r="N100">
        <v>4</v>
      </c>
      <c r="O100">
        <v>5</v>
      </c>
      <c r="P100">
        <v>5</v>
      </c>
      <c r="Q100">
        <v>5</v>
      </c>
      <c r="R100">
        <v>5</v>
      </c>
      <c r="S100">
        <v>5</v>
      </c>
      <c r="T100">
        <v>5</v>
      </c>
      <c r="U100">
        <v>5</v>
      </c>
      <c r="V100">
        <v>4</v>
      </c>
      <c r="W100">
        <v>4</v>
      </c>
      <c r="X100">
        <v>5</v>
      </c>
      <c r="Y100" s="147" t="s">
        <v>149</v>
      </c>
      <c r="Z100" s="147" t="s">
        <v>149</v>
      </c>
    </row>
    <row r="101" spans="1:26" x14ac:dyDescent="0.2">
      <c r="A101">
        <v>471</v>
      </c>
      <c r="B101" s="146">
        <v>44425.505555555603</v>
      </c>
      <c r="C101" s="146">
        <v>44425.5086226852</v>
      </c>
      <c r="D101" s="145" t="s">
        <v>138</v>
      </c>
      <c r="E101" s="145"/>
      <c r="F101" s="145" t="s">
        <v>7</v>
      </c>
      <c r="G101" s="145" t="s">
        <v>71</v>
      </c>
      <c r="H101" s="145" t="s">
        <v>53</v>
      </c>
      <c r="I101" s="145" t="s">
        <v>151</v>
      </c>
      <c r="J101">
        <v>5</v>
      </c>
      <c r="K101">
        <v>5</v>
      </c>
      <c r="L101">
        <v>5</v>
      </c>
      <c r="M101">
        <v>5</v>
      </c>
      <c r="N101">
        <v>4</v>
      </c>
      <c r="O101">
        <v>4</v>
      </c>
      <c r="P101">
        <v>5</v>
      </c>
      <c r="Q101">
        <v>5</v>
      </c>
      <c r="R101">
        <v>4</v>
      </c>
      <c r="S101">
        <v>4</v>
      </c>
      <c r="T101">
        <v>5</v>
      </c>
      <c r="U101">
        <v>4</v>
      </c>
      <c r="V101">
        <v>5</v>
      </c>
      <c r="W101">
        <v>4</v>
      </c>
      <c r="X101">
        <v>5</v>
      </c>
      <c r="Y101" s="147" t="s">
        <v>149</v>
      </c>
      <c r="Z101" s="147" t="s">
        <v>149</v>
      </c>
    </row>
    <row r="102" spans="1:26" x14ac:dyDescent="0.2">
      <c r="A102">
        <v>472</v>
      </c>
      <c r="B102" s="146">
        <v>44425.5074537037</v>
      </c>
      <c r="C102" s="146">
        <v>44425.508657407401</v>
      </c>
      <c r="D102" s="145" t="s">
        <v>138</v>
      </c>
      <c r="E102" s="145"/>
      <c r="F102" s="145" t="s">
        <v>7</v>
      </c>
      <c r="G102" s="145" t="s">
        <v>177</v>
      </c>
      <c r="H102" s="145" t="s">
        <v>53</v>
      </c>
      <c r="I102" s="145" t="s">
        <v>143</v>
      </c>
      <c r="J102">
        <v>5</v>
      </c>
      <c r="K102">
        <v>5</v>
      </c>
      <c r="L102">
        <v>5</v>
      </c>
      <c r="M102">
        <v>5</v>
      </c>
      <c r="N102">
        <v>5</v>
      </c>
      <c r="O102">
        <v>5</v>
      </c>
      <c r="P102">
        <v>5</v>
      </c>
      <c r="Q102">
        <v>4</v>
      </c>
      <c r="R102">
        <v>4</v>
      </c>
      <c r="S102">
        <v>4</v>
      </c>
      <c r="T102">
        <v>5</v>
      </c>
      <c r="U102">
        <v>5</v>
      </c>
      <c r="V102">
        <v>4</v>
      </c>
      <c r="W102">
        <v>4</v>
      </c>
      <c r="X102">
        <v>4</v>
      </c>
      <c r="Y102" s="147" t="s">
        <v>149</v>
      </c>
      <c r="Z102" s="147" t="s">
        <v>149</v>
      </c>
    </row>
    <row r="103" spans="1:26" x14ac:dyDescent="0.2">
      <c r="A103">
        <v>473</v>
      </c>
      <c r="B103" s="146">
        <v>44425.503506944398</v>
      </c>
      <c r="C103" s="146">
        <v>44425.508726851796</v>
      </c>
      <c r="D103" s="145" t="s">
        <v>138</v>
      </c>
      <c r="E103" s="145"/>
      <c r="F103" s="145" t="s">
        <v>7</v>
      </c>
      <c r="G103" s="145" t="s">
        <v>159</v>
      </c>
      <c r="H103" s="145" t="s">
        <v>52</v>
      </c>
      <c r="I103" s="145" t="s">
        <v>143</v>
      </c>
      <c r="J103">
        <v>4</v>
      </c>
      <c r="K103">
        <v>5</v>
      </c>
      <c r="L103">
        <v>5</v>
      </c>
      <c r="M103">
        <v>4</v>
      </c>
      <c r="N103">
        <v>4</v>
      </c>
      <c r="O103">
        <v>5</v>
      </c>
      <c r="P103">
        <v>3</v>
      </c>
      <c r="Q103">
        <v>3</v>
      </c>
      <c r="R103">
        <v>4</v>
      </c>
      <c r="S103">
        <v>4</v>
      </c>
      <c r="T103">
        <v>5</v>
      </c>
      <c r="U103">
        <v>5</v>
      </c>
      <c r="V103">
        <v>4</v>
      </c>
      <c r="W103">
        <v>4</v>
      </c>
      <c r="X103">
        <v>4</v>
      </c>
      <c r="Y103" s="145" t="s">
        <v>308</v>
      </c>
      <c r="Z103" s="145" t="s">
        <v>309</v>
      </c>
    </row>
    <row r="104" spans="1:26" x14ac:dyDescent="0.2">
      <c r="A104">
        <v>474</v>
      </c>
      <c r="B104" s="146">
        <v>44425.505150463003</v>
      </c>
      <c r="C104" s="146">
        <v>44425.508831018502</v>
      </c>
      <c r="D104" s="145" t="s">
        <v>138</v>
      </c>
      <c r="E104" s="145"/>
      <c r="F104" s="145" t="s">
        <v>7</v>
      </c>
      <c r="G104" s="145" t="s">
        <v>310</v>
      </c>
      <c r="H104" s="145" t="s">
        <v>77</v>
      </c>
      <c r="I104" s="145" t="s">
        <v>154</v>
      </c>
      <c r="J104">
        <v>4</v>
      </c>
      <c r="K104">
        <v>4</v>
      </c>
      <c r="L104">
        <v>4</v>
      </c>
      <c r="M104">
        <v>4</v>
      </c>
      <c r="N104">
        <v>3</v>
      </c>
      <c r="O104">
        <v>4</v>
      </c>
      <c r="P104">
        <v>2</v>
      </c>
      <c r="Q104">
        <v>2</v>
      </c>
      <c r="R104">
        <v>4</v>
      </c>
      <c r="S104">
        <v>4</v>
      </c>
      <c r="T104">
        <v>5</v>
      </c>
      <c r="U104">
        <v>4</v>
      </c>
      <c r="V104">
        <v>5</v>
      </c>
      <c r="W104">
        <v>5</v>
      </c>
      <c r="X104">
        <v>5</v>
      </c>
      <c r="Y104" s="145" t="s">
        <v>311</v>
      </c>
      <c r="Z104" s="145" t="s">
        <v>312</v>
      </c>
    </row>
    <row r="105" spans="1:26" x14ac:dyDescent="0.2">
      <c r="A105">
        <v>475</v>
      </c>
      <c r="B105" s="146">
        <v>44425.503784722197</v>
      </c>
      <c r="C105" s="146">
        <v>44425.508831018502</v>
      </c>
      <c r="D105" s="145" t="s">
        <v>138</v>
      </c>
      <c r="E105" s="145"/>
      <c r="F105" s="145" t="s">
        <v>37</v>
      </c>
      <c r="G105" s="145" t="s">
        <v>264</v>
      </c>
      <c r="H105" s="145" t="s">
        <v>53</v>
      </c>
      <c r="I105" s="145" t="s">
        <v>147</v>
      </c>
      <c r="J105">
        <v>5</v>
      </c>
      <c r="K105">
        <v>5</v>
      </c>
      <c r="L105">
        <v>5</v>
      </c>
      <c r="M105">
        <v>5</v>
      </c>
      <c r="N105">
        <v>4</v>
      </c>
      <c r="O105">
        <v>5</v>
      </c>
      <c r="P105">
        <v>1</v>
      </c>
      <c r="Q105">
        <v>2</v>
      </c>
      <c r="R105">
        <v>5</v>
      </c>
      <c r="S105">
        <v>5</v>
      </c>
      <c r="T105">
        <v>5</v>
      </c>
      <c r="U105">
        <v>5</v>
      </c>
      <c r="V105">
        <v>5</v>
      </c>
      <c r="W105">
        <v>5</v>
      </c>
      <c r="X105">
        <v>5</v>
      </c>
      <c r="Y105" s="145" t="s">
        <v>313</v>
      </c>
      <c r="Z105" s="147" t="s">
        <v>149</v>
      </c>
    </row>
    <row r="106" spans="1:26" x14ac:dyDescent="0.2">
      <c r="A106">
        <v>476</v>
      </c>
      <c r="B106" s="146">
        <v>44425.503414351901</v>
      </c>
      <c r="C106" s="146">
        <v>44425.509004629603</v>
      </c>
      <c r="D106" s="145" t="s">
        <v>138</v>
      </c>
      <c r="E106" s="145"/>
      <c r="F106" s="145" t="s">
        <v>37</v>
      </c>
      <c r="G106" s="145" t="s">
        <v>177</v>
      </c>
      <c r="H106" s="145" t="s">
        <v>53</v>
      </c>
      <c r="I106" s="145" t="s">
        <v>147</v>
      </c>
      <c r="J106">
        <v>5</v>
      </c>
      <c r="K106">
        <v>5</v>
      </c>
      <c r="L106">
        <v>5</v>
      </c>
      <c r="M106">
        <v>5</v>
      </c>
      <c r="N106">
        <v>5</v>
      </c>
      <c r="O106">
        <v>5</v>
      </c>
      <c r="P106">
        <v>4</v>
      </c>
      <c r="Q106">
        <v>4</v>
      </c>
      <c r="R106">
        <v>5</v>
      </c>
      <c r="S106">
        <v>5</v>
      </c>
      <c r="T106">
        <v>4</v>
      </c>
      <c r="U106">
        <v>5</v>
      </c>
      <c r="V106">
        <v>4</v>
      </c>
      <c r="W106">
        <v>4</v>
      </c>
      <c r="X106">
        <v>4</v>
      </c>
      <c r="Y106" s="145" t="s">
        <v>314</v>
      </c>
      <c r="Z106" s="145" t="s">
        <v>315</v>
      </c>
    </row>
    <row r="107" spans="1:26" x14ac:dyDescent="0.2">
      <c r="A107">
        <v>477</v>
      </c>
      <c r="B107" s="146">
        <v>44425.504201388903</v>
      </c>
      <c r="C107" s="146">
        <v>44425.509375000001</v>
      </c>
      <c r="D107" s="145" t="s">
        <v>138</v>
      </c>
      <c r="E107" s="145"/>
      <c r="F107" s="145" t="s">
        <v>7</v>
      </c>
      <c r="G107" s="145" t="s">
        <v>177</v>
      </c>
      <c r="H107" s="145" t="s">
        <v>53</v>
      </c>
      <c r="I107" s="145" t="s">
        <v>151</v>
      </c>
      <c r="J107">
        <v>5</v>
      </c>
      <c r="K107">
        <v>5</v>
      </c>
      <c r="L107">
        <v>5</v>
      </c>
      <c r="M107">
        <v>5</v>
      </c>
      <c r="N107">
        <v>4</v>
      </c>
      <c r="O107">
        <v>5</v>
      </c>
      <c r="P107">
        <v>2</v>
      </c>
      <c r="Q107">
        <v>2</v>
      </c>
      <c r="R107">
        <v>4</v>
      </c>
      <c r="S107">
        <v>4</v>
      </c>
      <c r="T107">
        <v>5</v>
      </c>
      <c r="U107">
        <v>4</v>
      </c>
      <c r="V107">
        <v>4</v>
      </c>
      <c r="W107">
        <v>4</v>
      </c>
      <c r="X107">
        <v>4</v>
      </c>
      <c r="Y107" s="145" t="s">
        <v>316</v>
      </c>
      <c r="Z107" s="145" t="s">
        <v>317</v>
      </c>
    </row>
    <row r="108" spans="1:26" x14ac:dyDescent="0.2">
      <c r="A108">
        <v>478</v>
      </c>
      <c r="B108" s="146">
        <v>44425.502800925897</v>
      </c>
      <c r="C108" s="146">
        <v>44425.509618055599</v>
      </c>
      <c r="D108" s="145" t="s">
        <v>138</v>
      </c>
      <c r="E108" s="145"/>
      <c r="F108" s="145" t="s">
        <v>37</v>
      </c>
      <c r="G108" s="145" t="s">
        <v>68</v>
      </c>
      <c r="H108" s="145" t="s">
        <v>59</v>
      </c>
      <c r="I108" s="145" t="s">
        <v>143</v>
      </c>
      <c r="J108">
        <v>5</v>
      </c>
      <c r="K108">
        <v>5</v>
      </c>
      <c r="L108">
        <v>5</v>
      </c>
      <c r="M108">
        <v>5</v>
      </c>
      <c r="N108">
        <v>4</v>
      </c>
      <c r="O108">
        <v>4</v>
      </c>
      <c r="P108">
        <v>5</v>
      </c>
      <c r="Q108">
        <v>5</v>
      </c>
      <c r="R108">
        <v>4</v>
      </c>
      <c r="S108">
        <v>4</v>
      </c>
      <c r="T108">
        <v>5</v>
      </c>
      <c r="U108">
        <v>4</v>
      </c>
      <c r="V108">
        <v>4</v>
      </c>
      <c r="W108">
        <v>4</v>
      </c>
      <c r="X108">
        <v>4</v>
      </c>
      <c r="Y108" s="145" t="s">
        <v>318</v>
      </c>
      <c r="Z108" s="145" t="s">
        <v>319</v>
      </c>
    </row>
    <row r="109" spans="1:26" x14ac:dyDescent="0.2">
      <c r="A109">
        <v>479</v>
      </c>
      <c r="B109" s="146">
        <v>44425.505578703698</v>
      </c>
      <c r="C109" s="146">
        <v>44425.510092592602</v>
      </c>
      <c r="D109" s="145" t="s">
        <v>138</v>
      </c>
      <c r="E109" s="145"/>
      <c r="F109" s="145" t="s">
        <v>7</v>
      </c>
      <c r="G109" s="145" t="s">
        <v>177</v>
      </c>
      <c r="H109" s="145" t="s">
        <v>53</v>
      </c>
      <c r="I109" s="145" t="s">
        <v>294</v>
      </c>
      <c r="J109">
        <v>5</v>
      </c>
      <c r="K109">
        <v>5</v>
      </c>
      <c r="L109">
        <v>5</v>
      </c>
      <c r="M109">
        <v>5</v>
      </c>
      <c r="N109">
        <v>5</v>
      </c>
      <c r="O109">
        <v>5</v>
      </c>
      <c r="P109">
        <v>3</v>
      </c>
      <c r="Q109">
        <v>3</v>
      </c>
      <c r="R109">
        <v>4</v>
      </c>
      <c r="S109">
        <v>4</v>
      </c>
      <c r="T109">
        <v>5</v>
      </c>
      <c r="U109">
        <v>5</v>
      </c>
      <c r="V109">
        <v>5</v>
      </c>
      <c r="W109">
        <v>5</v>
      </c>
      <c r="X109">
        <v>5</v>
      </c>
      <c r="Y109" s="145" t="s">
        <v>320</v>
      </c>
      <c r="Z109" s="145" t="s">
        <v>321</v>
      </c>
    </row>
    <row r="110" spans="1:26" x14ac:dyDescent="0.2">
      <c r="A110">
        <v>480</v>
      </c>
      <c r="B110" s="146">
        <v>44425.504074074102</v>
      </c>
      <c r="C110" s="146">
        <v>44425.510173611103</v>
      </c>
      <c r="D110" s="145" t="s">
        <v>138</v>
      </c>
      <c r="E110" s="145"/>
      <c r="F110" s="145" t="s">
        <v>37</v>
      </c>
      <c r="G110" s="145" t="s">
        <v>98</v>
      </c>
      <c r="H110" s="145" t="s">
        <v>53</v>
      </c>
      <c r="I110" s="145" t="s">
        <v>154</v>
      </c>
      <c r="J110">
        <v>5</v>
      </c>
      <c r="K110">
        <v>5</v>
      </c>
      <c r="L110">
        <v>5</v>
      </c>
      <c r="M110">
        <v>5</v>
      </c>
      <c r="N110">
        <v>5</v>
      </c>
      <c r="O110">
        <v>5</v>
      </c>
      <c r="P110">
        <v>5</v>
      </c>
      <c r="Q110">
        <v>5</v>
      </c>
      <c r="R110">
        <v>5</v>
      </c>
      <c r="S110">
        <v>5</v>
      </c>
      <c r="T110">
        <v>5</v>
      </c>
      <c r="U110">
        <v>5</v>
      </c>
      <c r="V110">
        <v>5</v>
      </c>
      <c r="W110">
        <v>5</v>
      </c>
      <c r="X110">
        <v>5</v>
      </c>
      <c r="Y110" s="147" t="s">
        <v>149</v>
      </c>
      <c r="Z110" s="145" t="s">
        <v>322</v>
      </c>
    </row>
    <row r="111" spans="1:26" x14ac:dyDescent="0.2">
      <c r="A111">
        <v>481</v>
      </c>
      <c r="B111" s="146">
        <v>44425.504259259302</v>
      </c>
      <c r="C111" s="146">
        <v>44425.510208333297</v>
      </c>
      <c r="D111" s="145" t="s">
        <v>138</v>
      </c>
      <c r="E111" s="145"/>
      <c r="F111" s="145" t="s">
        <v>7</v>
      </c>
      <c r="G111" s="145" t="s">
        <v>69</v>
      </c>
      <c r="H111" s="145" t="s">
        <v>79</v>
      </c>
      <c r="I111" s="145" t="s">
        <v>214</v>
      </c>
      <c r="J111">
        <v>5</v>
      </c>
      <c r="K111">
        <v>4</v>
      </c>
      <c r="L111">
        <v>4</v>
      </c>
      <c r="M111">
        <v>4</v>
      </c>
      <c r="N111">
        <v>4</v>
      </c>
      <c r="O111">
        <v>4</v>
      </c>
      <c r="P111">
        <v>1</v>
      </c>
      <c r="Q111">
        <v>1</v>
      </c>
      <c r="R111">
        <v>3</v>
      </c>
      <c r="S111">
        <v>3</v>
      </c>
      <c r="T111">
        <v>5</v>
      </c>
      <c r="U111">
        <v>4</v>
      </c>
      <c r="V111">
        <v>4</v>
      </c>
      <c r="W111">
        <v>4</v>
      </c>
      <c r="X111">
        <v>4</v>
      </c>
      <c r="Y111" s="145" t="s">
        <v>323</v>
      </c>
      <c r="Z111" s="145" t="s">
        <v>324</v>
      </c>
    </row>
    <row r="112" spans="1:26" x14ac:dyDescent="0.2">
      <c r="A112">
        <v>482</v>
      </c>
      <c r="B112" s="146">
        <v>44425.509317129603</v>
      </c>
      <c r="C112" s="146">
        <v>44425.510844907403</v>
      </c>
      <c r="D112" s="145" t="s">
        <v>138</v>
      </c>
      <c r="E112" s="145"/>
      <c r="F112" s="145" t="s">
        <v>37</v>
      </c>
      <c r="G112" s="145" t="s">
        <v>139</v>
      </c>
      <c r="H112" s="145" t="s">
        <v>54</v>
      </c>
      <c r="I112" s="145" t="s">
        <v>325</v>
      </c>
      <c r="J112">
        <v>5</v>
      </c>
      <c r="K112">
        <v>5</v>
      </c>
      <c r="L112">
        <v>2</v>
      </c>
      <c r="M112">
        <v>5</v>
      </c>
      <c r="N112">
        <v>5</v>
      </c>
      <c r="O112">
        <v>4</v>
      </c>
      <c r="P112">
        <v>5</v>
      </c>
      <c r="Q112">
        <v>5</v>
      </c>
      <c r="R112">
        <v>5</v>
      </c>
      <c r="S112">
        <v>5</v>
      </c>
      <c r="T112">
        <v>5</v>
      </c>
      <c r="U112">
        <v>4</v>
      </c>
      <c r="V112">
        <v>5</v>
      </c>
      <c r="W112">
        <v>5</v>
      </c>
      <c r="X112">
        <v>4</v>
      </c>
      <c r="Y112" s="145" t="s">
        <v>326</v>
      </c>
      <c r="Z112" s="145" t="s">
        <v>327</v>
      </c>
    </row>
    <row r="113" spans="1:26" x14ac:dyDescent="0.2">
      <c r="A113">
        <v>483</v>
      </c>
      <c r="B113" s="146">
        <v>44425.503333333298</v>
      </c>
      <c r="C113" s="146">
        <v>44425.511273148099</v>
      </c>
      <c r="D113" s="145" t="s">
        <v>138</v>
      </c>
      <c r="E113" s="145"/>
      <c r="F113" s="145" t="s">
        <v>37</v>
      </c>
      <c r="G113" s="145" t="s">
        <v>196</v>
      </c>
      <c r="H113" s="145" t="s">
        <v>52</v>
      </c>
      <c r="I113" s="145" t="s">
        <v>143</v>
      </c>
      <c r="J113">
        <v>4</v>
      </c>
      <c r="K113">
        <v>5</v>
      </c>
      <c r="L113">
        <v>4</v>
      </c>
      <c r="M113">
        <v>4</v>
      </c>
      <c r="N113">
        <v>5</v>
      </c>
      <c r="O113">
        <v>5</v>
      </c>
      <c r="P113">
        <v>3</v>
      </c>
      <c r="Q113">
        <v>3</v>
      </c>
      <c r="R113">
        <v>4</v>
      </c>
      <c r="S113">
        <v>4</v>
      </c>
      <c r="T113">
        <v>4</v>
      </c>
      <c r="U113">
        <v>4</v>
      </c>
      <c r="V113">
        <v>3</v>
      </c>
      <c r="W113">
        <v>3</v>
      </c>
      <c r="X113">
        <v>3</v>
      </c>
      <c r="Y113" s="145" t="s">
        <v>328</v>
      </c>
      <c r="Z113" s="145" t="s">
        <v>329</v>
      </c>
    </row>
    <row r="114" spans="1:26" x14ac:dyDescent="0.2">
      <c r="A114">
        <v>484</v>
      </c>
      <c r="B114" s="146">
        <v>44425.5050694444</v>
      </c>
      <c r="C114" s="146">
        <v>44425.511342592603</v>
      </c>
      <c r="D114" s="145" t="s">
        <v>138</v>
      </c>
      <c r="E114" s="145"/>
      <c r="F114" s="145" t="s">
        <v>37</v>
      </c>
      <c r="G114" s="145" t="s">
        <v>70</v>
      </c>
      <c r="H114" s="145" t="s">
        <v>78</v>
      </c>
      <c r="I114" s="145" t="s">
        <v>143</v>
      </c>
      <c r="J114">
        <v>5</v>
      </c>
      <c r="K114">
        <v>4</v>
      </c>
      <c r="L114">
        <v>5</v>
      </c>
      <c r="M114">
        <v>5</v>
      </c>
      <c r="N114">
        <v>5</v>
      </c>
      <c r="O114">
        <v>5</v>
      </c>
      <c r="P114">
        <v>2</v>
      </c>
      <c r="Q114">
        <v>4</v>
      </c>
      <c r="R114">
        <v>4</v>
      </c>
      <c r="S114">
        <v>4</v>
      </c>
      <c r="T114">
        <v>5</v>
      </c>
      <c r="U114">
        <v>5</v>
      </c>
      <c r="V114">
        <v>4</v>
      </c>
      <c r="W114">
        <v>4</v>
      </c>
      <c r="X114">
        <v>4</v>
      </c>
      <c r="Y114" s="145" t="s">
        <v>330</v>
      </c>
      <c r="Z114" s="145" t="s">
        <v>331</v>
      </c>
    </row>
    <row r="115" spans="1:26" x14ac:dyDescent="0.2">
      <c r="A115">
        <v>485</v>
      </c>
      <c r="B115" s="146">
        <v>44425.509155092601</v>
      </c>
      <c r="C115" s="146">
        <v>44425.511354166701</v>
      </c>
      <c r="D115" s="145" t="s">
        <v>138</v>
      </c>
      <c r="E115" s="145"/>
      <c r="F115" s="145" t="s">
        <v>37</v>
      </c>
      <c r="G115" s="145" t="s">
        <v>332</v>
      </c>
      <c r="H115" s="145" t="s">
        <v>53</v>
      </c>
      <c r="I115" s="145" t="s">
        <v>147</v>
      </c>
      <c r="J115">
        <v>4</v>
      </c>
      <c r="K115">
        <v>4</v>
      </c>
      <c r="L115">
        <v>4</v>
      </c>
      <c r="M115">
        <v>4</v>
      </c>
      <c r="N115">
        <v>5</v>
      </c>
      <c r="O115">
        <v>5</v>
      </c>
      <c r="P115">
        <v>1</v>
      </c>
      <c r="Q115">
        <v>2</v>
      </c>
      <c r="R115">
        <v>5</v>
      </c>
      <c r="S115">
        <v>5</v>
      </c>
      <c r="T115">
        <v>5</v>
      </c>
      <c r="U115">
        <v>5</v>
      </c>
      <c r="V115">
        <v>5</v>
      </c>
      <c r="W115">
        <v>5</v>
      </c>
      <c r="X115">
        <v>5</v>
      </c>
      <c r="Y115" s="145" t="s">
        <v>333</v>
      </c>
      <c r="Z115" s="145" t="s">
        <v>334</v>
      </c>
    </row>
    <row r="116" spans="1:26" x14ac:dyDescent="0.2">
      <c r="A116">
        <v>486</v>
      </c>
      <c r="B116" s="146">
        <v>44425.510925925897</v>
      </c>
      <c r="C116" s="146">
        <v>44425.512349536999</v>
      </c>
      <c r="D116" s="145" t="s">
        <v>138</v>
      </c>
      <c r="E116" s="145"/>
      <c r="F116" s="145" t="s">
        <v>7</v>
      </c>
      <c r="G116" s="145" t="s">
        <v>159</v>
      </c>
      <c r="H116" s="145" t="s">
        <v>52</v>
      </c>
      <c r="I116" s="145" t="s">
        <v>147</v>
      </c>
      <c r="J116">
        <v>5</v>
      </c>
      <c r="K116">
        <v>1</v>
      </c>
      <c r="L116">
        <v>5</v>
      </c>
      <c r="M116">
        <v>5</v>
      </c>
      <c r="N116">
        <v>3</v>
      </c>
      <c r="O116">
        <v>4</v>
      </c>
      <c r="P116">
        <v>5</v>
      </c>
      <c r="Q116">
        <v>5</v>
      </c>
      <c r="R116">
        <v>5</v>
      </c>
      <c r="S116">
        <v>5</v>
      </c>
      <c r="T116">
        <v>5</v>
      </c>
      <c r="U116">
        <v>5</v>
      </c>
      <c r="V116">
        <v>5</v>
      </c>
      <c r="W116">
        <v>5</v>
      </c>
      <c r="X116">
        <v>5</v>
      </c>
      <c r="Y116" s="145" t="s">
        <v>335</v>
      </c>
      <c r="Z116" s="145" t="s">
        <v>336</v>
      </c>
    </row>
    <row r="117" spans="1:26" x14ac:dyDescent="0.2">
      <c r="A117">
        <v>487</v>
      </c>
      <c r="B117" s="146">
        <v>44425.509108796301</v>
      </c>
      <c r="C117" s="146">
        <v>44425.513101851902</v>
      </c>
      <c r="D117" s="145" t="s">
        <v>138</v>
      </c>
      <c r="E117" s="145"/>
      <c r="F117" s="145" t="s">
        <v>7</v>
      </c>
      <c r="G117" s="145" t="s">
        <v>184</v>
      </c>
      <c r="H117" s="145" t="s">
        <v>53</v>
      </c>
      <c r="I117" s="145" t="s">
        <v>154</v>
      </c>
      <c r="J117">
        <v>5</v>
      </c>
      <c r="K117">
        <v>1</v>
      </c>
      <c r="L117">
        <v>5</v>
      </c>
      <c r="M117">
        <v>5</v>
      </c>
      <c r="N117">
        <v>5</v>
      </c>
      <c r="O117">
        <v>5</v>
      </c>
      <c r="P117">
        <v>2</v>
      </c>
      <c r="Q117">
        <v>2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 s="145" t="s">
        <v>337</v>
      </c>
      <c r="Z117" s="145" t="s">
        <v>338</v>
      </c>
    </row>
    <row r="118" spans="1:26" x14ac:dyDescent="0.2">
      <c r="A118">
        <v>488</v>
      </c>
      <c r="B118" s="146">
        <v>44425.511678240699</v>
      </c>
      <c r="C118" s="146">
        <v>44425.5131481481</v>
      </c>
      <c r="D118" s="145" t="s">
        <v>138</v>
      </c>
      <c r="E118" s="145"/>
      <c r="F118" s="145" t="s">
        <v>37</v>
      </c>
      <c r="G118" s="145" t="s">
        <v>70</v>
      </c>
      <c r="H118" s="145" t="s">
        <v>78</v>
      </c>
      <c r="I118" s="145" t="s">
        <v>339</v>
      </c>
      <c r="J118">
        <v>5</v>
      </c>
      <c r="K118">
        <v>5</v>
      </c>
      <c r="L118">
        <v>5</v>
      </c>
      <c r="M118">
        <v>5</v>
      </c>
      <c r="N118">
        <v>5</v>
      </c>
      <c r="O118">
        <v>5</v>
      </c>
      <c r="P118">
        <v>3</v>
      </c>
      <c r="Q118">
        <v>3</v>
      </c>
      <c r="R118">
        <v>4</v>
      </c>
      <c r="S118">
        <v>4</v>
      </c>
      <c r="T118">
        <v>5</v>
      </c>
      <c r="U118">
        <v>5</v>
      </c>
      <c r="V118">
        <v>5</v>
      </c>
      <c r="W118">
        <v>5</v>
      </c>
      <c r="X118">
        <v>5</v>
      </c>
      <c r="Y118" s="145" t="s">
        <v>340</v>
      </c>
      <c r="Z118" s="145" t="s">
        <v>341</v>
      </c>
    </row>
    <row r="119" spans="1:26" x14ac:dyDescent="0.2">
      <c r="A119">
        <v>489</v>
      </c>
      <c r="B119" s="146">
        <v>44425.511967592603</v>
      </c>
      <c r="C119" s="146">
        <v>44425.513530092598</v>
      </c>
      <c r="D119" s="145" t="s">
        <v>138</v>
      </c>
      <c r="E119" s="145"/>
      <c r="F119" s="145" t="s">
        <v>7</v>
      </c>
      <c r="G119" s="145" t="s">
        <v>184</v>
      </c>
      <c r="H119" s="145" t="s">
        <v>53</v>
      </c>
      <c r="I119" s="145" t="s">
        <v>154</v>
      </c>
      <c r="J119">
        <v>5</v>
      </c>
      <c r="K119">
        <v>3</v>
      </c>
      <c r="L119">
        <v>3</v>
      </c>
      <c r="M119">
        <v>3</v>
      </c>
      <c r="N119">
        <v>5</v>
      </c>
      <c r="O119">
        <v>5</v>
      </c>
      <c r="P119">
        <v>4</v>
      </c>
      <c r="Q119">
        <v>4</v>
      </c>
      <c r="R119">
        <v>3</v>
      </c>
      <c r="S119">
        <v>3</v>
      </c>
      <c r="T119">
        <v>3</v>
      </c>
      <c r="U119">
        <v>3</v>
      </c>
      <c r="V119">
        <v>3</v>
      </c>
      <c r="W119">
        <v>3</v>
      </c>
      <c r="X119">
        <v>3</v>
      </c>
      <c r="Y119" s="145" t="s">
        <v>342</v>
      </c>
      <c r="Z119" s="145" t="s">
        <v>343</v>
      </c>
    </row>
    <row r="120" spans="1:26" x14ac:dyDescent="0.2">
      <c r="A120">
        <v>490</v>
      </c>
      <c r="B120" s="146">
        <v>44425.511678240699</v>
      </c>
      <c r="C120" s="146">
        <v>44425.513749999998</v>
      </c>
      <c r="D120" s="145" t="s">
        <v>138</v>
      </c>
      <c r="E120" s="145"/>
      <c r="F120" s="145" t="s">
        <v>7</v>
      </c>
      <c r="G120" s="145" t="s">
        <v>65</v>
      </c>
      <c r="H120" s="145" t="s">
        <v>49</v>
      </c>
      <c r="I120" s="145" t="s">
        <v>151</v>
      </c>
      <c r="J120">
        <v>4</v>
      </c>
      <c r="K120">
        <v>2</v>
      </c>
      <c r="L120">
        <v>5</v>
      </c>
      <c r="M120">
        <v>4</v>
      </c>
      <c r="N120">
        <v>4</v>
      </c>
      <c r="O120">
        <v>4</v>
      </c>
      <c r="P120">
        <v>5</v>
      </c>
      <c r="Q120">
        <v>5</v>
      </c>
      <c r="R120">
        <v>5</v>
      </c>
      <c r="S120">
        <v>5</v>
      </c>
      <c r="T120">
        <v>5</v>
      </c>
      <c r="U120">
        <v>5</v>
      </c>
      <c r="V120">
        <v>5</v>
      </c>
      <c r="W120">
        <v>5</v>
      </c>
      <c r="X120">
        <v>5</v>
      </c>
      <c r="Y120" s="147" t="s">
        <v>149</v>
      </c>
      <c r="Z120" s="147" t="s">
        <v>149</v>
      </c>
    </row>
    <row r="121" spans="1:26" x14ac:dyDescent="0.2">
      <c r="A121">
        <v>491</v>
      </c>
      <c r="B121" s="146">
        <v>44425.511527777802</v>
      </c>
      <c r="C121" s="146">
        <v>44425.513993055603</v>
      </c>
      <c r="D121" s="145" t="s">
        <v>138</v>
      </c>
      <c r="E121" s="145"/>
      <c r="F121" s="145" t="s">
        <v>37</v>
      </c>
      <c r="G121" s="145" t="s">
        <v>70</v>
      </c>
      <c r="H121" s="145" t="s">
        <v>78</v>
      </c>
      <c r="I121" s="145" t="s">
        <v>214</v>
      </c>
      <c r="J121">
        <v>4</v>
      </c>
      <c r="K121">
        <v>5</v>
      </c>
      <c r="L121">
        <v>5</v>
      </c>
      <c r="M121">
        <v>5</v>
      </c>
      <c r="N121">
        <v>5</v>
      </c>
      <c r="O121">
        <v>4</v>
      </c>
      <c r="P121">
        <v>3</v>
      </c>
      <c r="Q121">
        <v>3</v>
      </c>
      <c r="R121">
        <v>5</v>
      </c>
      <c r="S121">
        <v>5</v>
      </c>
      <c r="T121">
        <v>5</v>
      </c>
      <c r="U121">
        <v>5</v>
      </c>
      <c r="V121">
        <v>5</v>
      </c>
      <c r="W121">
        <v>5</v>
      </c>
      <c r="X121">
        <v>5</v>
      </c>
      <c r="Y121" s="145" t="s">
        <v>344</v>
      </c>
      <c r="Z121" s="145" t="s">
        <v>345</v>
      </c>
    </row>
    <row r="122" spans="1:26" x14ac:dyDescent="0.2">
      <c r="A122">
        <v>492</v>
      </c>
      <c r="B122" s="146">
        <v>44425.513344907398</v>
      </c>
      <c r="C122" s="146">
        <v>44425.5145023148</v>
      </c>
      <c r="D122" s="145" t="s">
        <v>138</v>
      </c>
      <c r="E122" s="145"/>
      <c r="F122" s="145" t="s">
        <v>7</v>
      </c>
      <c r="G122" s="145" t="s">
        <v>206</v>
      </c>
      <c r="H122" s="145" t="s">
        <v>50</v>
      </c>
      <c r="I122" s="145" t="s">
        <v>325</v>
      </c>
      <c r="J122">
        <v>5</v>
      </c>
      <c r="K122">
        <v>5</v>
      </c>
      <c r="L122">
        <v>5</v>
      </c>
      <c r="M122">
        <v>5</v>
      </c>
      <c r="N122">
        <v>5</v>
      </c>
      <c r="O122">
        <v>5</v>
      </c>
      <c r="P122">
        <v>5</v>
      </c>
      <c r="Q122">
        <v>5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5</v>
      </c>
      <c r="X122">
        <v>5</v>
      </c>
      <c r="Y122" s="145" t="s">
        <v>346</v>
      </c>
      <c r="Z122" s="147" t="s">
        <v>149</v>
      </c>
    </row>
    <row r="123" spans="1:26" x14ac:dyDescent="0.2">
      <c r="A123">
        <v>493</v>
      </c>
      <c r="B123" s="146">
        <v>44425.5056944444</v>
      </c>
      <c r="C123" s="146">
        <v>44425.514641203699</v>
      </c>
      <c r="D123" s="145" t="s">
        <v>138</v>
      </c>
      <c r="E123" s="145"/>
      <c r="F123" s="145" t="s">
        <v>7</v>
      </c>
      <c r="G123" s="145" t="s">
        <v>91</v>
      </c>
      <c r="H123" s="145" t="s">
        <v>53</v>
      </c>
      <c r="I123" s="145" t="s">
        <v>347</v>
      </c>
      <c r="J123">
        <v>5</v>
      </c>
      <c r="K123">
        <v>3</v>
      </c>
      <c r="L123">
        <v>3</v>
      </c>
      <c r="M123">
        <v>5</v>
      </c>
      <c r="N123">
        <v>5</v>
      </c>
      <c r="O123">
        <v>5</v>
      </c>
      <c r="P123">
        <v>3</v>
      </c>
      <c r="Q123">
        <v>3</v>
      </c>
      <c r="R123">
        <v>5</v>
      </c>
      <c r="S123">
        <v>5</v>
      </c>
      <c r="T123">
        <v>5</v>
      </c>
      <c r="U123">
        <v>5</v>
      </c>
      <c r="V123">
        <v>5</v>
      </c>
      <c r="W123">
        <v>5</v>
      </c>
      <c r="X123">
        <v>5</v>
      </c>
      <c r="Y123" s="145" t="s">
        <v>348</v>
      </c>
      <c r="Z123" s="145" t="s">
        <v>349</v>
      </c>
    </row>
    <row r="124" spans="1:26" x14ac:dyDescent="0.2">
      <c r="A124">
        <v>494</v>
      </c>
      <c r="B124" s="146">
        <v>44425.513229166703</v>
      </c>
      <c r="C124" s="146">
        <v>44425.514872685198</v>
      </c>
      <c r="D124" s="145" t="s">
        <v>138</v>
      </c>
      <c r="E124" s="145"/>
      <c r="F124" s="145" t="s">
        <v>7</v>
      </c>
      <c r="G124" s="145" t="s">
        <v>89</v>
      </c>
      <c r="H124" s="145" t="s">
        <v>59</v>
      </c>
      <c r="I124" s="145" t="s">
        <v>143</v>
      </c>
      <c r="J124">
        <v>4</v>
      </c>
      <c r="K124">
        <v>4</v>
      </c>
      <c r="L124">
        <v>2</v>
      </c>
      <c r="M124">
        <v>5</v>
      </c>
      <c r="N124">
        <v>4</v>
      </c>
      <c r="O124">
        <v>4</v>
      </c>
      <c r="P124">
        <v>5</v>
      </c>
      <c r="Q124">
        <v>5</v>
      </c>
      <c r="R124">
        <v>5</v>
      </c>
      <c r="S124">
        <v>5</v>
      </c>
      <c r="T124">
        <v>5</v>
      </c>
      <c r="U124">
        <v>5</v>
      </c>
      <c r="V124">
        <v>5</v>
      </c>
      <c r="W124">
        <v>4</v>
      </c>
      <c r="X124">
        <v>4</v>
      </c>
      <c r="Y124" s="145" t="s">
        <v>350</v>
      </c>
      <c r="Z124" s="145" t="s">
        <v>351</v>
      </c>
    </row>
    <row r="125" spans="1:26" x14ac:dyDescent="0.2">
      <c r="A125">
        <v>495</v>
      </c>
      <c r="B125" s="146">
        <v>44425.513275463003</v>
      </c>
      <c r="C125" s="146">
        <v>44425.514999999999</v>
      </c>
      <c r="D125" s="145" t="s">
        <v>138</v>
      </c>
      <c r="E125" s="145"/>
      <c r="F125" s="145" t="s">
        <v>7</v>
      </c>
      <c r="G125" s="145" t="s">
        <v>91</v>
      </c>
      <c r="H125" s="145" t="s">
        <v>53</v>
      </c>
      <c r="I125" s="145" t="s">
        <v>154</v>
      </c>
      <c r="J125">
        <v>5</v>
      </c>
      <c r="K125">
        <v>4</v>
      </c>
      <c r="L125">
        <v>4</v>
      </c>
      <c r="M125">
        <v>5</v>
      </c>
      <c r="N125">
        <v>5</v>
      </c>
      <c r="O125">
        <v>5</v>
      </c>
      <c r="P125">
        <v>5</v>
      </c>
      <c r="Q125">
        <v>5</v>
      </c>
      <c r="R125">
        <v>5</v>
      </c>
      <c r="S125">
        <v>5</v>
      </c>
      <c r="T125">
        <v>5</v>
      </c>
      <c r="U125">
        <v>5</v>
      </c>
      <c r="V125">
        <v>4</v>
      </c>
      <c r="W125">
        <v>5</v>
      </c>
      <c r="X125">
        <v>5</v>
      </c>
      <c r="Y125" s="145" t="s">
        <v>352</v>
      </c>
      <c r="Z125" s="145" t="s">
        <v>353</v>
      </c>
    </row>
    <row r="126" spans="1:26" x14ac:dyDescent="0.2">
      <c r="A126">
        <v>496</v>
      </c>
      <c r="B126" s="146">
        <v>44425.514328703699</v>
      </c>
      <c r="C126" s="146">
        <v>44425.515138888899</v>
      </c>
      <c r="D126" s="145" t="s">
        <v>138</v>
      </c>
      <c r="E126" s="145"/>
      <c r="F126" s="145" t="s">
        <v>7</v>
      </c>
      <c r="G126" s="145" t="s">
        <v>96</v>
      </c>
      <c r="H126" s="145" t="s">
        <v>59</v>
      </c>
      <c r="I126" s="145" t="s">
        <v>151</v>
      </c>
      <c r="J126">
        <v>4</v>
      </c>
      <c r="K126">
        <v>5</v>
      </c>
      <c r="L126">
        <v>5</v>
      </c>
      <c r="M126">
        <v>5</v>
      </c>
      <c r="N126">
        <v>5</v>
      </c>
      <c r="O126">
        <v>5</v>
      </c>
      <c r="P126">
        <v>5</v>
      </c>
      <c r="Q126">
        <v>5</v>
      </c>
      <c r="R126">
        <v>4</v>
      </c>
      <c r="S126">
        <v>5</v>
      </c>
      <c r="T126">
        <v>5</v>
      </c>
      <c r="U126">
        <v>5</v>
      </c>
      <c r="V126">
        <v>5</v>
      </c>
      <c r="W126">
        <v>5</v>
      </c>
      <c r="X126">
        <v>5</v>
      </c>
      <c r="Y126" s="147" t="s">
        <v>149</v>
      </c>
      <c r="Z126" s="147" t="s">
        <v>149</v>
      </c>
    </row>
    <row r="127" spans="1:26" x14ac:dyDescent="0.2">
      <c r="A127">
        <v>497</v>
      </c>
      <c r="B127" s="146">
        <v>44425.508796296301</v>
      </c>
      <c r="C127" s="146">
        <v>44425.515833333302</v>
      </c>
      <c r="D127" s="145" t="s">
        <v>138</v>
      </c>
      <c r="E127" s="145"/>
      <c r="F127" s="145" t="s">
        <v>37</v>
      </c>
      <c r="G127" s="145" t="s">
        <v>88</v>
      </c>
      <c r="H127" s="145" t="s">
        <v>53</v>
      </c>
      <c r="I127" s="145" t="s">
        <v>225</v>
      </c>
      <c r="J127">
        <v>5</v>
      </c>
      <c r="K127">
        <v>4</v>
      </c>
      <c r="L127">
        <v>5</v>
      </c>
      <c r="M127">
        <v>5</v>
      </c>
      <c r="N127">
        <v>4</v>
      </c>
      <c r="O127">
        <v>5</v>
      </c>
      <c r="P127">
        <v>3</v>
      </c>
      <c r="Q127">
        <v>3</v>
      </c>
      <c r="R127">
        <v>5</v>
      </c>
      <c r="S127">
        <v>5</v>
      </c>
      <c r="T127">
        <v>5</v>
      </c>
      <c r="U127">
        <v>5</v>
      </c>
      <c r="V127">
        <v>4</v>
      </c>
      <c r="W127">
        <v>4</v>
      </c>
      <c r="X127">
        <v>4</v>
      </c>
      <c r="Y127" s="147" t="s">
        <v>149</v>
      </c>
      <c r="Z127" s="147" t="s">
        <v>354</v>
      </c>
    </row>
    <row r="128" spans="1:26" x14ac:dyDescent="0.2">
      <c r="A128">
        <v>498</v>
      </c>
      <c r="B128" s="146">
        <v>44425.512418981503</v>
      </c>
      <c r="C128" s="146">
        <v>44425.515925925902</v>
      </c>
      <c r="D128" s="145" t="s">
        <v>138</v>
      </c>
      <c r="E128" s="145"/>
      <c r="F128" s="145" t="s">
        <v>7</v>
      </c>
      <c r="G128" s="145" t="s">
        <v>69</v>
      </c>
      <c r="H128" s="145" t="s">
        <v>79</v>
      </c>
      <c r="I128" s="145" t="s">
        <v>192</v>
      </c>
      <c r="J128">
        <v>4</v>
      </c>
      <c r="K128">
        <v>4</v>
      </c>
      <c r="L128">
        <v>4</v>
      </c>
      <c r="M128">
        <v>4</v>
      </c>
      <c r="N128">
        <v>4</v>
      </c>
      <c r="O128">
        <v>4</v>
      </c>
      <c r="P128">
        <v>3</v>
      </c>
      <c r="Q128">
        <v>3</v>
      </c>
      <c r="R128">
        <v>3</v>
      </c>
      <c r="S128">
        <v>3</v>
      </c>
      <c r="T128">
        <v>5</v>
      </c>
      <c r="U128">
        <v>4</v>
      </c>
      <c r="V128">
        <v>5</v>
      </c>
      <c r="W128">
        <v>5</v>
      </c>
      <c r="X128">
        <v>4</v>
      </c>
      <c r="Y128" s="145" t="s">
        <v>355</v>
      </c>
      <c r="Z128" s="145" t="s">
        <v>356</v>
      </c>
    </row>
    <row r="129" spans="1:26" x14ac:dyDescent="0.2">
      <c r="A129">
        <v>499</v>
      </c>
      <c r="B129" s="146">
        <v>44425.512893518498</v>
      </c>
      <c r="C129" s="146">
        <v>44425.516018518501</v>
      </c>
      <c r="D129" s="145" t="s">
        <v>138</v>
      </c>
      <c r="E129" s="145"/>
      <c r="F129" s="145" t="s">
        <v>7</v>
      </c>
      <c r="G129" s="145" t="s">
        <v>357</v>
      </c>
      <c r="H129" s="145" t="s">
        <v>97</v>
      </c>
      <c r="I129" s="145" t="s">
        <v>143</v>
      </c>
      <c r="J129">
        <v>5</v>
      </c>
      <c r="K129">
        <v>5</v>
      </c>
      <c r="L129">
        <v>4</v>
      </c>
      <c r="M129">
        <v>3</v>
      </c>
      <c r="N129">
        <v>3</v>
      </c>
      <c r="O129">
        <v>4</v>
      </c>
      <c r="P129">
        <v>5</v>
      </c>
      <c r="Q129">
        <v>5</v>
      </c>
      <c r="R129">
        <v>5</v>
      </c>
      <c r="S129">
        <v>4</v>
      </c>
      <c r="T129">
        <v>5</v>
      </c>
      <c r="U129">
        <v>5</v>
      </c>
      <c r="V129">
        <v>5</v>
      </c>
      <c r="W129">
        <v>4</v>
      </c>
      <c r="X129">
        <v>5</v>
      </c>
      <c r="Y129" s="147" t="s">
        <v>149</v>
      </c>
      <c r="Z129" s="145" t="s">
        <v>358</v>
      </c>
    </row>
    <row r="130" spans="1:26" x14ac:dyDescent="0.2">
      <c r="A130">
        <v>500</v>
      </c>
      <c r="B130" s="146">
        <v>44425.514571759297</v>
      </c>
      <c r="C130" s="146">
        <v>44425.516319444403</v>
      </c>
      <c r="D130" s="145" t="s">
        <v>138</v>
      </c>
      <c r="E130" s="145"/>
      <c r="F130" s="145" t="s">
        <v>37</v>
      </c>
      <c r="G130" s="145" t="s">
        <v>359</v>
      </c>
      <c r="H130" s="145" t="s">
        <v>57</v>
      </c>
      <c r="I130" s="145" t="s">
        <v>160</v>
      </c>
      <c r="J130">
        <v>5</v>
      </c>
      <c r="K130">
        <v>3</v>
      </c>
      <c r="L130">
        <v>5</v>
      </c>
      <c r="M130">
        <v>4</v>
      </c>
      <c r="N130">
        <v>3</v>
      </c>
      <c r="O130">
        <v>5</v>
      </c>
      <c r="P130">
        <v>3</v>
      </c>
      <c r="Q130">
        <v>3</v>
      </c>
      <c r="R130">
        <v>5</v>
      </c>
      <c r="S130">
        <v>5</v>
      </c>
      <c r="T130">
        <v>5</v>
      </c>
      <c r="U130">
        <v>5</v>
      </c>
      <c r="V130">
        <v>5</v>
      </c>
      <c r="W130">
        <v>5</v>
      </c>
      <c r="X130">
        <v>5</v>
      </c>
      <c r="Y130" s="145" t="s">
        <v>360</v>
      </c>
      <c r="Z130" s="145" t="s">
        <v>361</v>
      </c>
    </row>
    <row r="131" spans="1:26" x14ac:dyDescent="0.2">
      <c r="A131">
        <v>501</v>
      </c>
      <c r="B131" s="146">
        <v>44425.5153587963</v>
      </c>
      <c r="C131" s="146">
        <v>44425.516331018502</v>
      </c>
      <c r="D131" s="145" t="s">
        <v>138</v>
      </c>
      <c r="E131" s="145"/>
      <c r="F131" s="145" t="s">
        <v>37</v>
      </c>
      <c r="G131" s="145" t="s">
        <v>183</v>
      </c>
      <c r="H131" s="145" t="s">
        <v>57</v>
      </c>
      <c r="I131" s="145" t="s">
        <v>147</v>
      </c>
      <c r="J131">
        <v>5</v>
      </c>
      <c r="K131">
        <v>5</v>
      </c>
      <c r="L131">
        <v>5</v>
      </c>
      <c r="M131">
        <v>5</v>
      </c>
      <c r="N131">
        <v>5</v>
      </c>
      <c r="O131">
        <v>5</v>
      </c>
      <c r="P131">
        <v>5</v>
      </c>
      <c r="Q131">
        <v>5</v>
      </c>
      <c r="R131">
        <v>5</v>
      </c>
      <c r="S131">
        <v>5</v>
      </c>
      <c r="T131">
        <v>5</v>
      </c>
      <c r="U131">
        <v>5</v>
      </c>
      <c r="V131">
        <v>5</v>
      </c>
      <c r="W131">
        <v>5</v>
      </c>
      <c r="X131">
        <v>5</v>
      </c>
      <c r="Y131" s="145" t="s">
        <v>207</v>
      </c>
      <c r="Z131" s="145" t="s">
        <v>207</v>
      </c>
    </row>
    <row r="132" spans="1:26" x14ac:dyDescent="0.2">
      <c r="A132">
        <v>502</v>
      </c>
      <c r="B132" s="146">
        <v>44425.514733796299</v>
      </c>
      <c r="C132" s="146">
        <v>44425.516504629602</v>
      </c>
      <c r="D132" s="145" t="s">
        <v>138</v>
      </c>
      <c r="E132" s="145"/>
      <c r="F132" s="145" t="s">
        <v>7</v>
      </c>
      <c r="G132" s="145" t="s">
        <v>72</v>
      </c>
      <c r="H132" s="145" t="s">
        <v>76</v>
      </c>
      <c r="I132" s="145" t="s">
        <v>143</v>
      </c>
      <c r="J132">
        <v>5</v>
      </c>
      <c r="K132">
        <v>5</v>
      </c>
      <c r="L132">
        <v>5</v>
      </c>
      <c r="M132">
        <v>5</v>
      </c>
      <c r="N132">
        <v>5</v>
      </c>
      <c r="O132">
        <v>5</v>
      </c>
      <c r="P132">
        <v>5</v>
      </c>
      <c r="Q132">
        <v>5</v>
      </c>
      <c r="R132">
        <v>5</v>
      </c>
      <c r="S132">
        <v>5</v>
      </c>
      <c r="T132">
        <v>5</v>
      </c>
      <c r="U132">
        <v>5</v>
      </c>
      <c r="V132">
        <v>5</v>
      </c>
      <c r="W132">
        <v>5</v>
      </c>
      <c r="X132">
        <v>5</v>
      </c>
      <c r="Y132" s="147" t="s">
        <v>149</v>
      </c>
      <c r="Z132" s="147" t="s">
        <v>149</v>
      </c>
    </row>
    <row r="133" spans="1:26" x14ac:dyDescent="0.2">
      <c r="A133">
        <v>503</v>
      </c>
      <c r="B133" s="146">
        <v>44425.515115740702</v>
      </c>
      <c r="C133" s="146">
        <v>44425.516585648104</v>
      </c>
      <c r="D133" s="145" t="s">
        <v>138</v>
      </c>
      <c r="E133" s="145"/>
      <c r="F133" s="145" t="s">
        <v>7</v>
      </c>
      <c r="G133" s="145" t="s">
        <v>68</v>
      </c>
      <c r="H133" s="145" t="s">
        <v>59</v>
      </c>
      <c r="I133" s="145" t="s">
        <v>147</v>
      </c>
      <c r="J133">
        <v>5</v>
      </c>
      <c r="K133">
        <v>4</v>
      </c>
      <c r="L133">
        <v>5</v>
      </c>
      <c r="M133">
        <v>5</v>
      </c>
      <c r="N133">
        <v>5</v>
      </c>
      <c r="O133">
        <v>5</v>
      </c>
      <c r="P133">
        <v>5</v>
      </c>
      <c r="Q133">
        <v>5</v>
      </c>
      <c r="R133">
        <v>5</v>
      </c>
      <c r="S133">
        <v>5</v>
      </c>
      <c r="T133">
        <v>5</v>
      </c>
      <c r="U133">
        <v>5</v>
      </c>
      <c r="V133">
        <v>5</v>
      </c>
      <c r="W133">
        <v>5</v>
      </c>
      <c r="X133">
        <v>5</v>
      </c>
      <c r="Y133" s="147" t="s">
        <v>149</v>
      </c>
      <c r="Z133" s="147" t="s">
        <v>149</v>
      </c>
    </row>
    <row r="134" spans="1:26" x14ac:dyDescent="0.2">
      <c r="A134">
        <v>504</v>
      </c>
      <c r="B134" s="146">
        <v>44425.513900462996</v>
      </c>
      <c r="C134" s="146">
        <v>44425.516631944403</v>
      </c>
      <c r="D134" s="145" t="s">
        <v>138</v>
      </c>
      <c r="E134" s="145"/>
      <c r="F134" s="145" t="s">
        <v>7</v>
      </c>
      <c r="G134" s="145" t="s">
        <v>40</v>
      </c>
      <c r="H134" s="145" t="s">
        <v>51</v>
      </c>
      <c r="I134" s="145" t="s">
        <v>362</v>
      </c>
      <c r="J134">
        <v>5</v>
      </c>
      <c r="K134">
        <v>5</v>
      </c>
      <c r="L134">
        <v>4</v>
      </c>
      <c r="M134">
        <v>4</v>
      </c>
      <c r="N134">
        <v>5</v>
      </c>
      <c r="O134">
        <v>4</v>
      </c>
      <c r="P134">
        <v>3</v>
      </c>
      <c r="Q134">
        <v>3</v>
      </c>
      <c r="R134">
        <v>5</v>
      </c>
      <c r="S134">
        <v>5</v>
      </c>
      <c r="T134">
        <v>5</v>
      </c>
      <c r="U134">
        <v>5</v>
      </c>
      <c r="V134">
        <v>4</v>
      </c>
      <c r="W134">
        <v>5</v>
      </c>
      <c r="X134">
        <v>5</v>
      </c>
      <c r="Y134" s="145" t="s">
        <v>363</v>
      </c>
      <c r="Z134" s="145" t="s">
        <v>364</v>
      </c>
    </row>
    <row r="135" spans="1:26" x14ac:dyDescent="0.2">
      <c r="A135">
        <v>505</v>
      </c>
      <c r="B135" s="146">
        <v>44425.5082638889</v>
      </c>
      <c r="C135" s="146">
        <v>44425.516689814802</v>
      </c>
      <c r="D135" s="145" t="s">
        <v>138</v>
      </c>
      <c r="E135" s="145"/>
      <c r="F135" s="145" t="s">
        <v>7</v>
      </c>
      <c r="G135" s="145" t="s">
        <v>184</v>
      </c>
      <c r="H135" s="145" t="s">
        <v>53</v>
      </c>
      <c r="I135" s="145" t="s">
        <v>154</v>
      </c>
      <c r="J135">
        <v>2</v>
      </c>
      <c r="K135">
        <v>1</v>
      </c>
      <c r="L135">
        <v>2</v>
      </c>
      <c r="M135">
        <v>5</v>
      </c>
      <c r="N135">
        <v>5</v>
      </c>
      <c r="O135">
        <v>5</v>
      </c>
      <c r="P135">
        <v>2</v>
      </c>
      <c r="Q135">
        <v>1</v>
      </c>
      <c r="R135">
        <v>4</v>
      </c>
      <c r="S135">
        <v>4</v>
      </c>
      <c r="T135">
        <v>4</v>
      </c>
      <c r="U135">
        <v>4</v>
      </c>
      <c r="V135">
        <v>4</v>
      </c>
      <c r="W135">
        <v>5</v>
      </c>
      <c r="X135">
        <v>4</v>
      </c>
      <c r="Y135" s="145" t="s">
        <v>365</v>
      </c>
      <c r="Z135" s="147" t="s">
        <v>149</v>
      </c>
    </row>
    <row r="136" spans="1:26" x14ac:dyDescent="0.2">
      <c r="A136">
        <v>506</v>
      </c>
      <c r="B136" s="146">
        <v>44425.514027777797</v>
      </c>
      <c r="C136" s="146">
        <v>44425.516956018502</v>
      </c>
      <c r="D136" s="145" t="s">
        <v>138</v>
      </c>
      <c r="E136" s="145"/>
      <c r="F136" s="145" t="s">
        <v>7</v>
      </c>
      <c r="G136" s="145" t="s">
        <v>366</v>
      </c>
      <c r="H136" s="145" t="s">
        <v>49</v>
      </c>
      <c r="I136" s="145" t="s">
        <v>367</v>
      </c>
      <c r="J136">
        <v>4</v>
      </c>
      <c r="K136">
        <v>1</v>
      </c>
      <c r="L136">
        <v>5</v>
      </c>
      <c r="M136">
        <v>5</v>
      </c>
      <c r="N136">
        <v>5</v>
      </c>
      <c r="O136">
        <v>5</v>
      </c>
      <c r="P136">
        <v>2</v>
      </c>
      <c r="Q136">
        <v>2</v>
      </c>
      <c r="R136">
        <v>5</v>
      </c>
      <c r="S136">
        <v>5</v>
      </c>
      <c r="T136">
        <v>5</v>
      </c>
      <c r="U136">
        <v>5</v>
      </c>
      <c r="V136">
        <v>5</v>
      </c>
      <c r="W136">
        <v>5</v>
      </c>
      <c r="X136">
        <v>5</v>
      </c>
      <c r="Y136" s="145" t="s">
        <v>368</v>
      </c>
      <c r="Z136" s="145" t="s">
        <v>369</v>
      </c>
    </row>
    <row r="137" spans="1:26" x14ac:dyDescent="0.2">
      <c r="A137">
        <v>507</v>
      </c>
      <c r="B137" s="146">
        <v>44425.515138888899</v>
      </c>
      <c r="C137" s="146">
        <v>44425.517175925903</v>
      </c>
      <c r="D137" s="145" t="s">
        <v>138</v>
      </c>
      <c r="E137" s="145"/>
      <c r="F137" s="145" t="s">
        <v>7</v>
      </c>
      <c r="G137" s="145" t="s">
        <v>357</v>
      </c>
      <c r="H137" s="145" t="s">
        <v>97</v>
      </c>
      <c r="I137" s="145" t="s">
        <v>143</v>
      </c>
      <c r="J137">
        <v>5</v>
      </c>
      <c r="K137">
        <v>4</v>
      </c>
      <c r="L137">
        <v>5</v>
      </c>
      <c r="M137">
        <v>5</v>
      </c>
      <c r="N137">
        <v>5</v>
      </c>
      <c r="O137">
        <v>5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5</v>
      </c>
      <c r="X137">
        <v>5</v>
      </c>
      <c r="Y137" s="145" t="s">
        <v>370</v>
      </c>
      <c r="Z137" s="147" t="s">
        <v>149</v>
      </c>
    </row>
    <row r="138" spans="1:26" x14ac:dyDescent="0.2">
      <c r="A138">
        <v>508</v>
      </c>
      <c r="B138" s="146">
        <v>44425.503067129597</v>
      </c>
      <c r="C138" s="146">
        <v>44425.517337963</v>
      </c>
      <c r="D138" s="145" t="s">
        <v>138</v>
      </c>
      <c r="E138" s="145"/>
      <c r="F138" s="145" t="s">
        <v>7</v>
      </c>
      <c r="G138" s="145" t="s">
        <v>159</v>
      </c>
      <c r="H138" s="145" t="s">
        <v>52</v>
      </c>
      <c r="I138" s="145" t="s">
        <v>271</v>
      </c>
      <c r="J138">
        <v>4</v>
      </c>
      <c r="K138">
        <v>4</v>
      </c>
      <c r="L138">
        <v>4</v>
      </c>
      <c r="M138">
        <v>3</v>
      </c>
      <c r="N138">
        <v>4</v>
      </c>
      <c r="O138">
        <v>4</v>
      </c>
      <c r="P138">
        <v>2</v>
      </c>
      <c r="Q138">
        <v>2</v>
      </c>
      <c r="R138">
        <v>4</v>
      </c>
      <c r="S138">
        <v>4</v>
      </c>
      <c r="T138">
        <v>4</v>
      </c>
      <c r="U138">
        <v>5</v>
      </c>
      <c r="V138">
        <v>4</v>
      </c>
      <c r="W138">
        <v>4</v>
      </c>
      <c r="X138">
        <v>4</v>
      </c>
      <c r="Y138" s="145" t="s">
        <v>371</v>
      </c>
      <c r="Z138" s="145" t="s">
        <v>372</v>
      </c>
    </row>
    <row r="139" spans="1:26" x14ac:dyDescent="0.2">
      <c r="A139">
        <v>509</v>
      </c>
      <c r="B139" s="146">
        <v>44425.515509259298</v>
      </c>
      <c r="C139" s="146">
        <v>44425.517361111102</v>
      </c>
      <c r="D139" s="145" t="s">
        <v>138</v>
      </c>
      <c r="E139" s="145"/>
      <c r="F139" s="145" t="s">
        <v>7</v>
      </c>
      <c r="G139" s="145" t="s">
        <v>184</v>
      </c>
      <c r="H139" s="145" t="s">
        <v>53</v>
      </c>
      <c r="I139" s="145" t="s">
        <v>307</v>
      </c>
      <c r="J139">
        <v>4</v>
      </c>
      <c r="K139">
        <v>5</v>
      </c>
      <c r="L139">
        <v>5</v>
      </c>
      <c r="M139">
        <v>4</v>
      </c>
      <c r="N139">
        <v>4</v>
      </c>
      <c r="O139">
        <v>5</v>
      </c>
      <c r="P139">
        <v>4</v>
      </c>
      <c r="Q139">
        <v>3</v>
      </c>
      <c r="R139">
        <v>4</v>
      </c>
      <c r="S139">
        <v>4</v>
      </c>
      <c r="T139">
        <v>4</v>
      </c>
      <c r="U139">
        <v>4</v>
      </c>
      <c r="V139">
        <v>4</v>
      </c>
      <c r="W139">
        <v>4</v>
      </c>
      <c r="X139">
        <v>4</v>
      </c>
      <c r="Y139" s="145" t="s">
        <v>373</v>
      </c>
      <c r="Z139" s="145" t="s">
        <v>374</v>
      </c>
    </row>
    <row r="140" spans="1:26" x14ac:dyDescent="0.2">
      <c r="A140">
        <v>510</v>
      </c>
      <c r="B140" s="146">
        <v>44425.516111111101</v>
      </c>
      <c r="C140" s="146">
        <v>44425.518182870401</v>
      </c>
      <c r="D140" s="145" t="s">
        <v>138</v>
      </c>
      <c r="E140" s="145"/>
      <c r="F140" s="145" t="s">
        <v>37</v>
      </c>
      <c r="G140" s="145" t="s">
        <v>359</v>
      </c>
      <c r="H140" s="145" t="s">
        <v>57</v>
      </c>
      <c r="I140" s="145" t="s">
        <v>151</v>
      </c>
      <c r="J140">
        <v>5</v>
      </c>
      <c r="K140">
        <v>5</v>
      </c>
      <c r="L140">
        <v>5</v>
      </c>
      <c r="M140">
        <v>5</v>
      </c>
      <c r="N140">
        <v>5</v>
      </c>
      <c r="O140">
        <v>5</v>
      </c>
      <c r="P140">
        <v>3</v>
      </c>
      <c r="Q140">
        <v>3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 s="145" t="s">
        <v>375</v>
      </c>
      <c r="Z140" s="145" t="s">
        <v>376</v>
      </c>
    </row>
    <row r="141" spans="1:26" x14ac:dyDescent="0.2">
      <c r="A141">
        <v>511</v>
      </c>
      <c r="B141" s="146">
        <v>44425.516956018502</v>
      </c>
      <c r="C141" s="146">
        <v>44425.518287036997</v>
      </c>
      <c r="D141" s="145" t="s">
        <v>138</v>
      </c>
      <c r="E141" s="145"/>
      <c r="F141" s="145" t="s">
        <v>7</v>
      </c>
      <c r="G141" s="145" t="s">
        <v>184</v>
      </c>
      <c r="H141" s="145" t="s">
        <v>53</v>
      </c>
      <c r="I141" s="145" t="s">
        <v>154</v>
      </c>
      <c r="J141">
        <v>5</v>
      </c>
      <c r="K141">
        <v>1</v>
      </c>
      <c r="L141">
        <v>4</v>
      </c>
      <c r="M141">
        <v>4</v>
      </c>
      <c r="N141">
        <v>4</v>
      </c>
      <c r="O141">
        <v>5</v>
      </c>
      <c r="P141">
        <v>5</v>
      </c>
      <c r="Q141">
        <v>5</v>
      </c>
      <c r="R141">
        <v>5</v>
      </c>
      <c r="S141">
        <v>5</v>
      </c>
      <c r="T141">
        <v>5</v>
      </c>
      <c r="U141">
        <v>5</v>
      </c>
      <c r="V141">
        <v>4</v>
      </c>
      <c r="W141">
        <v>4</v>
      </c>
      <c r="X141">
        <v>5</v>
      </c>
      <c r="Y141" s="145" t="s">
        <v>377</v>
      </c>
      <c r="Z141" s="145" t="s">
        <v>378</v>
      </c>
    </row>
    <row r="142" spans="1:26" x14ac:dyDescent="0.2">
      <c r="A142">
        <v>512</v>
      </c>
      <c r="B142" s="146">
        <v>44425.5149074074</v>
      </c>
      <c r="C142" s="146">
        <v>44425.518379629597</v>
      </c>
      <c r="D142" s="145" t="s">
        <v>138</v>
      </c>
      <c r="E142" s="145"/>
      <c r="F142" s="145" t="s">
        <v>37</v>
      </c>
      <c r="G142" s="145" t="s">
        <v>379</v>
      </c>
      <c r="H142" s="145" t="s">
        <v>49</v>
      </c>
      <c r="I142" s="145" t="s">
        <v>151</v>
      </c>
      <c r="J142">
        <v>5</v>
      </c>
      <c r="K142">
        <v>5</v>
      </c>
      <c r="L142">
        <v>5</v>
      </c>
      <c r="M142">
        <v>5</v>
      </c>
      <c r="N142">
        <v>5</v>
      </c>
      <c r="O142">
        <v>5</v>
      </c>
      <c r="P142">
        <v>2</v>
      </c>
      <c r="Q142">
        <v>2</v>
      </c>
      <c r="R142">
        <v>4</v>
      </c>
      <c r="S142">
        <v>4</v>
      </c>
      <c r="T142">
        <v>5</v>
      </c>
      <c r="U142">
        <v>5</v>
      </c>
      <c r="V142">
        <v>5</v>
      </c>
      <c r="W142">
        <v>5</v>
      </c>
      <c r="X142">
        <v>5</v>
      </c>
      <c r="Y142" s="145" t="s">
        <v>380</v>
      </c>
      <c r="Z142" s="145" t="s">
        <v>381</v>
      </c>
    </row>
    <row r="143" spans="1:26" x14ac:dyDescent="0.2">
      <c r="A143">
        <v>513</v>
      </c>
      <c r="B143" s="146">
        <v>44425.516828703701</v>
      </c>
      <c r="C143" s="146">
        <v>44425.518449074101</v>
      </c>
      <c r="D143" s="145" t="s">
        <v>138</v>
      </c>
      <c r="E143" s="145"/>
      <c r="F143" s="145" t="s">
        <v>37</v>
      </c>
      <c r="G143" s="145" t="s">
        <v>70</v>
      </c>
      <c r="H143" s="145" t="s">
        <v>78</v>
      </c>
      <c r="I143" s="145" t="s">
        <v>143</v>
      </c>
      <c r="J143">
        <v>5</v>
      </c>
      <c r="K143">
        <v>5</v>
      </c>
      <c r="L143">
        <v>5</v>
      </c>
      <c r="M143">
        <v>3</v>
      </c>
      <c r="N143">
        <v>5</v>
      </c>
      <c r="O143">
        <v>4</v>
      </c>
      <c r="P143">
        <v>3</v>
      </c>
      <c r="Q143">
        <v>3</v>
      </c>
      <c r="R143">
        <v>5</v>
      </c>
      <c r="S143">
        <v>5</v>
      </c>
      <c r="T143">
        <v>5</v>
      </c>
      <c r="U143">
        <v>5</v>
      </c>
      <c r="V143">
        <v>5</v>
      </c>
      <c r="W143">
        <v>5</v>
      </c>
      <c r="X143">
        <v>5</v>
      </c>
      <c r="Y143" s="145" t="s">
        <v>382</v>
      </c>
      <c r="Z143" s="147" t="s">
        <v>149</v>
      </c>
    </row>
    <row r="144" spans="1:26" x14ac:dyDescent="0.2">
      <c r="A144">
        <v>514</v>
      </c>
      <c r="B144" s="146">
        <v>44425.515162037002</v>
      </c>
      <c r="C144" s="146">
        <v>44425.518726851798</v>
      </c>
      <c r="D144" s="145" t="s">
        <v>138</v>
      </c>
      <c r="E144" s="145"/>
      <c r="F144" s="145" t="s">
        <v>7</v>
      </c>
      <c r="G144" s="145" t="s">
        <v>200</v>
      </c>
      <c r="H144" s="145" t="s">
        <v>57</v>
      </c>
      <c r="I144" s="145" t="s">
        <v>143</v>
      </c>
      <c r="J144">
        <v>5</v>
      </c>
      <c r="K144">
        <v>5</v>
      </c>
      <c r="L144">
        <v>5</v>
      </c>
      <c r="M144">
        <v>5</v>
      </c>
      <c r="N144">
        <v>5</v>
      </c>
      <c r="O144">
        <v>5</v>
      </c>
      <c r="P144">
        <v>3</v>
      </c>
      <c r="Q144">
        <v>3</v>
      </c>
      <c r="R144">
        <v>5</v>
      </c>
      <c r="S144">
        <v>4</v>
      </c>
      <c r="T144">
        <v>5</v>
      </c>
      <c r="U144">
        <v>5</v>
      </c>
      <c r="V144">
        <v>5</v>
      </c>
      <c r="W144">
        <v>5</v>
      </c>
      <c r="X144">
        <v>5</v>
      </c>
      <c r="Y144" s="145" t="s">
        <v>383</v>
      </c>
      <c r="Z144" s="145" t="s">
        <v>384</v>
      </c>
    </row>
    <row r="145" spans="1:26" x14ac:dyDescent="0.2">
      <c r="A145">
        <v>515</v>
      </c>
      <c r="B145" s="146">
        <v>44425.517395833303</v>
      </c>
      <c r="C145" s="146">
        <v>44425.518750000003</v>
      </c>
      <c r="D145" s="145" t="s">
        <v>138</v>
      </c>
      <c r="E145" s="145"/>
      <c r="F145" s="145" t="s">
        <v>7</v>
      </c>
      <c r="G145" s="145" t="s">
        <v>200</v>
      </c>
      <c r="H145" s="145" t="s">
        <v>57</v>
      </c>
      <c r="I145" s="145" t="s">
        <v>272</v>
      </c>
      <c r="J145">
        <v>4</v>
      </c>
      <c r="K145">
        <v>4</v>
      </c>
      <c r="L145">
        <v>4</v>
      </c>
      <c r="M145">
        <v>4</v>
      </c>
      <c r="N145">
        <v>4</v>
      </c>
      <c r="O145">
        <v>4</v>
      </c>
      <c r="P145">
        <v>4</v>
      </c>
      <c r="Q145">
        <v>4</v>
      </c>
      <c r="R145">
        <v>4</v>
      </c>
      <c r="S145">
        <v>4</v>
      </c>
      <c r="T145">
        <v>5</v>
      </c>
      <c r="U145">
        <v>4</v>
      </c>
      <c r="V145">
        <v>4</v>
      </c>
      <c r="W145">
        <v>5</v>
      </c>
      <c r="X145">
        <v>4</v>
      </c>
      <c r="Y145" s="145" t="s">
        <v>385</v>
      </c>
      <c r="Z145" s="147" t="s">
        <v>149</v>
      </c>
    </row>
    <row r="146" spans="1:26" x14ac:dyDescent="0.2">
      <c r="A146">
        <v>516</v>
      </c>
      <c r="B146" s="146">
        <v>44425.518437500003</v>
      </c>
      <c r="C146" s="146">
        <v>44425.519293981502</v>
      </c>
      <c r="D146" s="145" t="s">
        <v>138</v>
      </c>
      <c r="E146" s="145"/>
      <c r="F146" s="145" t="s">
        <v>7</v>
      </c>
      <c r="G146" s="145" t="s">
        <v>200</v>
      </c>
      <c r="H146" s="145" t="s">
        <v>57</v>
      </c>
      <c r="I146" s="145" t="s">
        <v>151</v>
      </c>
      <c r="J146">
        <v>5</v>
      </c>
      <c r="K146">
        <v>5</v>
      </c>
      <c r="L146">
        <v>5</v>
      </c>
      <c r="M146">
        <v>5</v>
      </c>
      <c r="N146">
        <v>5</v>
      </c>
      <c r="O146">
        <v>5</v>
      </c>
      <c r="P146">
        <v>5</v>
      </c>
      <c r="Q146">
        <v>5</v>
      </c>
      <c r="R146">
        <v>5</v>
      </c>
      <c r="S146">
        <v>5</v>
      </c>
      <c r="T146">
        <v>5</v>
      </c>
      <c r="U146">
        <v>5</v>
      </c>
      <c r="V146">
        <v>5</v>
      </c>
      <c r="W146">
        <v>5</v>
      </c>
      <c r="X146">
        <v>5</v>
      </c>
      <c r="Y146" s="145" t="s">
        <v>386</v>
      </c>
      <c r="Z146" s="145" t="s">
        <v>387</v>
      </c>
    </row>
    <row r="147" spans="1:26" x14ac:dyDescent="0.2">
      <c r="A147">
        <v>517</v>
      </c>
      <c r="B147" s="146">
        <v>44425.518437500003</v>
      </c>
      <c r="C147" s="146">
        <v>44425.519421296303</v>
      </c>
      <c r="D147" s="145" t="s">
        <v>138</v>
      </c>
      <c r="E147" s="145"/>
      <c r="F147" s="145" t="s">
        <v>7</v>
      </c>
      <c r="G147" s="145" t="s">
        <v>177</v>
      </c>
      <c r="H147" s="145" t="s">
        <v>53</v>
      </c>
      <c r="I147" s="145" t="s">
        <v>151</v>
      </c>
      <c r="J147">
        <v>4</v>
      </c>
      <c r="K147">
        <v>3</v>
      </c>
      <c r="L147">
        <v>5</v>
      </c>
      <c r="M147">
        <v>5</v>
      </c>
      <c r="N147">
        <v>4</v>
      </c>
      <c r="O147">
        <v>4</v>
      </c>
      <c r="P147">
        <v>5</v>
      </c>
      <c r="Q147">
        <v>5</v>
      </c>
      <c r="R147">
        <v>5</v>
      </c>
      <c r="S147">
        <v>5</v>
      </c>
      <c r="T147">
        <v>5</v>
      </c>
      <c r="U147">
        <v>5</v>
      </c>
      <c r="V147">
        <v>5</v>
      </c>
      <c r="W147">
        <v>5</v>
      </c>
      <c r="X147">
        <v>5</v>
      </c>
      <c r="Y147" s="145" t="s">
        <v>388</v>
      </c>
      <c r="Z147" s="145" t="s">
        <v>249</v>
      </c>
    </row>
    <row r="148" spans="1:26" x14ac:dyDescent="0.2">
      <c r="A148">
        <v>518</v>
      </c>
      <c r="B148" s="146">
        <v>44425.515902777799</v>
      </c>
      <c r="C148" s="146">
        <v>44425.519548611097</v>
      </c>
      <c r="D148" s="145" t="s">
        <v>138</v>
      </c>
      <c r="E148" s="145"/>
      <c r="F148" s="145" t="s">
        <v>7</v>
      </c>
      <c r="G148" s="145" t="s">
        <v>379</v>
      </c>
      <c r="H148" s="145" t="s">
        <v>53</v>
      </c>
      <c r="I148" s="145" t="s">
        <v>347</v>
      </c>
      <c r="J148">
        <v>4</v>
      </c>
      <c r="K148">
        <v>4</v>
      </c>
      <c r="L148">
        <v>4</v>
      </c>
      <c r="M148">
        <v>4</v>
      </c>
      <c r="N148">
        <v>4</v>
      </c>
      <c r="O148">
        <v>4</v>
      </c>
      <c r="P148">
        <v>3</v>
      </c>
      <c r="Q148">
        <v>3</v>
      </c>
      <c r="R148">
        <v>4</v>
      </c>
      <c r="S148">
        <v>4</v>
      </c>
      <c r="T148">
        <v>4</v>
      </c>
      <c r="U148">
        <v>4</v>
      </c>
      <c r="V148">
        <v>4</v>
      </c>
      <c r="W148">
        <v>4</v>
      </c>
      <c r="X148">
        <v>4</v>
      </c>
      <c r="Y148" s="145" t="s">
        <v>389</v>
      </c>
      <c r="Z148" s="145" t="s">
        <v>390</v>
      </c>
    </row>
    <row r="149" spans="1:26" x14ac:dyDescent="0.2">
      <c r="A149">
        <v>519</v>
      </c>
      <c r="B149" s="146">
        <v>44425.504618055602</v>
      </c>
      <c r="C149" s="146">
        <v>44425.519745370402</v>
      </c>
      <c r="D149" s="145" t="s">
        <v>138</v>
      </c>
      <c r="E149" s="145"/>
      <c r="F149" s="145" t="s">
        <v>7</v>
      </c>
      <c r="G149" s="145" t="s">
        <v>40</v>
      </c>
      <c r="H149" s="145" t="s">
        <v>51</v>
      </c>
      <c r="I149" s="145" t="s">
        <v>151</v>
      </c>
      <c r="J149">
        <v>5</v>
      </c>
      <c r="K149">
        <v>3</v>
      </c>
      <c r="L149">
        <v>4</v>
      </c>
      <c r="M149">
        <v>4</v>
      </c>
      <c r="N149">
        <v>4</v>
      </c>
      <c r="O149">
        <v>4</v>
      </c>
      <c r="P149">
        <v>4</v>
      </c>
      <c r="Q149">
        <v>4</v>
      </c>
      <c r="R149">
        <v>5</v>
      </c>
      <c r="S149">
        <v>4</v>
      </c>
      <c r="T149">
        <v>5</v>
      </c>
      <c r="U149">
        <v>5</v>
      </c>
      <c r="V149">
        <v>3</v>
      </c>
      <c r="W149">
        <v>4</v>
      </c>
      <c r="X149">
        <v>3</v>
      </c>
      <c r="Y149" s="147" t="s">
        <v>149</v>
      </c>
      <c r="Z149" s="145" t="s">
        <v>391</v>
      </c>
    </row>
    <row r="150" spans="1:26" x14ac:dyDescent="0.2">
      <c r="A150">
        <v>520</v>
      </c>
      <c r="B150" s="146">
        <v>44425.515879629602</v>
      </c>
      <c r="C150" s="146">
        <v>44425.520057870403</v>
      </c>
      <c r="D150" s="145" t="s">
        <v>138</v>
      </c>
      <c r="E150" s="145"/>
      <c r="F150" s="145" t="s">
        <v>37</v>
      </c>
      <c r="G150" s="145" t="s">
        <v>98</v>
      </c>
      <c r="H150" s="145" t="s">
        <v>53</v>
      </c>
      <c r="I150" s="145" t="s">
        <v>307</v>
      </c>
      <c r="J150">
        <v>4</v>
      </c>
      <c r="K150">
        <v>3</v>
      </c>
      <c r="L150">
        <v>4</v>
      </c>
      <c r="M150">
        <v>4</v>
      </c>
      <c r="N150">
        <v>4</v>
      </c>
      <c r="O150">
        <v>4</v>
      </c>
      <c r="P150">
        <v>2</v>
      </c>
      <c r="Q150">
        <v>2</v>
      </c>
      <c r="R150">
        <v>4</v>
      </c>
      <c r="S150">
        <v>4</v>
      </c>
      <c r="T150">
        <v>5</v>
      </c>
      <c r="U150">
        <v>5</v>
      </c>
      <c r="V150">
        <v>4</v>
      </c>
      <c r="W150">
        <v>4</v>
      </c>
      <c r="X150">
        <v>4</v>
      </c>
      <c r="Y150" s="145" t="s">
        <v>392</v>
      </c>
      <c r="Z150" s="145" t="s">
        <v>393</v>
      </c>
    </row>
    <row r="151" spans="1:26" x14ac:dyDescent="0.2">
      <c r="A151">
        <v>521</v>
      </c>
      <c r="B151" s="146">
        <v>44425.517337963</v>
      </c>
      <c r="C151" s="146">
        <v>44425.520393518498</v>
      </c>
      <c r="D151" s="145" t="s">
        <v>138</v>
      </c>
      <c r="E151" s="145"/>
      <c r="F151" s="145" t="s">
        <v>37</v>
      </c>
      <c r="G151" s="145" t="s">
        <v>177</v>
      </c>
      <c r="H151" s="145" t="s">
        <v>53</v>
      </c>
      <c r="I151" s="145" t="s">
        <v>143</v>
      </c>
      <c r="J151">
        <v>5</v>
      </c>
      <c r="K151">
        <v>5</v>
      </c>
      <c r="L151">
        <v>5</v>
      </c>
      <c r="M151">
        <v>5</v>
      </c>
      <c r="N151">
        <v>5</v>
      </c>
      <c r="O151">
        <v>5</v>
      </c>
      <c r="P151">
        <v>2</v>
      </c>
      <c r="Q151">
        <v>2</v>
      </c>
      <c r="R151">
        <v>4</v>
      </c>
      <c r="S151">
        <v>4</v>
      </c>
      <c r="T151">
        <v>5</v>
      </c>
      <c r="U151">
        <v>5</v>
      </c>
      <c r="V151">
        <v>5</v>
      </c>
      <c r="W151">
        <v>5</v>
      </c>
      <c r="X151">
        <v>5</v>
      </c>
      <c r="Y151" s="145" t="s">
        <v>394</v>
      </c>
      <c r="Z151" s="145" t="s">
        <v>395</v>
      </c>
    </row>
    <row r="152" spans="1:26" x14ac:dyDescent="0.2">
      <c r="A152">
        <v>522</v>
      </c>
      <c r="B152" s="146">
        <v>44425.519699074102</v>
      </c>
      <c r="C152" s="146">
        <v>44425.521064814799</v>
      </c>
      <c r="D152" s="145" t="s">
        <v>138</v>
      </c>
      <c r="E152" s="145"/>
      <c r="F152" s="145" t="s">
        <v>7</v>
      </c>
      <c r="G152" s="145" t="s">
        <v>91</v>
      </c>
      <c r="H152" s="145" t="s">
        <v>53</v>
      </c>
      <c r="I152" s="145" t="s">
        <v>151</v>
      </c>
      <c r="J152">
        <v>4</v>
      </c>
      <c r="K152">
        <v>5</v>
      </c>
      <c r="L152">
        <v>3</v>
      </c>
      <c r="M152">
        <v>4</v>
      </c>
      <c r="N152">
        <v>4</v>
      </c>
      <c r="O152">
        <v>4</v>
      </c>
      <c r="P152">
        <v>4</v>
      </c>
      <c r="Q152">
        <v>4</v>
      </c>
      <c r="R152">
        <v>4</v>
      </c>
      <c r="S152">
        <v>4</v>
      </c>
      <c r="T152">
        <v>5</v>
      </c>
      <c r="U152">
        <v>4</v>
      </c>
      <c r="V152">
        <v>5</v>
      </c>
      <c r="W152">
        <v>5</v>
      </c>
      <c r="X152">
        <v>5</v>
      </c>
      <c r="Y152" s="147" t="s">
        <v>149</v>
      </c>
      <c r="Z152" s="147" t="s">
        <v>149</v>
      </c>
    </row>
    <row r="153" spans="1:26" x14ac:dyDescent="0.2">
      <c r="A153">
        <v>523</v>
      </c>
      <c r="B153" s="146">
        <v>44425.519594907397</v>
      </c>
      <c r="C153" s="146">
        <v>44425.521307870396</v>
      </c>
      <c r="D153" s="145" t="s">
        <v>138</v>
      </c>
      <c r="E153" s="145"/>
      <c r="F153" s="145" t="s">
        <v>7</v>
      </c>
      <c r="G153" s="145" t="s">
        <v>177</v>
      </c>
      <c r="H153" s="145" t="s">
        <v>76</v>
      </c>
      <c r="I153" s="145" t="s">
        <v>299</v>
      </c>
      <c r="J153">
        <v>5</v>
      </c>
      <c r="K153">
        <v>5</v>
      </c>
      <c r="L153">
        <v>5</v>
      </c>
      <c r="M153">
        <v>5</v>
      </c>
      <c r="N153">
        <v>4</v>
      </c>
      <c r="O153">
        <v>5</v>
      </c>
      <c r="P153">
        <v>5</v>
      </c>
      <c r="Q153">
        <v>5</v>
      </c>
      <c r="R153">
        <v>5</v>
      </c>
      <c r="S153">
        <v>5</v>
      </c>
      <c r="T153">
        <v>5</v>
      </c>
      <c r="U153">
        <v>5</v>
      </c>
      <c r="V153">
        <v>4</v>
      </c>
      <c r="W153">
        <v>4</v>
      </c>
      <c r="X153">
        <v>5</v>
      </c>
      <c r="Y153" s="145" t="s">
        <v>396</v>
      </c>
      <c r="Z153" s="145" t="s">
        <v>397</v>
      </c>
    </row>
    <row r="154" spans="1:26" x14ac:dyDescent="0.2">
      <c r="A154">
        <v>524</v>
      </c>
      <c r="B154" s="146">
        <v>44425.517673611103</v>
      </c>
      <c r="C154" s="146">
        <v>44425.521655092598</v>
      </c>
      <c r="D154" s="145" t="s">
        <v>138</v>
      </c>
      <c r="E154" s="145"/>
      <c r="F154" s="145" t="s">
        <v>7</v>
      </c>
      <c r="G154" s="145" t="s">
        <v>91</v>
      </c>
      <c r="H154" s="145" t="s">
        <v>53</v>
      </c>
      <c r="I154" s="145" t="s">
        <v>151</v>
      </c>
      <c r="J154">
        <v>5</v>
      </c>
      <c r="K154">
        <v>4</v>
      </c>
      <c r="L154">
        <v>4</v>
      </c>
      <c r="M154">
        <v>5</v>
      </c>
      <c r="N154">
        <v>5</v>
      </c>
      <c r="O154">
        <v>4</v>
      </c>
      <c r="P154">
        <v>4</v>
      </c>
      <c r="Q154">
        <v>4</v>
      </c>
      <c r="R154">
        <v>4</v>
      </c>
      <c r="S154">
        <v>4</v>
      </c>
      <c r="T154">
        <v>5</v>
      </c>
      <c r="U154">
        <v>4</v>
      </c>
      <c r="V154">
        <v>5</v>
      </c>
      <c r="W154">
        <v>4</v>
      </c>
      <c r="X154">
        <v>4</v>
      </c>
      <c r="Y154" s="145" t="s">
        <v>398</v>
      </c>
      <c r="Z154" s="145" t="s">
        <v>399</v>
      </c>
    </row>
    <row r="155" spans="1:26" x14ac:dyDescent="0.2">
      <c r="A155">
        <v>525</v>
      </c>
      <c r="B155" s="146">
        <v>44425.520046296297</v>
      </c>
      <c r="C155" s="146">
        <v>44425.521944444401</v>
      </c>
      <c r="D155" s="145" t="s">
        <v>138</v>
      </c>
      <c r="E155" s="145"/>
      <c r="F155" s="145" t="s">
        <v>37</v>
      </c>
      <c r="G155" s="145" t="s">
        <v>177</v>
      </c>
      <c r="H155" s="145" t="s">
        <v>76</v>
      </c>
      <c r="I155" s="145" t="s">
        <v>154</v>
      </c>
      <c r="J155">
        <v>4</v>
      </c>
      <c r="K155">
        <v>5</v>
      </c>
      <c r="L155">
        <v>5</v>
      </c>
      <c r="M155">
        <v>4</v>
      </c>
      <c r="N155">
        <v>5</v>
      </c>
      <c r="O155">
        <v>5</v>
      </c>
      <c r="P155">
        <v>3</v>
      </c>
      <c r="Q155">
        <v>3</v>
      </c>
      <c r="R155">
        <v>4</v>
      </c>
      <c r="S155">
        <v>4</v>
      </c>
      <c r="T155">
        <v>5</v>
      </c>
      <c r="U155">
        <v>5</v>
      </c>
      <c r="V155">
        <v>5</v>
      </c>
      <c r="W155">
        <v>5</v>
      </c>
      <c r="X155">
        <v>5</v>
      </c>
      <c r="Y155" s="145" t="s">
        <v>400</v>
      </c>
      <c r="Z155" s="145" t="s">
        <v>401</v>
      </c>
    </row>
    <row r="156" spans="1:26" x14ac:dyDescent="0.2">
      <c r="A156">
        <v>526</v>
      </c>
      <c r="B156" s="146">
        <v>44425.52</v>
      </c>
      <c r="C156" s="146">
        <v>44425.522442129601</v>
      </c>
      <c r="D156" s="145" t="s">
        <v>138</v>
      </c>
      <c r="E156" s="145"/>
      <c r="F156" s="145" t="s">
        <v>7</v>
      </c>
      <c r="G156" s="145" t="s">
        <v>197</v>
      </c>
      <c r="H156" s="145" t="s">
        <v>76</v>
      </c>
      <c r="I156" s="145" t="s">
        <v>143</v>
      </c>
      <c r="J156">
        <v>5</v>
      </c>
      <c r="K156">
        <v>5</v>
      </c>
      <c r="L156">
        <v>5</v>
      </c>
      <c r="M156">
        <v>5</v>
      </c>
      <c r="N156">
        <v>5</v>
      </c>
      <c r="O156">
        <v>5</v>
      </c>
      <c r="P156">
        <v>3</v>
      </c>
      <c r="Q156">
        <v>3</v>
      </c>
      <c r="R156">
        <v>5</v>
      </c>
      <c r="S156">
        <v>5</v>
      </c>
      <c r="T156">
        <v>5</v>
      </c>
      <c r="U156">
        <v>5</v>
      </c>
      <c r="V156">
        <v>5</v>
      </c>
      <c r="W156">
        <v>5</v>
      </c>
      <c r="X156">
        <v>5</v>
      </c>
      <c r="Y156" s="145" t="s">
        <v>402</v>
      </c>
      <c r="Z156" s="147" t="s">
        <v>149</v>
      </c>
    </row>
    <row r="157" spans="1:26" x14ac:dyDescent="0.2">
      <c r="A157">
        <v>527</v>
      </c>
      <c r="B157" s="146">
        <v>44425.519340277802</v>
      </c>
      <c r="C157" s="146">
        <v>44425.522442129601</v>
      </c>
      <c r="D157" s="145" t="s">
        <v>138</v>
      </c>
      <c r="E157" s="145"/>
      <c r="F157" s="145" t="s">
        <v>7</v>
      </c>
      <c r="G157" s="145" t="s">
        <v>91</v>
      </c>
      <c r="H157" s="145" t="s">
        <v>53</v>
      </c>
      <c r="I157" s="145" t="s">
        <v>299</v>
      </c>
      <c r="J157">
        <v>3</v>
      </c>
      <c r="K157">
        <v>1</v>
      </c>
      <c r="L157">
        <v>4</v>
      </c>
      <c r="M157">
        <v>3</v>
      </c>
      <c r="N157">
        <v>4</v>
      </c>
      <c r="O157">
        <v>4</v>
      </c>
      <c r="P157">
        <v>4</v>
      </c>
      <c r="Q157">
        <v>4</v>
      </c>
      <c r="R157">
        <v>4</v>
      </c>
      <c r="S157">
        <v>4</v>
      </c>
      <c r="T157">
        <v>5</v>
      </c>
      <c r="U157">
        <v>4</v>
      </c>
      <c r="V157">
        <v>3</v>
      </c>
      <c r="W157">
        <v>3</v>
      </c>
      <c r="X157">
        <v>4</v>
      </c>
      <c r="Y157" s="145" t="s">
        <v>403</v>
      </c>
      <c r="Z157" s="145" t="s">
        <v>404</v>
      </c>
    </row>
    <row r="158" spans="1:26" x14ac:dyDescent="0.2">
      <c r="A158">
        <v>528</v>
      </c>
      <c r="B158" s="146">
        <v>44425.522384259297</v>
      </c>
      <c r="C158" s="146">
        <v>44425.523333333302</v>
      </c>
      <c r="D158" s="145" t="s">
        <v>138</v>
      </c>
      <c r="E158" s="145"/>
      <c r="F158" s="145" t="s">
        <v>7</v>
      </c>
      <c r="G158" s="145" t="s">
        <v>101</v>
      </c>
      <c r="H158" s="145" t="s">
        <v>79</v>
      </c>
      <c r="I158" s="145" t="s">
        <v>143</v>
      </c>
      <c r="J158">
        <v>4</v>
      </c>
      <c r="K158">
        <v>4</v>
      </c>
      <c r="L158">
        <v>4</v>
      </c>
      <c r="M158">
        <v>4</v>
      </c>
      <c r="N158">
        <v>4</v>
      </c>
      <c r="O158">
        <v>4</v>
      </c>
      <c r="P158">
        <v>1</v>
      </c>
      <c r="Q158">
        <v>2</v>
      </c>
      <c r="R158">
        <v>4</v>
      </c>
      <c r="S158">
        <v>4</v>
      </c>
      <c r="T158">
        <v>3</v>
      </c>
      <c r="U158">
        <v>3</v>
      </c>
      <c r="V158">
        <v>4</v>
      </c>
      <c r="W158">
        <v>3</v>
      </c>
      <c r="X158">
        <v>3</v>
      </c>
      <c r="Y158" s="147" t="s">
        <v>149</v>
      </c>
      <c r="Z158" s="147" t="s">
        <v>149</v>
      </c>
    </row>
    <row r="159" spans="1:26" x14ac:dyDescent="0.2">
      <c r="A159">
        <v>529</v>
      </c>
      <c r="B159" s="146">
        <v>44425.518692129597</v>
      </c>
      <c r="C159" s="146">
        <v>44425.523819444403</v>
      </c>
      <c r="D159" s="145" t="s">
        <v>138</v>
      </c>
      <c r="E159" s="145"/>
      <c r="F159" s="145" t="s">
        <v>7</v>
      </c>
      <c r="G159" s="145" t="s">
        <v>91</v>
      </c>
      <c r="H159" s="145" t="s">
        <v>53</v>
      </c>
      <c r="I159" s="145" t="s">
        <v>151</v>
      </c>
      <c r="J159">
        <v>4</v>
      </c>
      <c r="K159">
        <v>4</v>
      </c>
      <c r="L159">
        <v>5</v>
      </c>
      <c r="M159">
        <v>4</v>
      </c>
      <c r="N159">
        <v>5</v>
      </c>
      <c r="O159">
        <v>5</v>
      </c>
      <c r="P159">
        <v>5</v>
      </c>
      <c r="Q159">
        <v>5</v>
      </c>
      <c r="R159">
        <v>4</v>
      </c>
      <c r="S159">
        <v>4</v>
      </c>
      <c r="T159">
        <v>5</v>
      </c>
      <c r="U159">
        <v>5</v>
      </c>
      <c r="V159">
        <v>5</v>
      </c>
      <c r="W159">
        <v>5</v>
      </c>
      <c r="X159">
        <v>5</v>
      </c>
      <c r="Y159" s="145" t="s">
        <v>405</v>
      </c>
      <c r="Z159" s="145" t="s">
        <v>406</v>
      </c>
    </row>
    <row r="160" spans="1:26" x14ac:dyDescent="0.2">
      <c r="A160">
        <v>530</v>
      </c>
      <c r="B160" s="146">
        <v>44425.522858796299</v>
      </c>
      <c r="C160" s="146">
        <v>44425.524236111101</v>
      </c>
      <c r="D160" s="145" t="s">
        <v>138</v>
      </c>
      <c r="E160" s="145"/>
      <c r="F160" s="145" t="s">
        <v>7</v>
      </c>
      <c r="G160" s="145" t="s">
        <v>91</v>
      </c>
      <c r="H160" s="145" t="s">
        <v>53</v>
      </c>
      <c r="I160" s="145" t="s">
        <v>407</v>
      </c>
      <c r="J160">
        <v>5</v>
      </c>
      <c r="K160">
        <v>4</v>
      </c>
      <c r="L160">
        <v>4</v>
      </c>
      <c r="M160">
        <v>4</v>
      </c>
      <c r="N160">
        <v>4</v>
      </c>
      <c r="O160">
        <v>4</v>
      </c>
      <c r="P160">
        <v>5</v>
      </c>
      <c r="Q160">
        <v>5</v>
      </c>
      <c r="R160">
        <v>4</v>
      </c>
      <c r="S160">
        <v>4</v>
      </c>
      <c r="T160">
        <v>4</v>
      </c>
      <c r="U160">
        <v>4</v>
      </c>
      <c r="V160">
        <v>4</v>
      </c>
      <c r="W160">
        <v>4</v>
      </c>
      <c r="X160">
        <v>4</v>
      </c>
      <c r="Y160" s="147" t="s">
        <v>149</v>
      </c>
      <c r="Z160" s="147" t="s">
        <v>149</v>
      </c>
    </row>
    <row r="161" spans="1:26" x14ac:dyDescent="0.2">
      <c r="A161">
        <v>531</v>
      </c>
      <c r="B161" s="146">
        <v>44425.523425925901</v>
      </c>
      <c r="C161" s="146">
        <v>44425.524398148104</v>
      </c>
      <c r="D161" s="145" t="s">
        <v>138</v>
      </c>
      <c r="E161" s="145"/>
      <c r="F161" s="145" t="s">
        <v>7</v>
      </c>
      <c r="G161" s="145" t="s">
        <v>159</v>
      </c>
      <c r="H161" s="145" t="s">
        <v>52</v>
      </c>
      <c r="I161" s="145" t="s">
        <v>143</v>
      </c>
      <c r="J161">
        <v>2</v>
      </c>
      <c r="K161">
        <v>3</v>
      </c>
      <c r="L161">
        <v>3</v>
      </c>
      <c r="M161">
        <v>3</v>
      </c>
      <c r="N161">
        <v>4</v>
      </c>
      <c r="O161">
        <v>4</v>
      </c>
      <c r="P161">
        <v>5</v>
      </c>
      <c r="Q161">
        <v>5</v>
      </c>
      <c r="R161">
        <v>5</v>
      </c>
      <c r="S161">
        <v>5</v>
      </c>
      <c r="T161">
        <v>5</v>
      </c>
      <c r="U161">
        <v>5</v>
      </c>
      <c r="V161">
        <v>3</v>
      </c>
      <c r="W161">
        <v>4</v>
      </c>
      <c r="X161">
        <v>4</v>
      </c>
      <c r="Y161" s="147" t="s">
        <v>149</v>
      </c>
      <c r="Z161" s="147" t="s">
        <v>149</v>
      </c>
    </row>
    <row r="162" spans="1:26" x14ac:dyDescent="0.2">
      <c r="A162">
        <v>532</v>
      </c>
      <c r="B162" s="146">
        <v>44425.521793981497</v>
      </c>
      <c r="C162" s="146">
        <v>44425.524409722202</v>
      </c>
      <c r="D162" s="145" t="s">
        <v>138</v>
      </c>
      <c r="E162" s="145"/>
      <c r="F162" s="145" t="s">
        <v>7</v>
      </c>
      <c r="G162" s="145" t="s">
        <v>65</v>
      </c>
      <c r="H162" s="145" t="s">
        <v>76</v>
      </c>
      <c r="I162" s="145" t="s">
        <v>151</v>
      </c>
      <c r="J162">
        <v>4</v>
      </c>
      <c r="K162">
        <v>3</v>
      </c>
      <c r="L162">
        <v>4</v>
      </c>
      <c r="M162">
        <v>4</v>
      </c>
      <c r="N162">
        <v>4</v>
      </c>
      <c r="O162">
        <v>4</v>
      </c>
      <c r="P162">
        <v>3</v>
      </c>
      <c r="Q162">
        <v>2</v>
      </c>
      <c r="R162">
        <v>4</v>
      </c>
      <c r="S162">
        <v>4</v>
      </c>
      <c r="T162">
        <v>5</v>
      </c>
      <c r="U162">
        <v>5</v>
      </c>
      <c r="V162">
        <v>4</v>
      </c>
      <c r="W162">
        <v>4</v>
      </c>
      <c r="X162">
        <v>5</v>
      </c>
      <c r="Y162" s="145" t="s">
        <v>408</v>
      </c>
      <c r="Z162" s="145" t="s">
        <v>409</v>
      </c>
    </row>
    <row r="163" spans="1:26" x14ac:dyDescent="0.2">
      <c r="A163">
        <v>533</v>
      </c>
      <c r="B163" s="146">
        <v>44425.5206944444</v>
      </c>
      <c r="C163" s="146">
        <v>44425.525081018503</v>
      </c>
      <c r="D163" s="145" t="s">
        <v>138</v>
      </c>
      <c r="E163" s="145"/>
      <c r="F163" s="145" t="s">
        <v>7</v>
      </c>
      <c r="G163" s="145" t="s">
        <v>184</v>
      </c>
      <c r="H163" s="145" t="s">
        <v>53</v>
      </c>
      <c r="I163" s="145" t="s">
        <v>154</v>
      </c>
      <c r="J163">
        <v>2</v>
      </c>
      <c r="K163">
        <v>2</v>
      </c>
      <c r="L163">
        <v>5</v>
      </c>
      <c r="M163">
        <v>3</v>
      </c>
      <c r="N163">
        <v>5</v>
      </c>
      <c r="O163">
        <v>4</v>
      </c>
      <c r="P163">
        <v>4</v>
      </c>
      <c r="Q163">
        <v>4</v>
      </c>
      <c r="R163">
        <v>5</v>
      </c>
      <c r="S163">
        <v>5</v>
      </c>
      <c r="T163">
        <v>5</v>
      </c>
      <c r="U163">
        <v>5</v>
      </c>
      <c r="V163">
        <v>5</v>
      </c>
      <c r="W163">
        <v>5</v>
      </c>
      <c r="X163">
        <v>5</v>
      </c>
      <c r="Y163" s="145" t="s">
        <v>410</v>
      </c>
      <c r="Z163" s="145" t="s">
        <v>411</v>
      </c>
    </row>
    <row r="164" spans="1:26" x14ac:dyDescent="0.2">
      <c r="A164">
        <v>534</v>
      </c>
      <c r="B164" s="146">
        <v>44425.524074074099</v>
      </c>
      <c r="C164" s="146">
        <v>44425.525092592601</v>
      </c>
      <c r="D164" s="145" t="s">
        <v>138</v>
      </c>
      <c r="E164" s="145"/>
      <c r="F164" s="145" t="s">
        <v>7</v>
      </c>
      <c r="G164" s="145" t="s">
        <v>221</v>
      </c>
      <c r="H164" s="145" t="s">
        <v>90</v>
      </c>
      <c r="I164" s="145" t="s">
        <v>143</v>
      </c>
      <c r="J164">
        <v>5</v>
      </c>
      <c r="K164">
        <v>5</v>
      </c>
      <c r="L164">
        <v>5</v>
      </c>
      <c r="M164">
        <v>5</v>
      </c>
      <c r="N164">
        <v>5</v>
      </c>
      <c r="O164">
        <v>5</v>
      </c>
      <c r="P164">
        <v>4</v>
      </c>
      <c r="Q164">
        <v>5</v>
      </c>
      <c r="R164">
        <v>5</v>
      </c>
      <c r="S164">
        <v>5</v>
      </c>
      <c r="T164">
        <v>5</v>
      </c>
      <c r="U164">
        <v>5</v>
      </c>
      <c r="V164">
        <v>5</v>
      </c>
      <c r="W164">
        <v>4</v>
      </c>
      <c r="X164">
        <v>5</v>
      </c>
      <c r="Y164" s="147" t="s">
        <v>149</v>
      </c>
      <c r="Z164" s="147" t="s">
        <v>149</v>
      </c>
    </row>
    <row r="165" spans="1:26" x14ac:dyDescent="0.2">
      <c r="A165">
        <v>535</v>
      </c>
      <c r="B165" s="146">
        <v>44425.521655092598</v>
      </c>
      <c r="C165" s="146">
        <v>44425.525185185201</v>
      </c>
      <c r="D165" s="145" t="s">
        <v>138</v>
      </c>
      <c r="E165" s="145"/>
      <c r="F165" s="145" t="s">
        <v>7</v>
      </c>
      <c r="G165" s="145" t="s">
        <v>159</v>
      </c>
      <c r="H165" s="145" t="s">
        <v>52</v>
      </c>
      <c r="I165" s="145" t="s">
        <v>412</v>
      </c>
      <c r="J165">
        <v>4</v>
      </c>
      <c r="K165">
        <v>2</v>
      </c>
      <c r="L165">
        <v>3</v>
      </c>
      <c r="M165">
        <v>4</v>
      </c>
      <c r="N165">
        <v>4</v>
      </c>
      <c r="O165">
        <v>4</v>
      </c>
      <c r="P165">
        <v>4</v>
      </c>
      <c r="Q165">
        <v>4</v>
      </c>
      <c r="R165">
        <v>5</v>
      </c>
      <c r="S165">
        <v>5</v>
      </c>
      <c r="T165">
        <v>5</v>
      </c>
      <c r="U165">
        <v>5</v>
      </c>
      <c r="V165">
        <v>4</v>
      </c>
      <c r="W165">
        <v>5</v>
      </c>
      <c r="X165">
        <v>4</v>
      </c>
      <c r="Y165" s="145" t="s">
        <v>413</v>
      </c>
      <c r="Z165" s="145" t="s">
        <v>414</v>
      </c>
    </row>
    <row r="166" spans="1:26" x14ac:dyDescent="0.2">
      <c r="A166">
        <v>536</v>
      </c>
      <c r="B166" s="146">
        <v>44425.524780092601</v>
      </c>
      <c r="C166" s="146">
        <v>44425.526319444398</v>
      </c>
      <c r="D166" s="145" t="s">
        <v>138</v>
      </c>
      <c r="E166" s="145"/>
      <c r="F166" s="145" t="s">
        <v>7</v>
      </c>
      <c r="G166" s="145" t="s">
        <v>159</v>
      </c>
      <c r="H166" s="145" t="s">
        <v>52</v>
      </c>
      <c r="I166" s="145" t="s">
        <v>143</v>
      </c>
      <c r="J166">
        <v>5</v>
      </c>
      <c r="K166">
        <v>2</v>
      </c>
      <c r="L166">
        <v>5</v>
      </c>
      <c r="M166">
        <v>5</v>
      </c>
      <c r="N166">
        <v>5</v>
      </c>
      <c r="O166">
        <v>5</v>
      </c>
      <c r="P166">
        <v>5</v>
      </c>
      <c r="Q166">
        <v>5</v>
      </c>
      <c r="R166">
        <v>5</v>
      </c>
      <c r="S166">
        <v>5</v>
      </c>
      <c r="T166">
        <v>5</v>
      </c>
      <c r="U166">
        <v>5</v>
      </c>
      <c r="V166">
        <v>5</v>
      </c>
      <c r="W166">
        <v>5</v>
      </c>
      <c r="X166">
        <v>5</v>
      </c>
      <c r="Y166" s="145" t="s">
        <v>191</v>
      </c>
      <c r="Z166" s="145" t="s">
        <v>415</v>
      </c>
    </row>
    <row r="167" spans="1:26" x14ac:dyDescent="0.2">
      <c r="A167">
        <v>537</v>
      </c>
      <c r="B167" s="146">
        <v>44425.524594907401</v>
      </c>
      <c r="C167" s="146">
        <v>44425.526446759301</v>
      </c>
      <c r="D167" s="145" t="s">
        <v>138</v>
      </c>
      <c r="E167" s="145"/>
      <c r="F167" s="145" t="s">
        <v>7</v>
      </c>
      <c r="G167" s="145" t="s">
        <v>159</v>
      </c>
      <c r="H167" s="145" t="s">
        <v>52</v>
      </c>
      <c r="I167" s="145" t="s">
        <v>157</v>
      </c>
      <c r="J167">
        <v>5</v>
      </c>
      <c r="K167">
        <v>5</v>
      </c>
      <c r="L167">
        <v>4</v>
      </c>
      <c r="M167">
        <v>5</v>
      </c>
      <c r="N167">
        <v>4</v>
      </c>
      <c r="O167">
        <v>5</v>
      </c>
      <c r="P167">
        <v>3</v>
      </c>
      <c r="Q167">
        <v>3</v>
      </c>
      <c r="R167">
        <v>5</v>
      </c>
      <c r="S167">
        <v>4</v>
      </c>
      <c r="T167">
        <v>5</v>
      </c>
      <c r="U167">
        <v>5</v>
      </c>
      <c r="V167">
        <v>5</v>
      </c>
      <c r="W167">
        <v>5</v>
      </c>
      <c r="X167">
        <v>5</v>
      </c>
      <c r="Y167" s="145" t="s">
        <v>416</v>
      </c>
      <c r="Z167" s="147" t="s">
        <v>149</v>
      </c>
    </row>
    <row r="168" spans="1:26" x14ac:dyDescent="0.2">
      <c r="A168">
        <v>538</v>
      </c>
      <c r="B168" s="146">
        <v>44425.523379629602</v>
      </c>
      <c r="C168" s="146">
        <v>44425.526574074102</v>
      </c>
      <c r="D168" s="145" t="s">
        <v>138</v>
      </c>
      <c r="E168" s="145"/>
      <c r="F168" s="145" t="s">
        <v>7</v>
      </c>
      <c r="G168" s="145" t="s">
        <v>91</v>
      </c>
      <c r="H168" s="145" t="s">
        <v>53</v>
      </c>
      <c r="I168" s="145" t="s">
        <v>151</v>
      </c>
      <c r="J168">
        <v>4</v>
      </c>
      <c r="K168">
        <v>4</v>
      </c>
      <c r="L168">
        <v>4</v>
      </c>
      <c r="M168">
        <v>4</v>
      </c>
      <c r="N168">
        <v>4</v>
      </c>
      <c r="O168">
        <v>4</v>
      </c>
      <c r="P168">
        <v>3</v>
      </c>
      <c r="Q168">
        <v>3</v>
      </c>
      <c r="R168">
        <v>5</v>
      </c>
      <c r="S168">
        <v>4</v>
      </c>
      <c r="T168">
        <v>5</v>
      </c>
      <c r="U168">
        <v>5</v>
      </c>
      <c r="V168">
        <v>4</v>
      </c>
      <c r="W168">
        <v>4</v>
      </c>
      <c r="X168">
        <v>5</v>
      </c>
      <c r="Y168" s="147" t="s">
        <v>149</v>
      </c>
      <c r="Z168" s="147" t="s">
        <v>149</v>
      </c>
    </row>
    <row r="169" spans="1:26" x14ac:dyDescent="0.2">
      <c r="A169">
        <v>539</v>
      </c>
      <c r="B169" s="146">
        <v>44425.503564814797</v>
      </c>
      <c r="C169" s="146">
        <v>44425.526655092603</v>
      </c>
      <c r="D169" s="145" t="s">
        <v>138</v>
      </c>
      <c r="E169" s="145"/>
      <c r="F169" s="145" t="s">
        <v>7</v>
      </c>
      <c r="G169" s="145" t="s">
        <v>159</v>
      </c>
      <c r="H169" s="145" t="s">
        <v>52</v>
      </c>
      <c r="I169" s="145" t="s">
        <v>143</v>
      </c>
      <c r="J169">
        <v>5</v>
      </c>
      <c r="K169">
        <v>5</v>
      </c>
      <c r="L169">
        <v>5</v>
      </c>
      <c r="M169">
        <v>5</v>
      </c>
      <c r="N169">
        <v>5</v>
      </c>
      <c r="O169">
        <v>5</v>
      </c>
      <c r="P169">
        <v>2</v>
      </c>
      <c r="Q169">
        <v>2</v>
      </c>
      <c r="R169">
        <v>4</v>
      </c>
      <c r="S169">
        <v>4</v>
      </c>
      <c r="T169">
        <v>5</v>
      </c>
      <c r="U169">
        <v>5</v>
      </c>
      <c r="V169">
        <v>5</v>
      </c>
      <c r="W169">
        <v>5</v>
      </c>
      <c r="X169">
        <v>4</v>
      </c>
      <c r="Y169" s="147" t="s">
        <v>149</v>
      </c>
      <c r="Z169" s="147" t="s">
        <v>149</v>
      </c>
    </row>
    <row r="170" spans="1:26" x14ac:dyDescent="0.2">
      <c r="A170">
        <v>540</v>
      </c>
      <c r="B170" s="146">
        <v>44425.524537037003</v>
      </c>
      <c r="C170" s="146">
        <v>44425.527048611097</v>
      </c>
      <c r="D170" s="145" t="s">
        <v>138</v>
      </c>
      <c r="E170" s="145"/>
      <c r="F170" s="145" t="s">
        <v>7</v>
      </c>
      <c r="G170" s="145" t="s">
        <v>177</v>
      </c>
      <c r="H170" s="145" t="s">
        <v>53</v>
      </c>
      <c r="I170" s="145" t="s">
        <v>272</v>
      </c>
      <c r="J170">
        <v>5</v>
      </c>
      <c r="K170">
        <v>5</v>
      </c>
      <c r="L170">
        <v>5</v>
      </c>
      <c r="M170">
        <v>4</v>
      </c>
      <c r="N170">
        <v>5</v>
      </c>
      <c r="O170">
        <v>5</v>
      </c>
      <c r="P170">
        <v>5</v>
      </c>
      <c r="Q170">
        <v>5</v>
      </c>
      <c r="R170">
        <v>5</v>
      </c>
      <c r="S170">
        <v>5</v>
      </c>
      <c r="T170">
        <v>5</v>
      </c>
      <c r="U170">
        <v>5</v>
      </c>
      <c r="V170">
        <v>4</v>
      </c>
      <c r="W170">
        <v>5</v>
      </c>
      <c r="X170">
        <v>3</v>
      </c>
      <c r="Y170" s="145" t="s">
        <v>417</v>
      </c>
      <c r="Z170" s="145" t="s">
        <v>418</v>
      </c>
    </row>
    <row r="171" spans="1:26" x14ac:dyDescent="0.2">
      <c r="A171">
        <v>541</v>
      </c>
      <c r="B171" s="146">
        <v>44425.523148148102</v>
      </c>
      <c r="C171" s="146">
        <v>44425.527071759301</v>
      </c>
      <c r="D171" s="145" t="s">
        <v>138</v>
      </c>
      <c r="E171" s="145"/>
      <c r="F171" s="145" t="s">
        <v>7</v>
      </c>
      <c r="G171" s="145" t="s">
        <v>184</v>
      </c>
      <c r="H171" s="145" t="s">
        <v>76</v>
      </c>
      <c r="I171" s="145" t="s">
        <v>154</v>
      </c>
      <c r="J171">
        <v>4</v>
      </c>
      <c r="K171">
        <v>2</v>
      </c>
      <c r="L171">
        <v>2</v>
      </c>
      <c r="M171">
        <v>3</v>
      </c>
      <c r="N171">
        <v>4</v>
      </c>
      <c r="O171">
        <v>4</v>
      </c>
      <c r="P171">
        <v>3</v>
      </c>
      <c r="Q171">
        <v>3</v>
      </c>
      <c r="R171">
        <v>4</v>
      </c>
      <c r="S171">
        <v>4</v>
      </c>
      <c r="T171">
        <v>5</v>
      </c>
      <c r="U171">
        <v>5</v>
      </c>
      <c r="V171">
        <v>4</v>
      </c>
      <c r="W171">
        <v>4</v>
      </c>
      <c r="X171">
        <v>4</v>
      </c>
      <c r="Y171" s="145" t="s">
        <v>419</v>
      </c>
      <c r="Z171" s="145" t="s">
        <v>420</v>
      </c>
    </row>
    <row r="172" spans="1:26" x14ac:dyDescent="0.2">
      <c r="A172">
        <v>542</v>
      </c>
      <c r="B172" s="146">
        <v>44425.5249189815</v>
      </c>
      <c r="C172" s="146">
        <v>44425.527476851901</v>
      </c>
      <c r="D172" s="145" t="s">
        <v>138</v>
      </c>
      <c r="E172" s="145"/>
      <c r="F172" s="145" t="s">
        <v>37</v>
      </c>
      <c r="G172" s="145" t="s">
        <v>139</v>
      </c>
      <c r="H172" s="145" t="s">
        <v>54</v>
      </c>
      <c r="I172" s="145" t="s">
        <v>255</v>
      </c>
      <c r="J172">
        <v>4</v>
      </c>
      <c r="K172">
        <v>4</v>
      </c>
      <c r="L172">
        <v>4</v>
      </c>
      <c r="M172">
        <v>4</v>
      </c>
      <c r="N172">
        <v>5</v>
      </c>
      <c r="O172">
        <v>4</v>
      </c>
      <c r="P172">
        <v>3</v>
      </c>
      <c r="Q172">
        <v>3</v>
      </c>
      <c r="R172">
        <v>4</v>
      </c>
      <c r="S172">
        <v>4</v>
      </c>
      <c r="T172">
        <v>4</v>
      </c>
      <c r="U172">
        <v>5</v>
      </c>
      <c r="V172">
        <v>4</v>
      </c>
      <c r="W172">
        <v>4</v>
      </c>
      <c r="X172">
        <v>4</v>
      </c>
      <c r="Y172" s="145" t="s">
        <v>421</v>
      </c>
      <c r="Z172" s="145" t="s">
        <v>422</v>
      </c>
    </row>
    <row r="173" spans="1:26" x14ac:dyDescent="0.2">
      <c r="A173">
        <v>543</v>
      </c>
      <c r="B173" s="146">
        <v>44425.526469907403</v>
      </c>
      <c r="C173" s="146">
        <v>44425.527604166702</v>
      </c>
      <c r="D173" s="145" t="s">
        <v>138</v>
      </c>
      <c r="E173" s="145"/>
      <c r="F173" s="145" t="s">
        <v>37</v>
      </c>
      <c r="G173" s="145" t="s">
        <v>99</v>
      </c>
      <c r="H173" s="145" t="s">
        <v>51</v>
      </c>
      <c r="I173" s="145" t="s">
        <v>147</v>
      </c>
      <c r="J173">
        <v>5</v>
      </c>
      <c r="K173">
        <v>5</v>
      </c>
      <c r="L173">
        <v>3</v>
      </c>
      <c r="M173">
        <v>5</v>
      </c>
      <c r="N173">
        <v>5</v>
      </c>
      <c r="O173">
        <v>5</v>
      </c>
      <c r="P173">
        <v>5</v>
      </c>
      <c r="Q173">
        <v>5</v>
      </c>
      <c r="R173">
        <v>5</v>
      </c>
      <c r="S173">
        <v>5</v>
      </c>
      <c r="T173">
        <v>5</v>
      </c>
      <c r="U173">
        <v>5</v>
      </c>
      <c r="V173">
        <v>5</v>
      </c>
      <c r="W173">
        <v>5</v>
      </c>
      <c r="X173">
        <v>5</v>
      </c>
      <c r="Y173" s="147" t="s">
        <v>149</v>
      </c>
      <c r="Z173" s="147" t="s">
        <v>149</v>
      </c>
    </row>
    <row r="174" spans="1:26" x14ac:dyDescent="0.2">
      <c r="A174">
        <v>544</v>
      </c>
      <c r="B174" s="146">
        <v>44425.525798611103</v>
      </c>
      <c r="C174" s="146">
        <v>44425.527847222198</v>
      </c>
      <c r="D174" s="145" t="s">
        <v>138</v>
      </c>
      <c r="E174" s="145"/>
      <c r="F174" s="145" t="s">
        <v>37</v>
      </c>
      <c r="G174" s="145" t="s">
        <v>98</v>
      </c>
      <c r="H174" s="145" t="s">
        <v>53</v>
      </c>
      <c r="I174" s="145" t="s">
        <v>362</v>
      </c>
      <c r="J174">
        <v>5</v>
      </c>
      <c r="K174">
        <v>4</v>
      </c>
      <c r="L174">
        <v>5</v>
      </c>
      <c r="M174">
        <v>5</v>
      </c>
      <c r="N174">
        <v>5</v>
      </c>
      <c r="O174">
        <v>5</v>
      </c>
      <c r="P174">
        <v>4</v>
      </c>
      <c r="Q174">
        <v>4</v>
      </c>
      <c r="R174">
        <v>5</v>
      </c>
      <c r="S174">
        <v>5</v>
      </c>
      <c r="T174">
        <v>5</v>
      </c>
      <c r="U174">
        <v>5</v>
      </c>
      <c r="V174">
        <v>5</v>
      </c>
      <c r="W174">
        <v>5</v>
      </c>
      <c r="X174">
        <v>5</v>
      </c>
      <c r="Y174" s="145" t="s">
        <v>423</v>
      </c>
      <c r="Z174" s="145" t="s">
        <v>424</v>
      </c>
    </row>
    <row r="175" spans="1:26" x14ac:dyDescent="0.2">
      <c r="A175">
        <v>545</v>
      </c>
      <c r="B175" s="146">
        <v>44425.526932870402</v>
      </c>
      <c r="C175" s="146">
        <v>44425.528078703697</v>
      </c>
      <c r="D175" s="145" t="s">
        <v>138</v>
      </c>
      <c r="E175" s="145"/>
      <c r="F175" s="145" t="s">
        <v>7</v>
      </c>
      <c r="G175" s="145" t="s">
        <v>184</v>
      </c>
      <c r="H175" s="145" t="s">
        <v>54</v>
      </c>
      <c r="I175" s="145" t="s">
        <v>160</v>
      </c>
      <c r="J175">
        <v>4</v>
      </c>
      <c r="K175">
        <v>2</v>
      </c>
      <c r="L175">
        <v>2</v>
      </c>
      <c r="M175">
        <v>5</v>
      </c>
      <c r="N175">
        <v>5</v>
      </c>
      <c r="O175">
        <v>5</v>
      </c>
      <c r="P175">
        <v>5</v>
      </c>
      <c r="Q175">
        <v>5</v>
      </c>
      <c r="R175">
        <v>5</v>
      </c>
      <c r="S175">
        <v>5</v>
      </c>
      <c r="T175">
        <v>5</v>
      </c>
      <c r="U175">
        <v>5</v>
      </c>
      <c r="V175">
        <v>5</v>
      </c>
      <c r="W175">
        <v>5</v>
      </c>
      <c r="X175">
        <v>5</v>
      </c>
      <c r="Y175" s="147" t="s">
        <v>149</v>
      </c>
      <c r="Z175" s="147" t="s">
        <v>149</v>
      </c>
    </row>
    <row r="176" spans="1:26" x14ac:dyDescent="0.2">
      <c r="A176">
        <v>546</v>
      </c>
      <c r="B176" s="146">
        <v>44425.526446759301</v>
      </c>
      <c r="C176" s="146">
        <v>44425.528379629599</v>
      </c>
      <c r="D176" s="145" t="s">
        <v>138</v>
      </c>
      <c r="E176" s="145"/>
      <c r="F176" s="145" t="s">
        <v>7</v>
      </c>
      <c r="G176" s="145" t="s">
        <v>69</v>
      </c>
      <c r="H176" s="145" t="s">
        <v>79</v>
      </c>
      <c r="I176" s="145" t="s">
        <v>214</v>
      </c>
      <c r="J176">
        <v>5</v>
      </c>
      <c r="K176">
        <v>5</v>
      </c>
      <c r="L176">
        <v>5</v>
      </c>
      <c r="M176">
        <v>5</v>
      </c>
      <c r="N176">
        <v>5</v>
      </c>
      <c r="O176">
        <v>5</v>
      </c>
      <c r="P176">
        <v>5</v>
      </c>
      <c r="Q176">
        <v>5</v>
      </c>
      <c r="R176">
        <v>5</v>
      </c>
      <c r="S176">
        <v>5</v>
      </c>
      <c r="T176">
        <v>5</v>
      </c>
      <c r="U176">
        <v>5</v>
      </c>
      <c r="V176">
        <v>4</v>
      </c>
      <c r="W176">
        <v>5</v>
      </c>
      <c r="X176">
        <v>5</v>
      </c>
      <c r="Y176" s="145" t="s">
        <v>425</v>
      </c>
      <c r="Z176" s="145" t="s">
        <v>426</v>
      </c>
    </row>
    <row r="177" spans="1:26" x14ac:dyDescent="0.2">
      <c r="A177">
        <v>547</v>
      </c>
      <c r="B177" s="146">
        <v>44425.526041666701</v>
      </c>
      <c r="C177" s="146">
        <v>44425.528564814798</v>
      </c>
      <c r="D177" s="145" t="s">
        <v>138</v>
      </c>
      <c r="E177" s="145"/>
      <c r="F177" s="145" t="s">
        <v>37</v>
      </c>
      <c r="G177" s="145" t="s">
        <v>177</v>
      </c>
      <c r="H177" s="145" t="s">
        <v>53</v>
      </c>
      <c r="I177" s="145" t="s">
        <v>427</v>
      </c>
      <c r="J177">
        <v>1</v>
      </c>
      <c r="K177">
        <v>1</v>
      </c>
      <c r="L177">
        <v>3</v>
      </c>
      <c r="M177">
        <v>1</v>
      </c>
      <c r="N177">
        <v>1</v>
      </c>
      <c r="O177">
        <v>1</v>
      </c>
      <c r="P177">
        <v>2</v>
      </c>
      <c r="Q177">
        <v>4</v>
      </c>
      <c r="R177">
        <v>4</v>
      </c>
      <c r="S177">
        <v>4</v>
      </c>
      <c r="T177">
        <v>5</v>
      </c>
      <c r="U177">
        <v>5</v>
      </c>
      <c r="V177">
        <v>4</v>
      </c>
      <c r="W177">
        <v>4</v>
      </c>
      <c r="X177">
        <v>4</v>
      </c>
      <c r="Y177" s="145" t="s">
        <v>428</v>
      </c>
      <c r="Z177" s="145" t="s">
        <v>429</v>
      </c>
    </row>
    <row r="178" spans="1:26" x14ac:dyDescent="0.2">
      <c r="A178">
        <v>548</v>
      </c>
      <c r="B178" s="146">
        <v>44425.526319444398</v>
      </c>
      <c r="C178" s="146">
        <v>44425.528657407398</v>
      </c>
      <c r="D178" s="145" t="s">
        <v>138</v>
      </c>
      <c r="E178" s="145"/>
      <c r="F178" s="145" t="s">
        <v>7</v>
      </c>
      <c r="G178" s="145" t="s">
        <v>177</v>
      </c>
      <c r="H178" s="145" t="s">
        <v>53</v>
      </c>
      <c r="I178" s="145" t="s">
        <v>209</v>
      </c>
      <c r="J178">
        <v>5</v>
      </c>
      <c r="K178">
        <v>4</v>
      </c>
      <c r="L178">
        <v>5</v>
      </c>
      <c r="M178">
        <v>4</v>
      </c>
      <c r="N178">
        <v>3</v>
      </c>
      <c r="O178">
        <v>4</v>
      </c>
      <c r="P178">
        <v>4</v>
      </c>
      <c r="Q178">
        <v>4</v>
      </c>
      <c r="R178">
        <v>5</v>
      </c>
      <c r="S178">
        <v>4</v>
      </c>
      <c r="T178">
        <v>4</v>
      </c>
      <c r="U178">
        <v>5</v>
      </c>
      <c r="V178">
        <v>5</v>
      </c>
      <c r="W178">
        <v>5</v>
      </c>
      <c r="X178">
        <v>4</v>
      </c>
      <c r="Y178" s="145" t="s">
        <v>430</v>
      </c>
      <c r="Z178" s="145" t="s">
        <v>431</v>
      </c>
    </row>
    <row r="179" spans="1:26" x14ac:dyDescent="0.2">
      <c r="A179">
        <v>549</v>
      </c>
      <c r="B179" s="146">
        <v>44425.527002314797</v>
      </c>
      <c r="C179" s="146">
        <v>44425.528784722199</v>
      </c>
      <c r="D179" s="145" t="s">
        <v>138</v>
      </c>
      <c r="E179" s="145"/>
      <c r="F179" s="145" t="s">
        <v>7</v>
      </c>
      <c r="G179" s="145" t="s">
        <v>91</v>
      </c>
      <c r="H179" s="145" t="s">
        <v>53</v>
      </c>
      <c r="I179" s="145" t="s">
        <v>187</v>
      </c>
      <c r="J179">
        <v>4</v>
      </c>
      <c r="K179">
        <v>4</v>
      </c>
      <c r="L179">
        <v>4</v>
      </c>
      <c r="M179">
        <v>3</v>
      </c>
      <c r="N179">
        <v>4</v>
      </c>
      <c r="O179">
        <v>4</v>
      </c>
      <c r="P179">
        <v>5</v>
      </c>
      <c r="Q179">
        <v>5</v>
      </c>
      <c r="R179">
        <v>5</v>
      </c>
      <c r="S179">
        <v>5</v>
      </c>
      <c r="T179">
        <v>5</v>
      </c>
      <c r="U179">
        <v>5</v>
      </c>
      <c r="V179">
        <v>5</v>
      </c>
      <c r="W179">
        <v>5</v>
      </c>
      <c r="X179">
        <v>5</v>
      </c>
      <c r="Y179" s="145" t="s">
        <v>432</v>
      </c>
      <c r="Z179" s="145" t="s">
        <v>433</v>
      </c>
    </row>
    <row r="180" spans="1:26" x14ac:dyDescent="0.2">
      <c r="A180">
        <v>550</v>
      </c>
      <c r="B180" s="146">
        <v>44425.526284722197</v>
      </c>
      <c r="C180" s="146">
        <v>44425.5289583333</v>
      </c>
      <c r="D180" s="145" t="s">
        <v>138</v>
      </c>
      <c r="E180" s="145"/>
      <c r="F180" s="145" t="s">
        <v>37</v>
      </c>
      <c r="G180" s="145" t="s">
        <v>177</v>
      </c>
      <c r="H180" s="145" t="s">
        <v>53</v>
      </c>
      <c r="I180" s="145" t="s">
        <v>299</v>
      </c>
      <c r="J180">
        <v>5</v>
      </c>
      <c r="K180">
        <v>5</v>
      </c>
      <c r="L180">
        <v>3</v>
      </c>
      <c r="M180">
        <v>4</v>
      </c>
      <c r="N180">
        <v>4</v>
      </c>
      <c r="O180">
        <v>4</v>
      </c>
      <c r="P180">
        <v>2</v>
      </c>
      <c r="Q180">
        <v>2</v>
      </c>
      <c r="R180">
        <v>4</v>
      </c>
      <c r="S180">
        <v>4</v>
      </c>
      <c r="T180">
        <v>4</v>
      </c>
      <c r="U180">
        <v>5</v>
      </c>
      <c r="V180">
        <v>4</v>
      </c>
      <c r="W180">
        <v>4</v>
      </c>
      <c r="X180">
        <v>4</v>
      </c>
      <c r="Y180" s="145" t="s">
        <v>434</v>
      </c>
      <c r="Z180" s="145" t="s">
        <v>435</v>
      </c>
    </row>
    <row r="181" spans="1:26" x14ac:dyDescent="0.2">
      <c r="A181">
        <v>551</v>
      </c>
      <c r="B181" s="146">
        <v>44425.503043981502</v>
      </c>
      <c r="C181" s="146">
        <v>44425.530324074098</v>
      </c>
      <c r="D181" s="145" t="s">
        <v>138</v>
      </c>
      <c r="E181" s="145"/>
      <c r="F181" s="145" t="s">
        <v>7</v>
      </c>
      <c r="G181" s="145" t="s">
        <v>184</v>
      </c>
      <c r="H181" s="145" t="s">
        <v>53</v>
      </c>
      <c r="I181" s="145" t="s">
        <v>154</v>
      </c>
      <c r="J181">
        <v>5</v>
      </c>
      <c r="K181">
        <v>5</v>
      </c>
      <c r="L181">
        <v>5</v>
      </c>
      <c r="M181">
        <v>5</v>
      </c>
      <c r="N181">
        <v>4</v>
      </c>
      <c r="O181">
        <v>4</v>
      </c>
      <c r="P181">
        <v>5</v>
      </c>
      <c r="Q181">
        <v>5</v>
      </c>
      <c r="R181">
        <v>5</v>
      </c>
      <c r="S181">
        <v>5</v>
      </c>
      <c r="T181">
        <v>5</v>
      </c>
      <c r="U181">
        <v>5</v>
      </c>
      <c r="V181">
        <v>5</v>
      </c>
      <c r="W181">
        <v>5</v>
      </c>
      <c r="X181">
        <v>5</v>
      </c>
      <c r="Y181" s="147" t="s">
        <v>149</v>
      </c>
      <c r="Z181" s="145" t="s">
        <v>436</v>
      </c>
    </row>
    <row r="182" spans="1:26" x14ac:dyDescent="0.2">
      <c r="A182">
        <v>552</v>
      </c>
      <c r="B182" s="146">
        <v>44425.527129629598</v>
      </c>
      <c r="C182" s="146">
        <v>44425.5304398148</v>
      </c>
      <c r="D182" s="145" t="s">
        <v>138</v>
      </c>
      <c r="E182" s="145"/>
      <c r="F182" s="145" t="s">
        <v>37</v>
      </c>
      <c r="G182" s="145" t="s">
        <v>177</v>
      </c>
      <c r="H182" s="145" t="s">
        <v>53</v>
      </c>
      <c r="I182" s="145" t="s">
        <v>437</v>
      </c>
      <c r="J182">
        <v>5</v>
      </c>
      <c r="K182">
        <v>5</v>
      </c>
      <c r="L182">
        <v>5</v>
      </c>
      <c r="M182">
        <v>5</v>
      </c>
      <c r="N182">
        <v>5</v>
      </c>
      <c r="O182">
        <v>5</v>
      </c>
      <c r="P182">
        <v>2</v>
      </c>
      <c r="Q182">
        <v>2</v>
      </c>
      <c r="R182">
        <v>5</v>
      </c>
      <c r="S182">
        <v>5</v>
      </c>
      <c r="T182">
        <v>5</v>
      </c>
      <c r="U182">
        <v>5</v>
      </c>
      <c r="V182">
        <v>5</v>
      </c>
      <c r="W182">
        <v>5</v>
      </c>
      <c r="X182">
        <v>5</v>
      </c>
      <c r="Y182" s="147" t="s">
        <v>438</v>
      </c>
      <c r="Z182" s="147" t="s">
        <v>439</v>
      </c>
    </row>
    <row r="183" spans="1:26" x14ac:dyDescent="0.2">
      <c r="A183">
        <v>553</v>
      </c>
      <c r="B183" s="146">
        <v>44425.527488425898</v>
      </c>
      <c r="C183" s="146">
        <v>44425.530659722201</v>
      </c>
      <c r="D183" s="145" t="s">
        <v>138</v>
      </c>
      <c r="E183" s="145"/>
      <c r="F183" s="145" t="s">
        <v>37</v>
      </c>
      <c r="G183" s="145" t="s">
        <v>183</v>
      </c>
      <c r="H183" s="145" t="s">
        <v>57</v>
      </c>
      <c r="I183" s="145" t="s">
        <v>255</v>
      </c>
      <c r="J183">
        <v>5</v>
      </c>
      <c r="K183">
        <v>4</v>
      </c>
      <c r="L183">
        <v>5</v>
      </c>
      <c r="M183">
        <v>4</v>
      </c>
      <c r="N183">
        <v>5</v>
      </c>
      <c r="O183">
        <v>4</v>
      </c>
      <c r="P183">
        <v>4</v>
      </c>
      <c r="Q183">
        <v>4</v>
      </c>
      <c r="R183">
        <v>4</v>
      </c>
      <c r="S183">
        <v>5</v>
      </c>
      <c r="T183">
        <v>5</v>
      </c>
      <c r="U183">
        <v>5</v>
      </c>
      <c r="V183">
        <v>5</v>
      </c>
      <c r="W183">
        <v>5</v>
      </c>
      <c r="X183">
        <v>5</v>
      </c>
      <c r="Y183" s="145" t="s">
        <v>440</v>
      </c>
      <c r="Z183" s="145" t="s">
        <v>441</v>
      </c>
    </row>
    <row r="184" spans="1:26" x14ac:dyDescent="0.2">
      <c r="A184">
        <v>554</v>
      </c>
      <c r="B184" s="146">
        <v>44425.529097222199</v>
      </c>
      <c r="C184" s="146">
        <v>44425.532118055598</v>
      </c>
      <c r="D184" s="145" t="s">
        <v>138</v>
      </c>
      <c r="E184" s="145"/>
      <c r="F184" s="145" t="s">
        <v>7</v>
      </c>
      <c r="G184" s="145" t="s">
        <v>69</v>
      </c>
      <c r="H184" s="145" t="s">
        <v>79</v>
      </c>
      <c r="I184" s="145" t="s">
        <v>143</v>
      </c>
      <c r="J184">
        <v>5</v>
      </c>
      <c r="K184">
        <v>5</v>
      </c>
      <c r="L184">
        <v>4</v>
      </c>
      <c r="M184">
        <v>5</v>
      </c>
      <c r="N184">
        <v>5</v>
      </c>
      <c r="O184">
        <v>4</v>
      </c>
      <c r="P184">
        <v>1</v>
      </c>
      <c r="Q184">
        <v>2</v>
      </c>
      <c r="R184">
        <v>4</v>
      </c>
      <c r="S184">
        <v>4</v>
      </c>
      <c r="T184">
        <v>5</v>
      </c>
      <c r="U184">
        <v>5</v>
      </c>
      <c r="V184">
        <v>4</v>
      </c>
      <c r="W184">
        <v>4</v>
      </c>
      <c r="X184">
        <v>4</v>
      </c>
      <c r="Y184" s="145" t="s">
        <v>442</v>
      </c>
      <c r="Z184" s="147" t="s">
        <v>149</v>
      </c>
    </row>
    <row r="185" spans="1:26" x14ac:dyDescent="0.2">
      <c r="A185">
        <v>555</v>
      </c>
      <c r="B185" s="146">
        <v>44425.526550925897</v>
      </c>
      <c r="C185" s="146">
        <v>44425.532175925902</v>
      </c>
      <c r="D185" s="145" t="s">
        <v>138</v>
      </c>
      <c r="E185" s="145"/>
      <c r="F185" s="145" t="s">
        <v>7</v>
      </c>
      <c r="G185" s="145" t="s">
        <v>69</v>
      </c>
      <c r="H185" s="145" t="s">
        <v>79</v>
      </c>
      <c r="I185" s="145" t="s">
        <v>225</v>
      </c>
      <c r="J185">
        <v>4</v>
      </c>
      <c r="K185">
        <v>4</v>
      </c>
      <c r="L185">
        <v>4</v>
      </c>
      <c r="M185">
        <v>4</v>
      </c>
      <c r="N185">
        <v>4</v>
      </c>
      <c r="O185">
        <v>4</v>
      </c>
      <c r="P185">
        <v>1</v>
      </c>
      <c r="Q185">
        <v>1</v>
      </c>
      <c r="R185">
        <v>4</v>
      </c>
      <c r="S185">
        <v>4</v>
      </c>
      <c r="T185">
        <v>4</v>
      </c>
      <c r="U185">
        <v>4</v>
      </c>
      <c r="V185">
        <v>4</v>
      </c>
      <c r="W185">
        <v>4</v>
      </c>
      <c r="X185">
        <v>4</v>
      </c>
      <c r="Y185" s="145" t="s">
        <v>443</v>
      </c>
      <c r="Z185" s="145" t="s">
        <v>444</v>
      </c>
    </row>
    <row r="186" spans="1:26" x14ac:dyDescent="0.2">
      <c r="A186">
        <v>556</v>
      </c>
      <c r="B186" s="146">
        <v>44425.532164351796</v>
      </c>
      <c r="C186" s="146">
        <v>44425.5332291667</v>
      </c>
      <c r="D186" s="145" t="s">
        <v>138</v>
      </c>
      <c r="E186" s="145"/>
      <c r="F186" s="145" t="s">
        <v>7</v>
      </c>
      <c r="G186" s="145" t="s">
        <v>445</v>
      </c>
      <c r="H186" s="145" t="s">
        <v>55</v>
      </c>
      <c r="I186" s="145" t="s">
        <v>157</v>
      </c>
      <c r="J186">
        <v>5</v>
      </c>
      <c r="K186">
        <v>5</v>
      </c>
      <c r="L186">
        <v>5</v>
      </c>
      <c r="M186">
        <v>5</v>
      </c>
      <c r="N186">
        <v>5</v>
      </c>
      <c r="O186">
        <v>5</v>
      </c>
      <c r="P186">
        <v>5</v>
      </c>
      <c r="Q186">
        <v>5</v>
      </c>
      <c r="R186">
        <v>5</v>
      </c>
      <c r="S186">
        <v>5</v>
      </c>
      <c r="T186">
        <v>5</v>
      </c>
      <c r="U186">
        <v>5</v>
      </c>
      <c r="V186">
        <v>5</v>
      </c>
      <c r="W186">
        <v>5</v>
      </c>
      <c r="X186">
        <v>5</v>
      </c>
      <c r="Y186" s="147" t="s">
        <v>149</v>
      </c>
      <c r="Z186" s="147" t="s">
        <v>149</v>
      </c>
    </row>
    <row r="187" spans="1:26" x14ac:dyDescent="0.2">
      <c r="A187">
        <v>557</v>
      </c>
      <c r="B187" s="146">
        <v>44425.533194444397</v>
      </c>
      <c r="C187" s="146">
        <v>44425.534629629597</v>
      </c>
      <c r="D187" s="145" t="s">
        <v>138</v>
      </c>
      <c r="E187" s="145"/>
      <c r="F187" s="145" t="s">
        <v>37</v>
      </c>
      <c r="G187" s="145" t="s">
        <v>196</v>
      </c>
      <c r="H187" s="145" t="s">
        <v>52</v>
      </c>
      <c r="I187" s="145" t="s">
        <v>214</v>
      </c>
      <c r="J187">
        <v>5</v>
      </c>
      <c r="K187">
        <v>5</v>
      </c>
      <c r="L187">
        <v>5</v>
      </c>
      <c r="M187">
        <v>5</v>
      </c>
      <c r="N187">
        <v>5</v>
      </c>
      <c r="O187">
        <v>5</v>
      </c>
      <c r="P187">
        <v>5</v>
      </c>
      <c r="Q187">
        <v>5</v>
      </c>
      <c r="R187">
        <v>5</v>
      </c>
      <c r="S187">
        <v>5</v>
      </c>
      <c r="T187">
        <v>5</v>
      </c>
      <c r="U187">
        <v>5</v>
      </c>
      <c r="V187">
        <v>5</v>
      </c>
      <c r="W187">
        <v>5</v>
      </c>
      <c r="X187">
        <v>5</v>
      </c>
      <c r="Y187" s="145" t="s">
        <v>446</v>
      </c>
      <c r="Z187" s="145" t="s">
        <v>447</v>
      </c>
    </row>
    <row r="188" spans="1:26" x14ac:dyDescent="0.2">
      <c r="A188">
        <v>558</v>
      </c>
      <c r="B188" s="146">
        <v>44425.531712962998</v>
      </c>
      <c r="C188" s="146">
        <v>44425.534675925897</v>
      </c>
      <c r="D188" s="145" t="s">
        <v>138</v>
      </c>
      <c r="E188" s="145"/>
      <c r="F188" s="145" t="s">
        <v>7</v>
      </c>
      <c r="G188" s="145" t="s">
        <v>91</v>
      </c>
      <c r="H188" s="145" t="s">
        <v>53</v>
      </c>
      <c r="I188" s="145" t="s">
        <v>448</v>
      </c>
      <c r="J188">
        <v>4</v>
      </c>
      <c r="K188">
        <v>4</v>
      </c>
      <c r="L188">
        <v>3</v>
      </c>
      <c r="M188">
        <v>2</v>
      </c>
      <c r="N188">
        <v>5</v>
      </c>
      <c r="O188">
        <v>3</v>
      </c>
      <c r="P188">
        <v>3</v>
      </c>
      <c r="Q188">
        <v>4</v>
      </c>
      <c r="R188">
        <v>4</v>
      </c>
      <c r="S188">
        <v>4</v>
      </c>
      <c r="T188">
        <v>5</v>
      </c>
      <c r="U188">
        <v>4</v>
      </c>
      <c r="V188">
        <v>3</v>
      </c>
      <c r="W188">
        <v>3</v>
      </c>
      <c r="X188">
        <v>5</v>
      </c>
      <c r="Y188" s="145" t="s">
        <v>449</v>
      </c>
      <c r="Z188" s="145" t="s">
        <v>450</v>
      </c>
    </row>
    <row r="189" spans="1:26" x14ac:dyDescent="0.2">
      <c r="A189">
        <v>559</v>
      </c>
      <c r="B189" s="146">
        <v>44425.530023148101</v>
      </c>
      <c r="C189" s="146">
        <v>44425.535138888903</v>
      </c>
      <c r="D189" s="145" t="s">
        <v>138</v>
      </c>
      <c r="E189" s="145"/>
      <c r="F189" s="145" t="s">
        <v>7</v>
      </c>
      <c r="G189" s="145" t="s">
        <v>101</v>
      </c>
      <c r="H189" s="145" t="s">
        <v>76</v>
      </c>
      <c r="I189" s="145" t="s">
        <v>451</v>
      </c>
      <c r="J189">
        <v>4</v>
      </c>
      <c r="K189">
        <v>4</v>
      </c>
      <c r="L189">
        <v>5</v>
      </c>
      <c r="M189">
        <v>3</v>
      </c>
      <c r="N189">
        <v>4</v>
      </c>
      <c r="O189">
        <v>4</v>
      </c>
      <c r="P189">
        <v>3</v>
      </c>
      <c r="Q189">
        <v>2</v>
      </c>
      <c r="R189">
        <v>4</v>
      </c>
      <c r="S189">
        <v>4</v>
      </c>
      <c r="T189">
        <v>5</v>
      </c>
      <c r="U189">
        <v>5</v>
      </c>
      <c r="V189">
        <v>4</v>
      </c>
      <c r="W189">
        <v>4</v>
      </c>
      <c r="X189">
        <v>4</v>
      </c>
      <c r="Y189" s="145" t="s">
        <v>452</v>
      </c>
      <c r="Z189" s="145" t="s">
        <v>453</v>
      </c>
    </row>
    <row r="190" spans="1:26" x14ac:dyDescent="0.2">
      <c r="A190">
        <v>560</v>
      </c>
      <c r="B190" s="146">
        <v>44425.534050925897</v>
      </c>
      <c r="C190" s="146">
        <v>44425.535254629598</v>
      </c>
      <c r="D190" s="145" t="s">
        <v>138</v>
      </c>
      <c r="E190" s="145"/>
      <c r="F190" s="145" t="s">
        <v>7</v>
      </c>
      <c r="G190" s="145" t="s">
        <v>454</v>
      </c>
      <c r="H190" s="145" t="s">
        <v>54</v>
      </c>
      <c r="I190" s="145" t="s">
        <v>151</v>
      </c>
      <c r="J190">
        <v>5</v>
      </c>
      <c r="K190">
        <v>5</v>
      </c>
      <c r="L190">
        <v>5</v>
      </c>
      <c r="M190">
        <v>5</v>
      </c>
      <c r="N190">
        <v>5</v>
      </c>
      <c r="O190">
        <v>5</v>
      </c>
      <c r="P190">
        <v>5</v>
      </c>
      <c r="Q190">
        <v>5</v>
      </c>
      <c r="R190">
        <v>5</v>
      </c>
      <c r="S190">
        <v>5</v>
      </c>
      <c r="T190">
        <v>5</v>
      </c>
      <c r="U190">
        <v>5</v>
      </c>
      <c r="V190">
        <v>5</v>
      </c>
      <c r="W190">
        <v>5</v>
      </c>
      <c r="X190">
        <v>5</v>
      </c>
      <c r="Y190" s="145" t="s">
        <v>455</v>
      </c>
      <c r="Z190" s="145" t="s">
        <v>456</v>
      </c>
    </row>
    <row r="191" spans="1:26" x14ac:dyDescent="0.2">
      <c r="A191">
        <v>561</v>
      </c>
      <c r="B191" s="146">
        <v>44425.534594907404</v>
      </c>
      <c r="C191" s="146">
        <v>44425.535833333299</v>
      </c>
      <c r="D191" s="145" t="s">
        <v>138</v>
      </c>
      <c r="E191" s="145"/>
      <c r="F191" s="145" t="s">
        <v>7</v>
      </c>
      <c r="G191" s="145" t="s">
        <v>177</v>
      </c>
      <c r="H191" s="145" t="s">
        <v>53</v>
      </c>
      <c r="I191" s="145" t="s">
        <v>143</v>
      </c>
      <c r="J191">
        <v>4</v>
      </c>
      <c r="K191">
        <v>5</v>
      </c>
      <c r="L191">
        <v>5</v>
      </c>
      <c r="M191">
        <v>5</v>
      </c>
      <c r="N191">
        <v>5</v>
      </c>
      <c r="O191">
        <v>5</v>
      </c>
      <c r="P191">
        <v>5</v>
      </c>
      <c r="Q191">
        <v>5</v>
      </c>
      <c r="R191">
        <v>5</v>
      </c>
      <c r="S191">
        <v>5</v>
      </c>
      <c r="T191">
        <v>5</v>
      </c>
      <c r="U191">
        <v>5</v>
      </c>
      <c r="V191">
        <v>5</v>
      </c>
      <c r="W191">
        <v>5</v>
      </c>
      <c r="X191">
        <v>5</v>
      </c>
      <c r="Y191" s="147" t="s">
        <v>149</v>
      </c>
      <c r="Z191" s="147" t="s">
        <v>149</v>
      </c>
    </row>
    <row r="192" spans="1:26" x14ac:dyDescent="0.2">
      <c r="A192">
        <v>562</v>
      </c>
      <c r="B192" s="146">
        <v>44425.534571759301</v>
      </c>
      <c r="C192" s="146">
        <v>44425.5360069444</v>
      </c>
      <c r="D192" s="145" t="s">
        <v>138</v>
      </c>
      <c r="E192" s="145"/>
      <c r="F192" s="145" t="s">
        <v>7</v>
      </c>
      <c r="G192" s="145" t="s">
        <v>159</v>
      </c>
      <c r="H192" s="145" t="s">
        <v>52</v>
      </c>
      <c r="I192" s="145" t="s">
        <v>151</v>
      </c>
      <c r="J192">
        <v>4</v>
      </c>
      <c r="K192">
        <v>3</v>
      </c>
      <c r="L192">
        <v>4</v>
      </c>
      <c r="M192">
        <v>4</v>
      </c>
      <c r="N192">
        <v>4</v>
      </c>
      <c r="O192">
        <v>4</v>
      </c>
      <c r="P192">
        <v>4</v>
      </c>
      <c r="Q192">
        <v>4</v>
      </c>
      <c r="R192">
        <v>3</v>
      </c>
      <c r="S192">
        <v>4</v>
      </c>
      <c r="T192">
        <v>5</v>
      </c>
      <c r="U192">
        <v>4</v>
      </c>
      <c r="V192">
        <v>4</v>
      </c>
      <c r="W192">
        <v>3</v>
      </c>
      <c r="X192">
        <v>4</v>
      </c>
      <c r="Y192" s="147" t="s">
        <v>149</v>
      </c>
      <c r="Z192" s="147" t="s">
        <v>149</v>
      </c>
    </row>
    <row r="193" spans="1:26" x14ac:dyDescent="0.2">
      <c r="A193">
        <v>563</v>
      </c>
      <c r="B193" s="146">
        <v>44425.534270833297</v>
      </c>
      <c r="C193" s="146">
        <v>44425.536203703698</v>
      </c>
      <c r="D193" s="145" t="s">
        <v>138</v>
      </c>
      <c r="E193" s="145"/>
      <c r="F193" s="145" t="s">
        <v>37</v>
      </c>
      <c r="G193" s="145" t="s">
        <v>196</v>
      </c>
      <c r="H193" s="145" t="s">
        <v>52</v>
      </c>
      <c r="I193" s="145" t="s">
        <v>224</v>
      </c>
      <c r="J193">
        <v>4</v>
      </c>
      <c r="K193">
        <v>4</v>
      </c>
      <c r="L193">
        <v>4</v>
      </c>
      <c r="M193">
        <v>3</v>
      </c>
      <c r="N193">
        <v>4</v>
      </c>
      <c r="O193">
        <v>4</v>
      </c>
      <c r="P193">
        <v>4</v>
      </c>
      <c r="Q193">
        <v>4</v>
      </c>
      <c r="R193">
        <v>4</v>
      </c>
      <c r="S193">
        <v>4</v>
      </c>
      <c r="T193">
        <v>4</v>
      </c>
      <c r="U193">
        <v>4</v>
      </c>
      <c r="V193">
        <v>4</v>
      </c>
      <c r="W193">
        <v>4</v>
      </c>
      <c r="X193">
        <v>4</v>
      </c>
      <c r="Y193" s="145" t="s">
        <v>457</v>
      </c>
      <c r="Z193" s="145" t="s">
        <v>191</v>
      </c>
    </row>
    <row r="194" spans="1:26" x14ac:dyDescent="0.2">
      <c r="A194">
        <v>564</v>
      </c>
      <c r="B194" s="146">
        <v>44425.536249999997</v>
      </c>
      <c r="C194" s="146">
        <v>44425.537210648101</v>
      </c>
      <c r="D194" s="145" t="s">
        <v>138</v>
      </c>
      <c r="E194" s="145"/>
      <c r="F194" s="145" t="s">
        <v>7</v>
      </c>
      <c r="G194" s="145" t="s">
        <v>150</v>
      </c>
      <c r="H194" s="145" t="s">
        <v>53</v>
      </c>
      <c r="I194" s="145" t="s">
        <v>154</v>
      </c>
      <c r="J194">
        <v>5</v>
      </c>
      <c r="K194">
        <v>3</v>
      </c>
      <c r="L194">
        <v>4</v>
      </c>
      <c r="M194">
        <v>5</v>
      </c>
      <c r="N194">
        <v>4</v>
      </c>
      <c r="O194">
        <v>4</v>
      </c>
      <c r="P194">
        <v>5</v>
      </c>
      <c r="Q194">
        <v>5</v>
      </c>
      <c r="R194">
        <v>5</v>
      </c>
      <c r="S194">
        <v>4</v>
      </c>
      <c r="T194">
        <v>5</v>
      </c>
      <c r="U194">
        <v>5</v>
      </c>
      <c r="V194">
        <v>5</v>
      </c>
      <c r="W194">
        <v>5</v>
      </c>
      <c r="X194">
        <v>5</v>
      </c>
      <c r="Y194" s="147" t="s">
        <v>149</v>
      </c>
      <c r="Z194" s="147" t="s">
        <v>149</v>
      </c>
    </row>
    <row r="195" spans="1:26" x14ac:dyDescent="0.2">
      <c r="A195">
        <v>565</v>
      </c>
      <c r="B195" s="146">
        <v>44425.536261574103</v>
      </c>
      <c r="C195" s="146">
        <v>44425.538020833301</v>
      </c>
      <c r="D195" s="145" t="s">
        <v>138</v>
      </c>
      <c r="E195" s="145"/>
      <c r="F195" s="145" t="s">
        <v>7</v>
      </c>
      <c r="G195" s="145" t="s">
        <v>184</v>
      </c>
      <c r="H195" s="145" t="s">
        <v>53</v>
      </c>
      <c r="I195" s="145" t="s">
        <v>272</v>
      </c>
      <c r="J195">
        <v>5</v>
      </c>
      <c r="K195">
        <v>5</v>
      </c>
      <c r="L195">
        <v>5</v>
      </c>
      <c r="M195">
        <v>5</v>
      </c>
      <c r="N195">
        <v>5</v>
      </c>
      <c r="O195">
        <v>5</v>
      </c>
      <c r="P195">
        <v>5</v>
      </c>
      <c r="Q195">
        <v>5</v>
      </c>
      <c r="R195">
        <v>5</v>
      </c>
      <c r="S195">
        <v>5</v>
      </c>
      <c r="T195">
        <v>5</v>
      </c>
      <c r="U195">
        <v>5</v>
      </c>
      <c r="V195">
        <v>5</v>
      </c>
      <c r="W195">
        <v>5</v>
      </c>
      <c r="X195">
        <v>5</v>
      </c>
      <c r="Y195" s="145" t="s">
        <v>458</v>
      </c>
      <c r="Z195" s="145" t="s">
        <v>459</v>
      </c>
    </row>
    <row r="196" spans="1:26" x14ac:dyDescent="0.2">
      <c r="A196">
        <v>566</v>
      </c>
      <c r="B196" s="146">
        <v>44425.5375810185</v>
      </c>
      <c r="C196" s="146">
        <v>44425.5394212963</v>
      </c>
      <c r="D196" s="145" t="s">
        <v>138</v>
      </c>
      <c r="E196" s="145"/>
      <c r="F196" s="145" t="s">
        <v>7</v>
      </c>
      <c r="G196" s="145" t="s">
        <v>177</v>
      </c>
      <c r="H196" s="145" t="s">
        <v>53</v>
      </c>
      <c r="I196" s="145" t="s">
        <v>151</v>
      </c>
      <c r="J196">
        <v>4</v>
      </c>
      <c r="K196">
        <v>4</v>
      </c>
      <c r="L196">
        <v>5</v>
      </c>
      <c r="M196">
        <v>5</v>
      </c>
      <c r="N196">
        <v>3</v>
      </c>
      <c r="O196">
        <v>5</v>
      </c>
      <c r="P196">
        <v>1</v>
      </c>
      <c r="Q196">
        <v>1</v>
      </c>
      <c r="R196">
        <v>4</v>
      </c>
      <c r="S196">
        <v>4</v>
      </c>
      <c r="T196">
        <v>5</v>
      </c>
      <c r="U196">
        <v>5</v>
      </c>
      <c r="V196">
        <v>5</v>
      </c>
      <c r="W196">
        <v>5</v>
      </c>
      <c r="X196">
        <v>5</v>
      </c>
      <c r="Y196" s="145" t="s">
        <v>460</v>
      </c>
      <c r="Z196" s="145" t="s">
        <v>461</v>
      </c>
    </row>
    <row r="197" spans="1:26" x14ac:dyDescent="0.2">
      <c r="A197">
        <v>567</v>
      </c>
      <c r="B197" s="146">
        <v>44425.503750000003</v>
      </c>
      <c r="C197" s="146">
        <v>44425.5399189815</v>
      </c>
      <c r="D197" s="145" t="s">
        <v>138</v>
      </c>
      <c r="E197" s="145"/>
      <c r="F197" s="145" t="s">
        <v>7</v>
      </c>
      <c r="G197" s="145" t="s">
        <v>73</v>
      </c>
      <c r="H197" s="145" t="s">
        <v>76</v>
      </c>
      <c r="I197" s="145" t="s">
        <v>143</v>
      </c>
      <c r="J197">
        <v>4</v>
      </c>
      <c r="K197">
        <v>4</v>
      </c>
      <c r="L197">
        <v>4</v>
      </c>
      <c r="M197">
        <v>4</v>
      </c>
      <c r="N197">
        <v>4</v>
      </c>
      <c r="O197">
        <v>4</v>
      </c>
      <c r="P197">
        <v>4</v>
      </c>
      <c r="Q197">
        <v>4</v>
      </c>
      <c r="R197">
        <v>4</v>
      </c>
      <c r="S197">
        <v>4</v>
      </c>
      <c r="T197">
        <v>4</v>
      </c>
      <c r="U197">
        <v>4</v>
      </c>
      <c r="V197">
        <v>4</v>
      </c>
      <c r="W197">
        <v>4</v>
      </c>
      <c r="X197">
        <v>4</v>
      </c>
      <c r="Y197" s="145" t="s">
        <v>462</v>
      </c>
      <c r="Z197" s="145" t="s">
        <v>463</v>
      </c>
    </row>
    <row r="198" spans="1:26" x14ac:dyDescent="0.2">
      <c r="A198">
        <v>568</v>
      </c>
      <c r="B198" s="146">
        <v>44425.536064814798</v>
      </c>
      <c r="C198" s="146">
        <v>44425.540219907401</v>
      </c>
      <c r="D198" s="145" t="s">
        <v>138</v>
      </c>
      <c r="E198" s="145"/>
      <c r="F198" s="145" t="s">
        <v>7</v>
      </c>
      <c r="G198" s="145" t="s">
        <v>69</v>
      </c>
      <c r="H198" s="145" t="s">
        <v>79</v>
      </c>
      <c r="I198" s="145" t="s">
        <v>214</v>
      </c>
      <c r="J198">
        <v>5</v>
      </c>
      <c r="K198">
        <v>5</v>
      </c>
      <c r="L198">
        <v>5</v>
      </c>
      <c r="M198">
        <v>4</v>
      </c>
      <c r="N198">
        <v>3</v>
      </c>
      <c r="O198">
        <v>4</v>
      </c>
      <c r="P198">
        <v>4</v>
      </c>
      <c r="Q198">
        <v>4</v>
      </c>
      <c r="R198">
        <v>4</v>
      </c>
      <c r="S198">
        <v>4</v>
      </c>
      <c r="T198">
        <v>5</v>
      </c>
      <c r="U198">
        <v>5</v>
      </c>
      <c r="V198">
        <v>4</v>
      </c>
      <c r="W198">
        <v>4</v>
      </c>
      <c r="X198">
        <v>4</v>
      </c>
      <c r="Y198" s="145" t="s">
        <v>464</v>
      </c>
      <c r="Z198" s="145" t="s">
        <v>465</v>
      </c>
    </row>
    <row r="199" spans="1:26" x14ac:dyDescent="0.2">
      <c r="A199">
        <v>569</v>
      </c>
      <c r="B199" s="146">
        <v>44425.538287037001</v>
      </c>
      <c r="C199" s="146">
        <v>44425.540717592601</v>
      </c>
      <c r="D199" s="145" t="s">
        <v>138</v>
      </c>
      <c r="E199" s="145"/>
      <c r="F199" s="145" t="s">
        <v>7</v>
      </c>
      <c r="G199" s="145" t="s">
        <v>101</v>
      </c>
      <c r="H199" s="145" t="s">
        <v>79</v>
      </c>
      <c r="I199" s="145" t="s">
        <v>214</v>
      </c>
      <c r="J199">
        <v>5</v>
      </c>
      <c r="K199">
        <v>5</v>
      </c>
      <c r="L199">
        <v>5</v>
      </c>
      <c r="M199">
        <v>5</v>
      </c>
      <c r="N199">
        <v>5</v>
      </c>
      <c r="O199">
        <v>5</v>
      </c>
      <c r="P199">
        <v>5</v>
      </c>
      <c r="Q199">
        <v>5</v>
      </c>
      <c r="R199">
        <v>5</v>
      </c>
      <c r="S199">
        <v>5</v>
      </c>
      <c r="T199">
        <v>5</v>
      </c>
      <c r="U199">
        <v>5</v>
      </c>
      <c r="V199">
        <v>5</v>
      </c>
      <c r="W199">
        <v>5</v>
      </c>
      <c r="X199">
        <v>5</v>
      </c>
      <c r="Y199" s="145" t="s">
        <v>466</v>
      </c>
      <c r="Z199" s="145" t="s">
        <v>467</v>
      </c>
    </row>
    <row r="200" spans="1:26" x14ac:dyDescent="0.2">
      <c r="A200">
        <v>570</v>
      </c>
      <c r="B200" s="146">
        <v>44425.5382060185</v>
      </c>
      <c r="C200" s="146">
        <v>44425.5407291667</v>
      </c>
      <c r="D200" s="145" t="s">
        <v>138</v>
      </c>
      <c r="E200" s="145"/>
      <c r="F200" s="145" t="s">
        <v>7</v>
      </c>
      <c r="G200" s="145" t="s">
        <v>250</v>
      </c>
      <c r="H200" s="145" t="s">
        <v>79</v>
      </c>
      <c r="I200" s="145" t="s">
        <v>151</v>
      </c>
      <c r="J200">
        <v>4</v>
      </c>
      <c r="K200">
        <v>4</v>
      </c>
      <c r="L200">
        <v>4</v>
      </c>
      <c r="M200">
        <v>4</v>
      </c>
      <c r="N200">
        <v>5</v>
      </c>
      <c r="O200">
        <v>5</v>
      </c>
      <c r="P200">
        <v>5</v>
      </c>
      <c r="Q200">
        <v>5</v>
      </c>
      <c r="R200">
        <v>5</v>
      </c>
      <c r="S200">
        <v>4</v>
      </c>
      <c r="T200">
        <v>4</v>
      </c>
      <c r="U200">
        <v>4</v>
      </c>
      <c r="V200">
        <v>4</v>
      </c>
      <c r="W200">
        <v>5</v>
      </c>
      <c r="X200">
        <v>5</v>
      </c>
      <c r="Y200" s="145" t="s">
        <v>468</v>
      </c>
      <c r="Z200" s="145" t="s">
        <v>469</v>
      </c>
    </row>
    <row r="201" spans="1:26" x14ac:dyDescent="0.2">
      <c r="A201">
        <v>571</v>
      </c>
      <c r="B201" s="146">
        <v>44425.540613425903</v>
      </c>
      <c r="C201" s="146">
        <v>44425.542013888902</v>
      </c>
      <c r="D201" s="145" t="s">
        <v>138</v>
      </c>
      <c r="E201" s="145"/>
      <c r="F201" s="145" t="s">
        <v>37</v>
      </c>
      <c r="G201" s="145" t="s">
        <v>71</v>
      </c>
      <c r="H201" s="145" t="s">
        <v>53</v>
      </c>
      <c r="I201" s="145" t="s">
        <v>192</v>
      </c>
      <c r="J201">
        <v>5</v>
      </c>
      <c r="K201">
        <v>5</v>
      </c>
      <c r="L201">
        <v>5</v>
      </c>
      <c r="M201">
        <v>5</v>
      </c>
      <c r="N201">
        <v>5</v>
      </c>
      <c r="O201">
        <v>5</v>
      </c>
      <c r="P201">
        <v>5</v>
      </c>
      <c r="Q201">
        <v>5</v>
      </c>
      <c r="R201">
        <v>5</v>
      </c>
      <c r="S201">
        <v>5</v>
      </c>
      <c r="T201">
        <v>5</v>
      </c>
      <c r="U201">
        <v>5</v>
      </c>
      <c r="V201">
        <v>5</v>
      </c>
      <c r="W201">
        <v>5</v>
      </c>
      <c r="X201">
        <v>5</v>
      </c>
      <c r="Y201" s="145" t="s">
        <v>191</v>
      </c>
      <c r="Z201" s="145" t="s">
        <v>470</v>
      </c>
    </row>
    <row r="202" spans="1:26" x14ac:dyDescent="0.2">
      <c r="A202">
        <v>572</v>
      </c>
      <c r="B202" s="146">
        <v>44425.541018518503</v>
      </c>
      <c r="C202" s="146">
        <v>44425.542175925897</v>
      </c>
      <c r="D202" s="145" t="s">
        <v>138</v>
      </c>
      <c r="E202" s="145"/>
      <c r="F202" s="145" t="s">
        <v>7</v>
      </c>
      <c r="G202" s="145" t="s">
        <v>150</v>
      </c>
      <c r="H202" s="145" t="s">
        <v>76</v>
      </c>
      <c r="I202" s="145" t="s">
        <v>362</v>
      </c>
      <c r="J202">
        <v>5</v>
      </c>
      <c r="K202">
        <v>3</v>
      </c>
      <c r="L202">
        <v>5</v>
      </c>
      <c r="M202">
        <v>5</v>
      </c>
      <c r="N202">
        <v>5</v>
      </c>
      <c r="O202">
        <v>5</v>
      </c>
      <c r="P202">
        <v>4</v>
      </c>
      <c r="Q202">
        <v>4</v>
      </c>
      <c r="R202">
        <v>5</v>
      </c>
      <c r="S202">
        <v>5</v>
      </c>
      <c r="T202">
        <v>5</v>
      </c>
      <c r="U202">
        <v>5</v>
      </c>
      <c r="V202">
        <v>5</v>
      </c>
      <c r="W202">
        <v>5</v>
      </c>
      <c r="X202">
        <v>5</v>
      </c>
      <c r="Y202" s="147" t="s">
        <v>149</v>
      </c>
      <c r="Z202" s="147" t="s">
        <v>149</v>
      </c>
    </row>
    <row r="203" spans="1:26" x14ac:dyDescent="0.2">
      <c r="A203">
        <v>573</v>
      </c>
      <c r="B203" s="146">
        <v>44425.540798611102</v>
      </c>
      <c r="C203" s="146">
        <v>44425.542442129597</v>
      </c>
      <c r="D203" s="145" t="s">
        <v>138</v>
      </c>
      <c r="E203" s="145"/>
      <c r="F203" s="145" t="s">
        <v>7</v>
      </c>
      <c r="G203" s="145" t="s">
        <v>184</v>
      </c>
      <c r="H203" s="145" t="s">
        <v>53</v>
      </c>
      <c r="I203" s="145" t="s">
        <v>471</v>
      </c>
      <c r="J203">
        <v>4</v>
      </c>
      <c r="K203">
        <v>3</v>
      </c>
      <c r="L203">
        <v>4</v>
      </c>
      <c r="M203">
        <v>4</v>
      </c>
      <c r="N203">
        <v>4</v>
      </c>
      <c r="O203">
        <v>4</v>
      </c>
      <c r="P203">
        <v>5</v>
      </c>
      <c r="Q203">
        <v>5</v>
      </c>
      <c r="R203">
        <v>5</v>
      </c>
      <c r="S203">
        <v>5</v>
      </c>
      <c r="T203">
        <v>5</v>
      </c>
      <c r="U203">
        <v>5</v>
      </c>
      <c r="V203">
        <v>5</v>
      </c>
      <c r="W203">
        <v>5</v>
      </c>
      <c r="X203">
        <v>5</v>
      </c>
      <c r="Y203" s="147" t="s">
        <v>149</v>
      </c>
      <c r="Z203" s="145" t="s">
        <v>472</v>
      </c>
    </row>
    <row r="204" spans="1:26" x14ac:dyDescent="0.2">
      <c r="A204">
        <v>574</v>
      </c>
      <c r="B204" s="146">
        <v>44425.536539351902</v>
      </c>
      <c r="C204" s="146">
        <v>44425.542569444398</v>
      </c>
      <c r="D204" s="145" t="s">
        <v>138</v>
      </c>
      <c r="E204" s="145"/>
      <c r="F204" s="145" t="s">
        <v>7</v>
      </c>
      <c r="G204" s="145" t="s">
        <v>184</v>
      </c>
      <c r="H204" s="145" t="s">
        <v>53</v>
      </c>
      <c r="I204" s="145" t="s">
        <v>473</v>
      </c>
      <c r="J204">
        <v>4</v>
      </c>
      <c r="K204">
        <v>1</v>
      </c>
      <c r="L204">
        <v>2</v>
      </c>
      <c r="M204">
        <v>3</v>
      </c>
      <c r="N204">
        <v>2</v>
      </c>
      <c r="O204">
        <v>1</v>
      </c>
      <c r="P204">
        <v>5</v>
      </c>
      <c r="Q204">
        <v>5</v>
      </c>
      <c r="R204">
        <v>5</v>
      </c>
      <c r="S204">
        <v>5</v>
      </c>
      <c r="T204">
        <v>5</v>
      </c>
      <c r="U204">
        <v>5</v>
      </c>
      <c r="V204">
        <v>5</v>
      </c>
      <c r="W204">
        <v>5</v>
      </c>
      <c r="X204">
        <v>5</v>
      </c>
      <c r="Y204" s="145" t="s">
        <v>474</v>
      </c>
      <c r="Z204" s="145" t="s">
        <v>475</v>
      </c>
    </row>
    <row r="205" spans="1:26" x14ac:dyDescent="0.2">
      <c r="A205">
        <v>575</v>
      </c>
      <c r="B205" s="146">
        <v>44425.539594907401</v>
      </c>
      <c r="C205" s="146">
        <v>44425.543171296304</v>
      </c>
      <c r="D205" s="145" t="s">
        <v>138</v>
      </c>
      <c r="E205" s="145"/>
      <c r="F205" s="145" t="s">
        <v>7</v>
      </c>
      <c r="G205" s="145" t="s">
        <v>184</v>
      </c>
      <c r="H205" s="145" t="s">
        <v>76</v>
      </c>
      <c r="I205" s="145" t="s">
        <v>476</v>
      </c>
      <c r="J205">
        <v>5</v>
      </c>
      <c r="K205">
        <v>4</v>
      </c>
      <c r="L205">
        <v>4</v>
      </c>
      <c r="M205">
        <v>5</v>
      </c>
      <c r="N205">
        <v>4</v>
      </c>
      <c r="O205">
        <v>4</v>
      </c>
      <c r="P205">
        <v>5</v>
      </c>
      <c r="Q205">
        <v>4</v>
      </c>
      <c r="R205">
        <v>4</v>
      </c>
      <c r="S205">
        <v>4</v>
      </c>
      <c r="T205">
        <v>5</v>
      </c>
      <c r="U205">
        <v>5</v>
      </c>
      <c r="V205">
        <v>4</v>
      </c>
      <c r="W205">
        <v>4</v>
      </c>
      <c r="X205">
        <v>4</v>
      </c>
      <c r="Y205" s="145" t="s">
        <v>477</v>
      </c>
      <c r="Z205" s="145" t="s">
        <v>478</v>
      </c>
    </row>
    <row r="206" spans="1:26" x14ac:dyDescent="0.2">
      <c r="A206">
        <v>576</v>
      </c>
      <c r="B206" s="146">
        <v>44425.542060185202</v>
      </c>
      <c r="C206" s="146">
        <v>44425.543668981503</v>
      </c>
      <c r="D206" s="145" t="s">
        <v>138</v>
      </c>
      <c r="E206" s="145"/>
      <c r="F206" s="145" t="s">
        <v>7</v>
      </c>
      <c r="G206" s="145" t="s">
        <v>221</v>
      </c>
      <c r="H206" s="145" t="s">
        <v>90</v>
      </c>
      <c r="I206" s="145" t="s">
        <v>143</v>
      </c>
      <c r="J206">
        <v>5</v>
      </c>
      <c r="K206">
        <v>4</v>
      </c>
      <c r="L206">
        <v>5</v>
      </c>
      <c r="M206">
        <v>5</v>
      </c>
      <c r="N206">
        <v>5</v>
      </c>
      <c r="O206">
        <v>5</v>
      </c>
      <c r="P206">
        <v>5</v>
      </c>
      <c r="Q206">
        <v>5</v>
      </c>
      <c r="R206">
        <v>5</v>
      </c>
      <c r="S206">
        <v>4</v>
      </c>
      <c r="T206">
        <v>5</v>
      </c>
      <c r="U206">
        <v>5</v>
      </c>
      <c r="V206">
        <v>5</v>
      </c>
      <c r="W206">
        <v>5</v>
      </c>
      <c r="X206">
        <v>5</v>
      </c>
      <c r="Y206" s="145" t="s">
        <v>191</v>
      </c>
      <c r="Z206" s="145" t="s">
        <v>191</v>
      </c>
    </row>
    <row r="207" spans="1:26" x14ac:dyDescent="0.2">
      <c r="A207">
        <v>577</v>
      </c>
      <c r="B207" s="146">
        <v>44425.5440856481</v>
      </c>
      <c r="C207" s="146">
        <v>44425.545995370398</v>
      </c>
      <c r="D207" s="145" t="s">
        <v>138</v>
      </c>
      <c r="E207" s="145"/>
      <c r="F207" s="145" t="s">
        <v>7</v>
      </c>
      <c r="G207" s="145" t="s">
        <v>177</v>
      </c>
      <c r="H207" s="145" t="s">
        <v>53</v>
      </c>
      <c r="I207" s="145" t="s">
        <v>151</v>
      </c>
      <c r="J207">
        <v>2</v>
      </c>
      <c r="K207">
        <v>3</v>
      </c>
      <c r="L207">
        <v>3</v>
      </c>
      <c r="M207">
        <v>4</v>
      </c>
      <c r="N207">
        <v>4</v>
      </c>
      <c r="O207">
        <v>4</v>
      </c>
      <c r="P207">
        <v>4</v>
      </c>
      <c r="Q207">
        <v>4</v>
      </c>
      <c r="R207">
        <v>3</v>
      </c>
      <c r="S207">
        <v>4</v>
      </c>
      <c r="T207">
        <v>4</v>
      </c>
      <c r="U207">
        <v>4</v>
      </c>
      <c r="V207">
        <v>3</v>
      </c>
      <c r="W207">
        <v>4</v>
      </c>
      <c r="X207">
        <v>4</v>
      </c>
      <c r="Y207" s="145" t="s">
        <v>479</v>
      </c>
      <c r="Z207" s="145" t="s">
        <v>480</v>
      </c>
    </row>
    <row r="208" spans="1:26" x14ac:dyDescent="0.2">
      <c r="A208">
        <v>578</v>
      </c>
      <c r="B208" s="146">
        <v>44425.543969907398</v>
      </c>
      <c r="C208" s="146">
        <v>44425.546134259297</v>
      </c>
      <c r="D208" s="145" t="s">
        <v>138</v>
      </c>
      <c r="E208" s="145"/>
      <c r="F208" s="145" t="s">
        <v>7</v>
      </c>
      <c r="G208" s="145" t="s">
        <v>183</v>
      </c>
      <c r="H208" s="145" t="s">
        <v>57</v>
      </c>
      <c r="I208" s="145" t="s">
        <v>214</v>
      </c>
      <c r="J208">
        <v>4</v>
      </c>
      <c r="K208">
        <v>4</v>
      </c>
      <c r="L208">
        <v>5</v>
      </c>
      <c r="M208">
        <v>3</v>
      </c>
      <c r="N208">
        <v>4</v>
      </c>
      <c r="O208">
        <v>4</v>
      </c>
      <c r="P208">
        <v>4</v>
      </c>
      <c r="Q208">
        <v>5</v>
      </c>
      <c r="R208">
        <v>4</v>
      </c>
      <c r="S208">
        <v>4</v>
      </c>
      <c r="T208">
        <v>5</v>
      </c>
      <c r="U208">
        <v>5</v>
      </c>
      <c r="V208">
        <v>4</v>
      </c>
      <c r="W208">
        <v>4</v>
      </c>
      <c r="X208">
        <v>5</v>
      </c>
      <c r="Y208" s="145" t="s">
        <v>481</v>
      </c>
      <c r="Z208" s="145" t="s">
        <v>482</v>
      </c>
    </row>
    <row r="209" spans="1:26" x14ac:dyDescent="0.2">
      <c r="A209">
        <v>579</v>
      </c>
      <c r="B209" s="146">
        <v>44425.5414467593</v>
      </c>
      <c r="C209" s="146">
        <v>44425.546273148102</v>
      </c>
      <c r="D209" s="145" t="s">
        <v>138</v>
      </c>
      <c r="E209" s="145"/>
      <c r="F209" s="145" t="s">
        <v>7</v>
      </c>
      <c r="G209" s="145" t="s">
        <v>73</v>
      </c>
      <c r="H209" s="145" t="s">
        <v>76</v>
      </c>
      <c r="I209" s="145" t="s">
        <v>143</v>
      </c>
      <c r="J209">
        <v>5</v>
      </c>
      <c r="K209">
        <v>4</v>
      </c>
      <c r="L209">
        <v>5</v>
      </c>
      <c r="M209">
        <v>5</v>
      </c>
      <c r="N209">
        <v>4</v>
      </c>
      <c r="O209">
        <v>4</v>
      </c>
      <c r="P209">
        <v>3</v>
      </c>
      <c r="Q209">
        <v>3</v>
      </c>
      <c r="R209">
        <v>5</v>
      </c>
      <c r="S209">
        <v>5</v>
      </c>
      <c r="T209">
        <v>5</v>
      </c>
      <c r="U209">
        <v>5</v>
      </c>
      <c r="V209">
        <v>4</v>
      </c>
      <c r="W209">
        <v>5</v>
      </c>
      <c r="X209">
        <v>5</v>
      </c>
      <c r="Y209" s="145" t="s">
        <v>483</v>
      </c>
      <c r="Z209" s="145" t="s">
        <v>484</v>
      </c>
    </row>
    <row r="210" spans="1:26" x14ac:dyDescent="0.2">
      <c r="A210">
        <v>580</v>
      </c>
      <c r="B210" s="146">
        <v>44425.545532407399</v>
      </c>
      <c r="C210" s="146">
        <v>44425.5464236111</v>
      </c>
      <c r="D210" s="145" t="s">
        <v>138</v>
      </c>
      <c r="E210" s="145"/>
      <c r="F210" s="145" t="s">
        <v>37</v>
      </c>
      <c r="G210" s="145" t="s">
        <v>71</v>
      </c>
      <c r="H210" s="145" t="s">
        <v>53</v>
      </c>
      <c r="I210" s="145" t="s">
        <v>151</v>
      </c>
      <c r="J210">
        <v>5</v>
      </c>
      <c r="K210">
        <v>5</v>
      </c>
      <c r="L210">
        <v>5</v>
      </c>
      <c r="M210">
        <v>5</v>
      </c>
      <c r="N210">
        <v>5</v>
      </c>
      <c r="O210">
        <v>5</v>
      </c>
      <c r="P210">
        <v>5</v>
      </c>
      <c r="Q210">
        <v>5</v>
      </c>
      <c r="R210">
        <v>5</v>
      </c>
      <c r="S210">
        <v>5</v>
      </c>
      <c r="T210">
        <v>5</v>
      </c>
      <c r="U210">
        <v>5</v>
      </c>
      <c r="V210">
        <v>5</v>
      </c>
      <c r="W210">
        <v>5</v>
      </c>
      <c r="X210">
        <v>5</v>
      </c>
      <c r="Y210" s="147" t="s">
        <v>149</v>
      </c>
      <c r="Z210" s="147" t="s">
        <v>149</v>
      </c>
    </row>
    <row r="211" spans="1:26" x14ac:dyDescent="0.2">
      <c r="A211">
        <v>581</v>
      </c>
      <c r="B211" s="146">
        <v>44425.5438194444</v>
      </c>
      <c r="C211" s="146">
        <v>44425.546574074098</v>
      </c>
      <c r="D211" s="145" t="s">
        <v>138</v>
      </c>
      <c r="E211" s="145"/>
      <c r="F211" s="145" t="s">
        <v>37</v>
      </c>
      <c r="G211" s="145" t="s">
        <v>58</v>
      </c>
      <c r="H211" s="145" t="s">
        <v>53</v>
      </c>
      <c r="I211" s="145" t="s">
        <v>485</v>
      </c>
      <c r="J211">
        <v>5</v>
      </c>
      <c r="K211">
        <v>4</v>
      </c>
      <c r="L211">
        <v>5</v>
      </c>
      <c r="M211">
        <v>5</v>
      </c>
      <c r="N211">
        <v>5</v>
      </c>
      <c r="O211">
        <v>4</v>
      </c>
      <c r="P211">
        <v>2</v>
      </c>
      <c r="Q211">
        <v>2</v>
      </c>
      <c r="R211">
        <v>5</v>
      </c>
      <c r="S211">
        <v>5</v>
      </c>
      <c r="T211">
        <v>5</v>
      </c>
      <c r="U211">
        <v>5</v>
      </c>
      <c r="V211">
        <v>5</v>
      </c>
      <c r="W211">
        <v>5</v>
      </c>
      <c r="X211">
        <v>5</v>
      </c>
      <c r="Y211" s="145" t="s">
        <v>486</v>
      </c>
      <c r="Z211" s="145" t="s">
        <v>487</v>
      </c>
    </row>
    <row r="212" spans="1:26" x14ac:dyDescent="0.2">
      <c r="A212">
        <v>582</v>
      </c>
      <c r="B212" s="146">
        <v>44425.5459722222</v>
      </c>
      <c r="C212" s="146">
        <v>44425.547465277799</v>
      </c>
      <c r="D212" s="145" t="s">
        <v>138</v>
      </c>
      <c r="E212" s="145"/>
      <c r="F212" s="145" t="s">
        <v>7</v>
      </c>
      <c r="G212" s="145" t="s">
        <v>69</v>
      </c>
      <c r="H212" s="145" t="s">
        <v>79</v>
      </c>
      <c r="I212" s="145" t="s">
        <v>143</v>
      </c>
      <c r="J212">
        <v>4</v>
      </c>
      <c r="K212">
        <v>4</v>
      </c>
      <c r="L212">
        <v>4</v>
      </c>
      <c r="M212">
        <v>4</v>
      </c>
      <c r="N212">
        <v>3</v>
      </c>
      <c r="O212">
        <v>4</v>
      </c>
      <c r="P212">
        <v>3</v>
      </c>
      <c r="Q212">
        <v>3</v>
      </c>
      <c r="R212">
        <v>5</v>
      </c>
      <c r="S212">
        <v>5</v>
      </c>
      <c r="T212">
        <v>5</v>
      </c>
      <c r="U212">
        <v>5</v>
      </c>
      <c r="V212">
        <v>4</v>
      </c>
      <c r="W212">
        <v>5</v>
      </c>
      <c r="X212">
        <v>5</v>
      </c>
      <c r="Y212" s="147" t="s">
        <v>149</v>
      </c>
      <c r="Z212" s="147" t="s">
        <v>149</v>
      </c>
    </row>
    <row r="213" spans="1:26" x14ac:dyDescent="0.2">
      <c r="A213">
        <v>583</v>
      </c>
      <c r="B213" s="146">
        <v>44425.5447569444</v>
      </c>
      <c r="C213" s="146">
        <v>44425.547812500001</v>
      </c>
      <c r="D213" s="145" t="s">
        <v>138</v>
      </c>
      <c r="E213" s="145"/>
      <c r="F213" s="145" t="s">
        <v>7</v>
      </c>
      <c r="G213" s="145" t="s">
        <v>159</v>
      </c>
      <c r="H213" s="145" t="s">
        <v>52</v>
      </c>
      <c r="I213" s="145" t="s">
        <v>294</v>
      </c>
      <c r="J213">
        <v>5</v>
      </c>
      <c r="K213">
        <v>4</v>
      </c>
      <c r="L213">
        <v>5</v>
      </c>
      <c r="M213">
        <v>5</v>
      </c>
      <c r="N213">
        <v>5</v>
      </c>
      <c r="O213">
        <v>5</v>
      </c>
      <c r="P213">
        <v>1</v>
      </c>
      <c r="Q213">
        <v>2</v>
      </c>
      <c r="R213">
        <v>4</v>
      </c>
      <c r="S213">
        <v>4</v>
      </c>
      <c r="T213">
        <v>5</v>
      </c>
      <c r="U213">
        <v>5</v>
      </c>
      <c r="V213">
        <v>5</v>
      </c>
      <c r="W213">
        <v>5</v>
      </c>
      <c r="X213">
        <v>5</v>
      </c>
      <c r="Y213" s="145" t="s">
        <v>207</v>
      </c>
      <c r="Z213" s="145" t="s">
        <v>488</v>
      </c>
    </row>
    <row r="214" spans="1:26" x14ac:dyDescent="0.2">
      <c r="A214">
        <v>584</v>
      </c>
      <c r="B214" s="146">
        <v>44425.544351851902</v>
      </c>
      <c r="C214" s="146">
        <v>44425.548229166699</v>
      </c>
      <c r="D214" s="145" t="s">
        <v>138</v>
      </c>
      <c r="E214" s="145"/>
      <c r="F214" s="145" t="s">
        <v>7</v>
      </c>
      <c r="G214" s="145" t="s">
        <v>91</v>
      </c>
      <c r="H214" s="145" t="s">
        <v>53</v>
      </c>
      <c r="I214" s="145" t="s">
        <v>143</v>
      </c>
      <c r="J214">
        <v>5</v>
      </c>
      <c r="K214">
        <v>3</v>
      </c>
      <c r="L214">
        <v>2</v>
      </c>
      <c r="M214">
        <v>4</v>
      </c>
      <c r="N214">
        <v>4</v>
      </c>
      <c r="O214">
        <v>5</v>
      </c>
      <c r="P214">
        <v>4</v>
      </c>
      <c r="Q214">
        <v>4</v>
      </c>
      <c r="R214">
        <v>5</v>
      </c>
      <c r="S214">
        <v>5</v>
      </c>
      <c r="T214">
        <v>5</v>
      </c>
      <c r="U214">
        <v>4</v>
      </c>
      <c r="V214">
        <v>5</v>
      </c>
      <c r="W214">
        <v>5</v>
      </c>
      <c r="X214">
        <v>5</v>
      </c>
      <c r="Y214" s="145" t="s">
        <v>489</v>
      </c>
      <c r="Z214" s="147" t="s">
        <v>149</v>
      </c>
    </row>
    <row r="215" spans="1:26" x14ac:dyDescent="0.2">
      <c r="A215">
        <v>585</v>
      </c>
      <c r="B215" s="146">
        <v>44425.548414351797</v>
      </c>
      <c r="C215" s="146">
        <v>44425.550324074102</v>
      </c>
      <c r="D215" s="145" t="s">
        <v>138</v>
      </c>
      <c r="E215" s="145"/>
      <c r="F215" s="145" t="s">
        <v>7</v>
      </c>
      <c r="G215" s="145" t="s">
        <v>159</v>
      </c>
      <c r="H215" s="145" t="s">
        <v>52</v>
      </c>
      <c r="I215" s="145" t="s">
        <v>214</v>
      </c>
      <c r="J215">
        <v>3</v>
      </c>
      <c r="K215">
        <v>4</v>
      </c>
      <c r="L215">
        <v>5</v>
      </c>
      <c r="M215">
        <v>5</v>
      </c>
      <c r="N215">
        <v>5</v>
      </c>
      <c r="O215">
        <v>5</v>
      </c>
      <c r="P215">
        <v>4</v>
      </c>
      <c r="Q215">
        <v>4</v>
      </c>
      <c r="R215">
        <v>4</v>
      </c>
      <c r="S215">
        <v>4</v>
      </c>
      <c r="T215">
        <v>5</v>
      </c>
      <c r="U215">
        <v>5</v>
      </c>
      <c r="V215">
        <v>5</v>
      </c>
      <c r="W215">
        <v>5</v>
      </c>
      <c r="X215">
        <v>5</v>
      </c>
      <c r="Y215" s="145" t="s">
        <v>490</v>
      </c>
      <c r="Z215" s="145" t="s">
        <v>491</v>
      </c>
    </row>
    <row r="216" spans="1:26" x14ac:dyDescent="0.2">
      <c r="A216">
        <v>586</v>
      </c>
      <c r="B216" s="146">
        <v>44425.548703703702</v>
      </c>
      <c r="C216" s="146">
        <v>44425.552337963003</v>
      </c>
      <c r="D216" s="145" t="s">
        <v>138</v>
      </c>
      <c r="E216" s="145"/>
      <c r="F216" s="145" t="s">
        <v>37</v>
      </c>
      <c r="G216" s="145" t="s">
        <v>101</v>
      </c>
      <c r="H216" s="145" t="s">
        <v>79</v>
      </c>
      <c r="I216" s="145" t="s">
        <v>143</v>
      </c>
      <c r="J216">
        <v>5</v>
      </c>
      <c r="K216">
        <v>5</v>
      </c>
      <c r="L216">
        <v>5</v>
      </c>
      <c r="M216">
        <v>5</v>
      </c>
      <c r="N216">
        <v>5</v>
      </c>
      <c r="O216">
        <v>5</v>
      </c>
      <c r="P216">
        <v>5</v>
      </c>
      <c r="Q216">
        <v>3</v>
      </c>
      <c r="R216">
        <v>5</v>
      </c>
      <c r="S216">
        <v>5</v>
      </c>
      <c r="T216">
        <v>5</v>
      </c>
      <c r="U216">
        <v>5</v>
      </c>
      <c r="V216">
        <v>5</v>
      </c>
      <c r="W216">
        <v>5</v>
      </c>
      <c r="X216">
        <v>5</v>
      </c>
      <c r="Y216" s="145" t="s">
        <v>492</v>
      </c>
      <c r="Z216" s="145" t="s">
        <v>493</v>
      </c>
    </row>
    <row r="217" spans="1:26" x14ac:dyDescent="0.2">
      <c r="A217">
        <v>587</v>
      </c>
      <c r="B217" s="146">
        <v>44425.551516203697</v>
      </c>
      <c r="C217" s="146">
        <v>44425.554652777799</v>
      </c>
      <c r="D217" s="145" t="s">
        <v>138</v>
      </c>
      <c r="E217" s="145"/>
      <c r="F217" s="145" t="s">
        <v>37</v>
      </c>
      <c r="G217" s="145" t="s">
        <v>332</v>
      </c>
      <c r="H217" s="145" t="s">
        <v>53</v>
      </c>
      <c r="I217" s="145" t="s">
        <v>160</v>
      </c>
      <c r="J217">
        <v>5</v>
      </c>
      <c r="K217">
        <v>5</v>
      </c>
      <c r="L217">
        <v>5</v>
      </c>
      <c r="M217">
        <v>5</v>
      </c>
      <c r="N217">
        <v>5</v>
      </c>
      <c r="O217">
        <v>5</v>
      </c>
      <c r="P217">
        <v>5</v>
      </c>
      <c r="Q217">
        <v>5</v>
      </c>
      <c r="R217">
        <v>5</v>
      </c>
      <c r="S217">
        <v>5</v>
      </c>
      <c r="T217">
        <v>5</v>
      </c>
      <c r="U217">
        <v>5</v>
      </c>
      <c r="V217">
        <v>5</v>
      </c>
      <c r="W217">
        <v>5</v>
      </c>
      <c r="X217">
        <v>5</v>
      </c>
      <c r="Y217" s="147" t="s">
        <v>149</v>
      </c>
      <c r="Z217" s="147" t="s">
        <v>149</v>
      </c>
    </row>
    <row r="218" spans="1:26" x14ac:dyDescent="0.2">
      <c r="A218">
        <v>588</v>
      </c>
      <c r="B218" s="146">
        <v>44425.554675925901</v>
      </c>
      <c r="C218" s="146">
        <v>44425.557083333297</v>
      </c>
      <c r="D218" s="145" t="s">
        <v>138</v>
      </c>
      <c r="E218" s="145"/>
      <c r="F218" s="145" t="s">
        <v>37</v>
      </c>
      <c r="G218" s="145" t="s">
        <v>197</v>
      </c>
      <c r="H218" s="145" t="s">
        <v>80</v>
      </c>
      <c r="I218" s="145" t="s">
        <v>325</v>
      </c>
      <c r="J218">
        <v>5</v>
      </c>
      <c r="K218">
        <v>5</v>
      </c>
      <c r="L218">
        <v>5</v>
      </c>
      <c r="M218">
        <v>5</v>
      </c>
      <c r="N218">
        <v>5</v>
      </c>
      <c r="O218">
        <v>5</v>
      </c>
      <c r="P218">
        <v>3</v>
      </c>
      <c r="Q218">
        <v>3</v>
      </c>
      <c r="R218">
        <v>4</v>
      </c>
      <c r="S218">
        <v>4</v>
      </c>
      <c r="T218">
        <v>5</v>
      </c>
      <c r="U218">
        <v>5</v>
      </c>
      <c r="V218">
        <v>5</v>
      </c>
      <c r="W218">
        <v>5</v>
      </c>
      <c r="X218">
        <v>5</v>
      </c>
      <c r="Y218" s="147" t="s">
        <v>149</v>
      </c>
      <c r="Z218" s="147" t="s">
        <v>494</v>
      </c>
    </row>
    <row r="219" spans="1:26" x14ac:dyDescent="0.2">
      <c r="A219">
        <v>589</v>
      </c>
      <c r="B219" s="146">
        <v>44425.555601851796</v>
      </c>
      <c r="C219" s="146">
        <v>44425.558865740699</v>
      </c>
      <c r="D219" s="145" t="s">
        <v>138</v>
      </c>
      <c r="E219" s="145"/>
      <c r="F219" s="145" t="s">
        <v>37</v>
      </c>
      <c r="G219" s="145" t="s">
        <v>183</v>
      </c>
      <c r="H219" s="145" t="s">
        <v>57</v>
      </c>
      <c r="I219" s="145" t="s">
        <v>495</v>
      </c>
      <c r="J219">
        <v>5</v>
      </c>
      <c r="K219">
        <v>5</v>
      </c>
      <c r="L219">
        <v>5</v>
      </c>
      <c r="M219">
        <v>5</v>
      </c>
      <c r="N219">
        <v>5</v>
      </c>
      <c r="O219">
        <v>5</v>
      </c>
      <c r="P219">
        <v>3</v>
      </c>
      <c r="Q219">
        <v>3</v>
      </c>
      <c r="R219">
        <v>4</v>
      </c>
      <c r="S219">
        <v>4</v>
      </c>
      <c r="T219">
        <v>5</v>
      </c>
      <c r="U219">
        <v>5</v>
      </c>
      <c r="V219">
        <v>5</v>
      </c>
      <c r="W219">
        <v>5</v>
      </c>
      <c r="X219">
        <v>5</v>
      </c>
      <c r="Y219" s="145" t="s">
        <v>191</v>
      </c>
      <c r="Z219" s="145" t="s">
        <v>496</v>
      </c>
    </row>
    <row r="220" spans="1:26" x14ac:dyDescent="0.2">
      <c r="A220">
        <v>590</v>
      </c>
      <c r="B220" s="146">
        <v>44425.559953703698</v>
      </c>
      <c r="C220" s="146">
        <v>44425.562210648102</v>
      </c>
      <c r="D220" s="145" t="s">
        <v>138</v>
      </c>
      <c r="E220" s="145"/>
      <c r="F220" s="145" t="s">
        <v>7</v>
      </c>
      <c r="G220" s="145" t="s">
        <v>184</v>
      </c>
      <c r="H220" s="145" t="s">
        <v>53</v>
      </c>
      <c r="I220" s="145" t="s">
        <v>154</v>
      </c>
      <c r="J220">
        <v>4</v>
      </c>
      <c r="K220">
        <v>5</v>
      </c>
      <c r="L220">
        <v>4</v>
      </c>
      <c r="M220">
        <v>4</v>
      </c>
      <c r="N220">
        <v>5</v>
      </c>
      <c r="O220">
        <v>4</v>
      </c>
      <c r="P220">
        <v>4</v>
      </c>
      <c r="Q220">
        <v>5</v>
      </c>
      <c r="R220">
        <v>4</v>
      </c>
      <c r="S220">
        <v>5</v>
      </c>
      <c r="T220">
        <v>5</v>
      </c>
      <c r="U220">
        <v>5</v>
      </c>
      <c r="V220">
        <v>4</v>
      </c>
      <c r="W220">
        <v>4</v>
      </c>
      <c r="X220">
        <v>4</v>
      </c>
      <c r="Y220" s="145" t="s">
        <v>497</v>
      </c>
      <c r="Z220" s="145" t="s">
        <v>234</v>
      </c>
    </row>
    <row r="221" spans="1:26" x14ac:dyDescent="0.2">
      <c r="A221">
        <v>591</v>
      </c>
      <c r="B221" s="146">
        <v>44425.554664351803</v>
      </c>
      <c r="C221" s="146">
        <v>44425.563449074099</v>
      </c>
      <c r="D221" s="145" t="s">
        <v>138</v>
      </c>
      <c r="E221" s="145"/>
      <c r="F221" s="145" t="s">
        <v>7</v>
      </c>
      <c r="G221" s="145" t="s">
        <v>101</v>
      </c>
      <c r="H221" s="145" t="s">
        <v>79</v>
      </c>
      <c r="I221" s="145" t="s">
        <v>255</v>
      </c>
      <c r="J221">
        <v>4</v>
      </c>
      <c r="K221">
        <v>4</v>
      </c>
      <c r="L221">
        <v>5</v>
      </c>
      <c r="M221">
        <v>4</v>
      </c>
      <c r="N221">
        <v>4</v>
      </c>
      <c r="O221">
        <v>4</v>
      </c>
      <c r="P221">
        <v>3</v>
      </c>
      <c r="Q221">
        <v>3</v>
      </c>
      <c r="R221">
        <v>4</v>
      </c>
      <c r="S221">
        <v>5</v>
      </c>
      <c r="T221">
        <v>5</v>
      </c>
      <c r="U221">
        <v>5</v>
      </c>
      <c r="V221">
        <v>4</v>
      </c>
      <c r="W221">
        <v>4</v>
      </c>
      <c r="X221">
        <v>5</v>
      </c>
      <c r="Y221" s="145" t="s">
        <v>498</v>
      </c>
      <c r="Z221" s="145" t="s">
        <v>499</v>
      </c>
    </row>
    <row r="222" spans="1:26" x14ac:dyDescent="0.2">
      <c r="A222">
        <v>592</v>
      </c>
      <c r="B222" s="146">
        <v>44425.564293981501</v>
      </c>
      <c r="C222" s="146">
        <v>44425.565787036998</v>
      </c>
      <c r="D222" s="145" t="s">
        <v>138</v>
      </c>
      <c r="E222" s="145"/>
      <c r="F222" s="145" t="s">
        <v>7</v>
      </c>
      <c r="G222" s="145" t="s">
        <v>184</v>
      </c>
      <c r="H222" s="145" t="s">
        <v>53</v>
      </c>
      <c r="I222" s="145" t="s">
        <v>247</v>
      </c>
      <c r="J222">
        <v>5</v>
      </c>
      <c r="K222">
        <v>3</v>
      </c>
      <c r="L222">
        <v>4</v>
      </c>
      <c r="M222">
        <v>4</v>
      </c>
      <c r="N222">
        <v>5</v>
      </c>
      <c r="O222">
        <v>5</v>
      </c>
      <c r="P222">
        <v>5</v>
      </c>
      <c r="Q222">
        <v>5</v>
      </c>
      <c r="R222">
        <v>5</v>
      </c>
      <c r="S222">
        <v>5</v>
      </c>
      <c r="T222">
        <v>5</v>
      </c>
      <c r="U222">
        <v>5</v>
      </c>
      <c r="V222">
        <v>5</v>
      </c>
      <c r="W222">
        <v>5</v>
      </c>
      <c r="X222">
        <v>5</v>
      </c>
      <c r="Y222" s="145" t="s">
        <v>191</v>
      </c>
      <c r="Z222" s="145" t="s">
        <v>500</v>
      </c>
    </row>
    <row r="223" spans="1:26" x14ac:dyDescent="0.2">
      <c r="A223">
        <v>593</v>
      </c>
      <c r="B223" s="146">
        <v>44425.564189814802</v>
      </c>
      <c r="C223" s="146">
        <v>44425.566585648099</v>
      </c>
      <c r="D223" s="145" t="s">
        <v>138</v>
      </c>
      <c r="E223" s="145"/>
      <c r="F223" s="145" t="s">
        <v>37</v>
      </c>
      <c r="G223" s="145" t="s">
        <v>221</v>
      </c>
      <c r="H223" s="145" t="s">
        <v>90</v>
      </c>
      <c r="I223" s="145" t="s">
        <v>143</v>
      </c>
      <c r="J223">
        <v>5</v>
      </c>
      <c r="K223">
        <v>5</v>
      </c>
      <c r="L223">
        <v>5</v>
      </c>
      <c r="M223">
        <v>4</v>
      </c>
      <c r="N223">
        <v>5</v>
      </c>
      <c r="O223">
        <v>4</v>
      </c>
      <c r="P223">
        <v>2</v>
      </c>
      <c r="Q223">
        <v>2</v>
      </c>
      <c r="R223">
        <v>4</v>
      </c>
      <c r="S223">
        <v>4</v>
      </c>
      <c r="T223">
        <v>5</v>
      </c>
      <c r="U223">
        <v>5</v>
      </c>
      <c r="V223">
        <v>5</v>
      </c>
      <c r="W223">
        <v>5</v>
      </c>
      <c r="X223">
        <v>5</v>
      </c>
      <c r="Y223" s="145" t="s">
        <v>191</v>
      </c>
      <c r="Z223" s="145" t="s">
        <v>493</v>
      </c>
    </row>
    <row r="224" spans="1:26" x14ac:dyDescent="0.2">
      <c r="A224">
        <v>594</v>
      </c>
      <c r="B224" s="146">
        <v>44425.563368055598</v>
      </c>
      <c r="C224" s="146">
        <v>44425.566932870403</v>
      </c>
      <c r="D224" s="145" t="s">
        <v>138</v>
      </c>
      <c r="E224" s="145"/>
      <c r="F224" s="145" t="s">
        <v>7</v>
      </c>
      <c r="G224" s="145" t="s">
        <v>250</v>
      </c>
      <c r="H224" s="145" t="s">
        <v>79</v>
      </c>
      <c r="I224" s="145" t="s">
        <v>143</v>
      </c>
      <c r="J224">
        <v>5</v>
      </c>
      <c r="K224">
        <v>5</v>
      </c>
      <c r="L224">
        <v>5</v>
      </c>
      <c r="M224">
        <v>3</v>
      </c>
      <c r="N224">
        <v>3</v>
      </c>
      <c r="O224">
        <v>3</v>
      </c>
      <c r="P224">
        <v>5</v>
      </c>
      <c r="Q224">
        <v>5</v>
      </c>
      <c r="R224">
        <v>5</v>
      </c>
      <c r="S224">
        <v>5</v>
      </c>
      <c r="T224">
        <v>5</v>
      </c>
      <c r="U224">
        <v>5</v>
      </c>
      <c r="V224">
        <v>5</v>
      </c>
      <c r="W224">
        <v>5</v>
      </c>
      <c r="X224">
        <v>5</v>
      </c>
      <c r="Y224" s="145" t="s">
        <v>501</v>
      </c>
      <c r="Z224" s="145" t="s">
        <v>502</v>
      </c>
    </row>
    <row r="225" spans="1:26" x14ac:dyDescent="0.2">
      <c r="A225">
        <v>595</v>
      </c>
      <c r="B225" s="146">
        <v>44425.557326388902</v>
      </c>
      <c r="C225" s="146">
        <v>44425.568506944401</v>
      </c>
      <c r="D225" s="145" t="s">
        <v>138</v>
      </c>
      <c r="E225" s="145"/>
      <c r="F225" s="145" t="s">
        <v>7</v>
      </c>
      <c r="G225" s="145" t="s">
        <v>197</v>
      </c>
      <c r="H225" s="145" t="s">
        <v>80</v>
      </c>
      <c r="I225" s="145" t="s">
        <v>143</v>
      </c>
      <c r="J225">
        <v>2</v>
      </c>
      <c r="K225">
        <v>3</v>
      </c>
      <c r="L225">
        <v>4</v>
      </c>
      <c r="M225">
        <v>1</v>
      </c>
      <c r="N225">
        <v>2</v>
      </c>
      <c r="O225">
        <v>1</v>
      </c>
      <c r="P225">
        <v>1</v>
      </c>
      <c r="Q225">
        <v>1</v>
      </c>
      <c r="R225">
        <v>4</v>
      </c>
      <c r="S225">
        <v>4</v>
      </c>
      <c r="T225">
        <v>4</v>
      </c>
      <c r="U225">
        <v>4</v>
      </c>
      <c r="V225">
        <v>1</v>
      </c>
      <c r="W225">
        <v>2</v>
      </c>
      <c r="X225">
        <v>3</v>
      </c>
      <c r="Y225" s="145" t="s">
        <v>503</v>
      </c>
      <c r="Z225" s="147" t="s">
        <v>149</v>
      </c>
    </row>
    <row r="226" spans="1:26" x14ac:dyDescent="0.2">
      <c r="A226">
        <v>596</v>
      </c>
      <c r="B226" s="146">
        <v>44425.5707175926</v>
      </c>
      <c r="C226" s="146">
        <v>44425.5719791667</v>
      </c>
      <c r="D226" s="145" t="s">
        <v>138</v>
      </c>
      <c r="E226" s="145"/>
      <c r="F226" s="145" t="s">
        <v>37</v>
      </c>
      <c r="G226" s="145" t="s">
        <v>332</v>
      </c>
      <c r="H226" s="145" t="s">
        <v>53</v>
      </c>
      <c r="I226" s="145" t="s">
        <v>187</v>
      </c>
      <c r="J226">
        <v>5</v>
      </c>
      <c r="K226">
        <v>5</v>
      </c>
      <c r="L226">
        <v>5</v>
      </c>
      <c r="M226">
        <v>5</v>
      </c>
      <c r="N226">
        <v>5</v>
      </c>
      <c r="O226">
        <v>5</v>
      </c>
      <c r="P226">
        <v>5</v>
      </c>
      <c r="Q226">
        <v>5</v>
      </c>
      <c r="R226">
        <v>5</v>
      </c>
      <c r="S226">
        <v>5</v>
      </c>
      <c r="T226">
        <v>5</v>
      </c>
      <c r="U226">
        <v>5</v>
      </c>
      <c r="V226">
        <v>5</v>
      </c>
      <c r="W226">
        <v>5</v>
      </c>
      <c r="X226">
        <v>5</v>
      </c>
      <c r="Y226" s="147" t="s">
        <v>149</v>
      </c>
      <c r="Z226" s="147" t="s">
        <v>149</v>
      </c>
    </row>
    <row r="227" spans="1:26" x14ac:dyDescent="0.2">
      <c r="A227">
        <v>597</v>
      </c>
      <c r="B227" s="146">
        <v>44425.575752314799</v>
      </c>
      <c r="C227" s="146">
        <v>44425.5760069444</v>
      </c>
      <c r="D227" s="145" t="s">
        <v>138</v>
      </c>
      <c r="E227" s="145"/>
      <c r="F227" s="145" t="s">
        <v>37</v>
      </c>
      <c r="G227" s="145" t="s">
        <v>177</v>
      </c>
      <c r="H227" s="145" t="s">
        <v>53</v>
      </c>
      <c r="I227" s="145" t="s">
        <v>504</v>
      </c>
      <c r="J227">
        <v>4</v>
      </c>
      <c r="K227">
        <v>4</v>
      </c>
      <c r="L227">
        <v>4</v>
      </c>
      <c r="M227">
        <v>4</v>
      </c>
      <c r="N227">
        <v>4</v>
      </c>
      <c r="O227">
        <v>5</v>
      </c>
      <c r="P227">
        <v>4</v>
      </c>
      <c r="Q227">
        <v>4</v>
      </c>
      <c r="R227">
        <v>4</v>
      </c>
      <c r="S227">
        <v>4</v>
      </c>
      <c r="T227">
        <v>5</v>
      </c>
      <c r="U227">
        <v>5</v>
      </c>
      <c r="V227">
        <v>5</v>
      </c>
      <c r="W227">
        <v>5</v>
      </c>
      <c r="X227">
        <v>4</v>
      </c>
      <c r="Y227" s="147" t="s">
        <v>505</v>
      </c>
      <c r="Z227" s="147" t="s">
        <v>505</v>
      </c>
    </row>
    <row r="228" spans="1:26" x14ac:dyDescent="0.2">
      <c r="A228">
        <v>598</v>
      </c>
      <c r="B228" s="146">
        <v>44425.577546296299</v>
      </c>
      <c r="C228" s="146">
        <v>44425.580173611103</v>
      </c>
      <c r="D228" s="145" t="s">
        <v>138</v>
      </c>
      <c r="E228" s="145"/>
      <c r="F228" s="145" t="s">
        <v>7</v>
      </c>
      <c r="G228" s="145" t="s">
        <v>177</v>
      </c>
      <c r="H228" s="145" t="s">
        <v>53</v>
      </c>
      <c r="I228" s="145" t="s">
        <v>506</v>
      </c>
      <c r="J228">
        <v>5</v>
      </c>
      <c r="K228">
        <v>4</v>
      </c>
      <c r="L228">
        <v>5</v>
      </c>
      <c r="M228">
        <v>5</v>
      </c>
      <c r="N228">
        <v>5</v>
      </c>
      <c r="O228">
        <v>4</v>
      </c>
      <c r="P228">
        <v>4</v>
      </c>
      <c r="Q228">
        <v>4</v>
      </c>
      <c r="R228">
        <v>5</v>
      </c>
      <c r="S228">
        <v>5</v>
      </c>
      <c r="T228">
        <v>5</v>
      </c>
      <c r="U228">
        <v>4</v>
      </c>
      <c r="V228">
        <v>4</v>
      </c>
      <c r="W228">
        <v>4</v>
      </c>
      <c r="X228">
        <v>4</v>
      </c>
      <c r="Y228" s="145" t="s">
        <v>507</v>
      </c>
      <c r="Z228" s="145" t="s">
        <v>508</v>
      </c>
    </row>
    <row r="229" spans="1:26" x14ac:dyDescent="0.2">
      <c r="A229">
        <v>599</v>
      </c>
      <c r="B229" s="146">
        <v>44425.572731481501</v>
      </c>
      <c r="C229" s="146">
        <v>44425.584085648101</v>
      </c>
      <c r="D229" s="145" t="s">
        <v>138</v>
      </c>
      <c r="E229" s="145"/>
      <c r="F229" s="145" t="s">
        <v>37</v>
      </c>
      <c r="G229" s="145" t="s">
        <v>70</v>
      </c>
      <c r="H229" s="145" t="s">
        <v>78</v>
      </c>
      <c r="I229" s="145" t="s">
        <v>255</v>
      </c>
      <c r="J229">
        <v>5</v>
      </c>
      <c r="K229">
        <v>5</v>
      </c>
      <c r="L229">
        <v>5</v>
      </c>
      <c r="M229">
        <v>5</v>
      </c>
      <c r="N229">
        <v>5</v>
      </c>
      <c r="O229">
        <v>5</v>
      </c>
      <c r="P229">
        <v>4</v>
      </c>
      <c r="Q229">
        <v>4</v>
      </c>
      <c r="R229">
        <v>5</v>
      </c>
      <c r="S229">
        <v>5</v>
      </c>
      <c r="T229">
        <v>5</v>
      </c>
      <c r="U229">
        <v>5</v>
      </c>
      <c r="V229">
        <v>5</v>
      </c>
      <c r="W229">
        <v>5</v>
      </c>
      <c r="X229">
        <v>5</v>
      </c>
      <c r="Y229" s="145" t="s">
        <v>509</v>
      </c>
      <c r="Z229" s="145" t="s">
        <v>510</v>
      </c>
    </row>
    <row r="230" spans="1:26" x14ac:dyDescent="0.2">
      <c r="A230">
        <v>600</v>
      </c>
      <c r="B230" s="146">
        <v>44425.585601851897</v>
      </c>
      <c r="C230" s="146">
        <v>44425.586620370399</v>
      </c>
      <c r="D230" s="145" t="s">
        <v>138</v>
      </c>
      <c r="E230" s="145"/>
      <c r="F230" s="145" t="s">
        <v>7</v>
      </c>
      <c r="G230" s="145" t="s">
        <v>184</v>
      </c>
      <c r="H230" s="145" t="s">
        <v>53</v>
      </c>
      <c r="I230" s="145" t="s">
        <v>147</v>
      </c>
      <c r="J230">
        <v>5</v>
      </c>
      <c r="K230">
        <v>5</v>
      </c>
      <c r="L230">
        <v>5</v>
      </c>
      <c r="M230">
        <v>5</v>
      </c>
      <c r="N230">
        <v>5</v>
      </c>
      <c r="O230">
        <v>5</v>
      </c>
      <c r="P230">
        <v>5</v>
      </c>
      <c r="Q230">
        <v>5</v>
      </c>
      <c r="R230">
        <v>5</v>
      </c>
      <c r="S230">
        <v>5</v>
      </c>
      <c r="T230">
        <v>5</v>
      </c>
      <c r="U230">
        <v>5</v>
      </c>
      <c r="V230">
        <v>5</v>
      </c>
      <c r="W230">
        <v>5</v>
      </c>
      <c r="X230">
        <v>5</v>
      </c>
      <c r="Y230" s="145" t="s">
        <v>511</v>
      </c>
      <c r="Z230" s="147" t="s">
        <v>149</v>
      </c>
    </row>
    <row r="231" spans="1:26" x14ac:dyDescent="0.2">
      <c r="A231">
        <v>601</v>
      </c>
      <c r="B231" s="146">
        <v>44425.588506944398</v>
      </c>
      <c r="C231" s="146">
        <v>44425.590208333299</v>
      </c>
      <c r="D231" s="145" t="s">
        <v>138</v>
      </c>
      <c r="E231" s="145"/>
      <c r="F231" s="145" t="s">
        <v>7</v>
      </c>
      <c r="G231" s="145" t="s">
        <v>184</v>
      </c>
      <c r="H231" s="145" t="s">
        <v>53</v>
      </c>
      <c r="I231" s="145" t="s">
        <v>154</v>
      </c>
      <c r="J231">
        <v>5</v>
      </c>
      <c r="K231">
        <v>3</v>
      </c>
      <c r="L231">
        <v>5</v>
      </c>
      <c r="M231">
        <v>4</v>
      </c>
      <c r="N231">
        <v>4</v>
      </c>
      <c r="O231">
        <v>4</v>
      </c>
      <c r="P231">
        <v>4</v>
      </c>
      <c r="Q231">
        <v>4</v>
      </c>
      <c r="R231">
        <v>4</v>
      </c>
      <c r="S231">
        <v>4</v>
      </c>
      <c r="T231">
        <v>4</v>
      </c>
      <c r="U231">
        <v>5</v>
      </c>
      <c r="V231">
        <v>4</v>
      </c>
      <c r="W231">
        <v>4</v>
      </c>
      <c r="X231">
        <v>4</v>
      </c>
      <c r="Y231" s="145" t="s">
        <v>512</v>
      </c>
      <c r="Z231" s="145" t="s">
        <v>513</v>
      </c>
    </row>
    <row r="232" spans="1:26" x14ac:dyDescent="0.2">
      <c r="A232">
        <v>602</v>
      </c>
      <c r="B232" s="146">
        <v>44425.5954166667</v>
      </c>
      <c r="C232" s="146">
        <v>44425.596099536997</v>
      </c>
      <c r="D232" s="145" t="s">
        <v>138</v>
      </c>
      <c r="E232" s="145"/>
      <c r="F232" s="145" t="s">
        <v>7</v>
      </c>
      <c r="G232" s="145" t="s">
        <v>177</v>
      </c>
      <c r="H232" s="145" t="s">
        <v>53</v>
      </c>
      <c r="I232" s="145" t="s">
        <v>178</v>
      </c>
      <c r="J232">
        <v>4</v>
      </c>
      <c r="K232">
        <v>3</v>
      </c>
      <c r="L232">
        <v>4</v>
      </c>
      <c r="M232">
        <v>4</v>
      </c>
      <c r="N232">
        <v>4</v>
      </c>
      <c r="O232">
        <v>4</v>
      </c>
      <c r="P232">
        <v>4</v>
      </c>
      <c r="Q232">
        <v>4</v>
      </c>
      <c r="R232">
        <v>4</v>
      </c>
      <c r="S232">
        <v>4</v>
      </c>
      <c r="T232">
        <v>5</v>
      </c>
      <c r="U232">
        <v>4</v>
      </c>
      <c r="V232">
        <v>4</v>
      </c>
      <c r="W232">
        <v>4</v>
      </c>
      <c r="X232">
        <v>4</v>
      </c>
      <c r="Y232" s="145" t="s">
        <v>191</v>
      </c>
      <c r="Z232" s="145" t="s">
        <v>191</v>
      </c>
    </row>
    <row r="233" spans="1:26" x14ac:dyDescent="0.2">
      <c r="A233">
        <v>603</v>
      </c>
      <c r="B233" s="146">
        <v>44425.594791666699</v>
      </c>
      <c r="C233" s="146">
        <v>44425.596122685201</v>
      </c>
      <c r="D233" s="145" t="s">
        <v>138</v>
      </c>
      <c r="E233" s="145"/>
      <c r="F233" s="145" t="s">
        <v>7</v>
      </c>
      <c r="G233" s="145" t="s">
        <v>150</v>
      </c>
      <c r="H233" s="145" t="s">
        <v>53</v>
      </c>
      <c r="I233" s="145" t="s">
        <v>178</v>
      </c>
      <c r="J233">
        <v>3</v>
      </c>
      <c r="K233">
        <v>1</v>
      </c>
      <c r="L233">
        <v>3</v>
      </c>
      <c r="M233">
        <v>5</v>
      </c>
      <c r="N233">
        <v>5</v>
      </c>
      <c r="O233">
        <v>5</v>
      </c>
      <c r="P233">
        <v>4</v>
      </c>
      <c r="Q233">
        <v>4</v>
      </c>
      <c r="R233">
        <v>5</v>
      </c>
      <c r="S233">
        <v>5</v>
      </c>
      <c r="T233">
        <v>5</v>
      </c>
      <c r="U233">
        <v>5</v>
      </c>
      <c r="V233">
        <v>3</v>
      </c>
      <c r="W233">
        <v>3</v>
      </c>
      <c r="X233">
        <v>4</v>
      </c>
      <c r="Y233" s="147" t="s">
        <v>149</v>
      </c>
      <c r="Z233" s="147" t="s">
        <v>149</v>
      </c>
    </row>
    <row r="234" spans="1:26" x14ac:dyDescent="0.2">
      <c r="A234">
        <v>604</v>
      </c>
      <c r="B234" s="146">
        <v>44425.5948263889</v>
      </c>
      <c r="C234" s="146">
        <v>44425.599641203698</v>
      </c>
      <c r="D234" s="145" t="s">
        <v>138</v>
      </c>
      <c r="E234" s="145"/>
      <c r="F234" s="145" t="s">
        <v>37</v>
      </c>
      <c r="G234" s="145" t="s">
        <v>177</v>
      </c>
      <c r="H234" s="145" t="s">
        <v>53</v>
      </c>
      <c r="I234" s="145" t="s">
        <v>143</v>
      </c>
      <c r="J234">
        <v>5</v>
      </c>
      <c r="K234">
        <v>5</v>
      </c>
      <c r="L234">
        <v>5</v>
      </c>
      <c r="M234">
        <v>5</v>
      </c>
      <c r="N234">
        <v>5</v>
      </c>
      <c r="O234">
        <v>5</v>
      </c>
      <c r="P234">
        <v>5</v>
      </c>
      <c r="Q234">
        <v>5</v>
      </c>
      <c r="R234">
        <v>3</v>
      </c>
      <c r="S234">
        <v>4</v>
      </c>
      <c r="T234">
        <v>5</v>
      </c>
      <c r="U234">
        <v>5</v>
      </c>
      <c r="V234">
        <v>5</v>
      </c>
      <c r="W234">
        <v>5</v>
      </c>
      <c r="X234">
        <v>5</v>
      </c>
      <c r="Y234" s="145" t="s">
        <v>514</v>
      </c>
      <c r="Z234" s="145" t="s">
        <v>515</v>
      </c>
    </row>
    <row r="235" spans="1:26" x14ac:dyDescent="0.2">
      <c r="A235">
        <v>605</v>
      </c>
      <c r="B235" s="146">
        <v>44425.596932870401</v>
      </c>
      <c r="C235" s="146">
        <v>44425.601307870398</v>
      </c>
      <c r="D235" s="145" t="s">
        <v>138</v>
      </c>
      <c r="E235" s="145"/>
      <c r="F235" s="145" t="s">
        <v>37</v>
      </c>
      <c r="G235" s="145" t="s">
        <v>359</v>
      </c>
      <c r="H235" s="145" t="s">
        <v>57</v>
      </c>
      <c r="I235" s="145" t="s">
        <v>143</v>
      </c>
      <c r="J235">
        <v>4</v>
      </c>
      <c r="K235">
        <v>4</v>
      </c>
      <c r="L235">
        <v>4</v>
      </c>
      <c r="M235">
        <v>4</v>
      </c>
      <c r="N235">
        <v>5</v>
      </c>
      <c r="O235">
        <v>4</v>
      </c>
      <c r="P235">
        <v>2</v>
      </c>
      <c r="Q235">
        <v>2</v>
      </c>
      <c r="R235">
        <v>4</v>
      </c>
      <c r="S235">
        <v>4</v>
      </c>
      <c r="T235">
        <v>5</v>
      </c>
      <c r="U235">
        <v>5</v>
      </c>
      <c r="V235">
        <v>5</v>
      </c>
      <c r="W235">
        <v>5</v>
      </c>
      <c r="X235">
        <v>5</v>
      </c>
      <c r="Y235" s="145" t="s">
        <v>516</v>
      </c>
      <c r="Z235" s="145" t="s">
        <v>517</v>
      </c>
    </row>
    <row r="236" spans="1:26" x14ac:dyDescent="0.2">
      <c r="A236">
        <v>606</v>
      </c>
      <c r="B236" s="146">
        <v>44425.606354166703</v>
      </c>
      <c r="C236" s="146">
        <v>44425.607465277797</v>
      </c>
      <c r="D236" s="145" t="s">
        <v>138</v>
      </c>
      <c r="E236" s="145"/>
      <c r="F236" s="145" t="s">
        <v>7</v>
      </c>
      <c r="G236" s="145" t="s">
        <v>177</v>
      </c>
      <c r="H236" s="145" t="s">
        <v>53</v>
      </c>
      <c r="I236" s="145" t="s">
        <v>271</v>
      </c>
      <c r="J236">
        <v>5</v>
      </c>
      <c r="K236">
        <v>2</v>
      </c>
      <c r="L236">
        <v>3</v>
      </c>
      <c r="M236">
        <v>5</v>
      </c>
      <c r="N236">
        <v>5</v>
      </c>
      <c r="O236">
        <v>5</v>
      </c>
      <c r="P236">
        <v>2</v>
      </c>
      <c r="Q236">
        <v>2</v>
      </c>
      <c r="R236">
        <v>4</v>
      </c>
      <c r="S236">
        <v>4</v>
      </c>
      <c r="T236">
        <v>4</v>
      </c>
      <c r="U236">
        <v>4</v>
      </c>
      <c r="V236">
        <v>5</v>
      </c>
      <c r="W236">
        <v>5</v>
      </c>
      <c r="X236">
        <v>5</v>
      </c>
      <c r="Y236" s="145" t="s">
        <v>518</v>
      </c>
      <c r="Z236" s="145" t="s">
        <v>519</v>
      </c>
    </row>
    <row r="237" spans="1:26" x14ac:dyDescent="0.2">
      <c r="A237">
        <v>607</v>
      </c>
      <c r="B237" s="146">
        <v>44425.604895833298</v>
      </c>
      <c r="C237" s="146">
        <v>44425.609131944402</v>
      </c>
      <c r="D237" s="145" t="s">
        <v>138</v>
      </c>
      <c r="E237" s="145"/>
      <c r="F237" s="145" t="s">
        <v>37</v>
      </c>
      <c r="G237" s="145" t="s">
        <v>177</v>
      </c>
      <c r="H237" s="145" t="s">
        <v>53</v>
      </c>
      <c r="I237" s="145" t="s">
        <v>520</v>
      </c>
      <c r="J237">
        <v>4</v>
      </c>
      <c r="K237">
        <v>2</v>
      </c>
      <c r="L237">
        <v>5</v>
      </c>
      <c r="M237">
        <v>4</v>
      </c>
      <c r="N237">
        <v>5</v>
      </c>
      <c r="O237">
        <v>4</v>
      </c>
      <c r="P237">
        <v>3</v>
      </c>
      <c r="Q237">
        <v>2</v>
      </c>
      <c r="R237">
        <v>4</v>
      </c>
      <c r="S237">
        <v>4</v>
      </c>
      <c r="T237">
        <v>5</v>
      </c>
      <c r="U237">
        <v>5</v>
      </c>
      <c r="V237">
        <v>4</v>
      </c>
      <c r="W237">
        <v>5</v>
      </c>
      <c r="X237">
        <v>5</v>
      </c>
      <c r="Y237" s="145" t="s">
        <v>521</v>
      </c>
      <c r="Z237" s="145" t="s">
        <v>522</v>
      </c>
    </row>
    <row r="238" spans="1:26" x14ac:dyDescent="0.2">
      <c r="A238">
        <v>608</v>
      </c>
      <c r="B238" s="146">
        <v>44425.611817129597</v>
      </c>
      <c r="C238" s="146">
        <v>44425.613159722197</v>
      </c>
      <c r="D238" s="145" t="s">
        <v>138</v>
      </c>
      <c r="E238" s="145"/>
      <c r="F238" s="145" t="s">
        <v>7</v>
      </c>
      <c r="G238" s="145" t="s">
        <v>184</v>
      </c>
      <c r="H238" s="145" t="s">
        <v>53</v>
      </c>
      <c r="I238" s="145" t="s">
        <v>523</v>
      </c>
      <c r="J238">
        <v>5</v>
      </c>
      <c r="K238">
        <v>4</v>
      </c>
      <c r="L238">
        <v>5</v>
      </c>
      <c r="M238">
        <v>5</v>
      </c>
      <c r="N238">
        <v>5</v>
      </c>
      <c r="O238">
        <v>4</v>
      </c>
      <c r="P238">
        <v>5</v>
      </c>
      <c r="Q238">
        <v>5</v>
      </c>
      <c r="R238">
        <v>4</v>
      </c>
      <c r="S238">
        <v>4</v>
      </c>
      <c r="T238">
        <v>5</v>
      </c>
      <c r="U238">
        <v>5</v>
      </c>
      <c r="V238">
        <v>5</v>
      </c>
      <c r="W238">
        <v>5</v>
      </c>
      <c r="X238">
        <v>5</v>
      </c>
      <c r="Y238" s="145" t="s">
        <v>524</v>
      </c>
      <c r="Z238" s="145" t="s">
        <v>525</v>
      </c>
    </row>
    <row r="239" spans="1:26" x14ac:dyDescent="0.2">
      <c r="A239">
        <v>609</v>
      </c>
      <c r="B239" s="146">
        <v>44425.612326388902</v>
      </c>
      <c r="C239" s="146">
        <v>44425.614004629599</v>
      </c>
      <c r="D239" s="145" t="s">
        <v>138</v>
      </c>
      <c r="E239" s="145"/>
      <c r="F239" s="145" t="s">
        <v>7</v>
      </c>
      <c r="G239" s="145" t="s">
        <v>40</v>
      </c>
      <c r="H239" s="145" t="s">
        <v>51</v>
      </c>
      <c r="I239" s="145" t="s">
        <v>143</v>
      </c>
      <c r="J239">
        <v>4</v>
      </c>
      <c r="K239">
        <v>1</v>
      </c>
      <c r="L239">
        <v>3</v>
      </c>
      <c r="M239">
        <v>4</v>
      </c>
      <c r="N239">
        <v>3</v>
      </c>
      <c r="O239">
        <v>4</v>
      </c>
      <c r="P239">
        <v>2</v>
      </c>
      <c r="Q239">
        <v>2</v>
      </c>
      <c r="R239">
        <v>4</v>
      </c>
      <c r="S239">
        <v>4</v>
      </c>
      <c r="T239">
        <v>4</v>
      </c>
      <c r="U239">
        <v>4</v>
      </c>
      <c r="V239">
        <v>3</v>
      </c>
      <c r="W239">
        <v>4</v>
      </c>
      <c r="X239">
        <v>4</v>
      </c>
      <c r="Y239" s="145" t="s">
        <v>526</v>
      </c>
      <c r="Z239" s="147" t="s">
        <v>149</v>
      </c>
    </row>
    <row r="240" spans="1:26" x14ac:dyDescent="0.2">
      <c r="A240">
        <v>610</v>
      </c>
      <c r="B240" s="146">
        <v>44425.616817129601</v>
      </c>
      <c r="C240" s="146">
        <v>44425.618553240703</v>
      </c>
      <c r="D240" s="145" t="s">
        <v>138</v>
      </c>
      <c r="E240" s="145"/>
      <c r="F240" s="145" t="s">
        <v>7</v>
      </c>
      <c r="G240" s="145" t="s">
        <v>184</v>
      </c>
      <c r="H240" s="145" t="s">
        <v>53</v>
      </c>
      <c r="I240" s="145" t="s">
        <v>154</v>
      </c>
      <c r="J240">
        <v>4</v>
      </c>
      <c r="K240">
        <v>1</v>
      </c>
      <c r="L240">
        <v>1</v>
      </c>
      <c r="M240">
        <v>5</v>
      </c>
      <c r="N240">
        <v>5</v>
      </c>
      <c r="O240">
        <v>5</v>
      </c>
      <c r="P240">
        <v>5</v>
      </c>
      <c r="Q240">
        <v>5</v>
      </c>
      <c r="R240">
        <v>5</v>
      </c>
      <c r="S240">
        <v>5</v>
      </c>
      <c r="T240">
        <v>5</v>
      </c>
      <c r="U240">
        <v>5</v>
      </c>
      <c r="V240">
        <v>5</v>
      </c>
      <c r="W240">
        <v>5</v>
      </c>
      <c r="X240">
        <v>5</v>
      </c>
      <c r="Y240" s="145" t="s">
        <v>527</v>
      </c>
      <c r="Z240" s="145" t="s">
        <v>528</v>
      </c>
    </row>
    <row r="241" spans="1:26" x14ac:dyDescent="0.2">
      <c r="A241">
        <v>611</v>
      </c>
      <c r="B241" s="146">
        <v>44425.620856481502</v>
      </c>
      <c r="C241" s="146">
        <v>44425.6222569444</v>
      </c>
      <c r="D241" s="145" t="s">
        <v>138</v>
      </c>
      <c r="E241" s="145"/>
      <c r="F241" s="145" t="s">
        <v>7</v>
      </c>
      <c r="G241" s="145" t="s">
        <v>184</v>
      </c>
      <c r="H241" s="145" t="s">
        <v>53</v>
      </c>
      <c r="I241" s="145" t="s">
        <v>154</v>
      </c>
      <c r="J241">
        <v>5</v>
      </c>
      <c r="K241">
        <v>4</v>
      </c>
      <c r="L241">
        <v>4</v>
      </c>
      <c r="M241">
        <v>5</v>
      </c>
      <c r="N241">
        <v>5</v>
      </c>
      <c r="O241">
        <v>5</v>
      </c>
      <c r="P241">
        <v>4</v>
      </c>
      <c r="Q241">
        <v>4</v>
      </c>
      <c r="R241">
        <v>5</v>
      </c>
      <c r="S241">
        <v>4</v>
      </c>
      <c r="T241">
        <v>4</v>
      </c>
      <c r="U241">
        <v>5</v>
      </c>
      <c r="V241">
        <v>5</v>
      </c>
      <c r="W241">
        <v>4</v>
      </c>
      <c r="X241">
        <v>4</v>
      </c>
      <c r="Y241" s="145" t="s">
        <v>529</v>
      </c>
      <c r="Z241" s="145" t="s">
        <v>530</v>
      </c>
    </row>
    <row r="242" spans="1:26" x14ac:dyDescent="0.2">
      <c r="A242">
        <v>612</v>
      </c>
      <c r="B242" s="146">
        <v>44425.634861111103</v>
      </c>
      <c r="C242" s="146">
        <v>44425.637141203697</v>
      </c>
      <c r="D242" s="145" t="s">
        <v>138</v>
      </c>
      <c r="E242" s="145"/>
      <c r="F242" s="145" t="s">
        <v>37</v>
      </c>
      <c r="G242" s="145" t="s">
        <v>332</v>
      </c>
      <c r="H242" s="145" t="s">
        <v>53</v>
      </c>
      <c r="I242" s="145" t="s">
        <v>531</v>
      </c>
      <c r="J242">
        <v>5</v>
      </c>
      <c r="K242">
        <v>5</v>
      </c>
      <c r="L242">
        <v>5</v>
      </c>
      <c r="M242">
        <v>5</v>
      </c>
      <c r="N242">
        <v>5</v>
      </c>
      <c r="O242">
        <v>5</v>
      </c>
      <c r="P242">
        <v>5</v>
      </c>
      <c r="Q242">
        <v>5</v>
      </c>
      <c r="R242">
        <v>5</v>
      </c>
      <c r="S242">
        <v>5</v>
      </c>
      <c r="T242">
        <v>5</v>
      </c>
      <c r="U242">
        <v>5</v>
      </c>
      <c r="V242">
        <v>5</v>
      </c>
      <c r="W242">
        <v>5</v>
      </c>
      <c r="X242">
        <v>5</v>
      </c>
      <c r="Y242" s="145" t="s">
        <v>532</v>
      </c>
      <c r="Z242" s="145" t="s">
        <v>533</v>
      </c>
    </row>
    <row r="243" spans="1:26" x14ac:dyDescent="0.2">
      <c r="A243">
        <v>613</v>
      </c>
      <c r="B243" s="146">
        <v>44425.655381944402</v>
      </c>
      <c r="C243" s="146">
        <v>44425.657500000001</v>
      </c>
      <c r="D243" s="145" t="s">
        <v>138</v>
      </c>
      <c r="E243" s="145"/>
      <c r="F243" s="145" t="s">
        <v>7</v>
      </c>
      <c r="G243" s="145" t="s">
        <v>177</v>
      </c>
      <c r="H243" s="145" t="s">
        <v>53</v>
      </c>
      <c r="I243" s="145" t="s">
        <v>160</v>
      </c>
      <c r="J243">
        <v>4</v>
      </c>
      <c r="K243">
        <v>2</v>
      </c>
      <c r="L243">
        <v>3</v>
      </c>
      <c r="M243">
        <v>3</v>
      </c>
      <c r="N243">
        <v>4</v>
      </c>
      <c r="O243">
        <v>4</v>
      </c>
      <c r="P243">
        <v>2</v>
      </c>
      <c r="Q243">
        <v>2</v>
      </c>
      <c r="R243">
        <v>4</v>
      </c>
      <c r="S243">
        <v>4</v>
      </c>
      <c r="T243">
        <v>4</v>
      </c>
      <c r="U243">
        <v>4</v>
      </c>
      <c r="V243">
        <v>4</v>
      </c>
      <c r="W243">
        <v>4</v>
      </c>
      <c r="X243">
        <v>4</v>
      </c>
      <c r="Y243" s="145" t="s">
        <v>534</v>
      </c>
      <c r="Z243" s="147" t="s">
        <v>149</v>
      </c>
    </row>
    <row r="244" spans="1:26" x14ac:dyDescent="0.2">
      <c r="A244">
        <v>614</v>
      </c>
      <c r="B244" s="146">
        <v>44425.654953703699</v>
      </c>
      <c r="C244" s="146">
        <v>44425.657789351797</v>
      </c>
      <c r="D244" s="145" t="s">
        <v>138</v>
      </c>
      <c r="E244" s="145"/>
      <c r="F244" s="145" t="s">
        <v>37</v>
      </c>
      <c r="G244" s="145" t="s">
        <v>359</v>
      </c>
      <c r="H244" s="145" t="s">
        <v>57</v>
      </c>
      <c r="I244" s="145" t="s">
        <v>143</v>
      </c>
      <c r="J244">
        <v>5</v>
      </c>
      <c r="K244">
        <v>3</v>
      </c>
      <c r="L244">
        <v>5</v>
      </c>
      <c r="M244">
        <v>5</v>
      </c>
      <c r="N244">
        <v>5</v>
      </c>
      <c r="O244">
        <v>5</v>
      </c>
      <c r="P244">
        <v>2</v>
      </c>
      <c r="Q244">
        <v>2</v>
      </c>
      <c r="R244">
        <v>5</v>
      </c>
      <c r="S244">
        <v>4</v>
      </c>
      <c r="T244">
        <v>5</v>
      </c>
      <c r="U244">
        <v>5</v>
      </c>
      <c r="V244">
        <v>5</v>
      </c>
      <c r="W244">
        <v>5</v>
      </c>
      <c r="X244">
        <v>5</v>
      </c>
      <c r="Y244" s="145" t="s">
        <v>535</v>
      </c>
      <c r="Z244" s="145" t="s">
        <v>536</v>
      </c>
    </row>
    <row r="245" spans="1:26" x14ac:dyDescent="0.2">
      <c r="A245">
        <v>615</v>
      </c>
      <c r="B245" s="146">
        <v>44425.666562500002</v>
      </c>
      <c r="C245" s="146">
        <v>44425.668391203697</v>
      </c>
      <c r="D245" s="145" t="s">
        <v>138</v>
      </c>
      <c r="E245" s="145"/>
      <c r="F245" s="145" t="s">
        <v>37</v>
      </c>
      <c r="G245" s="145" t="s">
        <v>359</v>
      </c>
      <c r="H245" s="145" t="s">
        <v>57</v>
      </c>
      <c r="I245" s="145" t="s">
        <v>143</v>
      </c>
      <c r="J245">
        <v>3</v>
      </c>
      <c r="K245">
        <v>3</v>
      </c>
      <c r="L245">
        <v>5</v>
      </c>
      <c r="M245">
        <v>3</v>
      </c>
      <c r="N245">
        <v>4</v>
      </c>
      <c r="O245">
        <v>3</v>
      </c>
      <c r="P245">
        <v>5</v>
      </c>
      <c r="Q245">
        <v>5</v>
      </c>
      <c r="R245">
        <v>4</v>
      </c>
      <c r="S245">
        <v>4</v>
      </c>
      <c r="T245">
        <v>4</v>
      </c>
      <c r="U245">
        <v>4</v>
      </c>
      <c r="V245">
        <v>4</v>
      </c>
      <c r="W245">
        <v>4</v>
      </c>
      <c r="X245">
        <v>4</v>
      </c>
      <c r="Y245" s="145" t="s">
        <v>537</v>
      </c>
      <c r="Z245" s="145" t="s">
        <v>538</v>
      </c>
    </row>
    <row r="246" spans="1:26" x14ac:dyDescent="0.2">
      <c r="A246">
        <v>616</v>
      </c>
      <c r="B246" s="146">
        <v>44425.674583333297</v>
      </c>
      <c r="C246" s="146">
        <v>44425.675381944398</v>
      </c>
      <c r="D246" s="145" t="s">
        <v>138</v>
      </c>
      <c r="E246" s="145"/>
      <c r="F246" s="145" t="s">
        <v>37</v>
      </c>
      <c r="G246" s="145" t="s">
        <v>95</v>
      </c>
      <c r="H246" s="145" t="s">
        <v>59</v>
      </c>
      <c r="I246" s="145" t="s">
        <v>151</v>
      </c>
      <c r="J246">
        <v>5</v>
      </c>
      <c r="K246">
        <v>5</v>
      </c>
      <c r="L246">
        <v>5</v>
      </c>
      <c r="M246">
        <v>5</v>
      </c>
      <c r="N246">
        <v>5</v>
      </c>
      <c r="O246">
        <v>5</v>
      </c>
      <c r="P246">
        <v>5</v>
      </c>
      <c r="Q246">
        <v>5</v>
      </c>
      <c r="R246">
        <v>5</v>
      </c>
      <c r="S246">
        <v>5</v>
      </c>
      <c r="T246">
        <v>5</v>
      </c>
      <c r="U246">
        <v>5</v>
      </c>
      <c r="V246">
        <v>5</v>
      </c>
      <c r="W246">
        <v>5</v>
      </c>
      <c r="X246">
        <v>5</v>
      </c>
      <c r="Y246" s="147" t="s">
        <v>149</v>
      </c>
      <c r="Z246" s="147" t="s">
        <v>149</v>
      </c>
    </row>
    <row r="247" spans="1:26" x14ac:dyDescent="0.2">
      <c r="A247">
        <v>617</v>
      </c>
      <c r="B247" s="146">
        <v>44425.665694444397</v>
      </c>
      <c r="C247" s="146">
        <v>44425.677604166704</v>
      </c>
      <c r="D247" s="145" t="s">
        <v>138</v>
      </c>
      <c r="E247" s="145"/>
      <c r="F247" s="145" t="s">
        <v>7</v>
      </c>
      <c r="G247" s="145" t="s">
        <v>221</v>
      </c>
      <c r="H247" s="145" t="s">
        <v>90</v>
      </c>
      <c r="I247" s="145" t="s">
        <v>143</v>
      </c>
      <c r="J247">
        <v>5</v>
      </c>
      <c r="K247">
        <v>4</v>
      </c>
      <c r="L247">
        <v>4</v>
      </c>
      <c r="M247">
        <v>4</v>
      </c>
      <c r="N247">
        <v>5</v>
      </c>
      <c r="O247">
        <v>4</v>
      </c>
      <c r="P247">
        <v>3</v>
      </c>
      <c r="Q247">
        <v>3</v>
      </c>
      <c r="R247">
        <v>5</v>
      </c>
      <c r="S247">
        <v>5</v>
      </c>
      <c r="T247">
        <v>5</v>
      </c>
      <c r="U247">
        <v>5</v>
      </c>
      <c r="V247">
        <v>5</v>
      </c>
      <c r="W247">
        <v>4</v>
      </c>
      <c r="X247">
        <v>4</v>
      </c>
      <c r="Y247" s="145" t="s">
        <v>539</v>
      </c>
      <c r="Z247" s="145" t="s">
        <v>540</v>
      </c>
    </row>
    <row r="248" spans="1:26" x14ac:dyDescent="0.2">
      <c r="A248">
        <v>618</v>
      </c>
      <c r="B248" s="146">
        <v>44425.676828703698</v>
      </c>
      <c r="C248" s="146">
        <v>44425.681342592601</v>
      </c>
      <c r="D248" s="145" t="s">
        <v>138</v>
      </c>
      <c r="E248" s="145"/>
      <c r="F248" s="145" t="s">
        <v>37</v>
      </c>
      <c r="G248" s="145" t="s">
        <v>177</v>
      </c>
      <c r="H248" s="145" t="s">
        <v>53</v>
      </c>
      <c r="I248" s="145" t="s">
        <v>140</v>
      </c>
      <c r="J248">
        <v>4</v>
      </c>
      <c r="K248">
        <v>4</v>
      </c>
      <c r="L248">
        <v>4</v>
      </c>
      <c r="M248">
        <v>4</v>
      </c>
      <c r="N248">
        <v>5</v>
      </c>
      <c r="O248">
        <v>5</v>
      </c>
      <c r="P248">
        <v>5</v>
      </c>
      <c r="Q248">
        <v>5</v>
      </c>
      <c r="R248">
        <v>5</v>
      </c>
      <c r="S248">
        <v>5</v>
      </c>
      <c r="T248">
        <v>5</v>
      </c>
      <c r="U248">
        <v>5</v>
      </c>
      <c r="V248">
        <v>5</v>
      </c>
      <c r="W248">
        <v>5</v>
      </c>
      <c r="X248">
        <v>5</v>
      </c>
      <c r="Y248" s="145" t="s">
        <v>541</v>
      </c>
      <c r="Z248" s="145" t="s">
        <v>542</v>
      </c>
    </row>
    <row r="249" spans="1:26" x14ac:dyDescent="0.2">
      <c r="A249">
        <v>619</v>
      </c>
      <c r="B249" s="146">
        <v>44425.7179861111</v>
      </c>
      <c r="C249" s="146">
        <v>44425.731192129599</v>
      </c>
      <c r="D249" s="145" t="s">
        <v>138</v>
      </c>
      <c r="E249" s="145"/>
      <c r="F249" s="145" t="s">
        <v>7</v>
      </c>
      <c r="G249" s="145" t="s">
        <v>184</v>
      </c>
      <c r="H249" s="145" t="s">
        <v>53</v>
      </c>
      <c r="I249" s="145" t="s">
        <v>154</v>
      </c>
      <c r="J249">
        <v>4</v>
      </c>
      <c r="K249">
        <v>4</v>
      </c>
      <c r="L249">
        <v>4</v>
      </c>
      <c r="M249">
        <v>4</v>
      </c>
      <c r="N249">
        <v>4</v>
      </c>
      <c r="O249">
        <v>4</v>
      </c>
      <c r="P249">
        <v>4</v>
      </c>
      <c r="Q249">
        <v>4</v>
      </c>
      <c r="R249">
        <v>4</v>
      </c>
      <c r="S249">
        <v>4</v>
      </c>
      <c r="T249">
        <v>4</v>
      </c>
      <c r="U249">
        <v>4</v>
      </c>
      <c r="V249">
        <v>4</v>
      </c>
      <c r="W249">
        <v>4</v>
      </c>
      <c r="X249">
        <v>4</v>
      </c>
      <c r="Y249" s="147" t="s">
        <v>149</v>
      </c>
      <c r="Z249" s="147" t="s">
        <v>149</v>
      </c>
    </row>
    <row r="250" spans="1:26" x14ac:dyDescent="0.2">
      <c r="A250">
        <v>620</v>
      </c>
      <c r="B250" s="146">
        <v>44425.730277777802</v>
      </c>
      <c r="C250" s="146">
        <v>44425.734270833302</v>
      </c>
      <c r="D250" s="145" t="s">
        <v>138</v>
      </c>
      <c r="E250" s="145"/>
      <c r="F250" s="145" t="s">
        <v>37</v>
      </c>
      <c r="G250" s="145" t="s">
        <v>543</v>
      </c>
      <c r="H250" s="145" t="s">
        <v>79</v>
      </c>
      <c r="I250" s="145" t="s">
        <v>214</v>
      </c>
      <c r="J250">
        <v>5</v>
      </c>
      <c r="K250">
        <v>5</v>
      </c>
      <c r="L250">
        <v>5</v>
      </c>
      <c r="M250">
        <v>5</v>
      </c>
      <c r="N250">
        <v>5</v>
      </c>
      <c r="O250">
        <v>5</v>
      </c>
      <c r="P250">
        <v>5</v>
      </c>
      <c r="Q250">
        <v>5</v>
      </c>
      <c r="R250">
        <v>5</v>
      </c>
      <c r="S250">
        <v>4</v>
      </c>
      <c r="T250">
        <v>5</v>
      </c>
      <c r="U250">
        <v>5</v>
      </c>
      <c r="V250">
        <v>5</v>
      </c>
      <c r="W250">
        <v>5</v>
      </c>
      <c r="X250">
        <v>5</v>
      </c>
      <c r="Y250" s="145" t="s">
        <v>544</v>
      </c>
      <c r="Z250" s="145" t="s">
        <v>545</v>
      </c>
    </row>
    <row r="251" spans="1:26" x14ac:dyDescent="0.2">
      <c r="A251">
        <v>621</v>
      </c>
      <c r="B251" s="146">
        <v>44425.770138888904</v>
      </c>
      <c r="C251" s="146">
        <v>44425.7739351852</v>
      </c>
      <c r="D251" s="145" t="s">
        <v>138</v>
      </c>
      <c r="E251" s="145"/>
      <c r="F251" s="145" t="s">
        <v>7</v>
      </c>
      <c r="G251" s="145" t="s">
        <v>184</v>
      </c>
      <c r="H251" s="145" t="s">
        <v>76</v>
      </c>
      <c r="I251" s="145" t="s">
        <v>154</v>
      </c>
      <c r="J251">
        <v>4</v>
      </c>
      <c r="K251">
        <v>3</v>
      </c>
      <c r="L251">
        <v>4</v>
      </c>
      <c r="M251">
        <v>4</v>
      </c>
      <c r="N251">
        <v>4</v>
      </c>
      <c r="O251">
        <v>4</v>
      </c>
      <c r="P251">
        <v>3</v>
      </c>
      <c r="Q251">
        <v>4</v>
      </c>
      <c r="R251">
        <v>5</v>
      </c>
      <c r="S251">
        <v>5</v>
      </c>
      <c r="T251">
        <v>5</v>
      </c>
      <c r="U251">
        <v>5</v>
      </c>
      <c r="V251">
        <v>4</v>
      </c>
      <c r="W251">
        <v>4</v>
      </c>
      <c r="X251">
        <v>4</v>
      </c>
      <c r="Y251" s="145" t="s">
        <v>546</v>
      </c>
      <c r="Z251" s="145" t="s">
        <v>547</v>
      </c>
    </row>
    <row r="252" spans="1:26" x14ac:dyDescent="0.2">
      <c r="A252">
        <v>622</v>
      </c>
      <c r="B252" s="146">
        <v>44425.7907291667</v>
      </c>
      <c r="C252" s="146">
        <v>44425.791793981502</v>
      </c>
      <c r="D252" s="145" t="s">
        <v>138</v>
      </c>
      <c r="E252" s="145"/>
      <c r="F252" s="145" t="s">
        <v>37</v>
      </c>
      <c r="G252" s="145" t="s">
        <v>98</v>
      </c>
      <c r="H252" s="145" t="s">
        <v>53</v>
      </c>
      <c r="I252" s="145" t="s">
        <v>299</v>
      </c>
      <c r="J252">
        <v>5</v>
      </c>
      <c r="K252">
        <v>5</v>
      </c>
      <c r="L252">
        <v>5</v>
      </c>
      <c r="M252">
        <v>5</v>
      </c>
      <c r="N252">
        <v>5</v>
      </c>
      <c r="O252">
        <v>5</v>
      </c>
      <c r="P252">
        <v>5</v>
      </c>
      <c r="Q252">
        <v>5</v>
      </c>
      <c r="R252">
        <v>5</v>
      </c>
      <c r="S252">
        <v>5</v>
      </c>
      <c r="T252">
        <v>5</v>
      </c>
      <c r="U252">
        <v>5</v>
      </c>
      <c r="V252">
        <v>5</v>
      </c>
      <c r="W252">
        <v>5</v>
      </c>
      <c r="X252">
        <v>5</v>
      </c>
      <c r="Y252" s="147" t="s">
        <v>149</v>
      </c>
      <c r="Z252" s="147" t="s">
        <v>149</v>
      </c>
    </row>
    <row r="253" spans="1:26" x14ac:dyDescent="0.2">
      <c r="A253">
        <v>623</v>
      </c>
      <c r="B253" s="146">
        <v>44425.8055902778</v>
      </c>
      <c r="C253" s="146">
        <v>44425.807106481501</v>
      </c>
      <c r="D253" s="145" t="s">
        <v>138</v>
      </c>
      <c r="E253" s="145"/>
      <c r="F253" s="145" t="s">
        <v>37</v>
      </c>
      <c r="G253" s="145" t="s">
        <v>177</v>
      </c>
      <c r="H253" s="145" t="s">
        <v>53</v>
      </c>
      <c r="I253" s="145" t="s">
        <v>299</v>
      </c>
      <c r="J253">
        <v>5</v>
      </c>
      <c r="K253">
        <v>5</v>
      </c>
      <c r="L253">
        <v>5</v>
      </c>
      <c r="M253">
        <v>5</v>
      </c>
      <c r="N253">
        <v>5</v>
      </c>
      <c r="O253">
        <v>5</v>
      </c>
      <c r="P253">
        <v>5</v>
      </c>
      <c r="Q253">
        <v>5</v>
      </c>
      <c r="R253">
        <v>5</v>
      </c>
      <c r="S253">
        <v>5</v>
      </c>
      <c r="T253">
        <v>5</v>
      </c>
      <c r="U253">
        <v>5</v>
      </c>
      <c r="V253">
        <v>4</v>
      </c>
      <c r="W253">
        <v>5</v>
      </c>
      <c r="X253">
        <v>5</v>
      </c>
      <c r="Y253" s="145" t="s">
        <v>548</v>
      </c>
      <c r="Z253" s="145" t="s">
        <v>549</v>
      </c>
    </row>
    <row r="254" spans="1:26" x14ac:dyDescent="0.2">
      <c r="A254">
        <v>624</v>
      </c>
      <c r="B254" s="146">
        <v>44425.841296296298</v>
      </c>
      <c r="C254" s="146">
        <v>44425.8428935185</v>
      </c>
      <c r="D254" s="145" t="s">
        <v>138</v>
      </c>
      <c r="E254" s="145"/>
      <c r="F254" s="145" t="s">
        <v>7</v>
      </c>
      <c r="G254" s="145" t="s">
        <v>184</v>
      </c>
      <c r="H254" s="145" t="s">
        <v>53</v>
      </c>
      <c r="I254" s="145" t="s">
        <v>294</v>
      </c>
      <c r="J254">
        <v>5</v>
      </c>
      <c r="K254">
        <v>1</v>
      </c>
      <c r="L254">
        <v>4</v>
      </c>
      <c r="M254">
        <v>4</v>
      </c>
      <c r="N254">
        <v>5</v>
      </c>
      <c r="O254">
        <v>5</v>
      </c>
      <c r="P254">
        <v>5</v>
      </c>
      <c r="Q254">
        <v>5</v>
      </c>
      <c r="R254">
        <v>5</v>
      </c>
      <c r="S254">
        <v>5</v>
      </c>
      <c r="T254">
        <v>5</v>
      </c>
      <c r="U254">
        <v>5</v>
      </c>
      <c r="V254">
        <v>5</v>
      </c>
      <c r="W254">
        <v>5</v>
      </c>
      <c r="X254">
        <v>5</v>
      </c>
      <c r="Y254" s="145" t="s">
        <v>550</v>
      </c>
      <c r="Z254" s="145" t="s">
        <v>104</v>
      </c>
    </row>
    <row r="255" spans="1:26" x14ac:dyDescent="0.2">
      <c r="A255">
        <v>625</v>
      </c>
      <c r="B255" s="146">
        <v>44425.8429398148</v>
      </c>
      <c r="C255" s="146">
        <v>44425.844930555599</v>
      </c>
      <c r="D255" s="145" t="s">
        <v>138</v>
      </c>
      <c r="E255" s="145"/>
      <c r="F255" s="145" t="s">
        <v>37</v>
      </c>
      <c r="G255" s="145" t="s">
        <v>170</v>
      </c>
      <c r="H255" s="145" t="s">
        <v>57</v>
      </c>
      <c r="I255" s="145" t="s">
        <v>147</v>
      </c>
      <c r="J255">
        <v>5</v>
      </c>
      <c r="K255">
        <v>5</v>
      </c>
      <c r="L255">
        <v>5</v>
      </c>
      <c r="M255">
        <v>5</v>
      </c>
      <c r="N255">
        <v>5</v>
      </c>
      <c r="O255">
        <v>5</v>
      </c>
      <c r="P255">
        <v>5</v>
      </c>
      <c r="Q255">
        <v>5</v>
      </c>
      <c r="R255">
        <v>5</v>
      </c>
      <c r="S255">
        <v>5</v>
      </c>
      <c r="T255">
        <v>5</v>
      </c>
      <c r="U255">
        <v>5</v>
      </c>
      <c r="V255">
        <v>5</v>
      </c>
      <c r="W255">
        <v>5</v>
      </c>
      <c r="X255">
        <v>5</v>
      </c>
      <c r="Y255" s="145" t="s">
        <v>551</v>
      </c>
      <c r="Z255" s="145" t="s">
        <v>552</v>
      </c>
    </row>
    <row r="256" spans="1:26" x14ac:dyDescent="0.2">
      <c r="A256">
        <v>626</v>
      </c>
      <c r="B256" s="146">
        <v>44425.843865740702</v>
      </c>
      <c r="C256" s="146">
        <v>44425.845219907402</v>
      </c>
      <c r="D256" s="145" t="s">
        <v>138</v>
      </c>
      <c r="E256" s="145"/>
      <c r="F256" s="145" t="s">
        <v>7</v>
      </c>
      <c r="G256" s="145" t="s">
        <v>159</v>
      </c>
      <c r="H256" s="145" t="s">
        <v>52</v>
      </c>
      <c r="I256" s="145" t="s">
        <v>553</v>
      </c>
      <c r="J256">
        <v>4</v>
      </c>
      <c r="K256">
        <v>3</v>
      </c>
      <c r="L256">
        <v>4</v>
      </c>
      <c r="M256">
        <v>5</v>
      </c>
      <c r="N256">
        <v>5</v>
      </c>
      <c r="O256">
        <v>4</v>
      </c>
      <c r="P256">
        <v>4</v>
      </c>
      <c r="Q256">
        <v>5</v>
      </c>
      <c r="R256">
        <v>5</v>
      </c>
      <c r="S256">
        <v>4</v>
      </c>
      <c r="T256">
        <v>4</v>
      </c>
      <c r="U256">
        <v>5</v>
      </c>
      <c r="V256">
        <v>4</v>
      </c>
      <c r="W256">
        <v>4</v>
      </c>
      <c r="X256">
        <v>4</v>
      </c>
      <c r="Y256" s="145" t="s">
        <v>554</v>
      </c>
      <c r="Z256" s="145" t="s">
        <v>555</v>
      </c>
    </row>
    <row r="257" spans="1:26" x14ac:dyDescent="0.2">
      <c r="A257">
        <v>627</v>
      </c>
      <c r="B257" s="146">
        <v>44426.052152777796</v>
      </c>
      <c r="C257" s="146">
        <v>44426.054108796299</v>
      </c>
      <c r="D257" s="145" t="s">
        <v>138</v>
      </c>
      <c r="E257" s="145"/>
      <c r="F257" s="145" t="s">
        <v>7</v>
      </c>
      <c r="G257" s="145" t="s">
        <v>183</v>
      </c>
      <c r="H257" s="145" t="s">
        <v>57</v>
      </c>
      <c r="I257" s="145" t="s">
        <v>143</v>
      </c>
      <c r="J257">
        <v>4</v>
      </c>
      <c r="K257">
        <v>4</v>
      </c>
      <c r="L257">
        <v>4</v>
      </c>
      <c r="M257">
        <v>4</v>
      </c>
      <c r="N257">
        <v>4</v>
      </c>
      <c r="O257">
        <v>4</v>
      </c>
      <c r="P257">
        <v>3</v>
      </c>
      <c r="Q257">
        <v>2</v>
      </c>
      <c r="R257">
        <v>4</v>
      </c>
      <c r="S257">
        <v>4</v>
      </c>
      <c r="T257">
        <v>4</v>
      </c>
      <c r="U257">
        <v>4</v>
      </c>
      <c r="V257">
        <v>5</v>
      </c>
      <c r="W257">
        <v>5</v>
      </c>
      <c r="X257">
        <v>4</v>
      </c>
      <c r="Y257" s="147" t="s">
        <v>149</v>
      </c>
      <c r="Z257" s="147" t="s">
        <v>149</v>
      </c>
    </row>
    <row r="258" spans="1:26" x14ac:dyDescent="0.2">
      <c r="A258">
        <v>628</v>
      </c>
      <c r="B258" s="146">
        <v>44426.614351851902</v>
      </c>
      <c r="C258" s="146">
        <v>44426.615416666697</v>
      </c>
      <c r="D258" s="145" t="s">
        <v>138</v>
      </c>
      <c r="E258" s="145"/>
      <c r="F258" s="145" t="s">
        <v>7</v>
      </c>
      <c r="G258" s="145" t="s">
        <v>177</v>
      </c>
      <c r="H258" s="145" t="s">
        <v>53</v>
      </c>
      <c r="I258" s="145" t="s">
        <v>154</v>
      </c>
      <c r="J258">
        <v>3</v>
      </c>
      <c r="K258">
        <v>3</v>
      </c>
      <c r="L258">
        <v>4</v>
      </c>
      <c r="M258">
        <v>4</v>
      </c>
      <c r="N258">
        <v>4</v>
      </c>
      <c r="O258">
        <v>5</v>
      </c>
      <c r="P258">
        <v>4</v>
      </c>
      <c r="Q258">
        <v>4</v>
      </c>
      <c r="R258">
        <v>4</v>
      </c>
      <c r="S258">
        <v>4</v>
      </c>
      <c r="T258">
        <v>4</v>
      </c>
      <c r="U258">
        <v>4</v>
      </c>
      <c r="V258">
        <v>4</v>
      </c>
      <c r="W258">
        <v>4</v>
      </c>
      <c r="X258">
        <v>4</v>
      </c>
      <c r="Y258" s="147" t="s">
        <v>149</v>
      </c>
      <c r="Z258" s="147" t="s">
        <v>149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B90C-D97E-40F0-BA74-910CC434FD23}">
  <dimension ref="A1:S304"/>
  <sheetViews>
    <sheetView topLeftCell="N106" workbookViewId="0">
      <selection activeCell="S132" sqref="S132"/>
    </sheetView>
  </sheetViews>
  <sheetFormatPr defaultColWidth="11" defaultRowHeight="15.75" customHeight="1" x14ac:dyDescent="0.2"/>
  <cols>
    <col min="1" max="16" width="16.5" style="172" customWidth="1"/>
    <col min="17" max="17" width="11.375" style="172" customWidth="1"/>
    <col min="18" max="18" width="10.875" style="172" customWidth="1"/>
    <col min="19" max="25" width="16.5" style="172" customWidth="1"/>
    <col min="26" max="16384" width="11" style="172"/>
  </cols>
  <sheetData>
    <row r="1" spans="1:19" ht="14.25" x14ac:dyDescent="0.2">
      <c r="A1" s="210" t="s">
        <v>570</v>
      </c>
      <c r="B1" s="210" t="s">
        <v>571</v>
      </c>
      <c r="C1" s="210" t="s">
        <v>572</v>
      </c>
      <c r="D1" s="210" t="s">
        <v>573</v>
      </c>
      <c r="E1" s="210" t="s">
        <v>574</v>
      </c>
      <c r="F1" s="210" t="s">
        <v>575</v>
      </c>
      <c r="G1" s="210" t="s">
        <v>576</v>
      </c>
      <c r="H1" s="210" t="s">
        <v>577</v>
      </c>
      <c r="I1" s="210" t="s">
        <v>667</v>
      </c>
      <c r="J1" s="210" t="s">
        <v>578</v>
      </c>
      <c r="K1" s="210" t="s">
        <v>579</v>
      </c>
      <c r="L1" s="210" t="s">
        <v>580</v>
      </c>
      <c r="M1" s="210" t="s">
        <v>581</v>
      </c>
      <c r="N1" s="210" t="s">
        <v>582</v>
      </c>
      <c r="O1" s="210" t="s">
        <v>583</v>
      </c>
      <c r="P1" s="210" t="s">
        <v>584</v>
      </c>
      <c r="Q1" s="210" t="s">
        <v>585</v>
      </c>
      <c r="R1" s="210" t="s">
        <v>586</v>
      </c>
      <c r="S1" s="210" t="s">
        <v>587</v>
      </c>
    </row>
    <row r="2" spans="1:19" ht="14.25" x14ac:dyDescent="0.2">
      <c r="A2" s="211">
        <v>44956.499911469902</v>
      </c>
      <c r="B2" s="212" t="s">
        <v>593</v>
      </c>
      <c r="C2" s="212" t="s">
        <v>589</v>
      </c>
      <c r="D2" s="212" t="s">
        <v>590</v>
      </c>
      <c r="E2" s="212" t="s">
        <v>616</v>
      </c>
      <c r="F2" s="212" t="s">
        <v>668</v>
      </c>
      <c r="G2" s="212" t="s">
        <v>16</v>
      </c>
      <c r="H2" s="212" t="s">
        <v>669</v>
      </c>
      <c r="I2" s="212" t="s">
        <v>86</v>
      </c>
      <c r="J2" s="212" t="s">
        <v>86</v>
      </c>
      <c r="K2" s="212" t="s">
        <v>86</v>
      </c>
      <c r="L2" s="212" t="s">
        <v>86</v>
      </c>
      <c r="M2" s="212" t="s">
        <v>86</v>
      </c>
      <c r="N2" s="212" t="s">
        <v>86</v>
      </c>
      <c r="O2" s="212" t="s">
        <v>86</v>
      </c>
      <c r="P2" s="212" t="s">
        <v>669</v>
      </c>
    </row>
    <row r="3" spans="1:19" ht="14.25" x14ac:dyDescent="0.2">
      <c r="A3" s="211">
        <v>44956.499941967588</v>
      </c>
      <c r="B3" s="212" t="s">
        <v>593</v>
      </c>
      <c r="C3" s="212" t="s">
        <v>594</v>
      </c>
      <c r="D3" s="212" t="s">
        <v>595</v>
      </c>
      <c r="E3" s="212" t="s">
        <v>609</v>
      </c>
      <c r="F3" s="212" t="s">
        <v>670</v>
      </c>
      <c r="G3" s="212" t="s">
        <v>16</v>
      </c>
      <c r="H3" s="212" t="s">
        <v>86</v>
      </c>
      <c r="I3" s="212" t="s">
        <v>671</v>
      </c>
      <c r="J3" s="212" t="s">
        <v>86</v>
      </c>
      <c r="K3" s="212" t="s">
        <v>672</v>
      </c>
      <c r="L3" s="212" t="s">
        <v>672</v>
      </c>
      <c r="M3" s="212" t="s">
        <v>86</v>
      </c>
      <c r="N3" s="212" t="s">
        <v>86</v>
      </c>
      <c r="O3" s="212" t="s">
        <v>669</v>
      </c>
      <c r="P3" s="212" t="s">
        <v>86</v>
      </c>
      <c r="Q3" s="212" t="s">
        <v>149</v>
      </c>
      <c r="R3" s="212" t="s">
        <v>149</v>
      </c>
      <c r="S3" s="212" t="s">
        <v>149</v>
      </c>
    </row>
    <row r="4" spans="1:19" ht="14.25" x14ac:dyDescent="0.2">
      <c r="A4" s="211">
        <v>44956.500149236112</v>
      </c>
      <c r="B4" s="212" t="s">
        <v>588</v>
      </c>
      <c r="C4" s="212" t="s">
        <v>589</v>
      </c>
      <c r="D4" s="212" t="s">
        <v>590</v>
      </c>
      <c r="E4" s="212" t="s">
        <v>591</v>
      </c>
      <c r="F4" s="212" t="s">
        <v>556</v>
      </c>
      <c r="G4" s="212" t="s">
        <v>15</v>
      </c>
      <c r="H4" s="212" t="s">
        <v>671</v>
      </c>
      <c r="I4" s="212" t="s">
        <v>671</v>
      </c>
      <c r="J4" s="212" t="s">
        <v>86</v>
      </c>
      <c r="K4" s="212" t="s">
        <v>672</v>
      </c>
      <c r="L4" s="212" t="s">
        <v>669</v>
      </c>
      <c r="M4" s="212" t="s">
        <v>86</v>
      </c>
      <c r="N4" s="212" t="s">
        <v>669</v>
      </c>
      <c r="O4" s="212" t="s">
        <v>86</v>
      </c>
      <c r="P4" s="212" t="s">
        <v>669</v>
      </c>
      <c r="Q4" s="212" t="s">
        <v>673</v>
      </c>
      <c r="R4" s="212" t="s">
        <v>191</v>
      </c>
    </row>
    <row r="5" spans="1:19" ht="14.25" x14ac:dyDescent="0.2">
      <c r="A5" s="211">
        <v>44956.500481574076</v>
      </c>
      <c r="B5" s="212" t="s">
        <v>593</v>
      </c>
      <c r="C5" s="212" t="s">
        <v>599</v>
      </c>
      <c r="D5" s="212" t="s">
        <v>590</v>
      </c>
      <c r="E5" s="212" t="s">
        <v>632</v>
      </c>
      <c r="F5" s="212" t="s">
        <v>102</v>
      </c>
      <c r="G5" s="212" t="s">
        <v>15</v>
      </c>
      <c r="H5" s="212" t="s">
        <v>669</v>
      </c>
      <c r="I5" s="212" t="s">
        <v>669</v>
      </c>
      <c r="J5" s="212" t="s">
        <v>669</v>
      </c>
      <c r="K5" s="212" t="s">
        <v>86</v>
      </c>
      <c r="L5" s="212" t="s">
        <v>86</v>
      </c>
      <c r="M5" s="212" t="s">
        <v>669</v>
      </c>
      <c r="N5" s="212" t="s">
        <v>669</v>
      </c>
      <c r="O5" s="212" t="s">
        <v>669</v>
      </c>
      <c r="P5" s="212" t="s">
        <v>669</v>
      </c>
    </row>
    <row r="6" spans="1:19" ht="14.25" x14ac:dyDescent="0.2">
      <c r="A6" s="211">
        <v>44956.50068597222</v>
      </c>
      <c r="B6" s="212" t="s">
        <v>588</v>
      </c>
      <c r="C6" s="212" t="s">
        <v>589</v>
      </c>
      <c r="D6" s="212" t="s">
        <v>590</v>
      </c>
      <c r="E6" s="212" t="s">
        <v>70</v>
      </c>
      <c r="F6" s="212" t="s">
        <v>674</v>
      </c>
      <c r="G6" s="212" t="s">
        <v>16</v>
      </c>
      <c r="H6" s="212" t="s">
        <v>669</v>
      </c>
      <c r="I6" s="212" t="s">
        <v>86</v>
      </c>
      <c r="J6" s="212" t="s">
        <v>86</v>
      </c>
      <c r="K6" s="212" t="s">
        <v>672</v>
      </c>
      <c r="L6" s="212" t="s">
        <v>86</v>
      </c>
      <c r="M6" s="212" t="s">
        <v>669</v>
      </c>
      <c r="N6" s="212" t="s">
        <v>86</v>
      </c>
      <c r="O6" s="212" t="s">
        <v>669</v>
      </c>
      <c r="P6" s="212" t="s">
        <v>669</v>
      </c>
      <c r="Q6" s="212" t="s">
        <v>149</v>
      </c>
      <c r="R6" s="212" t="s">
        <v>149</v>
      </c>
      <c r="S6" s="212" t="s">
        <v>149</v>
      </c>
    </row>
    <row r="7" spans="1:19" ht="14.25" x14ac:dyDescent="0.2">
      <c r="A7" s="211">
        <v>44956.501161666667</v>
      </c>
      <c r="B7" s="212" t="s">
        <v>588</v>
      </c>
      <c r="C7" s="212" t="s">
        <v>599</v>
      </c>
      <c r="D7" s="212" t="s">
        <v>595</v>
      </c>
      <c r="E7" s="212" t="s">
        <v>591</v>
      </c>
      <c r="F7" s="212" t="s">
        <v>627</v>
      </c>
      <c r="G7" s="212" t="s">
        <v>17</v>
      </c>
      <c r="H7" s="212" t="s">
        <v>669</v>
      </c>
      <c r="I7" s="212" t="s">
        <v>86</v>
      </c>
      <c r="J7" s="212" t="s">
        <v>669</v>
      </c>
      <c r="K7" s="212" t="s">
        <v>671</v>
      </c>
      <c r="L7" s="212" t="s">
        <v>671</v>
      </c>
      <c r="M7" s="212" t="s">
        <v>86</v>
      </c>
      <c r="N7" s="212" t="s">
        <v>86</v>
      </c>
      <c r="O7" s="212" t="s">
        <v>669</v>
      </c>
      <c r="P7" s="212" t="s">
        <v>669</v>
      </c>
      <c r="Q7" s="212" t="s">
        <v>149</v>
      </c>
      <c r="R7" s="212" t="s">
        <v>149</v>
      </c>
      <c r="S7" s="212" t="s">
        <v>149</v>
      </c>
    </row>
    <row r="8" spans="1:19" ht="14.25" x14ac:dyDescent="0.2">
      <c r="A8" s="211">
        <v>44956.501401030095</v>
      </c>
      <c r="B8" s="212" t="s">
        <v>593</v>
      </c>
      <c r="C8" s="212" t="s">
        <v>589</v>
      </c>
      <c r="D8" s="212" t="s">
        <v>595</v>
      </c>
      <c r="E8" s="212" t="s">
        <v>52</v>
      </c>
      <c r="F8" s="212" t="s">
        <v>615</v>
      </c>
      <c r="G8" s="212" t="s">
        <v>15</v>
      </c>
      <c r="H8" s="212" t="s">
        <v>86</v>
      </c>
      <c r="I8" s="212" t="s">
        <v>671</v>
      </c>
      <c r="J8" s="212" t="s">
        <v>86</v>
      </c>
      <c r="K8" s="212" t="s">
        <v>671</v>
      </c>
      <c r="L8" s="212" t="s">
        <v>671</v>
      </c>
      <c r="M8" s="212" t="s">
        <v>86</v>
      </c>
      <c r="N8" s="212" t="s">
        <v>86</v>
      </c>
      <c r="O8" s="212" t="s">
        <v>86</v>
      </c>
      <c r="P8" s="212" t="s">
        <v>86</v>
      </c>
      <c r="Q8" s="212" t="s">
        <v>149</v>
      </c>
      <c r="R8" s="212" t="s">
        <v>149</v>
      </c>
      <c r="S8" s="212" t="s">
        <v>149</v>
      </c>
    </row>
    <row r="9" spans="1:19" ht="14.25" x14ac:dyDescent="0.2">
      <c r="A9" s="211">
        <v>44956.501444120368</v>
      </c>
      <c r="B9" s="212" t="s">
        <v>593</v>
      </c>
      <c r="C9" s="212" t="s">
        <v>589</v>
      </c>
      <c r="D9" s="212" t="s">
        <v>590</v>
      </c>
      <c r="E9" s="212" t="s">
        <v>591</v>
      </c>
      <c r="F9" s="212" t="s">
        <v>627</v>
      </c>
      <c r="G9" s="212" t="s">
        <v>17</v>
      </c>
      <c r="H9" s="212" t="s">
        <v>669</v>
      </c>
      <c r="I9" s="212" t="s">
        <v>669</v>
      </c>
      <c r="J9" s="212" t="s">
        <v>669</v>
      </c>
      <c r="K9" s="212" t="s">
        <v>669</v>
      </c>
      <c r="L9" s="212" t="s">
        <v>669</v>
      </c>
      <c r="M9" s="212" t="s">
        <v>669</v>
      </c>
      <c r="N9" s="212" t="s">
        <v>669</v>
      </c>
      <c r="O9" s="212" t="s">
        <v>669</v>
      </c>
      <c r="P9" s="212" t="s">
        <v>669</v>
      </c>
      <c r="Q9" s="212" t="s">
        <v>149</v>
      </c>
      <c r="R9" s="212" t="s">
        <v>505</v>
      </c>
      <c r="S9" s="212" t="s">
        <v>149</v>
      </c>
    </row>
    <row r="10" spans="1:19" ht="14.25" x14ac:dyDescent="0.2">
      <c r="A10" s="211">
        <v>44956.501916273148</v>
      </c>
      <c r="B10" s="212" t="s">
        <v>593</v>
      </c>
      <c r="C10" s="212" t="s">
        <v>589</v>
      </c>
      <c r="D10" s="212" t="s">
        <v>590</v>
      </c>
      <c r="E10" s="212" t="s">
        <v>591</v>
      </c>
      <c r="F10" s="212" t="s">
        <v>675</v>
      </c>
      <c r="G10" s="212" t="s">
        <v>17</v>
      </c>
      <c r="H10" s="212" t="s">
        <v>86</v>
      </c>
      <c r="I10" s="212" t="s">
        <v>672</v>
      </c>
      <c r="J10" s="212" t="s">
        <v>86</v>
      </c>
      <c r="K10" s="212" t="s">
        <v>671</v>
      </c>
      <c r="L10" s="212" t="s">
        <v>671</v>
      </c>
      <c r="M10" s="212" t="s">
        <v>86</v>
      </c>
      <c r="N10" s="212" t="s">
        <v>86</v>
      </c>
      <c r="O10" s="212" t="s">
        <v>86</v>
      </c>
      <c r="P10" s="212" t="s">
        <v>669</v>
      </c>
      <c r="Q10" s="212" t="s">
        <v>676</v>
      </c>
      <c r="R10" s="212" t="s">
        <v>677</v>
      </c>
    </row>
    <row r="11" spans="1:19" ht="14.25" x14ac:dyDescent="0.2">
      <c r="A11" s="211">
        <v>44956.502653553238</v>
      </c>
      <c r="B11" s="212" t="s">
        <v>593</v>
      </c>
      <c r="C11" s="212" t="s">
        <v>599</v>
      </c>
      <c r="D11" s="212" t="s">
        <v>590</v>
      </c>
      <c r="E11" s="212" t="s">
        <v>57</v>
      </c>
      <c r="F11" s="212" t="s">
        <v>72</v>
      </c>
      <c r="G11" s="212" t="s">
        <v>15</v>
      </c>
      <c r="H11" s="212" t="s">
        <v>669</v>
      </c>
      <c r="I11" s="212" t="s">
        <v>669</v>
      </c>
      <c r="J11" s="212" t="s">
        <v>669</v>
      </c>
      <c r="K11" s="212" t="s">
        <v>86</v>
      </c>
      <c r="L11" s="212" t="s">
        <v>86</v>
      </c>
      <c r="M11" s="212" t="s">
        <v>669</v>
      </c>
      <c r="N11" s="212" t="s">
        <v>669</v>
      </c>
      <c r="O11" s="212" t="s">
        <v>669</v>
      </c>
      <c r="P11" s="212" t="s">
        <v>669</v>
      </c>
      <c r="Q11" s="212" t="s">
        <v>149</v>
      </c>
      <c r="R11" s="212" t="s">
        <v>149</v>
      </c>
      <c r="S11" s="212" t="s">
        <v>149</v>
      </c>
    </row>
    <row r="12" spans="1:19" ht="14.25" x14ac:dyDescent="0.2">
      <c r="A12" s="211">
        <v>44956.503434004626</v>
      </c>
      <c r="B12" s="212" t="s">
        <v>593</v>
      </c>
      <c r="C12" s="212" t="s">
        <v>589</v>
      </c>
      <c r="D12" s="212" t="s">
        <v>590</v>
      </c>
      <c r="E12" s="212" t="s">
        <v>206</v>
      </c>
      <c r="F12" s="212" t="s">
        <v>620</v>
      </c>
      <c r="G12" s="212" t="s">
        <v>16</v>
      </c>
      <c r="H12" s="212" t="s">
        <v>669</v>
      </c>
      <c r="I12" s="212" t="s">
        <v>86</v>
      </c>
      <c r="J12" s="212" t="s">
        <v>671</v>
      </c>
      <c r="K12" s="212" t="s">
        <v>671</v>
      </c>
      <c r="L12" s="212" t="s">
        <v>669</v>
      </c>
      <c r="M12" s="212" t="s">
        <v>669</v>
      </c>
      <c r="N12" s="212" t="s">
        <v>669</v>
      </c>
      <c r="O12" s="212" t="s">
        <v>669</v>
      </c>
      <c r="P12" s="212" t="s">
        <v>669</v>
      </c>
      <c r="Q12" s="212" t="s">
        <v>678</v>
      </c>
      <c r="R12" s="212" t="s">
        <v>679</v>
      </c>
      <c r="S12" s="212" t="s">
        <v>149</v>
      </c>
    </row>
    <row r="13" spans="1:19" ht="14.25" x14ac:dyDescent="0.2">
      <c r="A13" s="211">
        <v>44956.505132164355</v>
      </c>
      <c r="B13" s="212" t="s">
        <v>588</v>
      </c>
      <c r="C13" s="212" t="s">
        <v>589</v>
      </c>
      <c r="D13" s="212" t="s">
        <v>590</v>
      </c>
      <c r="E13" s="212" t="s">
        <v>70</v>
      </c>
      <c r="F13" s="212" t="s">
        <v>680</v>
      </c>
      <c r="G13" s="212" t="s">
        <v>16</v>
      </c>
      <c r="H13" s="212" t="s">
        <v>669</v>
      </c>
      <c r="I13" s="212" t="s">
        <v>669</v>
      </c>
      <c r="J13" s="212" t="s">
        <v>669</v>
      </c>
      <c r="K13" s="212" t="s">
        <v>671</v>
      </c>
      <c r="L13" s="212" t="s">
        <v>671</v>
      </c>
      <c r="M13" s="212" t="s">
        <v>86</v>
      </c>
      <c r="N13" s="212" t="s">
        <v>86</v>
      </c>
      <c r="O13" s="212" t="s">
        <v>669</v>
      </c>
      <c r="P13" s="212" t="s">
        <v>669</v>
      </c>
    </row>
    <row r="14" spans="1:19" ht="14.25" x14ac:dyDescent="0.2">
      <c r="A14" s="211">
        <v>44956.505173472222</v>
      </c>
      <c r="B14" s="212" t="s">
        <v>593</v>
      </c>
      <c r="C14" s="212" t="s">
        <v>599</v>
      </c>
      <c r="D14" s="212" t="s">
        <v>595</v>
      </c>
      <c r="E14" s="212" t="s">
        <v>591</v>
      </c>
      <c r="F14" s="212" t="s">
        <v>607</v>
      </c>
      <c r="G14" s="212" t="s">
        <v>15</v>
      </c>
      <c r="H14" s="212" t="s">
        <v>669</v>
      </c>
      <c r="I14" s="212" t="s">
        <v>669</v>
      </c>
      <c r="J14" s="212" t="s">
        <v>669</v>
      </c>
      <c r="K14" s="212" t="s">
        <v>669</v>
      </c>
      <c r="L14" s="212" t="s">
        <v>669</v>
      </c>
      <c r="M14" s="212" t="s">
        <v>669</v>
      </c>
      <c r="N14" s="212" t="s">
        <v>669</v>
      </c>
      <c r="O14" s="212" t="s">
        <v>669</v>
      </c>
      <c r="P14" s="212" t="s">
        <v>669</v>
      </c>
      <c r="Q14" s="212" t="s">
        <v>149</v>
      </c>
      <c r="R14" s="212" t="s">
        <v>149</v>
      </c>
      <c r="S14" s="212" t="s">
        <v>149</v>
      </c>
    </row>
    <row r="15" spans="1:19" ht="14.25" x14ac:dyDescent="0.2">
      <c r="A15" s="211">
        <v>44956.505207210648</v>
      </c>
      <c r="B15" s="212" t="s">
        <v>588</v>
      </c>
      <c r="C15" s="212" t="s">
        <v>589</v>
      </c>
      <c r="D15" s="212" t="s">
        <v>590</v>
      </c>
      <c r="E15" s="212" t="s">
        <v>591</v>
      </c>
      <c r="F15" s="212" t="s">
        <v>592</v>
      </c>
      <c r="G15" s="212" t="s">
        <v>17</v>
      </c>
      <c r="H15" s="212" t="s">
        <v>669</v>
      </c>
      <c r="I15" s="212" t="s">
        <v>669</v>
      </c>
      <c r="J15" s="212" t="s">
        <v>669</v>
      </c>
      <c r="K15" s="212" t="s">
        <v>669</v>
      </c>
      <c r="L15" s="212" t="s">
        <v>669</v>
      </c>
      <c r="M15" s="212" t="s">
        <v>669</v>
      </c>
      <c r="N15" s="212" t="s">
        <v>669</v>
      </c>
      <c r="O15" s="212" t="s">
        <v>669</v>
      </c>
      <c r="P15" s="212" t="s">
        <v>669</v>
      </c>
    </row>
    <row r="16" spans="1:19" ht="14.25" x14ac:dyDescent="0.2">
      <c r="A16" s="211">
        <v>44956.505365104167</v>
      </c>
      <c r="B16" s="212" t="s">
        <v>593</v>
      </c>
      <c r="C16" s="212" t="s">
        <v>589</v>
      </c>
      <c r="D16" s="212" t="s">
        <v>590</v>
      </c>
      <c r="E16" s="212" t="s">
        <v>591</v>
      </c>
      <c r="F16" s="212" t="s">
        <v>592</v>
      </c>
      <c r="G16" s="212" t="s">
        <v>17</v>
      </c>
      <c r="H16" s="212" t="s">
        <v>86</v>
      </c>
      <c r="I16" s="212" t="s">
        <v>671</v>
      </c>
      <c r="J16" s="212" t="s">
        <v>669</v>
      </c>
      <c r="K16" s="212" t="s">
        <v>672</v>
      </c>
      <c r="L16" s="212" t="s">
        <v>671</v>
      </c>
      <c r="M16" s="212" t="s">
        <v>86</v>
      </c>
      <c r="N16" s="212" t="s">
        <v>86</v>
      </c>
      <c r="O16" s="212" t="s">
        <v>669</v>
      </c>
      <c r="P16" s="212" t="s">
        <v>86</v>
      </c>
    </row>
    <row r="17" spans="1:19" ht="14.25" x14ac:dyDescent="0.2">
      <c r="A17" s="211">
        <v>44956.505502916669</v>
      </c>
      <c r="B17" s="212" t="s">
        <v>593</v>
      </c>
      <c r="C17" s="212" t="s">
        <v>594</v>
      </c>
      <c r="D17" s="212" t="s">
        <v>595</v>
      </c>
      <c r="E17" s="212" t="s">
        <v>591</v>
      </c>
      <c r="F17" s="212" t="s">
        <v>91</v>
      </c>
      <c r="G17" s="212" t="s">
        <v>681</v>
      </c>
      <c r="H17" s="212" t="s">
        <v>669</v>
      </c>
      <c r="I17" s="212" t="s">
        <v>669</v>
      </c>
      <c r="J17" s="212" t="s">
        <v>669</v>
      </c>
      <c r="K17" s="212" t="s">
        <v>671</v>
      </c>
      <c r="L17" s="212" t="s">
        <v>669</v>
      </c>
      <c r="M17" s="212" t="s">
        <v>669</v>
      </c>
      <c r="N17" s="212" t="s">
        <v>669</v>
      </c>
      <c r="O17" s="212" t="s">
        <v>669</v>
      </c>
      <c r="P17" s="212" t="s">
        <v>669</v>
      </c>
      <c r="Q17" s="212" t="s">
        <v>682</v>
      </c>
    </row>
    <row r="18" spans="1:19" ht="14.25" x14ac:dyDescent="0.2">
      <c r="A18" s="211">
        <v>44956.505503506945</v>
      </c>
      <c r="B18" s="212" t="s">
        <v>593</v>
      </c>
      <c r="C18" s="212" t="s">
        <v>594</v>
      </c>
      <c r="D18" s="212" t="s">
        <v>595</v>
      </c>
      <c r="E18" s="212" t="s">
        <v>609</v>
      </c>
      <c r="F18" s="212" t="s">
        <v>683</v>
      </c>
      <c r="G18" s="212" t="s">
        <v>15</v>
      </c>
      <c r="H18" s="212" t="s">
        <v>669</v>
      </c>
      <c r="I18" s="212" t="s">
        <v>669</v>
      </c>
      <c r="J18" s="212" t="s">
        <v>669</v>
      </c>
      <c r="K18" s="212" t="s">
        <v>671</v>
      </c>
      <c r="L18" s="212" t="s">
        <v>669</v>
      </c>
      <c r="M18" s="212" t="s">
        <v>669</v>
      </c>
      <c r="N18" s="212" t="s">
        <v>669</v>
      </c>
      <c r="O18" s="212" t="s">
        <v>669</v>
      </c>
      <c r="P18" s="212" t="s">
        <v>669</v>
      </c>
    </row>
    <row r="19" spans="1:19" ht="14.25" x14ac:dyDescent="0.2">
      <c r="A19" s="211">
        <v>44956.505631817126</v>
      </c>
      <c r="B19" s="212" t="s">
        <v>593</v>
      </c>
      <c r="C19" s="212" t="s">
        <v>589</v>
      </c>
      <c r="D19" s="212" t="s">
        <v>590</v>
      </c>
      <c r="E19" s="212" t="s">
        <v>70</v>
      </c>
      <c r="F19" s="212" t="s">
        <v>621</v>
      </c>
      <c r="G19" s="212" t="s">
        <v>16</v>
      </c>
      <c r="H19" s="212" t="s">
        <v>86</v>
      </c>
      <c r="I19" s="212" t="s">
        <v>86</v>
      </c>
      <c r="J19" s="212" t="s">
        <v>86</v>
      </c>
      <c r="K19" s="212" t="s">
        <v>671</v>
      </c>
      <c r="L19" s="212" t="s">
        <v>671</v>
      </c>
      <c r="M19" s="212" t="s">
        <v>86</v>
      </c>
      <c r="N19" s="212" t="s">
        <v>86</v>
      </c>
      <c r="O19" s="212" t="s">
        <v>86</v>
      </c>
      <c r="P19" s="212" t="s">
        <v>86</v>
      </c>
    </row>
    <row r="20" spans="1:19" ht="14.25" x14ac:dyDescent="0.2">
      <c r="A20" s="211">
        <v>44956.505726643518</v>
      </c>
      <c r="B20" s="212" t="s">
        <v>593</v>
      </c>
      <c r="C20" s="212" t="s">
        <v>589</v>
      </c>
      <c r="D20" s="212" t="s">
        <v>590</v>
      </c>
      <c r="E20" s="212" t="s">
        <v>591</v>
      </c>
      <c r="F20" s="212" t="s">
        <v>606</v>
      </c>
      <c r="G20" s="212" t="s">
        <v>16</v>
      </c>
      <c r="H20" s="212" t="s">
        <v>86</v>
      </c>
      <c r="I20" s="212" t="s">
        <v>671</v>
      </c>
      <c r="J20" s="212" t="s">
        <v>671</v>
      </c>
      <c r="K20" s="212" t="s">
        <v>671</v>
      </c>
      <c r="L20" s="212" t="s">
        <v>86</v>
      </c>
      <c r="M20" s="212" t="s">
        <v>671</v>
      </c>
      <c r="N20" s="212" t="s">
        <v>86</v>
      </c>
      <c r="O20" s="212" t="s">
        <v>86</v>
      </c>
      <c r="P20" s="212" t="s">
        <v>86</v>
      </c>
    </row>
    <row r="21" spans="1:19" ht="14.25" x14ac:dyDescent="0.2">
      <c r="A21" s="211">
        <v>44956.505791736112</v>
      </c>
      <c r="B21" s="212" t="s">
        <v>588</v>
      </c>
      <c r="C21" s="212" t="s">
        <v>589</v>
      </c>
      <c r="D21" s="212" t="s">
        <v>590</v>
      </c>
      <c r="E21" s="212" t="s">
        <v>206</v>
      </c>
      <c r="F21" s="212" t="s">
        <v>622</v>
      </c>
      <c r="G21" s="212" t="s">
        <v>16</v>
      </c>
      <c r="H21" s="212" t="s">
        <v>86</v>
      </c>
      <c r="I21" s="212" t="s">
        <v>671</v>
      </c>
      <c r="J21" s="212" t="s">
        <v>671</v>
      </c>
      <c r="K21" s="212" t="s">
        <v>671</v>
      </c>
      <c r="L21" s="212" t="s">
        <v>671</v>
      </c>
      <c r="M21" s="212" t="s">
        <v>671</v>
      </c>
      <c r="N21" s="212" t="s">
        <v>671</v>
      </c>
      <c r="O21" s="212" t="s">
        <v>671</v>
      </c>
      <c r="P21" s="212" t="s">
        <v>671</v>
      </c>
    </row>
    <row r="22" spans="1:19" ht="14.25" x14ac:dyDescent="0.2">
      <c r="A22" s="211">
        <v>44956.505793819444</v>
      </c>
      <c r="B22" s="212" t="s">
        <v>588</v>
      </c>
      <c r="C22" s="212" t="s">
        <v>599</v>
      </c>
      <c r="D22" s="212" t="s">
        <v>590</v>
      </c>
      <c r="E22" s="212" t="s">
        <v>624</v>
      </c>
      <c r="F22" s="212" t="s">
        <v>198</v>
      </c>
      <c r="G22" s="212" t="s">
        <v>16</v>
      </c>
      <c r="H22" s="212" t="s">
        <v>86</v>
      </c>
      <c r="I22" s="212" t="s">
        <v>672</v>
      </c>
      <c r="J22" s="212" t="s">
        <v>671</v>
      </c>
      <c r="K22" s="212" t="s">
        <v>672</v>
      </c>
      <c r="L22" s="212" t="s">
        <v>672</v>
      </c>
      <c r="M22" s="212" t="s">
        <v>86</v>
      </c>
      <c r="N22" s="212" t="s">
        <v>86</v>
      </c>
      <c r="O22" s="212" t="s">
        <v>86</v>
      </c>
      <c r="P22" s="212" t="s">
        <v>86</v>
      </c>
    </row>
    <row r="23" spans="1:19" ht="14.25" x14ac:dyDescent="0.2">
      <c r="A23" s="211">
        <v>44956.50583775463</v>
      </c>
      <c r="B23" s="212" t="s">
        <v>588</v>
      </c>
      <c r="C23" s="212" t="s">
        <v>589</v>
      </c>
      <c r="D23" s="212" t="s">
        <v>590</v>
      </c>
      <c r="E23" s="212" t="s">
        <v>591</v>
      </c>
      <c r="F23" s="212" t="s">
        <v>592</v>
      </c>
      <c r="G23" s="212" t="s">
        <v>17</v>
      </c>
      <c r="H23" s="212" t="s">
        <v>669</v>
      </c>
      <c r="I23" s="212" t="s">
        <v>671</v>
      </c>
      <c r="J23" s="212" t="s">
        <v>86</v>
      </c>
      <c r="K23" s="212" t="s">
        <v>671</v>
      </c>
      <c r="L23" s="212" t="s">
        <v>671</v>
      </c>
      <c r="M23" s="212" t="s">
        <v>86</v>
      </c>
      <c r="N23" s="212" t="s">
        <v>86</v>
      </c>
      <c r="O23" s="212" t="s">
        <v>669</v>
      </c>
      <c r="P23" s="212" t="s">
        <v>669</v>
      </c>
    </row>
    <row r="24" spans="1:19" ht="14.25" x14ac:dyDescent="0.2">
      <c r="A24" s="211">
        <v>44956.506098344908</v>
      </c>
      <c r="B24" s="212" t="s">
        <v>593</v>
      </c>
      <c r="C24" s="212" t="s">
        <v>594</v>
      </c>
      <c r="D24" s="212" t="s">
        <v>595</v>
      </c>
      <c r="E24" s="212" t="s">
        <v>591</v>
      </c>
      <c r="F24" s="212" t="s">
        <v>177</v>
      </c>
      <c r="G24" s="212" t="s">
        <v>601</v>
      </c>
      <c r="H24" s="212" t="s">
        <v>669</v>
      </c>
      <c r="I24" s="212" t="s">
        <v>669</v>
      </c>
      <c r="J24" s="212" t="s">
        <v>669</v>
      </c>
      <c r="K24" s="212" t="s">
        <v>671</v>
      </c>
      <c r="L24" s="212" t="s">
        <v>671</v>
      </c>
      <c r="M24" s="212" t="s">
        <v>669</v>
      </c>
      <c r="N24" s="212" t="s">
        <v>669</v>
      </c>
      <c r="O24" s="212" t="s">
        <v>669</v>
      </c>
      <c r="P24" s="212" t="s">
        <v>669</v>
      </c>
      <c r="Q24" s="212" t="s">
        <v>684</v>
      </c>
      <c r="R24" s="212" t="s">
        <v>685</v>
      </c>
      <c r="S24" s="212" t="s">
        <v>149</v>
      </c>
    </row>
    <row r="25" spans="1:19" ht="14.25" x14ac:dyDescent="0.2">
      <c r="A25" s="211">
        <v>44956.506151689813</v>
      </c>
      <c r="B25" s="212" t="s">
        <v>593</v>
      </c>
      <c r="C25" s="212" t="s">
        <v>608</v>
      </c>
      <c r="D25" s="212" t="s">
        <v>595</v>
      </c>
      <c r="E25" s="212" t="s">
        <v>53</v>
      </c>
      <c r="F25" s="212" t="s">
        <v>91</v>
      </c>
      <c r="G25" s="212" t="s">
        <v>686</v>
      </c>
      <c r="H25" s="212" t="s">
        <v>669</v>
      </c>
      <c r="I25" s="212" t="s">
        <v>669</v>
      </c>
      <c r="J25" s="212" t="s">
        <v>669</v>
      </c>
      <c r="K25" s="212" t="s">
        <v>671</v>
      </c>
      <c r="L25" s="212" t="s">
        <v>671</v>
      </c>
      <c r="M25" s="212" t="s">
        <v>669</v>
      </c>
      <c r="N25" s="212" t="s">
        <v>669</v>
      </c>
      <c r="O25" s="212" t="s">
        <v>669</v>
      </c>
      <c r="P25" s="212" t="s">
        <v>669</v>
      </c>
      <c r="Q25" s="212" t="s">
        <v>191</v>
      </c>
      <c r="R25" s="212" t="s">
        <v>191</v>
      </c>
      <c r="S25" s="212" t="s">
        <v>191</v>
      </c>
    </row>
    <row r="26" spans="1:19" ht="14.25" x14ac:dyDescent="0.2">
      <c r="A26" s="211">
        <v>44956.506186759259</v>
      </c>
      <c r="B26" s="212" t="s">
        <v>593</v>
      </c>
      <c r="C26" s="212" t="s">
        <v>589</v>
      </c>
      <c r="D26" s="212" t="s">
        <v>590</v>
      </c>
      <c r="E26" s="212" t="s">
        <v>687</v>
      </c>
      <c r="F26" s="212" t="s">
        <v>620</v>
      </c>
      <c r="G26" s="212" t="s">
        <v>16</v>
      </c>
      <c r="H26" s="212" t="s">
        <v>669</v>
      </c>
      <c r="I26" s="212" t="s">
        <v>669</v>
      </c>
      <c r="J26" s="212" t="s">
        <v>669</v>
      </c>
      <c r="K26" s="212" t="s">
        <v>672</v>
      </c>
      <c r="L26" s="212" t="s">
        <v>672</v>
      </c>
      <c r="M26" s="212" t="s">
        <v>669</v>
      </c>
      <c r="N26" s="212" t="s">
        <v>669</v>
      </c>
      <c r="O26" s="212" t="s">
        <v>86</v>
      </c>
      <c r="P26" s="212" t="s">
        <v>669</v>
      </c>
    </row>
    <row r="27" spans="1:19" ht="14.25" x14ac:dyDescent="0.2">
      <c r="A27" s="211">
        <v>44956.506315902778</v>
      </c>
      <c r="B27" s="212" t="s">
        <v>593</v>
      </c>
      <c r="C27" s="212" t="s">
        <v>589</v>
      </c>
      <c r="D27" s="212" t="s">
        <v>590</v>
      </c>
      <c r="E27" s="212" t="s">
        <v>591</v>
      </c>
      <c r="F27" s="212" t="s">
        <v>592</v>
      </c>
      <c r="G27" s="212" t="s">
        <v>17</v>
      </c>
      <c r="H27" s="212" t="s">
        <v>669</v>
      </c>
      <c r="I27" s="212" t="s">
        <v>669</v>
      </c>
      <c r="J27" s="212" t="s">
        <v>669</v>
      </c>
      <c r="K27" s="212" t="s">
        <v>671</v>
      </c>
      <c r="L27" s="212" t="s">
        <v>671</v>
      </c>
      <c r="M27" s="212" t="s">
        <v>669</v>
      </c>
      <c r="N27" s="212" t="s">
        <v>669</v>
      </c>
      <c r="O27" s="212" t="s">
        <v>669</v>
      </c>
      <c r="P27" s="212" t="s">
        <v>669</v>
      </c>
      <c r="Q27" s="212" t="s">
        <v>149</v>
      </c>
      <c r="R27" s="212" t="s">
        <v>149</v>
      </c>
      <c r="S27" s="212" t="s">
        <v>149</v>
      </c>
    </row>
    <row r="28" spans="1:19" ht="14.25" x14ac:dyDescent="0.2">
      <c r="A28" s="211">
        <v>44956.506322638888</v>
      </c>
      <c r="B28" s="212" t="s">
        <v>588</v>
      </c>
      <c r="C28" s="212" t="s">
        <v>589</v>
      </c>
      <c r="D28" s="212" t="s">
        <v>590</v>
      </c>
      <c r="E28" s="212" t="s">
        <v>591</v>
      </c>
      <c r="F28" s="212" t="s">
        <v>592</v>
      </c>
      <c r="G28" s="212" t="s">
        <v>16</v>
      </c>
      <c r="H28" s="212" t="s">
        <v>669</v>
      </c>
      <c r="I28" s="212" t="s">
        <v>669</v>
      </c>
      <c r="J28" s="212" t="s">
        <v>86</v>
      </c>
      <c r="K28" s="212" t="s">
        <v>669</v>
      </c>
      <c r="L28" s="212" t="s">
        <v>669</v>
      </c>
      <c r="M28" s="212" t="s">
        <v>669</v>
      </c>
      <c r="N28" s="212" t="s">
        <v>669</v>
      </c>
      <c r="O28" s="212" t="s">
        <v>669</v>
      </c>
      <c r="P28" s="212" t="s">
        <v>669</v>
      </c>
    </row>
    <row r="29" spans="1:19" ht="14.25" x14ac:dyDescent="0.2">
      <c r="A29" s="211">
        <v>44956.506388958333</v>
      </c>
      <c r="B29" s="212" t="s">
        <v>588</v>
      </c>
      <c r="C29" s="212" t="s">
        <v>589</v>
      </c>
      <c r="D29" s="212" t="s">
        <v>590</v>
      </c>
      <c r="E29" s="212" t="s">
        <v>605</v>
      </c>
      <c r="F29" s="212" t="s">
        <v>688</v>
      </c>
      <c r="G29" s="212" t="s">
        <v>17</v>
      </c>
      <c r="H29" s="212" t="s">
        <v>86</v>
      </c>
      <c r="I29" s="212" t="s">
        <v>86</v>
      </c>
      <c r="J29" s="212" t="s">
        <v>671</v>
      </c>
      <c r="K29" s="212" t="s">
        <v>86</v>
      </c>
      <c r="L29" s="212" t="s">
        <v>671</v>
      </c>
      <c r="M29" s="212" t="s">
        <v>86</v>
      </c>
      <c r="N29" s="212" t="s">
        <v>86</v>
      </c>
      <c r="O29" s="212" t="s">
        <v>86</v>
      </c>
      <c r="P29" s="212" t="s">
        <v>86</v>
      </c>
    </row>
    <row r="30" spans="1:19" ht="14.25" x14ac:dyDescent="0.2">
      <c r="A30" s="211">
        <v>44956.506608090276</v>
      </c>
      <c r="B30" s="212" t="s">
        <v>588</v>
      </c>
      <c r="C30" s="212" t="s">
        <v>589</v>
      </c>
      <c r="D30" s="212" t="s">
        <v>590</v>
      </c>
      <c r="E30" s="212" t="s">
        <v>597</v>
      </c>
      <c r="F30" s="212" t="s">
        <v>613</v>
      </c>
      <c r="G30" s="212" t="s">
        <v>629</v>
      </c>
      <c r="H30" s="212" t="s">
        <v>86</v>
      </c>
      <c r="I30" s="212" t="s">
        <v>672</v>
      </c>
      <c r="J30" s="212" t="s">
        <v>671</v>
      </c>
      <c r="K30" s="212" t="s">
        <v>672</v>
      </c>
      <c r="L30" s="212" t="s">
        <v>671</v>
      </c>
      <c r="M30" s="212" t="s">
        <v>672</v>
      </c>
      <c r="N30" s="212" t="s">
        <v>86</v>
      </c>
      <c r="O30" s="212" t="s">
        <v>86</v>
      </c>
      <c r="P30" s="212" t="s">
        <v>86</v>
      </c>
      <c r="Q30" s="212" t="s">
        <v>191</v>
      </c>
      <c r="R30" s="212" t="s">
        <v>689</v>
      </c>
    </row>
    <row r="31" spans="1:19" ht="14.25" x14ac:dyDescent="0.2">
      <c r="A31" s="211">
        <v>44956.507025879633</v>
      </c>
      <c r="B31" s="212" t="s">
        <v>588</v>
      </c>
      <c r="C31" s="212" t="s">
        <v>589</v>
      </c>
      <c r="D31" s="212" t="s">
        <v>590</v>
      </c>
      <c r="E31" s="212" t="s">
        <v>206</v>
      </c>
      <c r="F31" s="212" t="s">
        <v>620</v>
      </c>
      <c r="G31" s="212" t="s">
        <v>16</v>
      </c>
      <c r="H31" s="212" t="s">
        <v>86</v>
      </c>
      <c r="I31" s="212" t="s">
        <v>86</v>
      </c>
      <c r="J31" s="212" t="s">
        <v>86</v>
      </c>
      <c r="K31" s="212" t="s">
        <v>86</v>
      </c>
      <c r="L31" s="212" t="s">
        <v>671</v>
      </c>
      <c r="M31" s="212" t="s">
        <v>86</v>
      </c>
      <c r="N31" s="212" t="s">
        <v>86</v>
      </c>
      <c r="O31" s="212" t="s">
        <v>671</v>
      </c>
      <c r="P31" s="212" t="s">
        <v>86</v>
      </c>
    </row>
    <row r="32" spans="1:19" ht="14.25" x14ac:dyDescent="0.2">
      <c r="A32" s="211">
        <v>44956.507133391206</v>
      </c>
      <c r="B32" s="212" t="s">
        <v>593</v>
      </c>
      <c r="C32" s="212" t="s">
        <v>594</v>
      </c>
      <c r="D32" s="212" t="s">
        <v>590</v>
      </c>
      <c r="E32" s="212" t="s">
        <v>603</v>
      </c>
      <c r="F32" s="212" t="s">
        <v>612</v>
      </c>
      <c r="G32" s="212" t="s">
        <v>16</v>
      </c>
      <c r="H32" s="212" t="s">
        <v>86</v>
      </c>
      <c r="I32" s="212" t="s">
        <v>86</v>
      </c>
      <c r="J32" s="212" t="s">
        <v>86</v>
      </c>
      <c r="K32" s="212" t="s">
        <v>672</v>
      </c>
      <c r="L32" s="212" t="s">
        <v>672</v>
      </c>
      <c r="M32" s="212" t="s">
        <v>86</v>
      </c>
      <c r="N32" s="212" t="s">
        <v>86</v>
      </c>
      <c r="O32" s="212" t="s">
        <v>669</v>
      </c>
      <c r="P32" s="212" t="s">
        <v>669</v>
      </c>
      <c r="Q32" s="212" t="s">
        <v>191</v>
      </c>
      <c r="R32" s="212" t="s">
        <v>191</v>
      </c>
      <c r="S32" s="212" t="s">
        <v>191</v>
      </c>
    </row>
    <row r="33" spans="1:19" ht="14.25" x14ac:dyDescent="0.2">
      <c r="A33" s="211">
        <v>44956.507144803239</v>
      </c>
      <c r="B33" s="212" t="s">
        <v>588</v>
      </c>
      <c r="C33" s="212" t="s">
        <v>589</v>
      </c>
      <c r="D33" s="212" t="s">
        <v>590</v>
      </c>
      <c r="E33" s="212" t="s">
        <v>604</v>
      </c>
      <c r="F33" s="212" t="s">
        <v>690</v>
      </c>
      <c r="G33" s="212" t="s">
        <v>17</v>
      </c>
      <c r="H33" s="212" t="s">
        <v>669</v>
      </c>
      <c r="I33" s="212" t="s">
        <v>669</v>
      </c>
      <c r="J33" s="212" t="s">
        <v>669</v>
      </c>
      <c r="K33" s="212" t="s">
        <v>671</v>
      </c>
      <c r="L33" s="212" t="s">
        <v>671</v>
      </c>
      <c r="M33" s="212" t="s">
        <v>669</v>
      </c>
      <c r="N33" s="212" t="s">
        <v>669</v>
      </c>
      <c r="O33" s="212" t="s">
        <v>669</v>
      </c>
      <c r="P33" s="212" t="s">
        <v>669</v>
      </c>
      <c r="Q33" s="212" t="s">
        <v>149</v>
      </c>
      <c r="R33" s="212" t="s">
        <v>149</v>
      </c>
      <c r="S33" s="212" t="s">
        <v>149</v>
      </c>
    </row>
    <row r="34" spans="1:19" ht="14.25" x14ac:dyDescent="0.2">
      <c r="A34" s="211">
        <v>44956.507434861109</v>
      </c>
      <c r="B34" s="212" t="s">
        <v>593</v>
      </c>
      <c r="C34" s="212" t="s">
        <v>594</v>
      </c>
      <c r="D34" s="212" t="s">
        <v>595</v>
      </c>
      <c r="E34" s="212" t="s">
        <v>691</v>
      </c>
      <c r="F34" s="212" t="s">
        <v>692</v>
      </c>
      <c r="G34" s="212" t="s">
        <v>16</v>
      </c>
      <c r="H34" s="212" t="s">
        <v>669</v>
      </c>
      <c r="I34" s="212" t="s">
        <v>669</v>
      </c>
      <c r="J34" s="212" t="s">
        <v>669</v>
      </c>
      <c r="K34" s="212" t="s">
        <v>671</v>
      </c>
      <c r="L34" s="212" t="s">
        <v>669</v>
      </c>
      <c r="M34" s="212" t="s">
        <v>669</v>
      </c>
      <c r="N34" s="212" t="s">
        <v>669</v>
      </c>
      <c r="O34" s="212" t="s">
        <v>669</v>
      </c>
      <c r="P34" s="212" t="s">
        <v>669</v>
      </c>
    </row>
    <row r="35" spans="1:19" ht="14.25" x14ac:dyDescent="0.2">
      <c r="A35" s="211">
        <v>44956.507525740744</v>
      </c>
      <c r="B35" s="212" t="s">
        <v>588</v>
      </c>
      <c r="C35" s="212" t="s">
        <v>599</v>
      </c>
      <c r="D35" s="212" t="s">
        <v>590</v>
      </c>
      <c r="E35" s="212" t="s">
        <v>693</v>
      </c>
      <c r="F35" s="212" t="s">
        <v>694</v>
      </c>
      <c r="G35" s="212" t="s">
        <v>16</v>
      </c>
      <c r="H35" s="212" t="s">
        <v>669</v>
      </c>
      <c r="I35" s="212" t="s">
        <v>86</v>
      </c>
      <c r="J35" s="212" t="s">
        <v>86</v>
      </c>
      <c r="K35" s="212" t="s">
        <v>672</v>
      </c>
      <c r="L35" s="212" t="s">
        <v>671</v>
      </c>
      <c r="M35" s="212" t="s">
        <v>86</v>
      </c>
      <c r="N35" s="212" t="s">
        <v>86</v>
      </c>
      <c r="O35" s="212" t="s">
        <v>669</v>
      </c>
      <c r="P35" s="212" t="s">
        <v>86</v>
      </c>
      <c r="Q35" s="212" t="s">
        <v>695</v>
      </c>
      <c r="R35" s="212" t="s">
        <v>149</v>
      </c>
      <c r="S35" s="212" t="s">
        <v>149</v>
      </c>
    </row>
    <row r="36" spans="1:19" ht="14.25" x14ac:dyDescent="0.2">
      <c r="A36" s="211">
        <v>44956.507624293983</v>
      </c>
      <c r="B36" s="212" t="s">
        <v>593</v>
      </c>
      <c r="C36" s="212" t="s">
        <v>589</v>
      </c>
      <c r="D36" s="212" t="s">
        <v>590</v>
      </c>
      <c r="E36" s="212" t="s">
        <v>591</v>
      </c>
      <c r="F36" s="212" t="s">
        <v>88</v>
      </c>
      <c r="G36" s="212" t="s">
        <v>16</v>
      </c>
      <c r="H36" s="212" t="s">
        <v>86</v>
      </c>
      <c r="I36" s="212" t="s">
        <v>669</v>
      </c>
      <c r="J36" s="212" t="s">
        <v>669</v>
      </c>
      <c r="K36" s="212" t="s">
        <v>672</v>
      </c>
      <c r="L36" s="212" t="s">
        <v>671</v>
      </c>
      <c r="M36" s="212" t="s">
        <v>669</v>
      </c>
      <c r="N36" s="212" t="s">
        <v>86</v>
      </c>
      <c r="O36" s="212" t="s">
        <v>86</v>
      </c>
      <c r="P36" s="212" t="s">
        <v>669</v>
      </c>
    </row>
    <row r="37" spans="1:19" ht="14.25" x14ac:dyDescent="0.2">
      <c r="A37" s="211">
        <v>44956.50796894676</v>
      </c>
      <c r="B37" s="212" t="s">
        <v>588</v>
      </c>
      <c r="C37" s="212" t="s">
        <v>589</v>
      </c>
      <c r="D37" s="212" t="s">
        <v>590</v>
      </c>
      <c r="E37" s="212" t="s">
        <v>605</v>
      </c>
      <c r="F37" s="212" t="s">
        <v>696</v>
      </c>
      <c r="G37" s="212" t="s">
        <v>15</v>
      </c>
      <c r="H37" s="212" t="s">
        <v>86</v>
      </c>
      <c r="I37" s="212" t="s">
        <v>669</v>
      </c>
      <c r="J37" s="212" t="s">
        <v>669</v>
      </c>
      <c r="K37" s="212" t="s">
        <v>86</v>
      </c>
      <c r="L37" s="212" t="s">
        <v>86</v>
      </c>
      <c r="M37" s="212" t="s">
        <v>669</v>
      </c>
      <c r="N37" s="212" t="s">
        <v>669</v>
      </c>
      <c r="O37" s="212" t="s">
        <v>86</v>
      </c>
      <c r="P37" s="212" t="s">
        <v>669</v>
      </c>
      <c r="Q37" s="212" t="s">
        <v>697</v>
      </c>
      <c r="R37" s="212" t="s">
        <v>698</v>
      </c>
      <c r="S37" s="212" t="s">
        <v>149</v>
      </c>
    </row>
    <row r="38" spans="1:19" ht="14.25" x14ac:dyDescent="0.2">
      <c r="A38" s="211">
        <v>44956.508030393517</v>
      </c>
      <c r="B38" s="212" t="s">
        <v>588</v>
      </c>
      <c r="C38" s="212" t="s">
        <v>589</v>
      </c>
      <c r="D38" s="212" t="s">
        <v>590</v>
      </c>
      <c r="E38" s="212" t="s">
        <v>604</v>
      </c>
      <c r="F38" s="212" t="s">
        <v>628</v>
      </c>
      <c r="G38" s="212" t="s">
        <v>15</v>
      </c>
      <c r="H38" s="212" t="s">
        <v>86</v>
      </c>
      <c r="I38" s="212" t="s">
        <v>671</v>
      </c>
      <c r="J38" s="212" t="s">
        <v>671</v>
      </c>
      <c r="K38" s="212" t="s">
        <v>672</v>
      </c>
      <c r="L38" s="212" t="s">
        <v>671</v>
      </c>
      <c r="M38" s="212" t="s">
        <v>86</v>
      </c>
      <c r="N38" s="212" t="s">
        <v>86</v>
      </c>
      <c r="O38" s="212" t="s">
        <v>86</v>
      </c>
      <c r="P38" s="212" t="s">
        <v>86</v>
      </c>
      <c r="Q38" s="212" t="s">
        <v>149</v>
      </c>
      <c r="R38" s="212" t="s">
        <v>699</v>
      </c>
      <c r="S38" s="212" t="s">
        <v>149</v>
      </c>
    </row>
    <row r="39" spans="1:19" ht="14.25" x14ac:dyDescent="0.2">
      <c r="A39" s="211">
        <v>44956.508097847225</v>
      </c>
      <c r="B39" s="212" t="s">
        <v>593</v>
      </c>
      <c r="C39" s="212" t="s">
        <v>589</v>
      </c>
      <c r="D39" s="212" t="s">
        <v>590</v>
      </c>
      <c r="E39" s="212" t="s">
        <v>700</v>
      </c>
      <c r="F39" s="212" t="s">
        <v>701</v>
      </c>
      <c r="G39" s="212" t="s">
        <v>16</v>
      </c>
      <c r="H39" s="212" t="s">
        <v>669</v>
      </c>
      <c r="I39" s="212" t="s">
        <v>672</v>
      </c>
      <c r="J39" s="212" t="s">
        <v>672</v>
      </c>
      <c r="K39" s="212" t="s">
        <v>702</v>
      </c>
      <c r="L39" s="212" t="s">
        <v>702</v>
      </c>
      <c r="M39" s="212" t="s">
        <v>669</v>
      </c>
      <c r="N39" s="212" t="s">
        <v>669</v>
      </c>
      <c r="O39" s="212" t="s">
        <v>669</v>
      </c>
      <c r="P39" s="212" t="s">
        <v>669</v>
      </c>
    </row>
    <row r="40" spans="1:19" ht="14.25" x14ac:dyDescent="0.2">
      <c r="A40" s="211">
        <v>44956.508999861107</v>
      </c>
      <c r="B40" s="212" t="s">
        <v>588</v>
      </c>
      <c r="C40" s="212" t="s">
        <v>589</v>
      </c>
      <c r="D40" s="212" t="s">
        <v>590</v>
      </c>
      <c r="E40" s="212" t="s">
        <v>597</v>
      </c>
      <c r="F40" s="212" t="s">
        <v>613</v>
      </c>
      <c r="G40" s="212" t="s">
        <v>629</v>
      </c>
      <c r="H40" s="212" t="s">
        <v>86</v>
      </c>
      <c r="I40" s="212" t="s">
        <v>672</v>
      </c>
      <c r="J40" s="212" t="s">
        <v>671</v>
      </c>
      <c r="K40" s="212" t="s">
        <v>672</v>
      </c>
      <c r="L40" s="212" t="s">
        <v>671</v>
      </c>
      <c r="M40" s="212" t="s">
        <v>86</v>
      </c>
      <c r="N40" s="212" t="s">
        <v>86</v>
      </c>
      <c r="O40" s="212" t="s">
        <v>86</v>
      </c>
      <c r="P40" s="212" t="s">
        <v>86</v>
      </c>
      <c r="Q40" s="212" t="s">
        <v>191</v>
      </c>
      <c r="R40" s="212" t="s">
        <v>703</v>
      </c>
    </row>
    <row r="41" spans="1:19" ht="14.25" x14ac:dyDescent="0.2">
      <c r="A41" s="211">
        <v>44956.509177928237</v>
      </c>
      <c r="B41" s="212" t="s">
        <v>593</v>
      </c>
      <c r="C41" s="212" t="s">
        <v>589</v>
      </c>
      <c r="D41" s="212" t="s">
        <v>590</v>
      </c>
      <c r="E41" s="212" t="s">
        <v>206</v>
      </c>
      <c r="F41" s="212" t="s">
        <v>622</v>
      </c>
      <c r="G41" s="212" t="s">
        <v>16</v>
      </c>
      <c r="H41" s="212" t="s">
        <v>671</v>
      </c>
      <c r="I41" s="212" t="s">
        <v>671</v>
      </c>
      <c r="J41" s="212" t="s">
        <v>671</v>
      </c>
      <c r="K41" s="212" t="s">
        <v>671</v>
      </c>
      <c r="L41" s="212" t="s">
        <v>671</v>
      </c>
      <c r="M41" s="212" t="s">
        <v>86</v>
      </c>
      <c r="N41" s="212" t="s">
        <v>86</v>
      </c>
      <c r="O41" s="212" t="s">
        <v>86</v>
      </c>
      <c r="P41" s="212" t="s">
        <v>669</v>
      </c>
    </row>
    <row r="42" spans="1:19" ht="14.25" x14ac:dyDescent="0.2">
      <c r="A42" s="211">
        <v>44956.509477777778</v>
      </c>
      <c r="B42" s="212" t="s">
        <v>588</v>
      </c>
      <c r="C42" s="212" t="s">
        <v>599</v>
      </c>
      <c r="D42" s="212" t="s">
        <v>590</v>
      </c>
      <c r="E42" s="212" t="s">
        <v>604</v>
      </c>
      <c r="F42" s="212" t="s">
        <v>618</v>
      </c>
      <c r="G42" s="212" t="s">
        <v>15</v>
      </c>
      <c r="H42" s="212" t="s">
        <v>669</v>
      </c>
      <c r="I42" s="212" t="s">
        <v>669</v>
      </c>
      <c r="J42" s="212" t="s">
        <v>669</v>
      </c>
      <c r="K42" s="212" t="s">
        <v>669</v>
      </c>
      <c r="L42" s="212" t="s">
        <v>669</v>
      </c>
      <c r="M42" s="212" t="s">
        <v>669</v>
      </c>
      <c r="N42" s="212" t="s">
        <v>669</v>
      </c>
      <c r="O42" s="212" t="s">
        <v>669</v>
      </c>
      <c r="P42" s="212" t="s">
        <v>669</v>
      </c>
    </row>
    <row r="43" spans="1:19" ht="14.25" x14ac:dyDescent="0.2">
      <c r="A43" s="211">
        <v>44956.509506770832</v>
      </c>
      <c r="B43" s="212" t="s">
        <v>593</v>
      </c>
      <c r="C43" s="212" t="s">
        <v>589</v>
      </c>
      <c r="D43" s="212" t="s">
        <v>590</v>
      </c>
      <c r="E43" s="212" t="s">
        <v>624</v>
      </c>
      <c r="F43" s="212" t="s">
        <v>166</v>
      </c>
      <c r="G43" s="212" t="s">
        <v>15</v>
      </c>
      <c r="H43" s="212" t="s">
        <v>669</v>
      </c>
      <c r="I43" s="212" t="s">
        <v>669</v>
      </c>
      <c r="J43" s="212" t="s">
        <v>669</v>
      </c>
      <c r="K43" s="212" t="s">
        <v>672</v>
      </c>
      <c r="L43" s="212" t="s">
        <v>86</v>
      </c>
      <c r="M43" s="212" t="s">
        <v>86</v>
      </c>
      <c r="N43" s="212" t="s">
        <v>86</v>
      </c>
      <c r="O43" s="212" t="s">
        <v>669</v>
      </c>
      <c r="P43" s="212" t="s">
        <v>669</v>
      </c>
    </row>
    <row r="44" spans="1:19" ht="14.25" x14ac:dyDescent="0.2">
      <c r="A44" s="211">
        <v>44956.509567199071</v>
      </c>
      <c r="B44" s="212" t="s">
        <v>593</v>
      </c>
      <c r="C44" s="212" t="s">
        <v>594</v>
      </c>
      <c r="D44" s="212" t="s">
        <v>595</v>
      </c>
      <c r="E44" s="212" t="s">
        <v>591</v>
      </c>
      <c r="F44" s="212" t="s">
        <v>606</v>
      </c>
      <c r="G44" s="212" t="s">
        <v>601</v>
      </c>
      <c r="H44" s="212" t="s">
        <v>669</v>
      </c>
      <c r="I44" s="212" t="s">
        <v>669</v>
      </c>
      <c r="J44" s="212" t="s">
        <v>669</v>
      </c>
      <c r="K44" s="212" t="s">
        <v>672</v>
      </c>
      <c r="L44" s="212" t="s">
        <v>672</v>
      </c>
      <c r="M44" s="212" t="s">
        <v>669</v>
      </c>
      <c r="N44" s="212" t="s">
        <v>86</v>
      </c>
      <c r="O44" s="212" t="s">
        <v>669</v>
      </c>
      <c r="P44" s="212" t="s">
        <v>669</v>
      </c>
      <c r="Q44" s="212" t="s">
        <v>191</v>
      </c>
      <c r="R44" s="212" t="s">
        <v>704</v>
      </c>
      <c r="S44" s="212" t="s">
        <v>705</v>
      </c>
    </row>
    <row r="45" spans="1:19" ht="14.25" x14ac:dyDescent="0.2">
      <c r="A45" s="211">
        <v>44956.509594710646</v>
      </c>
      <c r="B45" s="212" t="s">
        <v>588</v>
      </c>
      <c r="C45" s="212" t="s">
        <v>599</v>
      </c>
      <c r="D45" s="212" t="s">
        <v>595</v>
      </c>
      <c r="E45" s="212" t="s">
        <v>597</v>
      </c>
      <c r="F45" s="212" t="s">
        <v>598</v>
      </c>
      <c r="G45" s="212" t="s">
        <v>706</v>
      </c>
      <c r="H45" s="212" t="s">
        <v>669</v>
      </c>
      <c r="I45" s="212" t="s">
        <v>669</v>
      </c>
      <c r="J45" s="212" t="s">
        <v>669</v>
      </c>
      <c r="K45" s="212" t="s">
        <v>671</v>
      </c>
      <c r="L45" s="212" t="s">
        <v>671</v>
      </c>
      <c r="M45" s="212" t="s">
        <v>86</v>
      </c>
      <c r="N45" s="212" t="s">
        <v>86</v>
      </c>
      <c r="O45" s="212" t="s">
        <v>669</v>
      </c>
      <c r="P45" s="212" t="s">
        <v>669</v>
      </c>
    </row>
    <row r="46" spans="1:19" ht="14.25" x14ac:dyDescent="0.2">
      <c r="A46" s="211">
        <v>44956.509801724533</v>
      </c>
      <c r="B46" s="212" t="s">
        <v>588</v>
      </c>
      <c r="C46" s="212" t="s">
        <v>599</v>
      </c>
      <c r="D46" s="212" t="s">
        <v>595</v>
      </c>
      <c r="E46" s="212" t="s">
        <v>197</v>
      </c>
      <c r="F46" s="212" t="s">
        <v>80</v>
      </c>
      <c r="G46" s="212" t="s">
        <v>16</v>
      </c>
      <c r="H46" s="212" t="s">
        <v>86</v>
      </c>
      <c r="I46" s="212" t="s">
        <v>86</v>
      </c>
      <c r="J46" s="212" t="s">
        <v>86</v>
      </c>
      <c r="K46" s="212" t="s">
        <v>672</v>
      </c>
      <c r="L46" s="212" t="s">
        <v>86</v>
      </c>
      <c r="M46" s="212" t="s">
        <v>86</v>
      </c>
      <c r="N46" s="212" t="s">
        <v>86</v>
      </c>
      <c r="O46" s="212" t="s">
        <v>671</v>
      </c>
      <c r="P46" s="212" t="s">
        <v>86</v>
      </c>
    </row>
    <row r="47" spans="1:19" ht="14.25" x14ac:dyDescent="0.2">
      <c r="A47" s="211">
        <v>44956.510193321759</v>
      </c>
      <c r="B47" s="212" t="s">
        <v>588</v>
      </c>
      <c r="C47" s="212" t="s">
        <v>594</v>
      </c>
      <c r="D47" s="212" t="s">
        <v>595</v>
      </c>
      <c r="E47" s="212" t="s">
        <v>605</v>
      </c>
      <c r="F47" s="212" t="s">
        <v>592</v>
      </c>
      <c r="G47" s="212" t="s">
        <v>601</v>
      </c>
      <c r="H47" s="212" t="s">
        <v>669</v>
      </c>
      <c r="I47" s="212" t="s">
        <v>669</v>
      </c>
      <c r="J47" s="212" t="s">
        <v>669</v>
      </c>
      <c r="K47" s="212" t="s">
        <v>669</v>
      </c>
      <c r="L47" s="212" t="s">
        <v>671</v>
      </c>
      <c r="M47" s="212" t="s">
        <v>86</v>
      </c>
      <c r="N47" s="212" t="s">
        <v>86</v>
      </c>
      <c r="O47" s="212" t="s">
        <v>669</v>
      </c>
      <c r="P47" s="212" t="s">
        <v>86</v>
      </c>
    </row>
    <row r="48" spans="1:19" ht="14.25" x14ac:dyDescent="0.2">
      <c r="A48" s="211">
        <v>44956.510593275467</v>
      </c>
      <c r="B48" s="212" t="s">
        <v>588</v>
      </c>
      <c r="C48" s="212" t="s">
        <v>599</v>
      </c>
      <c r="D48" s="212" t="s">
        <v>590</v>
      </c>
      <c r="E48" s="212" t="s">
        <v>591</v>
      </c>
      <c r="F48" s="212" t="s">
        <v>88</v>
      </c>
      <c r="G48" s="212" t="s">
        <v>15</v>
      </c>
      <c r="H48" s="212" t="s">
        <v>669</v>
      </c>
      <c r="I48" s="212" t="s">
        <v>669</v>
      </c>
      <c r="J48" s="212" t="s">
        <v>669</v>
      </c>
      <c r="K48" s="212" t="s">
        <v>669</v>
      </c>
      <c r="L48" s="212" t="s">
        <v>671</v>
      </c>
      <c r="M48" s="212" t="s">
        <v>669</v>
      </c>
      <c r="N48" s="212" t="s">
        <v>669</v>
      </c>
      <c r="O48" s="212" t="s">
        <v>669</v>
      </c>
      <c r="P48" s="212" t="s">
        <v>669</v>
      </c>
    </row>
    <row r="49" spans="1:19" ht="14.25" x14ac:dyDescent="0.2">
      <c r="A49" s="211">
        <v>44956.51096112268</v>
      </c>
      <c r="B49" s="212" t="s">
        <v>593</v>
      </c>
      <c r="C49" s="212" t="s">
        <v>589</v>
      </c>
      <c r="D49" s="212" t="s">
        <v>590</v>
      </c>
      <c r="E49" s="212" t="s">
        <v>591</v>
      </c>
      <c r="F49" s="212" t="s">
        <v>88</v>
      </c>
      <c r="G49" s="212" t="s">
        <v>15</v>
      </c>
      <c r="H49" s="212" t="s">
        <v>669</v>
      </c>
      <c r="I49" s="212" t="s">
        <v>669</v>
      </c>
      <c r="J49" s="212" t="s">
        <v>669</v>
      </c>
      <c r="K49" s="212" t="s">
        <v>671</v>
      </c>
      <c r="L49" s="212" t="s">
        <v>671</v>
      </c>
      <c r="M49" s="212" t="s">
        <v>669</v>
      </c>
      <c r="N49" s="212" t="s">
        <v>669</v>
      </c>
      <c r="O49" s="212" t="s">
        <v>669</v>
      </c>
      <c r="P49" s="212" t="s">
        <v>669</v>
      </c>
      <c r="Q49" s="212" t="s">
        <v>149</v>
      </c>
      <c r="R49" s="212" t="s">
        <v>149</v>
      </c>
      <c r="S49" s="212" t="s">
        <v>707</v>
      </c>
    </row>
    <row r="50" spans="1:19" ht="14.25" x14ac:dyDescent="0.2">
      <c r="A50" s="211">
        <v>44956.512527928237</v>
      </c>
      <c r="B50" s="212" t="s">
        <v>593</v>
      </c>
      <c r="C50" s="212" t="s">
        <v>599</v>
      </c>
      <c r="D50" s="212" t="s">
        <v>590</v>
      </c>
      <c r="E50" s="212" t="s">
        <v>591</v>
      </c>
      <c r="F50" s="212" t="s">
        <v>556</v>
      </c>
      <c r="G50" s="212" t="s">
        <v>15</v>
      </c>
      <c r="H50" s="212" t="s">
        <v>669</v>
      </c>
      <c r="I50" s="212" t="s">
        <v>86</v>
      </c>
      <c r="J50" s="212" t="s">
        <v>669</v>
      </c>
      <c r="K50" s="212" t="s">
        <v>672</v>
      </c>
      <c r="L50" s="212" t="s">
        <v>672</v>
      </c>
      <c r="M50" s="212" t="s">
        <v>86</v>
      </c>
      <c r="N50" s="212" t="s">
        <v>86</v>
      </c>
      <c r="O50" s="212" t="s">
        <v>669</v>
      </c>
      <c r="P50" s="212" t="s">
        <v>669</v>
      </c>
    </row>
    <row r="51" spans="1:19" ht="14.25" x14ac:dyDescent="0.2">
      <c r="A51" s="211">
        <v>44956.512893217594</v>
      </c>
      <c r="B51" s="212" t="s">
        <v>588</v>
      </c>
      <c r="C51" s="212" t="s">
        <v>599</v>
      </c>
      <c r="D51" s="212" t="s">
        <v>595</v>
      </c>
      <c r="E51" s="212" t="s">
        <v>53</v>
      </c>
      <c r="F51" s="212" t="s">
        <v>592</v>
      </c>
      <c r="G51" s="212" t="s">
        <v>601</v>
      </c>
      <c r="H51" s="212" t="s">
        <v>669</v>
      </c>
      <c r="I51" s="212" t="s">
        <v>671</v>
      </c>
      <c r="J51" s="212" t="s">
        <v>669</v>
      </c>
      <c r="K51" s="212" t="s">
        <v>672</v>
      </c>
      <c r="L51" s="212" t="s">
        <v>672</v>
      </c>
      <c r="M51" s="212" t="s">
        <v>86</v>
      </c>
      <c r="N51" s="212" t="s">
        <v>86</v>
      </c>
      <c r="O51" s="212" t="s">
        <v>669</v>
      </c>
      <c r="P51" s="212" t="s">
        <v>669</v>
      </c>
    </row>
    <row r="52" spans="1:19" ht="14.25" x14ac:dyDescent="0.2">
      <c r="A52" s="211">
        <v>44956.513290868053</v>
      </c>
      <c r="B52" s="212" t="s">
        <v>593</v>
      </c>
      <c r="C52" s="212" t="s">
        <v>589</v>
      </c>
      <c r="D52" s="212" t="s">
        <v>590</v>
      </c>
      <c r="E52" s="212" t="s">
        <v>591</v>
      </c>
      <c r="F52" s="212" t="s">
        <v>592</v>
      </c>
      <c r="G52" s="212" t="s">
        <v>17</v>
      </c>
      <c r="H52" s="212" t="s">
        <v>86</v>
      </c>
      <c r="I52" s="212" t="s">
        <v>671</v>
      </c>
      <c r="J52" s="212" t="s">
        <v>671</v>
      </c>
      <c r="K52" s="212" t="s">
        <v>671</v>
      </c>
      <c r="L52" s="212" t="s">
        <v>671</v>
      </c>
      <c r="M52" s="212" t="s">
        <v>86</v>
      </c>
      <c r="N52" s="212" t="s">
        <v>86</v>
      </c>
      <c r="O52" s="212" t="s">
        <v>86</v>
      </c>
      <c r="P52" s="212" t="s">
        <v>669</v>
      </c>
      <c r="Q52" s="212" t="s">
        <v>207</v>
      </c>
      <c r="R52" s="212" t="s">
        <v>708</v>
      </c>
      <c r="S52" s="212" t="s">
        <v>709</v>
      </c>
    </row>
    <row r="53" spans="1:19" ht="14.25" x14ac:dyDescent="0.2">
      <c r="A53" s="211">
        <v>44956.513335370371</v>
      </c>
      <c r="B53" s="212" t="s">
        <v>593</v>
      </c>
      <c r="C53" s="212" t="s">
        <v>589</v>
      </c>
      <c r="D53" s="212" t="s">
        <v>590</v>
      </c>
      <c r="E53" s="212" t="s">
        <v>591</v>
      </c>
      <c r="F53" s="212" t="s">
        <v>592</v>
      </c>
      <c r="G53" s="212" t="s">
        <v>17</v>
      </c>
      <c r="H53" s="212" t="s">
        <v>669</v>
      </c>
      <c r="I53" s="212" t="s">
        <v>671</v>
      </c>
      <c r="J53" s="212" t="s">
        <v>671</v>
      </c>
      <c r="K53" s="212" t="s">
        <v>702</v>
      </c>
      <c r="L53" s="212" t="s">
        <v>702</v>
      </c>
      <c r="M53" s="212" t="s">
        <v>669</v>
      </c>
      <c r="N53" s="212" t="s">
        <v>669</v>
      </c>
      <c r="O53" s="212" t="s">
        <v>86</v>
      </c>
      <c r="P53" s="212" t="s">
        <v>669</v>
      </c>
      <c r="Q53" s="212" t="s">
        <v>710</v>
      </c>
      <c r="R53" s="212" t="s">
        <v>711</v>
      </c>
      <c r="S53" s="212" t="s">
        <v>149</v>
      </c>
    </row>
    <row r="54" spans="1:19" ht="14.25" x14ac:dyDescent="0.2">
      <c r="A54" s="211">
        <v>44956.513480937501</v>
      </c>
      <c r="B54" s="212" t="s">
        <v>593</v>
      </c>
      <c r="C54" s="212" t="s">
        <v>599</v>
      </c>
      <c r="D54" s="212" t="s">
        <v>595</v>
      </c>
      <c r="E54" s="212" t="s">
        <v>53</v>
      </c>
      <c r="F54" s="212" t="s">
        <v>712</v>
      </c>
      <c r="G54" s="212" t="s">
        <v>601</v>
      </c>
      <c r="H54" s="212" t="s">
        <v>669</v>
      </c>
      <c r="I54" s="212" t="s">
        <v>669</v>
      </c>
      <c r="J54" s="212" t="s">
        <v>86</v>
      </c>
      <c r="K54" s="212" t="s">
        <v>86</v>
      </c>
      <c r="L54" s="212" t="s">
        <v>86</v>
      </c>
      <c r="M54" s="212" t="s">
        <v>86</v>
      </c>
      <c r="N54" s="212" t="s">
        <v>669</v>
      </c>
      <c r="O54" s="212" t="s">
        <v>669</v>
      </c>
      <c r="P54" s="212" t="s">
        <v>669</v>
      </c>
      <c r="Q54" s="212" t="s">
        <v>149</v>
      </c>
      <c r="R54" s="212" t="s">
        <v>149</v>
      </c>
      <c r="S54" s="212" t="s">
        <v>149</v>
      </c>
    </row>
    <row r="55" spans="1:19" ht="14.25" x14ac:dyDescent="0.2">
      <c r="A55" s="211">
        <v>44956.513521412038</v>
      </c>
      <c r="B55" s="212" t="s">
        <v>593</v>
      </c>
      <c r="C55" s="212" t="s">
        <v>589</v>
      </c>
      <c r="D55" s="212" t="s">
        <v>590</v>
      </c>
      <c r="E55" s="212" t="s">
        <v>70</v>
      </c>
      <c r="F55" s="212" t="s">
        <v>713</v>
      </c>
      <c r="G55" s="212" t="s">
        <v>16</v>
      </c>
      <c r="H55" s="212" t="s">
        <v>669</v>
      </c>
      <c r="I55" s="212" t="s">
        <v>669</v>
      </c>
      <c r="J55" s="212" t="s">
        <v>669</v>
      </c>
      <c r="K55" s="212" t="s">
        <v>671</v>
      </c>
      <c r="L55" s="212" t="s">
        <v>669</v>
      </c>
      <c r="M55" s="212" t="s">
        <v>86</v>
      </c>
      <c r="N55" s="212" t="s">
        <v>669</v>
      </c>
      <c r="O55" s="212" t="s">
        <v>669</v>
      </c>
      <c r="P55" s="212" t="s">
        <v>669</v>
      </c>
    </row>
    <row r="56" spans="1:19" ht="14.25" x14ac:dyDescent="0.2">
      <c r="A56" s="211">
        <v>44956.515090393514</v>
      </c>
      <c r="B56" s="212" t="s">
        <v>593</v>
      </c>
      <c r="C56" s="212" t="s">
        <v>589</v>
      </c>
      <c r="D56" s="212" t="s">
        <v>590</v>
      </c>
      <c r="E56" s="212" t="s">
        <v>591</v>
      </c>
      <c r="F56" s="212" t="s">
        <v>104</v>
      </c>
      <c r="G56" s="212" t="s">
        <v>17</v>
      </c>
      <c r="H56" s="212" t="s">
        <v>86</v>
      </c>
      <c r="I56" s="212" t="s">
        <v>671</v>
      </c>
      <c r="J56" s="212" t="s">
        <v>671</v>
      </c>
      <c r="K56" s="212" t="s">
        <v>672</v>
      </c>
      <c r="L56" s="212" t="s">
        <v>672</v>
      </c>
      <c r="M56" s="212" t="s">
        <v>86</v>
      </c>
      <c r="N56" s="212" t="s">
        <v>86</v>
      </c>
      <c r="O56" s="212" t="s">
        <v>671</v>
      </c>
      <c r="P56" s="212" t="s">
        <v>671</v>
      </c>
    </row>
    <row r="57" spans="1:19" ht="14.25" x14ac:dyDescent="0.2">
      <c r="A57" s="211">
        <v>44956.515291851851</v>
      </c>
      <c r="B57" s="212" t="s">
        <v>593</v>
      </c>
      <c r="C57" s="212" t="s">
        <v>589</v>
      </c>
      <c r="D57" s="212" t="s">
        <v>590</v>
      </c>
      <c r="E57" s="212" t="s">
        <v>591</v>
      </c>
      <c r="F57" s="212" t="s">
        <v>592</v>
      </c>
      <c r="G57" s="212" t="s">
        <v>17</v>
      </c>
      <c r="H57" s="212" t="s">
        <v>702</v>
      </c>
      <c r="I57" s="212" t="s">
        <v>672</v>
      </c>
      <c r="J57" s="212" t="s">
        <v>86</v>
      </c>
      <c r="K57" s="212" t="s">
        <v>672</v>
      </c>
      <c r="L57" s="212" t="s">
        <v>672</v>
      </c>
      <c r="M57" s="212" t="s">
        <v>671</v>
      </c>
      <c r="N57" s="212" t="s">
        <v>671</v>
      </c>
      <c r="O57" s="212" t="s">
        <v>671</v>
      </c>
      <c r="P57" s="212" t="s">
        <v>86</v>
      </c>
      <c r="Q57" s="212" t="s">
        <v>714</v>
      </c>
      <c r="R57" s="212" t="s">
        <v>715</v>
      </c>
    </row>
    <row r="58" spans="1:19" ht="14.25" x14ac:dyDescent="0.2">
      <c r="A58" s="211">
        <v>44956.516248148153</v>
      </c>
      <c r="B58" s="212" t="s">
        <v>593</v>
      </c>
      <c r="C58" s="212" t="s">
        <v>589</v>
      </c>
      <c r="D58" s="212" t="s">
        <v>590</v>
      </c>
      <c r="E58" s="212" t="s">
        <v>716</v>
      </c>
      <c r="F58" s="212" t="s">
        <v>197</v>
      </c>
      <c r="G58" s="212" t="s">
        <v>16</v>
      </c>
      <c r="H58" s="212" t="s">
        <v>86</v>
      </c>
      <c r="I58" s="212" t="s">
        <v>671</v>
      </c>
      <c r="J58" s="212" t="s">
        <v>671</v>
      </c>
      <c r="K58" s="212" t="s">
        <v>672</v>
      </c>
      <c r="L58" s="212" t="s">
        <v>672</v>
      </c>
      <c r="M58" s="212" t="s">
        <v>86</v>
      </c>
      <c r="N58" s="212" t="s">
        <v>86</v>
      </c>
      <c r="O58" s="212" t="s">
        <v>86</v>
      </c>
      <c r="P58" s="212" t="s">
        <v>86</v>
      </c>
      <c r="Q58" s="212" t="s">
        <v>149</v>
      </c>
      <c r="R58" s="212" t="s">
        <v>149</v>
      </c>
      <c r="S58" s="212" t="s">
        <v>149</v>
      </c>
    </row>
    <row r="59" spans="1:19" ht="14.25" x14ac:dyDescent="0.2">
      <c r="A59" s="211">
        <v>44956.5169555787</v>
      </c>
      <c r="B59" s="212" t="s">
        <v>593</v>
      </c>
      <c r="C59" s="212" t="s">
        <v>589</v>
      </c>
      <c r="D59" s="212" t="s">
        <v>590</v>
      </c>
      <c r="E59" s="212" t="s">
        <v>206</v>
      </c>
      <c r="F59" s="212" t="s">
        <v>717</v>
      </c>
      <c r="G59" s="212" t="s">
        <v>16</v>
      </c>
      <c r="H59" s="212" t="s">
        <v>669</v>
      </c>
      <c r="I59" s="212" t="s">
        <v>669</v>
      </c>
      <c r="J59" s="212" t="s">
        <v>669</v>
      </c>
      <c r="K59" s="212" t="s">
        <v>671</v>
      </c>
      <c r="L59" s="212" t="s">
        <v>671</v>
      </c>
      <c r="M59" s="212" t="s">
        <v>86</v>
      </c>
      <c r="N59" s="212" t="s">
        <v>86</v>
      </c>
      <c r="O59" s="212" t="s">
        <v>669</v>
      </c>
      <c r="P59" s="212" t="s">
        <v>669</v>
      </c>
      <c r="Q59" s="212" t="s">
        <v>149</v>
      </c>
      <c r="R59" s="212" t="s">
        <v>149</v>
      </c>
      <c r="S59" s="212" t="s">
        <v>149</v>
      </c>
    </row>
    <row r="60" spans="1:19" ht="14.25" x14ac:dyDescent="0.2">
      <c r="A60" s="211">
        <v>44956.516992199075</v>
      </c>
      <c r="B60" s="212" t="s">
        <v>588</v>
      </c>
      <c r="C60" s="212" t="s">
        <v>599</v>
      </c>
      <c r="D60" s="212" t="s">
        <v>590</v>
      </c>
      <c r="E60" s="212" t="s">
        <v>635</v>
      </c>
      <c r="F60" s="212" t="s">
        <v>95</v>
      </c>
      <c r="G60" s="212" t="s">
        <v>16</v>
      </c>
      <c r="H60" s="212" t="s">
        <v>669</v>
      </c>
      <c r="I60" s="212" t="s">
        <v>86</v>
      </c>
      <c r="J60" s="212" t="s">
        <v>669</v>
      </c>
      <c r="K60" s="212" t="s">
        <v>672</v>
      </c>
      <c r="L60" s="212" t="s">
        <v>86</v>
      </c>
      <c r="M60" s="212" t="s">
        <v>671</v>
      </c>
      <c r="N60" s="212" t="s">
        <v>86</v>
      </c>
      <c r="O60" s="212" t="s">
        <v>669</v>
      </c>
      <c r="P60" s="212" t="s">
        <v>86</v>
      </c>
    </row>
    <row r="61" spans="1:19" ht="14.25" x14ac:dyDescent="0.2">
      <c r="A61" s="211">
        <v>44956.51758407407</v>
      </c>
      <c r="B61" s="212" t="s">
        <v>593</v>
      </c>
      <c r="C61" s="212" t="s">
        <v>589</v>
      </c>
      <c r="D61" s="212" t="s">
        <v>590</v>
      </c>
      <c r="E61" s="212" t="s">
        <v>591</v>
      </c>
      <c r="F61" s="212" t="s">
        <v>592</v>
      </c>
      <c r="G61" s="212" t="s">
        <v>15</v>
      </c>
      <c r="H61" s="212" t="s">
        <v>86</v>
      </c>
      <c r="I61" s="212" t="s">
        <v>671</v>
      </c>
      <c r="J61" s="212" t="s">
        <v>669</v>
      </c>
      <c r="K61" s="212" t="s">
        <v>671</v>
      </c>
      <c r="L61" s="212" t="s">
        <v>671</v>
      </c>
      <c r="M61" s="212" t="s">
        <v>86</v>
      </c>
      <c r="N61" s="212" t="s">
        <v>86</v>
      </c>
      <c r="O61" s="212" t="s">
        <v>669</v>
      </c>
      <c r="P61" s="212" t="s">
        <v>669</v>
      </c>
    </row>
    <row r="62" spans="1:19" ht="14.25" x14ac:dyDescent="0.2">
      <c r="A62" s="211">
        <v>44956.517914652781</v>
      </c>
      <c r="B62" s="212" t="s">
        <v>593</v>
      </c>
      <c r="C62" s="212" t="s">
        <v>599</v>
      </c>
      <c r="D62" s="212" t="s">
        <v>590</v>
      </c>
      <c r="E62" s="212" t="s">
        <v>70</v>
      </c>
      <c r="F62" s="212" t="s">
        <v>634</v>
      </c>
      <c r="G62" s="212" t="s">
        <v>16</v>
      </c>
      <c r="H62" s="212" t="s">
        <v>669</v>
      </c>
      <c r="I62" s="212" t="s">
        <v>669</v>
      </c>
      <c r="J62" s="212" t="s">
        <v>669</v>
      </c>
      <c r="K62" s="212" t="s">
        <v>672</v>
      </c>
      <c r="L62" s="212" t="s">
        <v>669</v>
      </c>
      <c r="M62" s="212" t="s">
        <v>669</v>
      </c>
      <c r="N62" s="212" t="s">
        <v>669</v>
      </c>
      <c r="O62" s="212" t="s">
        <v>669</v>
      </c>
      <c r="P62" s="212" t="s">
        <v>669</v>
      </c>
      <c r="Q62" s="212" t="s">
        <v>149</v>
      </c>
      <c r="R62" s="212" t="s">
        <v>149</v>
      </c>
      <c r="S62" s="212" t="s">
        <v>149</v>
      </c>
    </row>
    <row r="63" spans="1:19" ht="14.25" x14ac:dyDescent="0.2">
      <c r="A63" s="211">
        <v>44956.519104432868</v>
      </c>
      <c r="B63" s="212" t="s">
        <v>588</v>
      </c>
      <c r="C63" s="212" t="s">
        <v>589</v>
      </c>
      <c r="D63" s="212" t="s">
        <v>590</v>
      </c>
      <c r="E63" s="212" t="s">
        <v>605</v>
      </c>
      <c r="F63" s="212" t="s">
        <v>718</v>
      </c>
      <c r="G63" s="212" t="s">
        <v>17</v>
      </c>
      <c r="H63" s="212" t="s">
        <v>669</v>
      </c>
      <c r="I63" s="212" t="s">
        <v>671</v>
      </c>
      <c r="J63" s="212" t="s">
        <v>669</v>
      </c>
      <c r="K63" s="212" t="s">
        <v>671</v>
      </c>
      <c r="L63" s="212" t="s">
        <v>671</v>
      </c>
      <c r="M63" s="212" t="s">
        <v>86</v>
      </c>
      <c r="N63" s="212" t="s">
        <v>86</v>
      </c>
      <c r="O63" s="212" t="s">
        <v>669</v>
      </c>
      <c r="P63" s="212" t="s">
        <v>669</v>
      </c>
      <c r="Q63" s="212" t="s">
        <v>191</v>
      </c>
      <c r="R63" s="212" t="s">
        <v>719</v>
      </c>
    </row>
    <row r="64" spans="1:19" ht="14.25" x14ac:dyDescent="0.2">
      <c r="A64" s="211">
        <v>44956.519191921296</v>
      </c>
      <c r="B64" s="212" t="s">
        <v>593</v>
      </c>
      <c r="C64" s="212" t="s">
        <v>594</v>
      </c>
      <c r="D64" s="212" t="s">
        <v>590</v>
      </c>
      <c r="E64" s="212" t="s">
        <v>591</v>
      </c>
      <c r="F64" s="212" t="s">
        <v>606</v>
      </c>
      <c r="G64" s="212" t="s">
        <v>601</v>
      </c>
      <c r="H64" s="212" t="s">
        <v>669</v>
      </c>
      <c r="I64" s="212" t="s">
        <v>669</v>
      </c>
      <c r="J64" s="212" t="s">
        <v>669</v>
      </c>
      <c r="K64" s="212" t="s">
        <v>671</v>
      </c>
      <c r="L64" s="212" t="s">
        <v>671</v>
      </c>
      <c r="M64" s="212" t="s">
        <v>86</v>
      </c>
      <c r="N64" s="212" t="s">
        <v>86</v>
      </c>
      <c r="O64" s="212" t="s">
        <v>669</v>
      </c>
      <c r="P64" s="212" t="s">
        <v>669</v>
      </c>
      <c r="Q64" s="212" t="s">
        <v>191</v>
      </c>
      <c r="R64" s="212" t="s">
        <v>191</v>
      </c>
      <c r="S64" s="212" t="s">
        <v>191</v>
      </c>
    </row>
    <row r="65" spans="1:19" ht="14.25" x14ac:dyDescent="0.2">
      <c r="A65" s="211">
        <v>44956.520366909725</v>
      </c>
      <c r="B65" s="212" t="s">
        <v>588</v>
      </c>
      <c r="C65" s="212" t="s">
        <v>589</v>
      </c>
      <c r="D65" s="212" t="s">
        <v>590</v>
      </c>
      <c r="E65" s="212" t="s">
        <v>591</v>
      </c>
      <c r="F65" s="212" t="s">
        <v>592</v>
      </c>
      <c r="G65" s="212" t="s">
        <v>16</v>
      </c>
      <c r="H65" s="212" t="s">
        <v>669</v>
      </c>
      <c r="I65" s="212" t="s">
        <v>86</v>
      </c>
      <c r="J65" s="212" t="s">
        <v>86</v>
      </c>
      <c r="K65" s="212" t="s">
        <v>86</v>
      </c>
      <c r="L65" s="212" t="s">
        <v>669</v>
      </c>
      <c r="M65" s="212" t="s">
        <v>669</v>
      </c>
      <c r="N65" s="212" t="s">
        <v>669</v>
      </c>
      <c r="O65" s="212" t="s">
        <v>669</v>
      </c>
      <c r="P65" s="212" t="s">
        <v>669</v>
      </c>
      <c r="Q65" s="212" t="s">
        <v>149</v>
      </c>
      <c r="R65" s="212" t="s">
        <v>149</v>
      </c>
      <c r="S65" s="212" t="s">
        <v>149</v>
      </c>
    </row>
    <row r="66" spans="1:19" ht="14.25" x14ac:dyDescent="0.2">
      <c r="A66" s="211">
        <v>44956.521122233797</v>
      </c>
      <c r="B66" s="212" t="s">
        <v>593</v>
      </c>
      <c r="C66" s="212" t="s">
        <v>599</v>
      </c>
      <c r="D66" s="212" t="s">
        <v>595</v>
      </c>
      <c r="E66" s="212" t="s">
        <v>53</v>
      </c>
      <c r="F66" s="212" t="s">
        <v>91</v>
      </c>
      <c r="G66" s="212" t="s">
        <v>15</v>
      </c>
      <c r="H66" s="212" t="s">
        <v>669</v>
      </c>
      <c r="I66" s="212" t="s">
        <v>86</v>
      </c>
      <c r="J66" s="212" t="s">
        <v>86</v>
      </c>
      <c r="K66" s="212" t="s">
        <v>671</v>
      </c>
      <c r="L66" s="212" t="s">
        <v>671</v>
      </c>
      <c r="M66" s="212" t="s">
        <v>86</v>
      </c>
      <c r="N66" s="212" t="s">
        <v>86</v>
      </c>
      <c r="O66" s="212" t="s">
        <v>669</v>
      </c>
      <c r="P66" s="212" t="s">
        <v>669</v>
      </c>
    </row>
    <row r="67" spans="1:19" ht="14.25" x14ac:dyDescent="0.2">
      <c r="A67" s="211">
        <v>44956.521138113429</v>
      </c>
      <c r="B67" s="212" t="s">
        <v>588</v>
      </c>
      <c r="C67" s="212" t="s">
        <v>589</v>
      </c>
      <c r="D67" s="212" t="s">
        <v>590</v>
      </c>
      <c r="E67" s="212" t="s">
        <v>591</v>
      </c>
      <c r="F67" s="212" t="s">
        <v>606</v>
      </c>
      <c r="G67" s="212" t="s">
        <v>15</v>
      </c>
      <c r="H67" s="212" t="s">
        <v>86</v>
      </c>
      <c r="I67" s="212" t="s">
        <v>86</v>
      </c>
      <c r="J67" s="212" t="s">
        <v>86</v>
      </c>
      <c r="K67" s="212" t="s">
        <v>671</v>
      </c>
      <c r="L67" s="212" t="s">
        <v>86</v>
      </c>
      <c r="M67" s="212" t="s">
        <v>86</v>
      </c>
      <c r="N67" s="212" t="s">
        <v>86</v>
      </c>
      <c r="O67" s="212" t="s">
        <v>669</v>
      </c>
      <c r="P67" s="212" t="s">
        <v>86</v>
      </c>
    </row>
    <row r="68" spans="1:19" ht="14.25" x14ac:dyDescent="0.2">
      <c r="A68" s="211">
        <v>44956.521505520832</v>
      </c>
      <c r="B68" s="212" t="s">
        <v>593</v>
      </c>
      <c r="C68" s="212" t="s">
        <v>599</v>
      </c>
      <c r="D68" s="212" t="s">
        <v>595</v>
      </c>
      <c r="E68" s="212" t="s">
        <v>53</v>
      </c>
      <c r="F68" s="212" t="s">
        <v>88</v>
      </c>
      <c r="G68" s="212" t="s">
        <v>17</v>
      </c>
      <c r="H68" s="212" t="s">
        <v>669</v>
      </c>
      <c r="I68" s="212" t="s">
        <v>669</v>
      </c>
      <c r="J68" s="212" t="s">
        <v>669</v>
      </c>
      <c r="K68" s="212" t="s">
        <v>671</v>
      </c>
      <c r="L68" s="212" t="s">
        <v>671</v>
      </c>
      <c r="M68" s="212" t="s">
        <v>86</v>
      </c>
      <c r="N68" s="212" t="s">
        <v>86</v>
      </c>
      <c r="O68" s="212" t="s">
        <v>669</v>
      </c>
      <c r="P68" s="212" t="s">
        <v>669</v>
      </c>
      <c r="Q68" s="212" t="s">
        <v>149</v>
      </c>
      <c r="R68" s="212" t="s">
        <v>149</v>
      </c>
      <c r="S68" s="212" t="s">
        <v>720</v>
      </c>
    </row>
    <row r="69" spans="1:19" ht="14.25" x14ac:dyDescent="0.2">
      <c r="A69" s="211">
        <v>44956.522324004633</v>
      </c>
      <c r="B69" s="212" t="s">
        <v>593</v>
      </c>
      <c r="C69" s="212" t="s">
        <v>599</v>
      </c>
      <c r="D69" s="212" t="s">
        <v>590</v>
      </c>
      <c r="E69" s="212" t="s">
        <v>636</v>
      </c>
      <c r="F69" s="212" t="s">
        <v>166</v>
      </c>
      <c r="G69" s="212" t="s">
        <v>15</v>
      </c>
      <c r="H69" s="212" t="s">
        <v>86</v>
      </c>
      <c r="I69" s="212" t="s">
        <v>86</v>
      </c>
      <c r="J69" s="212" t="s">
        <v>86</v>
      </c>
      <c r="K69" s="212" t="s">
        <v>86</v>
      </c>
      <c r="L69" s="212" t="s">
        <v>86</v>
      </c>
      <c r="M69" s="212" t="s">
        <v>86</v>
      </c>
      <c r="N69" s="212" t="s">
        <v>86</v>
      </c>
      <c r="O69" s="212" t="s">
        <v>86</v>
      </c>
      <c r="P69" s="212" t="s">
        <v>86</v>
      </c>
      <c r="Q69" s="212" t="s">
        <v>149</v>
      </c>
      <c r="R69" s="212" t="s">
        <v>149</v>
      </c>
      <c r="S69" s="212" t="s">
        <v>149</v>
      </c>
    </row>
    <row r="70" spans="1:19" ht="14.25" x14ac:dyDescent="0.2">
      <c r="A70" s="211">
        <v>44956.523290763886</v>
      </c>
      <c r="B70" s="212" t="s">
        <v>593</v>
      </c>
      <c r="C70" s="212" t="s">
        <v>589</v>
      </c>
      <c r="D70" s="212" t="s">
        <v>590</v>
      </c>
      <c r="E70" s="212" t="s">
        <v>721</v>
      </c>
      <c r="F70" s="212" t="s">
        <v>621</v>
      </c>
      <c r="G70" s="212" t="s">
        <v>16</v>
      </c>
      <c r="H70" s="212" t="s">
        <v>669</v>
      </c>
      <c r="I70" s="212" t="s">
        <v>669</v>
      </c>
      <c r="J70" s="212" t="s">
        <v>669</v>
      </c>
      <c r="K70" s="212" t="s">
        <v>671</v>
      </c>
      <c r="L70" s="212" t="s">
        <v>86</v>
      </c>
      <c r="M70" s="212" t="s">
        <v>86</v>
      </c>
      <c r="N70" s="212" t="s">
        <v>86</v>
      </c>
      <c r="O70" s="212" t="s">
        <v>669</v>
      </c>
      <c r="P70" s="212" t="s">
        <v>669</v>
      </c>
    </row>
    <row r="71" spans="1:19" ht="14.25" x14ac:dyDescent="0.2">
      <c r="A71" s="211">
        <v>44956.524152812504</v>
      </c>
      <c r="B71" s="212" t="s">
        <v>593</v>
      </c>
      <c r="C71" s="212" t="s">
        <v>589</v>
      </c>
      <c r="D71" s="212" t="s">
        <v>590</v>
      </c>
      <c r="E71" s="212" t="s">
        <v>206</v>
      </c>
      <c r="F71" s="212" t="s">
        <v>620</v>
      </c>
      <c r="G71" s="212" t="s">
        <v>15</v>
      </c>
      <c r="H71" s="212" t="s">
        <v>669</v>
      </c>
      <c r="I71" s="212" t="s">
        <v>669</v>
      </c>
      <c r="J71" s="212" t="s">
        <v>669</v>
      </c>
      <c r="K71" s="212" t="s">
        <v>669</v>
      </c>
      <c r="L71" s="212" t="s">
        <v>669</v>
      </c>
      <c r="M71" s="212" t="s">
        <v>669</v>
      </c>
      <c r="N71" s="212" t="s">
        <v>669</v>
      </c>
      <c r="O71" s="212" t="s">
        <v>669</v>
      </c>
      <c r="P71" s="212" t="s">
        <v>669</v>
      </c>
      <c r="Q71" s="212" t="s">
        <v>191</v>
      </c>
      <c r="R71" s="212" t="s">
        <v>207</v>
      </c>
    </row>
    <row r="72" spans="1:19" ht="14.25" x14ac:dyDescent="0.2">
      <c r="A72" s="211">
        <v>44956.524682106479</v>
      </c>
      <c r="B72" s="212" t="s">
        <v>593</v>
      </c>
      <c r="C72" s="212" t="s">
        <v>589</v>
      </c>
      <c r="D72" s="212" t="s">
        <v>590</v>
      </c>
      <c r="E72" s="212" t="s">
        <v>206</v>
      </c>
      <c r="F72" s="212" t="s">
        <v>722</v>
      </c>
      <c r="G72" s="212" t="s">
        <v>16</v>
      </c>
      <c r="H72" s="212" t="s">
        <v>86</v>
      </c>
      <c r="I72" s="212" t="s">
        <v>86</v>
      </c>
      <c r="J72" s="212" t="s">
        <v>671</v>
      </c>
      <c r="K72" s="212" t="s">
        <v>86</v>
      </c>
      <c r="L72" s="212" t="s">
        <v>86</v>
      </c>
      <c r="M72" s="212" t="s">
        <v>86</v>
      </c>
      <c r="N72" s="212" t="s">
        <v>86</v>
      </c>
      <c r="O72" s="212" t="s">
        <v>86</v>
      </c>
      <c r="P72" s="212" t="s">
        <v>86</v>
      </c>
      <c r="Q72" s="212" t="s">
        <v>149</v>
      </c>
      <c r="R72" s="212" t="s">
        <v>149</v>
      </c>
      <c r="S72" s="212" t="s">
        <v>149</v>
      </c>
    </row>
    <row r="73" spans="1:19" ht="14.25" x14ac:dyDescent="0.2">
      <c r="A73" s="211">
        <v>44956.52560267361</v>
      </c>
      <c r="B73" s="212" t="s">
        <v>588</v>
      </c>
      <c r="C73" s="212" t="s">
        <v>589</v>
      </c>
      <c r="D73" s="212" t="s">
        <v>590</v>
      </c>
      <c r="E73" s="212" t="s">
        <v>206</v>
      </c>
      <c r="F73" s="212" t="s">
        <v>620</v>
      </c>
      <c r="G73" s="212" t="s">
        <v>601</v>
      </c>
      <c r="H73" s="212" t="s">
        <v>86</v>
      </c>
      <c r="I73" s="212" t="s">
        <v>86</v>
      </c>
      <c r="J73" s="212" t="s">
        <v>86</v>
      </c>
      <c r="K73" s="212" t="s">
        <v>86</v>
      </c>
      <c r="L73" s="212" t="s">
        <v>86</v>
      </c>
      <c r="M73" s="212" t="s">
        <v>86</v>
      </c>
      <c r="N73" s="212" t="s">
        <v>86</v>
      </c>
      <c r="O73" s="212" t="s">
        <v>86</v>
      </c>
      <c r="P73" s="212" t="s">
        <v>86</v>
      </c>
      <c r="Q73" s="212" t="s">
        <v>723</v>
      </c>
      <c r="R73" s="212" t="s">
        <v>724</v>
      </c>
      <c r="S73" s="212" t="s">
        <v>725</v>
      </c>
    </row>
    <row r="74" spans="1:19" ht="14.25" x14ac:dyDescent="0.2">
      <c r="A74" s="211">
        <v>44956.52741923611</v>
      </c>
      <c r="B74" s="212" t="s">
        <v>588</v>
      </c>
      <c r="C74" s="212" t="s">
        <v>589</v>
      </c>
      <c r="D74" s="212" t="s">
        <v>590</v>
      </c>
      <c r="E74" s="212" t="s">
        <v>591</v>
      </c>
      <c r="F74" s="212" t="s">
        <v>592</v>
      </c>
      <c r="G74" s="212" t="s">
        <v>17</v>
      </c>
      <c r="H74" s="212" t="s">
        <v>669</v>
      </c>
      <c r="I74" s="212" t="s">
        <v>671</v>
      </c>
      <c r="J74" s="212" t="s">
        <v>669</v>
      </c>
      <c r="K74" s="212" t="s">
        <v>671</v>
      </c>
      <c r="L74" s="212" t="s">
        <v>671</v>
      </c>
      <c r="M74" s="212" t="s">
        <v>86</v>
      </c>
      <c r="N74" s="212" t="s">
        <v>86</v>
      </c>
      <c r="O74" s="212" t="s">
        <v>671</v>
      </c>
      <c r="P74" s="212" t="s">
        <v>669</v>
      </c>
      <c r="Q74" s="212" t="s">
        <v>149</v>
      </c>
      <c r="R74" s="212" t="s">
        <v>149</v>
      </c>
      <c r="S74" s="212" t="s">
        <v>149</v>
      </c>
    </row>
    <row r="75" spans="1:19" ht="14.25" x14ac:dyDescent="0.2">
      <c r="A75" s="211">
        <v>44956.528909664354</v>
      </c>
      <c r="B75" s="212" t="s">
        <v>588</v>
      </c>
      <c r="C75" s="212" t="s">
        <v>589</v>
      </c>
      <c r="D75" s="212" t="s">
        <v>590</v>
      </c>
      <c r="E75" s="212" t="s">
        <v>591</v>
      </c>
      <c r="F75" s="212" t="s">
        <v>592</v>
      </c>
      <c r="G75" s="212" t="s">
        <v>17</v>
      </c>
      <c r="H75" s="212" t="s">
        <v>86</v>
      </c>
      <c r="I75" s="212" t="s">
        <v>672</v>
      </c>
      <c r="J75" s="212" t="s">
        <v>86</v>
      </c>
      <c r="K75" s="212" t="s">
        <v>671</v>
      </c>
      <c r="L75" s="212" t="s">
        <v>671</v>
      </c>
      <c r="M75" s="212" t="s">
        <v>86</v>
      </c>
      <c r="N75" s="212" t="s">
        <v>86</v>
      </c>
      <c r="O75" s="212" t="s">
        <v>86</v>
      </c>
      <c r="P75" s="212" t="s">
        <v>86</v>
      </c>
    </row>
    <row r="76" spans="1:19" ht="14.25" x14ac:dyDescent="0.2">
      <c r="A76" s="211">
        <v>44956.529050497687</v>
      </c>
      <c r="B76" s="212" t="s">
        <v>593</v>
      </c>
      <c r="C76" s="212" t="s">
        <v>589</v>
      </c>
      <c r="D76" s="212" t="s">
        <v>590</v>
      </c>
      <c r="E76" s="212" t="s">
        <v>591</v>
      </c>
      <c r="F76" s="212" t="s">
        <v>592</v>
      </c>
      <c r="G76" s="212" t="s">
        <v>17</v>
      </c>
      <c r="H76" s="212" t="s">
        <v>86</v>
      </c>
      <c r="I76" s="212" t="s">
        <v>672</v>
      </c>
      <c r="J76" s="212" t="s">
        <v>86</v>
      </c>
      <c r="K76" s="212" t="s">
        <v>671</v>
      </c>
      <c r="L76" s="212" t="s">
        <v>86</v>
      </c>
      <c r="M76" s="212" t="s">
        <v>86</v>
      </c>
      <c r="N76" s="212" t="s">
        <v>86</v>
      </c>
      <c r="O76" s="212" t="s">
        <v>669</v>
      </c>
      <c r="P76" s="212" t="s">
        <v>86</v>
      </c>
    </row>
    <row r="77" spans="1:19" ht="14.25" x14ac:dyDescent="0.2">
      <c r="A77" s="211">
        <v>44956.53128737268</v>
      </c>
      <c r="B77" s="212" t="s">
        <v>593</v>
      </c>
      <c r="C77" s="212" t="s">
        <v>589</v>
      </c>
      <c r="D77" s="212" t="s">
        <v>590</v>
      </c>
      <c r="E77" s="212" t="s">
        <v>591</v>
      </c>
      <c r="F77" s="212" t="s">
        <v>592</v>
      </c>
      <c r="G77" s="212" t="s">
        <v>17</v>
      </c>
      <c r="H77" s="212" t="s">
        <v>669</v>
      </c>
      <c r="I77" s="212" t="s">
        <v>671</v>
      </c>
      <c r="J77" s="212" t="s">
        <v>671</v>
      </c>
      <c r="K77" s="212" t="s">
        <v>671</v>
      </c>
      <c r="L77" s="212" t="s">
        <v>671</v>
      </c>
      <c r="M77" s="212" t="s">
        <v>86</v>
      </c>
      <c r="N77" s="212" t="s">
        <v>86</v>
      </c>
      <c r="O77" s="212" t="s">
        <v>86</v>
      </c>
      <c r="P77" s="212" t="s">
        <v>86</v>
      </c>
      <c r="Q77" s="212" t="s">
        <v>726</v>
      </c>
    </row>
    <row r="78" spans="1:19" ht="14.25" x14ac:dyDescent="0.2">
      <c r="A78" s="211">
        <v>44956.531972592595</v>
      </c>
      <c r="B78" s="212" t="s">
        <v>593</v>
      </c>
      <c r="C78" s="212" t="s">
        <v>608</v>
      </c>
      <c r="D78" s="212" t="s">
        <v>595</v>
      </c>
      <c r="E78" s="212" t="s">
        <v>591</v>
      </c>
      <c r="F78" s="212" t="s">
        <v>606</v>
      </c>
      <c r="G78" s="212" t="s">
        <v>601</v>
      </c>
      <c r="H78" s="212" t="s">
        <v>669</v>
      </c>
      <c r="I78" s="212" t="s">
        <v>669</v>
      </c>
      <c r="J78" s="212" t="s">
        <v>669</v>
      </c>
      <c r="K78" s="212" t="s">
        <v>672</v>
      </c>
      <c r="L78" s="212" t="s">
        <v>671</v>
      </c>
      <c r="M78" s="212" t="s">
        <v>671</v>
      </c>
      <c r="N78" s="212" t="s">
        <v>671</v>
      </c>
      <c r="O78" s="212" t="s">
        <v>671</v>
      </c>
      <c r="P78" s="212" t="s">
        <v>86</v>
      </c>
      <c r="Q78" s="212" t="s">
        <v>191</v>
      </c>
      <c r="R78" s="212" t="s">
        <v>191</v>
      </c>
      <c r="S78" s="212" t="s">
        <v>727</v>
      </c>
    </row>
    <row r="79" spans="1:19" ht="14.25" x14ac:dyDescent="0.2">
      <c r="A79" s="211">
        <v>44956.532040254635</v>
      </c>
      <c r="B79" s="212" t="s">
        <v>593</v>
      </c>
      <c r="C79" s="212" t="s">
        <v>589</v>
      </c>
      <c r="D79" s="212" t="s">
        <v>590</v>
      </c>
      <c r="E79" s="212" t="s">
        <v>728</v>
      </c>
      <c r="F79" s="212" t="s">
        <v>620</v>
      </c>
      <c r="G79" s="212" t="s">
        <v>16</v>
      </c>
      <c r="H79" s="212" t="s">
        <v>669</v>
      </c>
      <c r="I79" s="212" t="s">
        <v>671</v>
      </c>
      <c r="J79" s="212" t="s">
        <v>669</v>
      </c>
      <c r="K79" s="212" t="s">
        <v>671</v>
      </c>
      <c r="L79" s="212" t="s">
        <v>671</v>
      </c>
      <c r="M79" s="212" t="s">
        <v>86</v>
      </c>
      <c r="N79" s="212" t="s">
        <v>669</v>
      </c>
      <c r="O79" s="212" t="s">
        <v>669</v>
      </c>
      <c r="P79" s="212" t="s">
        <v>669</v>
      </c>
      <c r="R79" s="212" t="s">
        <v>729</v>
      </c>
    </row>
    <row r="80" spans="1:19" ht="14.25" x14ac:dyDescent="0.2">
      <c r="A80" s="211">
        <v>44956.532231736113</v>
      </c>
      <c r="B80" s="212" t="s">
        <v>593</v>
      </c>
      <c r="C80" s="212" t="s">
        <v>589</v>
      </c>
      <c r="D80" s="212" t="s">
        <v>590</v>
      </c>
      <c r="E80" s="212" t="s">
        <v>591</v>
      </c>
      <c r="F80" s="212" t="s">
        <v>606</v>
      </c>
      <c r="G80" s="212" t="s">
        <v>17</v>
      </c>
      <c r="H80" s="212" t="s">
        <v>86</v>
      </c>
      <c r="I80" s="212" t="s">
        <v>671</v>
      </c>
      <c r="J80" s="212" t="s">
        <v>671</v>
      </c>
      <c r="K80" s="212" t="s">
        <v>86</v>
      </c>
      <c r="L80" s="212" t="s">
        <v>671</v>
      </c>
      <c r="M80" s="212" t="s">
        <v>86</v>
      </c>
      <c r="N80" s="212" t="s">
        <v>86</v>
      </c>
      <c r="O80" s="212" t="s">
        <v>86</v>
      </c>
      <c r="P80" s="212" t="s">
        <v>86</v>
      </c>
    </row>
    <row r="81" spans="1:19" ht="14.25" x14ac:dyDescent="0.2">
      <c r="A81" s="211">
        <v>44956.532302719905</v>
      </c>
      <c r="B81" s="212" t="s">
        <v>588</v>
      </c>
      <c r="C81" s="212" t="s">
        <v>599</v>
      </c>
      <c r="D81" s="212" t="s">
        <v>595</v>
      </c>
      <c r="E81" s="212" t="s">
        <v>616</v>
      </c>
      <c r="F81" s="212" t="s">
        <v>359</v>
      </c>
      <c r="G81" s="212" t="s">
        <v>601</v>
      </c>
      <c r="H81" s="212" t="s">
        <v>669</v>
      </c>
      <c r="I81" s="212" t="s">
        <v>86</v>
      </c>
      <c r="J81" s="212" t="s">
        <v>86</v>
      </c>
      <c r="K81" s="212" t="s">
        <v>671</v>
      </c>
      <c r="L81" s="212" t="s">
        <v>671</v>
      </c>
      <c r="M81" s="212" t="s">
        <v>86</v>
      </c>
      <c r="N81" s="212" t="s">
        <v>86</v>
      </c>
      <c r="O81" s="212" t="s">
        <v>669</v>
      </c>
      <c r="P81" s="212" t="s">
        <v>86</v>
      </c>
    </row>
    <row r="82" spans="1:19" ht="14.25" x14ac:dyDescent="0.2">
      <c r="A82" s="211">
        <v>44956.534389085646</v>
      </c>
      <c r="B82" s="212" t="s">
        <v>593</v>
      </c>
      <c r="C82" s="212" t="s">
        <v>589</v>
      </c>
      <c r="D82" s="212" t="s">
        <v>590</v>
      </c>
      <c r="E82" s="212" t="s">
        <v>206</v>
      </c>
      <c r="F82" s="212" t="s">
        <v>620</v>
      </c>
      <c r="G82" s="212" t="s">
        <v>16</v>
      </c>
      <c r="H82" s="212" t="s">
        <v>86</v>
      </c>
      <c r="I82" s="212" t="s">
        <v>669</v>
      </c>
      <c r="J82" s="212" t="s">
        <v>86</v>
      </c>
      <c r="K82" s="212" t="s">
        <v>671</v>
      </c>
      <c r="L82" s="212" t="s">
        <v>671</v>
      </c>
      <c r="M82" s="212" t="s">
        <v>86</v>
      </c>
      <c r="N82" s="212" t="s">
        <v>86</v>
      </c>
      <c r="O82" s="212" t="s">
        <v>669</v>
      </c>
      <c r="P82" s="212" t="s">
        <v>669</v>
      </c>
    </row>
    <row r="83" spans="1:19" ht="14.25" x14ac:dyDescent="0.2">
      <c r="A83" s="211">
        <v>44956.53458039352</v>
      </c>
      <c r="B83" s="212" t="s">
        <v>588</v>
      </c>
      <c r="C83" s="212" t="s">
        <v>589</v>
      </c>
      <c r="D83" s="212" t="s">
        <v>590</v>
      </c>
      <c r="E83" s="212" t="s">
        <v>591</v>
      </c>
      <c r="F83" s="212" t="s">
        <v>592</v>
      </c>
      <c r="G83" s="212" t="s">
        <v>15</v>
      </c>
      <c r="H83" s="212" t="s">
        <v>669</v>
      </c>
      <c r="I83" s="212" t="s">
        <v>86</v>
      </c>
      <c r="J83" s="212" t="s">
        <v>669</v>
      </c>
      <c r="K83" s="212" t="s">
        <v>672</v>
      </c>
      <c r="L83" s="212" t="s">
        <v>671</v>
      </c>
      <c r="M83" s="212" t="s">
        <v>86</v>
      </c>
      <c r="N83" s="212" t="s">
        <v>86</v>
      </c>
      <c r="O83" s="212" t="s">
        <v>669</v>
      </c>
      <c r="P83" s="212" t="s">
        <v>669</v>
      </c>
      <c r="Q83" s="212" t="s">
        <v>191</v>
      </c>
      <c r="R83" s="212" t="s">
        <v>191</v>
      </c>
    </row>
    <row r="84" spans="1:19" ht="14.25" x14ac:dyDescent="0.2">
      <c r="A84" s="211">
        <v>44956.53696986111</v>
      </c>
      <c r="B84" s="212" t="s">
        <v>588</v>
      </c>
      <c r="C84" s="212" t="s">
        <v>589</v>
      </c>
      <c r="D84" s="212" t="s">
        <v>590</v>
      </c>
      <c r="E84" s="212" t="s">
        <v>591</v>
      </c>
      <c r="F84" s="212" t="s">
        <v>592</v>
      </c>
      <c r="G84" s="212" t="s">
        <v>17</v>
      </c>
      <c r="H84" s="212" t="s">
        <v>86</v>
      </c>
      <c r="I84" s="212" t="s">
        <v>671</v>
      </c>
      <c r="J84" s="212" t="s">
        <v>669</v>
      </c>
      <c r="K84" s="212" t="s">
        <v>671</v>
      </c>
      <c r="L84" s="212" t="s">
        <v>671</v>
      </c>
      <c r="M84" s="212" t="s">
        <v>669</v>
      </c>
      <c r="N84" s="212" t="s">
        <v>669</v>
      </c>
      <c r="O84" s="212" t="s">
        <v>86</v>
      </c>
      <c r="P84" s="212" t="s">
        <v>86</v>
      </c>
      <c r="Q84" s="212" t="s">
        <v>730</v>
      </c>
      <c r="R84" s="212" t="s">
        <v>731</v>
      </c>
    </row>
    <row r="85" spans="1:19" ht="14.25" x14ac:dyDescent="0.2">
      <c r="A85" s="211">
        <v>44956.538050625</v>
      </c>
      <c r="B85" s="212" t="s">
        <v>593</v>
      </c>
      <c r="C85" s="212" t="s">
        <v>589</v>
      </c>
      <c r="D85" s="212" t="s">
        <v>590</v>
      </c>
      <c r="E85" s="212" t="s">
        <v>602</v>
      </c>
      <c r="F85" s="212" t="s">
        <v>602</v>
      </c>
      <c r="G85" s="212" t="s">
        <v>15</v>
      </c>
      <c r="H85" s="212" t="s">
        <v>669</v>
      </c>
      <c r="I85" s="212" t="s">
        <v>86</v>
      </c>
      <c r="J85" s="212" t="s">
        <v>669</v>
      </c>
      <c r="K85" s="212" t="s">
        <v>671</v>
      </c>
      <c r="L85" s="212" t="s">
        <v>671</v>
      </c>
      <c r="M85" s="212" t="s">
        <v>86</v>
      </c>
      <c r="N85" s="212" t="s">
        <v>86</v>
      </c>
      <c r="O85" s="212" t="s">
        <v>669</v>
      </c>
      <c r="P85" s="212" t="s">
        <v>669</v>
      </c>
    </row>
    <row r="86" spans="1:19" ht="14.25" x14ac:dyDescent="0.2">
      <c r="A86" s="211">
        <v>44956.540988946756</v>
      </c>
      <c r="B86" s="212" t="s">
        <v>593</v>
      </c>
      <c r="C86" s="212" t="s">
        <v>594</v>
      </c>
      <c r="D86" s="212" t="s">
        <v>590</v>
      </c>
      <c r="E86" s="212" t="s">
        <v>732</v>
      </c>
      <c r="F86" s="212" t="s">
        <v>733</v>
      </c>
      <c r="G86" s="212" t="s">
        <v>16</v>
      </c>
      <c r="H86" s="212" t="s">
        <v>669</v>
      </c>
      <c r="I86" s="212" t="s">
        <v>86</v>
      </c>
      <c r="J86" s="212" t="s">
        <v>86</v>
      </c>
      <c r="K86" s="212" t="s">
        <v>86</v>
      </c>
      <c r="L86" s="212" t="s">
        <v>86</v>
      </c>
      <c r="M86" s="212" t="s">
        <v>86</v>
      </c>
      <c r="N86" s="212" t="s">
        <v>86</v>
      </c>
      <c r="O86" s="212" t="s">
        <v>669</v>
      </c>
      <c r="P86" s="212" t="s">
        <v>671</v>
      </c>
      <c r="Q86" s="212" t="s">
        <v>626</v>
      </c>
      <c r="R86" s="212" t="s">
        <v>734</v>
      </c>
      <c r="S86" s="212" t="s">
        <v>734</v>
      </c>
    </row>
    <row r="87" spans="1:19" ht="14.25" x14ac:dyDescent="0.2">
      <c r="A87" s="211">
        <v>44956.541128807876</v>
      </c>
      <c r="B87" s="212" t="s">
        <v>593</v>
      </c>
      <c r="C87" s="212" t="s">
        <v>589</v>
      </c>
      <c r="D87" s="212" t="s">
        <v>590</v>
      </c>
      <c r="E87" s="212" t="s">
        <v>605</v>
      </c>
      <c r="F87" s="212" t="s">
        <v>718</v>
      </c>
      <c r="G87" s="212" t="s">
        <v>17</v>
      </c>
      <c r="H87" s="212" t="s">
        <v>669</v>
      </c>
      <c r="I87" s="212" t="s">
        <v>86</v>
      </c>
      <c r="J87" s="212" t="s">
        <v>669</v>
      </c>
      <c r="K87" s="212" t="s">
        <v>672</v>
      </c>
      <c r="L87" s="212" t="s">
        <v>671</v>
      </c>
      <c r="M87" s="212" t="s">
        <v>86</v>
      </c>
      <c r="N87" s="212" t="s">
        <v>86</v>
      </c>
      <c r="O87" s="212" t="s">
        <v>669</v>
      </c>
      <c r="P87" s="212" t="s">
        <v>669</v>
      </c>
      <c r="Q87" s="212" t="s">
        <v>149</v>
      </c>
      <c r="R87" s="212" t="s">
        <v>149</v>
      </c>
      <c r="S87" s="212" t="s">
        <v>149</v>
      </c>
    </row>
    <row r="88" spans="1:19" ht="14.25" x14ac:dyDescent="0.2">
      <c r="A88" s="211">
        <v>44956.542230879626</v>
      </c>
      <c r="B88" s="212" t="s">
        <v>588</v>
      </c>
      <c r="C88" s="212" t="s">
        <v>599</v>
      </c>
      <c r="D88" s="212" t="s">
        <v>595</v>
      </c>
      <c r="E88" s="212" t="s">
        <v>597</v>
      </c>
      <c r="F88" s="212" t="s">
        <v>64</v>
      </c>
      <c r="G88" s="212" t="s">
        <v>15</v>
      </c>
      <c r="H88" s="212" t="s">
        <v>86</v>
      </c>
      <c r="I88" s="212" t="s">
        <v>86</v>
      </c>
      <c r="J88" s="212" t="s">
        <v>86</v>
      </c>
      <c r="K88" s="212" t="s">
        <v>671</v>
      </c>
      <c r="L88" s="212" t="s">
        <v>86</v>
      </c>
      <c r="M88" s="212" t="s">
        <v>86</v>
      </c>
      <c r="N88" s="212" t="s">
        <v>86</v>
      </c>
      <c r="O88" s="212" t="s">
        <v>86</v>
      </c>
      <c r="P88" s="212" t="s">
        <v>86</v>
      </c>
    </row>
    <row r="89" spans="1:19" ht="14.25" x14ac:dyDescent="0.2">
      <c r="A89" s="211">
        <v>44956.542591990743</v>
      </c>
      <c r="B89" s="212" t="s">
        <v>588</v>
      </c>
      <c r="C89" s="212" t="s">
        <v>589</v>
      </c>
      <c r="D89" s="212" t="s">
        <v>590</v>
      </c>
      <c r="E89" s="212" t="s">
        <v>605</v>
      </c>
      <c r="F89" s="212" t="s">
        <v>735</v>
      </c>
      <c r="G89" s="212" t="s">
        <v>17</v>
      </c>
      <c r="H89" s="212" t="s">
        <v>669</v>
      </c>
      <c r="I89" s="212" t="s">
        <v>669</v>
      </c>
      <c r="J89" s="212" t="s">
        <v>669</v>
      </c>
      <c r="K89" s="212" t="s">
        <v>86</v>
      </c>
      <c r="L89" s="212" t="s">
        <v>86</v>
      </c>
      <c r="M89" s="212" t="s">
        <v>669</v>
      </c>
      <c r="N89" s="212" t="s">
        <v>669</v>
      </c>
      <c r="O89" s="212" t="s">
        <v>669</v>
      </c>
      <c r="P89" s="212" t="s">
        <v>669</v>
      </c>
      <c r="Q89" s="212" t="s">
        <v>736</v>
      </c>
      <c r="R89" s="212" t="s">
        <v>737</v>
      </c>
      <c r="S89" s="212" t="s">
        <v>738</v>
      </c>
    </row>
    <row r="90" spans="1:19" ht="14.25" x14ac:dyDescent="0.2">
      <c r="A90" s="211">
        <v>44956.543336400464</v>
      </c>
      <c r="B90" s="212" t="s">
        <v>593</v>
      </c>
      <c r="C90" s="212" t="s">
        <v>589</v>
      </c>
      <c r="D90" s="212" t="s">
        <v>590</v>
      </c>
      <c r="E90" s="212" t="s">
        <v>206</v>
      </c>
      <c r="F90" s="212" t="s">
        <v>717</v>
      </c>
      <c r="G90" s="212" t="s">
        <v>16</v>
      </c>
      <c r="H90" s="212" t="s">
        <v>671</v>
      </c>
      <c r="I90" s="212" t="s">
        <v>671</v>
      </c>
      <c r="J90" s="212" t="s">
        <v>86</v>
      </c>
      <c r="K90" s="212" t="s">
        <v>672</v>
      </c>
      <c r="L90" s="212" t="s">
        <v>671</v>
      </c>
      <c r="M90" s="212" t="s">
        <v>86</v>
      </c>
      <c r="N90" s="212" t="s">
        <v>86</v>
      </c>
      <c r="O90" s="212" t="s">
        <v>669</v>
      </c>
      <c r="P90" s="212" t="s">
        <v>669</v>
      </c>
    </row>
    <row r="91" spans="1:19" ht="14.25" x14ac:dyDescent="0.2">
      <c r="A91" s="211">
        <v>44956.545858900463</v>
      </c>
      <c r="B91" s="212" t="s">
        <v>588</v>
      </c>
      <c r="C91" s="212" t="s">
        <v>589</v>
      </c>
      <c r="D91" s="212" t="s">
        <v>590</v>
      </c>
      <c r="E91" s="212" t="s">
        <v>591</v>
      </c>
      <c r="F91" s="212" t="s">
        <v>592</v>
      </c>
      <c r="G91" s="212" t="s">
        <v>17</v>
      </c>
      <c r="H91" s="212" t="s">
        <v>86</v>
      </c>
      <c r="I91" s="212" t="s">
        <v>671</v>
      </c>
      <c r="J91" s="212" t="s">
        <v>86</v>
      </c>
      <c r="K91" s="212" t="s">
        <v>671</v>
      </c>
      <c r="L91" s="212" t="s">
        <v>671</v>
      </c>
      <c r="M91" s="212" t="s">
        <v>86</v>
      </c>
      <c r="N91" s="212" t="s">
        <v>86</v>
      </c>
      <c r="O91" s="212" t="s">
        <v>669</v>
      </c>
      <c r="P91" s="212" t="s">
        <v>669</v>
      </c>
    </row>
    <row r="92" spans="1:19" ht="14.25" x14ac:dyDescent="0.2">
      <c r="A92" s="211">
        <v>44956.546554351851</v>
      </c>
      <c r="B92" s="212" t="s">
        <v>593</v>
      </c>
      <c r="C92" s="212" t="s">
        <v>589</v>
      </c>
      <c r="D92" s="212" t="s">
        <v>590</v>
      </c>
      <c r="E92" s="212" t="s">
        <v>591</v>
      </c>
      <c r="F92" s="212" t="s">
        <v>592</v>
      </c>
      <c r="G92" s="212" t="s">
        <v>16</v>
      </c>
      <c r="H92" s="212" t="s">
        <v>86</v>
      </c>
      <c r="I92" s="212" t="s">
        <v>671</v>
      </c>
      <c r="J92" s="212" t="s">
        <v>671</v>
      </c>
      <c r="K92" s="212" t="s">
        <v>671</v>
      </c>
      <c r="L92" s="212" t="s">
        <v>671</v>
      </c>
      <c r="M92" s="212" t="s">
        <v>669</v>
      </c>
      <c r="N92" s="212" t="s">
        <v>86</v>
      </c>
      <c r="O92" s="212" t="s">
        <v>669</v>
      </c>
      <c r="P92" s="212" t="s">
        <v>669</v>
      </c>
      <c r="Q92" s="212" t="s">
        <v>739</v>
      </c>
      <c r="R92" s="212" t="s">
        <v>740</v>
      </c>
    </row>
    <row r="93" spans="1:19" ht="14.25" x14ac:dyDescent="0.2">
      <c r="A93" s="211">
        <v>44956.548746284723</v>
      </c>
      <c r="B93" s="212" t="s">
        <v>593</v>
      </c>
      <c r="C93" s="212" t="s">
        <v>589</v>
      </c>
      <c r="D93" s="212" t="s">
        <v>590</v>
      </c>
      <c r="E93" s="212" t="s">
        <v>623</v>
      </c>
      <c r="F93" s="212" t="s">
        <v>741</v>
      </c>
      <c r="G93" s="212" t="s">
        <v>16</v>
      </c>
      <c r="H93" s="212" t="s">
        <v>86</v>
      </c>
      <c r="I93" s="212" t="s">
        <v>86</v>
      </c>
      <c r="J93" s="212" t="s">
        <v>86</v>
      </c>
      <c r="K93" s="212" t="s">
        <v>671</v>
      </c>
      <c r="L93" s="212" t="s">
        <v>671</v>
      </c>
      <c r="M93" s="212" t="s">
        <v>86</v>
      </c>
      <c r="N93" s="212" t="s">
        <v>86</v>
      </c>
      <c r="O93" s="212" t="s">
        <v>86</v>
      </c>
      <c r="P93" s="212" t="s">
        <v>86</v>
      </c>
      <c r="Q93" s="212" t="s">
        <v>149</v>
      </c>
      <c r="R93" s="212" t="s">
        <v>149</v>
      </c>
      <c r="S93" s="212" t="s">
        <v>149</v>
      </c>
    </row>
    <row r="94" spans="1:19" ht="14.25" x14ac:dyDescent="0.2">
      <c r="A94" s="211">
        <v>44956.548948483796</v>
      </c>
      <c r="B94" s="212" t="s">
        <v>593</v>
      </c>
      <c r="C94" s="212" t="s">
        <v>599</v>
      </c>
      <c r="D94" s="212" t="s">
        <v>595</v>
      </c>
      <c r="E94" s="212" t="s">
        <v>625</v>
      </c>
      <c r="F94" s="212" t="s">
        <v>742</v>
      </c>
      <c r="G94" s="212" t="s">
        <v>16</v>
      </c>
      <c r="H94" s="212" t="s">
        <v>669</v>
      </c>
      <c r="I94" s="212" t="s">
        <v>669</v>
      </c>
      <c r="J94" s="212" t="s">
        <v>669</v>
      </c>
      <c r="K94" s="212" t="s">
        <v>672</v>
      </c>
      <c r="L94" s="212" t="s">
        <v>671</v>
      </c>
      <c r="M94" s="212" t="s">
        <v>86</v>
      </c>
      <c r="N94" s="212" t="s">
        <v>86</v>
      </c>
      <c r="O94" s="212" t="s">
        <v>669</v>
      </c>
      <c r="P94" s="212" t="s">
        <v>86</v>
      </c>
      <c r="Q94" s="212" t="s">
        <v>191</v>
      </c>
      <c r="R94" s="212" t="s">
        <v>191</v>
      </c>
      <c r="S94" s="212" t="s">
        <v>191</v>
      </c>
    </row>
    <row r="95" spans="1:19" ht="14.25" x14ac:dyDescent="0.2">
      <c r="A95" s="211">
        <v>44956.553379247685</v>
      </c>
      <c r="B95" s="212" t="s">
        <v>593</v>
      </c>
      <c r="C95" s="212" t="s">
        <v>589</v>
      </c>
      <c r="D95" s="212" t="s">
        <v>590</v>
      </c>
      <c r="E95" s="212" t="s">
        <v>591</v>
      </c>
      <c r="F95" s="212" t="s">
        <v>604</v>
      </c>
      <c r="G95" s="212" t="s">
        <v>17</v>
      </c>
      <c r="H95" s="212" t="s">
        <v>669</v>
      </c>
      <c r="I95" s="212" t="s">
        <v>671</v>
      </c>
      <c r="J95" s="212" t="s">
        <v>86</v>
      </c>
      <c r="K95" s="212" t="s">
        <v>672</v>
      </c>
      <c r="L95" s="212" t="s">
        <v>671</v>
      </c>
      <c r="M95" s="212" t="s">
        <v>86</v>
      </c>
      <c r="N95" s="212" t="s">
        <v>86</v>
      </c>
      <c r="O95" s="212" t="s">
        <v>669</v>
      </c>
      <c r="P95" s="212" t="s">
        <v>669</v>
      </c>
      <c r="Q95" s="212" t="s">
        <v>149</v>
      </c>
      <c r="R95" s="212" t="s">
        <v>149</v>
      </c>
      <c r="S95" s="212" t="s">
        <v>149</v>
      </c>
    </row>
    <row r="96" spans="1:19" ht="14.25" x14ac:dyDescent="0.2">
      <c r="A96" s="211">
        <v>44956.554099814814</v>
      </c>
      <c r="B96" s="212" t="s">
        <v>593</v>
      </c>
      <c r="C96" s="212" t="s">
        <v>589</v>
      </c>
      <c r="D96" s="212" t="s">
        <v>590</v>
      </c>
      <c r="E96" s="212" t="s">
        <v>591</v>
      </c>
      <c r="F96" s="212" t="s">
        <v>606</v>
      </c>
      <c r="G96" s="212" t="s">
        <v>16</v>
      </c>
      <c r="H96" s="212" t="s">
        <v>669</v>
      </c>
      <c r="I96" s="212" t="s">
        <v>86</v>
      </c>
      <c r="J96" s="212" t="s">
        <v>669</v>
      </c>
      <c r="K96" s="212" t="s">
        <v>702</v>
      </c>
      <c r="L96" s="212" t="s">
        <v>672</v>
      </c>
      <c r="M96" s="212" t="s">
        <v>669</v>
      </c>
      <c r="N96" s="212" t="s">
        <v>669</v>
      </c>
      <c r="O96" s="212" t="s">
        <v>669</v>
      </c>
      <c r="P96" s="212" t="s">
        <v>669</v>
      </c>
      <c r="Q96" s="212" t="s">
        <v>149</v>
      </c>
      <c r="R96" s="212" t="s">
        <v>149</v>
      </c>
      <c r="S96" s="212" t="s">
        <v>149</v>
      </c>
    </row>
    <row r="97" spans="1:19" ht="14.25" x14ac:dyDescent="0.2">
      <c r="A97" s="211">
        <v>44956.556578553238</v>
      </c>
      <c r="B97" s="212" t="s">
        <v>593</v>
      </c>
      <c r="C97" s="212" t="s">
        <v>599</v>
      </c>
      <c r="D97" s="212" t="s">
        <v>590</v>
      </c>
      <c r="E97" s="212" t="s">
        <v>591</v>
      </c>
      <c r="F97" s="212" t="s">
        <v>606</v>
      </c>
      <c r="G97" s="212" t="s">
        <v>16</v>
      </c>
      <c r="H97" s="212" t="s">
        <v>669</v>
      </c>
      <c r="I97" s="212" t="s">
        <v>669</v>
      </c>
      <c r="J97" s="212" t="s">
        <v>669</v>
      </c>
      <c r="K97" s="212" t="s">
        <v>672</v>
      </c>
      <c r="L97" s="212" t="s">
        <v>672</v>
      </c>
      <c r="M97" s="212" t="s">
        <v>672</v>
      </c>
      <c r="N97" s="212" t="s">
        <v>86</v>
      </c>
      <c r="O97" s="212" t="s">
        <v>669</v>
      </c>
      <c r="P97" s="212" t="s">
        <v>86</v>
      </c>
      <c r="Q97" s="212" t="s">
        <v>149</v>
      </c>
      <c r="R97" s="212" t="s">
        <v>149</v>
      </c>
      <c r="S97" s="212" t="s">
        <v>743</v>
      </c>
    </row>
    <row r="98" spans="1:19" ht="14.25" x14ac:dyDescent="0.2">
      <c r="A98" s="211">
        <v>44956.557001053239</v>
      </c>
      <c r="B98" s="212" t="s">
        <v>593</v>
      </c>
      <c r="C98" s="212" t="s">
        <v>589</v>
      </c>
      <c r="D98" s="212" t="s">
        <v>590</v>
      </c>
      <c r="E98" s="212" t="s">
        <v>591</v>
      </c>
      <c r="F98" s="212" t="s">
        <v>606</v>
      </c>
      <c r="G98" s="212" t="s">
        <v>16</v>
      </c>
      <c r="H98" s="212" t="s">
        <v>86</v>
      </c>
      <c r="I98" s="212" t="s">
        <v>86</v>
      </c>
      <c r="J98" s="212" t="s">
        <v>669</v>
      </c>
      <c r="K98" s="212" t="s">
        <v>671</v>
      </c>
      <c r="L98" s="212" t="s">
        <v>671</v>
      </c>
      <c r="M98" s="212" t="s">
        <v>669</v>
      </c>
      <c r="N98" s="212" t="s">
        <v>669</v>
      </c>
      <c r="O98" s="212" t="s">
        <v>669</v>
      </c>
      <c r="P98" s="212" t="s">
        <v>669</v>
      </c>
      <c r="Q98" s="212" t="s">
        <v>744</v>
      </c>
      <c r="R98" s="212" t="s">
        <v>745</v>
      </c>
      <c r="S98" s="212" t="s">
        <v>149</v>
      </c>
    </row>
    <row r="99" spans="1:19" ht="14.25" x14ac:dyDescent="0.2">
      <c r="A99" s="211">
        <v>44956.557820821763</v>
      </c>
      <c r="B99" s="212" t="s">
        <v>588</v>
      </c>
      <c r="C99" s="212" t="s">
        <v>599</v>
      </c>
      <c r="D99" s="212" t="s">
        <v>590</v>
      </c>
      <c r="E99" s="212" t="s">
        <v>605</v>
      </c>
      <c r="F99" s="212" t="s">
        <v>592</v>
      </c>
      <c r="G99" s="212" t="s">
        <v>15</v>
      </c>
      <c r="H99" s="212" t="s">
        <v>86</v>
      </c>
      <c r="I99" s="212" t="s">
        <v>669</v>
      </c>
      <c r="J99" s="212" t="s">
        <v>86</v>
      </c>
      <c r="K99" s="212" t="s">
        <v>669</v>
      </c>
      <c r="L99" s="212" t="s">
        <v>669</v>
      </c>
      <c r="M99" s="212" t="s">
        <v>86</v>
      </c>
      <c r="N99" s="212" t="s">
        <v>86</v>
      </c>
      <c r="O99" s="212" t="s">
        <v>669</v>
      </c>
      <c r="P99" s="212" t="s">
        <v>86</v>
      </c>
    </row>
    <row r="100" spans="1:19" ht="14.25" x14ac:dyDescent="0.2">
      <c r="A100" s="211">
        <v>44956.568940740741</v>
      </c>
      <c r="B100" s="212" t="s">
        <v>593</v>
      </c>
      <c r="C100" s="212" t="s">
        <v>599</v>
      </c>
      <c r="D100" s="212" t="s">
        <v>590</v>
      </c>
      <c r="E100" s="212" t="s">
        <v>591</v>
      </c>
      <c r="F100" s="212" t="s">
        <v>606</v>
      </c>
      <c r="G100" s="212" t="s">
        <v>15</v>
      </c>
      <c r="H100" s="212" t="s">
        <v>669</v>
      </c>
      <c r="I100" s="212" t="s">
        <v>671</v>
      </c>
      <c r="J100" s="212" t="s">
        <v>671</v>
      </c>
      <c r="K100" s="212" t="s">
        <v>672</v>
      </c>
      <c r="L100" s="212" t="s">
        <v>672</v>
      </c>
      <c r="M100" s="212" t="s">
        <v>86</v>
      </c>
      <c r="N100" s="212" t="s">
        <v>86</v>
      </c>
      <c r="O100" s="212" t="s">
        <v>86</v>
      </c>
      <c r="P100" s="212" t="s">
        <v>86</v>
      </c>
      <c r="Q100" s="212" t="s">
        <v>149</v>
      </c>
      <c r="R100" s="212" t="s">
        <v>149</v>
      </c>
      <c r="S100" s="212" t="s">
        <v>149</v>
      </c>
    </row>
    <row r="101" spans="1:19" ht="14.25" x14ac:dyDescent="0.2">
      <c r="A101" s="211">
        <v>44956.573177349535</v>
      </c>
      <c r="B101" s="212" t="s">
        <v>593</v>
      </c>
      <c r="C101" s="212" t="s">
        <v>599</v>
      </c>
      <c r="D101" s="212" t="s">
        <v>595</v>
      </c>
      <c r="E101" s="212" t="s">
        <v>53</v>
      </c>
      <c r="F101" s="212" t="s">
        <v>91</v>
      </c>
      <c r="G101" s="212" t="s">
        <v>16</v>
      </c>
      <c r="H101" s="212" t="s">
        <v>669</v>
      </c>
      <c r="I101" s="212" t="s">
        <v>86</v>
      </c>
      <c r="J101" s="212" t="s">
        <v>86</v>
      </c>
      <c r="K101" s="212" t="s">
        <v>671</v>
      </c>
      <c r="L101" s="212" t="s">
        <v>669</v>
      </c>
      <c r="M101" s="212" t="s">
        <v>669</v>
      </c>
      <c r="N101" s="212" t="s">
        <v>669</v>
      </c>
      <c r="O101" s="212" t="s">
        <v>669</v>
      </c>
      <c r="P101" s="212" t="s">
        <v>669</v>
      </c>
      <c r="Q101" s="212" t="s">
        <v>149</v>
      </c>
      <c r="R101" s="212" t="s">
        <v>149</v>
      </c>
      <c r="S101" s="212" t="s">
        <v>149</v>
      </c>
    </row>
    <row r="102" spans="1:19" ht="14.25" x14ac:dyDescent="0.2">
      <c r="A102" s="211">
        <v>44956.575595891205</v>
      </c>
      <c r="B102" s="212" t="s">
        <v>593</v>
      </c>
      <c r="C102" s="212" t="s">
        <v>599</v>
      </c>
      <c r="D102" s="212" t="s">
        <v>590</v>
      </c>
      <c r="E102" s="212" t="s">
        <v>609</v>
      </c>
      <c r="F102" s="212" t="s">
        <v>746</v>
      </c>
      <c r="G102" s="212" t="s">
        <v>15</v>
      </c>
      <c r="H102" s="212" t="s">
        <v>86</v>
      </c>
      <c r="I102" s="212" t="s">
        <v>671</v>
      </c>
      <c r="J102" s="212" t="s">
        <v>86</v>
      </c>
      <c r="K102" s="212" t="s">
        <v>86</v>
      </c>
      <c r="L102" s="212" t="s">
        <v>671</v>
      </c>
      <c r="M102" s="212" t="s">
        <v>86</v>
      </c>
      <c r="N102" s="212" t="s">
        <v>86</v>
      </c>
      <c r="O102" s="212" t="s">
        <v>669</v>
      </c>
      <c r="P102" s="212" t="s">
        <v>669</v>
      </c>
    </row>
    <row r="103" spans="1:19" ht="14.25" x14ac:dyDescent="0.2">
      <c r="A103" s="211">
        <v>44956.575804189815</v>
      </c>
      <c r="B103" s="212" t="s">
        <v>593</v>
      </c>
      <c r="C103" s="212" t="s">
        <v>599</v>
      </c>
      <c r="D103" s="212" t="s">
        <v>595</v>
      </c>
      <c r="E103" s="212" t="s">
        <v>53</v>
      </c>
      <c r="F103" s="212" t="s">
        <v>592</v>
      </c>
      <c r="G103" s="212" t="s">
        <v>16</v>
      </c>
      <c r="H103" s="212" t="s">
        <v>669</v>
      </c>
      <c r="I103" s="212" t="s">
        <v>669</v>
      </c>
      <c r="J103" s="212" t="s">
        <v>669</v>
      </c>
      <c r="K103" s="212" t="s">
        <v>671</v>
      </c>
      <c r="L103" s="212" t="s">
        <v>671</v>
      </c>
      <c r="M103" s="212" t="s">
        <v>669</v>
      </c>
      <c r="N103" s="212" t="s">
        <v>669</v>
      </c>
      <c r="O103" s="212" t="s">
        <v>669</v>
      </c>
      <c r="P103" s="212" t="s">
        <v>669</v>
      </c>
      <c r="Q103" s="212" t="s">
        <v>191</v>
      </c>
      <c r="R103" s="212" t="s">
        <v>191</v>
      </c>
      <c r="S103" s="212" t="s">
        <v>191</v>
      </c>
    </row>
    <row r="104" spans="1:19" ht="14.25" x14ac:dyDescent="0.2">
      <c r="A104" s="211">
        <v>44956.578389270835</v>
      </c>
      <c r="B104" s="212" t="s">
        <v>588</v>
      </c>
      <c r="C104" s="212" t="s">
        <v>589</v>
      </c>
      <c r="D104" s="212" t="s">
        <v>590</v>
      </c>
      <c r="E104" s="212" t="s">
        <v>597</v>
      </c>
      <c r="F104" s="212" t="s">
        <v>747</v>
      </c>
      <c r="G104" s="212" t="s">
        <v>601</v>
      </c>
      <c r="H104" s="212" t="s">
        <v>86</v>
      </c>
      <c r="I104" s="212" t="s">
        <v>86</v>
      </c>
      <c r="J104" s="212" t="s">
        <v>86</v>
      </c>
      <c r="K104" s="212" t="s">
        <v>672</v>
      </c>
      <c r="L104" s="212" t="s">
        <v>672</v>
      </c>
      <c r="M104" s="212" t="s">
        <v>671</v>
      </c>
      <c r="N104" s="212" t="s">
        <v>671</v>
      </c>
      <c r="O104" s="212" t="s">
        <v>669</v>
      </c>
      <c r="P104" s="212" t="s">
        <v>86</v>
      </c>
    </row>
    <row r="105" spans="1:19" ht="14.25" x14ac:dyDescent="0.2">
      <c r="A105" s="211">
        <v>44956.585023888889</v>
      </c>
      <c r="B105" s="212" t="s">
        <v>593</v>
      </c>
      <c r="C105" s="212" t="s">
        <v>599</v>
      </c>
      <c r="D105" s="212" t="s">
        <v>590</v>
      </c>
      <c r="E105" s="212" t="s">
        <v>602</v>
      </c>
      <c r="F105" s="212" t="s">
        <v>603</v>
      </c>
      <c r="G105" s="212" t="s">
        <v>15</v>
      </c>
      <c r="H105" s="212" t="s">
        <v>669</v>
      </c>
      <c r="I105" s="212" t="s">
        <v>669</v>
      </c>
      <c r="J105" s="212" t="s">
        <v>669</v>
      </c>
      <c r="K105" s="212" t="s">
        <v>671</v>
      </c>
      <c r="L105" s="212" t="s">
        <v>672</v>
      </c>
      <c r="M105" s="212" t="s">
        <v>669</v>
      </c>
      <c r="N105" s="212" t="s">
        <v>669</v>
      </c>
      <c r="O105" s="212" t="s">
        <v>669</v>
      </c>
      <c r="P105" s="212" t="s">
        <v>669</v>
      </c>
      <c r="Q105" s="212" t="s">
        <v>191</v>
      </c>
      <c r="R105" s="212" t="s">
        <v>149</v>
      </c>
    </row>
    <row r="106" spans="1:19" ht="14.25" x14ac:dyDescent="0.2">
      <c r="A106" s="211">
        <v>44956.585326539353</v>
      </c>
      <c r="B106" s="212" t="s">
        <v>593</v>
      </c>
      <c r="C106" s="212" t="s">
        <v>594</v>
      </c>
      <c r="D106" s="212" t="s">
        <v>595</v>
      </c>
      <c r="E106" s="212" t="s">
        <v>691</v>
      </c>
      <c r="F106" s="212" t="s">
        <v>692</v>
      </c>
      <c r="G106" s="212" t="s">
        <v>16</v>
      </c>
      <c r="H106" s="212" t="s">
        <v>669</v>
      </c>
      <c r="I106" s="212" t="s">
        <v>669</v>
      </c>
      <c r="J106" s="212" t="s">
        <v>669</v>
      </c>
      <c r="K106" s="212" t="s">
        <v>671</v>
      </c>
      <c r="L106" s="212" t="s">
        <v>86</v>
      </c>
      <c r="M106" s="212" t="s">
        <v>669</v>
      </c>
      <c r="N106" s="212" t="s">
        <v>669</v>
      </c>
      <c r="O106" s="212" t="s">
        <v>669</v>
      </c>
      <c r="P106" s="212" t="s">
        <v>669</v>
      </c>
    </row>
    <row r="107" spans="1:19" ht="14.25" x14ac:dyDescent="0.2">
      <c r="A107" s="211">
        <v>44956.593584930553</v>
      </c>
      <c r="B107" s="212" t="s">
        <v>588</v>
      </c>
      <c r="C107" s="212" t="s">
        <v>589</v>
      </c>
      <c r="D107" s="212" t="s">
        <v>590</v>
      </c>
      <c r="E107" s="212" t="s">
        <v>591</v>
      </c>
      <c r="F107" s="212" t="s">
        <v>606</v>
      </c>
      <c r="G107" s="212" t="s">
        <v>601</v>
      </c>
      <c r="H107" s="212" t="s">
        <v>669</v>
      </c>
      <c r="I107" s="212" t="s">
        <v>669</v>
      </c>
      <c r="J107" s="212" t="s">
        <v>669</v>
      </c>
      <c r="K107" s="212" t="s">
        <v>671</v>
      </c>
      <c r="L107" s="212" t="s">
        <v>671</v>
      </c>
      <c r="M107" s="212" t="s">
        <v>669</v>
      </c>
      <c r="N107" s="212" t="s">
        <v>669</v>
      </c>
      <c r="O107" s="212" t="s">
        <v>669</v>
      </c>
      <c r="P107" s="212" t="s">
        <v>669</v>
      </c>
    </row>
    <row r="108" spans="1:19" ht="14.25" x14ac:dyDescent="0.2">
      <c r="A108" s="211">
        <v>44956.595262812501</v>
      </c>
      <c r="B108" s="212" t="s">
        <v>588</v>
      </c>
      <c r="C108" s="212" t="s">
        <v>589</v>
      </c>
      <c r="D108" s="212" t="s">
        <v>590</v>
      </c>
      <c r="E108" s="212" t="s">
        <v>748</v>
      </c>
      <c r="F108" s="212" t="s">
        <v>139</v>
      </c>
      <c r="G108" s="212" t="s">
        <v>601</v>
      </c>
      <c r="H108" s="212" t="s">
        <v>669</v>
      </c>
      <c r="I108" s="212" t="s">
        <v>669</v>
      </c>
      <c r="J108" s="212" t="s">
        <v>669</v>
      </c>
      <c r="K108" s="212" t="s">
        <v>671</v>
      </c>
      <c r="L108" s="212" t="s">
        <v>671</v>
      </c>
      <c r="M108" s="212" t="s">
        <v>86</v>
      </c>
      <c r="N108" s="212" t="s">
        <v>86</v>
      </c>
      <c r="O108" s="212" t="s">
        <v>669</v>
      </c>
      <c r="P108" s="212" t="s">
        <v>669</v>
      </c>
      <c r="Q108" s="212" t="s">
        <v>149</v>
      </c>
      <c r="R108" s="212" t="s">
        <v>149</v>
      </c>
      <c r="S108" s="212" t="s">
        <v>149</v>
      </c>
    </row>
    <row r="109" spans="1:19" ht="14.25" x14ac:dyDescent="0.2">
      <c r="A109" s="211">
        <v>44956.59675109954</v>
      </c>
      <c r="B109" s="212" t="s">
        <v>593</v>
      </c>
      <c r="C109" s="212" t="s">
        <v>589</v>
      </c>
      <c r="D109" s="212" t="s">
        <v>590</v>
      </c>
      <c r="E109" s="212" t="s">
        <v>604</v>
      </c>
      <c r="F109" s="212" t="s">
        <v>690</v>
      </c>
      <c r="G109" s="212" t="s">
        <v>16</v>
      </c>
      <c r="H109" s="212" t="s">
        <v>669</v>
      </c>
      <c r="I109" s="212" t="s">
        <v>671</v>
      </c>
      <c r="J109" s="212" t="s">
        <v>86</v>
      </c>
      <c r="K109" s="212" t="s">
        <v>671</v>
      </c>
      <c r="L109" s="212" t="s">
        <v>671</v>
      </c>
      <c r="M109" s="212" t="s">
        <v>669</v>
      </c>
      <c r="N109" s="212" t="s">
        <v>669</v>
      </c>
      <c r="O109" s="212" t="s">
        <v>669</v>
      </c>
      <c r="P109" s="212" t="s">
        <v>669</v>
      </c>
    </row>
    <row r="110" spans="1:19" ht="14.25" x14ac:dyDescent="0.2">
      <c r="A110" s="211">
        <v>44956.602685081016</v>
      </c>
      <c r="B110" s="212" t="s">
        <v>593</v>
      </c>
      <c r="C110" s="212" t="s">
        <v>589</v>
      </c>
      <c r="D110" s="212" t="s">
        <v>590</v>
      </c>
      <c r="E110" s="212" t="s">
        <v>591</v>
      </c>
      <c r="F110" s="212" t="s">
        <v>592</v>
      </c>
      <c r="G110" s="212" t="s">
        <v>15</v>
      </c>
      <c r="H110" s="212" t="s">
        <v>669</v>
      </c>
      <c r="I110" s="212" t="s">
        <v>672</v>
      </c>
      <c r="J110" s="212" t="s">
        <v>672</v>
      </c>
      <c r="K110" s="212" t="s">
        <v>671</v>
      </c>
      <c r="L110" s="212" t="s">
        <v>671</v>
      </c>
      <c r="M110" s="212" t="s">
        <v>669</v>
      </c>
      <c r="N110" s="212" t="s">
        <v>669</v>
      </c>
      <c r="O110" s="212" t="s">
        <v>669</v>
      </c>
      <c r="P110" s="212" t="s">
        <v>669</v>
      </c>
      <c r="Q110" s="212" t="s">
        <v>749</v>
      </c>
      <c r="R110" s="212" t="s">
        <v>750</v>
      </c>
      <c r="S110" s="212" t="s">
        <v>149</v>
      </c>
    </row>
    <row r="111" spans="1:19" ht="14.25" x14ac:dyDescent="0.2">
      <c r="A111" s="211">
        <v>44956.616974872682</v>
      </c>
      <c r="B111" s="212" t="s">
        <v>588</v>
      </c>
      <c r="C111" s="212" t="s">
        <v>589</v>
      </c>
      <c r="D111" s="212" t="s">
        <v>590</v>
      </c>
      <c r="E111" s="212" t="s">
        <v>751</v>
      </c>
      <c r="F111" s="212" t="s">
        <v>606</v>
      </c>
      <c r="G111" s="212" t="s">
        <v>16</v>
      </c>
      <c r="H111" s="212" t="s">
        <v>86</v>
      </c>
      <c r="I111" s="212" t="s">
        <v>671</v>
      </c>
      <c r="J111" s="212" t="s">
        <v>669</v>
      </c>
      <c r="K111" s="212" t="s">
        <v>702</v>
      </c>
      <c r="L111" s="212" t="s">
        <v>702</v>
      </c>
      <c r="M111" s="212" t="s">
        <v>86</v>
      </c>
      <c r="N111" s="212" t="s">
        <v>86</v>
      </c>
      <c r="O111" s="212" t="s">
        <v>86</v>
      </c>
      <c r="P111" s="212" t="s">
        <v>86</v>
      </c>
      <c r="Q111" s="212" t="s">
        <v>752</v>
      </c>
    </row>
    <row r="112" spans="1:19" ht="14.25" x14ac:dyDescent="0.2">
      <c r="A112" s="211">
        <v>44956.618508645828</v>
      </c>
      <c r="B112" s="212" t="s">
        <v>588</v>
      </c>
      <c r="C112" s="212" t="s">
        <v>599</v>
      </c>
      <c r="D112" s="212" t="s">
        <v>590</v>
      </c>
      <c r="E112" s="212" t="s">
        <v>604</v>
      </c>
      <c r="F112" s="212" t="s">
        <v>618</v>
      </c>
      <c r="G112" s="212" t="s">
        <v>15</v>
      </c>
      <c r="H112" s="212" t="s">
        <v>669</v>
      </c>
      <c r="I112" s="212" t="s">
        <v>669</v>
      </c>
      <c r="J112" s="212" t="s">
        <v>669</v>
      </c>
      <c r="K112" s="212" t="s">
        <v>669</v>
      </c>
      <c r="L112" s="212" t="s">
        <v>669</v>
      </c>
      <c r="M112" s="212" t="s">
        <v>669</v>
      </c>
      <c r="N112" s="212" t="s">
        <v>669</v>
      </c>
      <c r="O112" s="212" t="s">
        <v>669</v>
      </c>
      <c r="P112" s="212" t="s">
        <v>669</v>
      </c>
    </row>
    <row r="113" spans="1:19" ht="14.25" x14ac:dyDescent="0.2">
      <c r="A113" s="211">
        <v>44956.624035300927</v>
      </c>
      <c r="B113" s="212" t="s">
        <v>593</v>
      </c>
      <c r="C113" s="212" t="s">
        <v>589</v>
      </c>
      <c r="D113" s="212" t="s">
        <v>590</v>
      </c>
      <c r="E113" s="212" t="s">
        <v>206</v>
      </c>
      <c r="F113" s="212" t="s">
        <v>620</v>
      </c>
      <c r="G113" s="212" t="s">
        <v>16</v>
      </c>
      <c r="H113" s="212" t="s">
        <v>86</v>
      </c>
      <c r="I113" s="212" t="s">
        <v>86</v>
      </c>
      <c r="J113" s="212" t="s">
        <v>86</v>
      </c>
      <c r="K113" s="212" t="s">
        <v>671</v>
      </c>
      <c r="L113" s="212" t="s">
        <v>671</v>
      </c>
      <c r="M113" s="212" t="s">
        <v>86</v>
      </c>
      <c r="N113" s="212" t="s">
        <v>86</v>
      </c>
      <c r="O113" s="212" t="s">
        <v>86</v>
      </c>
      <c r="P113" s="212" t="s">
        <v>86</v>
      </c>
    </row>
    <row r="114" spans="1:19" ht="14.25" x14ac:dyDescent="0.2">
      <c r="A114" s="211">
        <v>44956.626321724536</v>
      </c>
      <c r="B114" s="212" t="s">
        <v>588</v>
      </c>
      <c r="C114" s="212" t="s">
        <v>594</v>
      </c>
      <c r="D114" s="212" t="s">
        <v>595</v>
      </c>
      <c r="E114" s="212" t="s">
        <v>591</v>
      </c>
      <c r="F114" s="212" t="s">
        <v>627</v>
      </c>
      <c r="G114" s="212" t="s">
        <v>17</v>
      </c>
      <c r="H114" s="212" t="s">
        <v>669</v>
      </c>
      <c r="I114" s="212" t="s">
        <v>672</v>
      </c>
      <c r="J114" s="212" t="s">
        <v>669</v>
      </c>
      <c r="K114" s="212" t="s">
        <v>671</v>
      </c>
      <c r="L114" s="212" t="s">
        <v>671</v>
      </c>
      <c r="M114" s="212" t="s">
        <v>669</v>
      </c>
      <c r="N114" s="212" t="s">
        <v>669</v>
      </c>
      <c r="O114" s="212" t="s">
        <v>669</v>
      </c>
      <c r="P114" s="212" t="s">
        <v>669</v>
      </c>
      <c r="Q114" s="212" t="s">
        <v>753</v>
      </c>
      <c r="R114" s="212" t="s">
        <v>754</v>
      </c>
      <c r="S114" s="212" t="s">
        <v>755</v>
      </c>
    </row>
    <row r="115" spans="1:19" ht="14.25" x14ac:dyDescent="0.2">
      <c r="A115" s="211">
        <v>44956.633780393517</v>
      </c>
      <c r="B115" s="212" t="s">
        <v>593</v>
      </c>
      <c r="C115" s="212" t="s">
        <v>589</v>
      </c>
      <c r="D115" s="212" t="s">
        <v>590</v>
      </c>
      <c r="E115" s="212" t="s">
        <v>591</v>
      </c>
      <c r="F115" s="212" t="s">
        <v>379</v>
      </c>
      <c r="G115" s="212" t="s">
        <v>16</v>
      </c>
      <c r="H115" s="212" t="s">
        <v>86</v>
      </c>
      <c r="I115" s="212" t="s">
        <v>671</v>
      </c>
      <c r="J115" s="212" t="s">
        <v>86</v>
      </c>
      <c r="K115" s="212" t="s">
        <v>672</v>
      </c>
      <c r="L115" s="212" t="s">
        <v>672</v>
      </c>
      <c r="M115" s="212" t="s">
        <v>86</v>
      </c>
      <c r="N115" s="212" t="s">
        <v>86</v>
      </c>
      <c r="O115" s="212" t="s">
        <v>86</v>
      </c>
      <c r="P115" s="212" t="s">
        <v>86</v>
      </c>
      <c r="Q115" s="212" t="s">
        <v>505</v>
      </c>
      <c r="R115" s="212" t="s">
        <v>149</v>
      </c>
      <c r="S115" s="212" t="s">
        <v>149</v>
      </c>
    </row>
    <row r="116" spans="1:19" ht="14.25" x14ac:dyDescent="0.2">
      <c r="A116" s="211">
        <v>44956.64135435185</v>
      </c>
      <c r="B116" s="212" t="s">
        <v>588</v>
      </c>
      <c r="C116" s="212" t="s">
        <v>589</v>
      </c>
      <c r="D116" s="212" t="s">
        <v>590</v>
      </c>
      <c r="E116" s="212" t="s">
        <v>206</v>
      </c>
      <c r="F116" s="212" t="s">
        <v>622</v>
      </c>
      <c r="G116" s="212" t="s">
        <v>16</v>
      </c>
      <c r="H116" s="212" t="s">
        <v>86</v>
      </c>
      <c r="I116" s="212" t="s">
        <v>86</v>
      </c>
      <c r="J116" s="212" t="s">
        <v>86</v>
      </c>
      <c r="K116" s="212" t="s">
        <v>86</v>
      </c>
      <c r="L116" s="212" t="s">
        <v>86</v>
      </c>
      <c r="M116" s="212" t="s">
        <v>86</v>
      </c>
      <c r="N116" s="212" t="s">
        <v>86</v>
      </c>
      <c r="O116" s="212" t="s">
        <v>86</v>
      </c>
      <c r="P116" s="212" t="s">
        <v>86</v>
      </c>
    </row>
    <row r="117" spans="1:19" ht="14.25" x14ac:dyDescent="0.2">
      <c r="A117" s="211">
        <v>44956.644215115739</v>
      </c>
      <c r="B117" s="212" t="s">
        <v>593</v>
      </c>
      <c r="C117" s="212" t="s">
        <v>599</v>
      </c>
      <c r="D117" s="212" t="s">
        <v>595</v>
      </c>
      <c r="E117" s="212" t="s">
        <v>53</v>
      </c>
      <c r="F117" s="212" t="s">
        <v>91</v>
      </c>
      <c r="G117" s="212" t="s">
        <v>15</v>
      </c>
      <c r="H117" s="212" t="s">
        <v>669</v>
      </c>
      <c r="I117" s="212" t="s">
        <v>86</v>
      </c>
      <c r="J117" s="212" t="s">
        <v>86</v>
      </c>
      <c r="K117" s="212" t="s">
        <v>671</v>
      </c>
      <c r="L117" s="212" t="s">
        <v>671</v>
      </c>
      <c r="M117" s="212" t="s">
        <v>86</v>
      </c>
      <c r="N117" s="212" t="s">
        <v>86</v>
      </c>
      <c r="O117" s="212" t="s">
        <v>669</v>
      </c>
      <c r="P117" s="212" t="s">
        <v>669</v>
      </c>
      <c r="Q117" s="212" t="s">
        <v>756</v>
      </c>
      <c r="R117" s="212" t="s">
        <v>757</v>
      </c>
    </row>
    <row r="118" spans="1:19" ht="14.25" x14ac:dyDescent="0.2">
      <c r="A118" s="211">
        <v>44956.64458868056</v>
      </c>
      <c r="B118" s="212" t="s">
        <v>593</v>
      </c>
      <c r="C118" s="212" t="s">
        <v>589</v>
      </c>
      <c r="D118" s="212" t="s">
        <v>590</v>
      </c>
      <c r="E118" s="212" t="s">
        <v>206</v>
      </c>
      <c r="F118" s="212" t="s">
        <v>622</v>
      </c>
      <c r="G118" s="212" t="s">
        <v>758</v>
      </c>
      <c r="H118" s="212" t="s">
        <v>671</v>
      </c>
      <c r="I118" s="212" t="s">
        <v>671</v>
      </c>
      <c r="J118" s="212" t="s">
        <v>671</v>
      </c>
      <c r="K118" s="212" t="s">
        <v>671</v>
      </c>
      <c r="L118" s="212" t="s">
        <v>671</v>
      </c>
      <c r="M118" s="212" t="s">
        <v>671</v>
      </c>
      <c r="N118" s="212" t="s">
        <v>671</v>
      </c>
      <c r="O118" s="212" t="s">
        <v>671</v>
      </c>
      <c r="P118" s="212" t="s">
        <v>671</v>
      </c>
    </row>
    <row r="119" spans="1:19" ht="14.25" x14ac:dyDescent="0.2">
      <c r="A119" s="211">
        <v>44956.645159594904</v>
      </c>
      <c r="B119" s="212" t="s">
        <v>588</v>
      </c>
      <c r="C119" s="212" t="s">
        <v>589</v>
      </c>
      <c r="D119" s="212" t="s">
        <v>590</v>
      </c>
      <c r="E119" s="212" t="s">
        <v>759</v>
      </c>
      <c r="F119" s="212" t="s">
        <v>760</v>
      </c>
      <c r="G119" s="212" t="s">
        <v>17</v>
      </c>
      <c r="H119" s="212" t="s">
        <v>669</v>
      </c>
      <c r="I119" s="212" t="s">
        <v>669</v>
      </c>
      <c r="J119" s="212" t="s">
        <v>669</v>
      </c>
      <c r="K119" s="212" t="s">
        <v>671</v>
      </c>
      <c r="L119" s="212" t="s">
        <v>671</v>
      </c>
      <c r="M119" s="212" t="s">
        <v>86</v>
      </c>
      <c r="N119" s="212" t="s">
        <v>86</v>
      </c>
      <c r="O119" s="212" t="s">
        <v>669</v>
      </c>
      <c r="P119" s="212" t="s">
        <v>669</v>
      </c>
      <c r="Q119" s="212" t="s">
        <v>149</v>
      </c>
      <c r="R119" s="212" t="s">
        <v>149</v>
      </c>
      <c r="S119" s="212" t="s">
        <v>149</v>
      </c>
    </row>
    <row r="120" spans="1:19" ht="14.25" x14ac:dyDescent="0.2">
      <c r="A120" s="211">
        <v>44956.653032407412</v>
      </c>
      <c r="B120" s="212" t="s">
        <v>593</v>
      </c>
      <c r="C120" s="212" t="s">
        <v>589</v>
      </c>
      <c r="D120" s="212" t="s">
        <v>590</v>
      </c>
      <c r="E120" s="212" t="s">
        <v>761</v>
      </c>
      <c r="F120" s="212" t="s">
        <v>68</v>
      </c>
      <c r="G120" s="212" t="s">
        <v>601</v>
      </c>
      <c r="H120" s="212" t="s">
        <v>669</v>
      </c>
      <c r="I120" s="212" t="s">
        <v>669</v>
      </c>
      <c r="J120" s="212" t="s">
        <v>669</v>
      </c>
      <c r="K120" s="212" t="s">
        <v>669</v>
      </c>
      <c r="L120" s="212" t="s">
        <v>669</v>
      </c>
      <c r="M120" s="212" t="s">
        <v>669</v>
      </c>
      <c r="N120" s="212" t="s">
        <v>669</v>
      </c>
      <c r="O120" s="212" t="s">
        <v>669</v>
      </c>
      <c r="P120" s="212" t="s">
        <v>669</v>
      </c>
    </row>
    <row r="121" spans="1:19" ht="14.25" x14ac:dyDescent="0.2">
      <c r="A121" s="211">
        <v>44956.658470682873</v>
      </c>
      <c r="B121" s="212" t="s">
        <v>588</v>
      </c>
      <c r="C121" s="212" t="s">
        <v>589</v>
      </c>
      <c r="D121" s="212" t="s">
        <v>590</v>
      </c>
      <c r="E121" s="212" t="s">
        <v>605</v>
      </c>
      <c r="F121" s="212" t="s">
        <v>762</v>
      </c>
      <c r="G121" s="212" t="s">
        <v>17</v>
      </c>
      <c r="H121" s="212" t="s">
        <v>86</v>
      </c>
      <c r="I121" s="212" t="s">
        <v>671</v>
      </c>
      <c r="J121" s="212" t="s">
        <v>86</v>
      </c>
      <c r="K121" s="212" t="s">
        <v>671</v>
      </c>
      <c r="L121" s="212" t="s">
        <v>671</v>
      </c>
      <c r="M121" s="212" t="s">
        <v>86</v>
      </c>
      <c r="N121" s="212" t="s">
        <v>86</v>
      </c>
      <c r="O121" s="212" t="s">
        <v>86</v>
      </c>
      <c r="P121" s="212" t="s">
        <v>86</v>
      </c>
      <c r="Q121" s="212" t="s">
        <v>149</v>
      </c>
      <c r="R121" s="212" t="s">
        <v>149</v>
      </c>
      <c r="S121" s="212" t="s">
        <v>149</v>
      </c>
    </row>
    <row r="122" spans="1:19" ht="14.25" x14ac:dyDescent="0.2">
      <c r="A122" s="211">
        <v>44956.666990625003</v>
      </c>
      <c r="B122" s="212" t="s">
        <v>593</v>
      </c>
      <c r="C122" s="212" t="s">
        <v>594</v>
      </c>
      <c r="D122" s="212" t="s">
        <v>595</v>
      </c>
      <c r="E122" s="212" t="s">
        <v>591</v>
      </c>
      <c r="F122" s="212" t="s">
        <v>177</v>
      </c>
      <c r="G122" s="212" t="s">
        <v>17</v>
      </c>
      <c r="H122" s="212" t="s">
        <v>669</v>
      </c>
      <c r="I122" s="212" t="s">
        <v>671</v>
      </c>
      <c r="J122" s="212" t="s">
        <v>669</v>
      </c>
      <c r="K122" s="212" t="s">
        <v>672</v>
      </c>
      <c r="L122" s="212" t="s">
        <v>672</v>
      </c>
      <c r="M122" s="212" t="s">
        <v>86</v>
      </c>
      <c r="N122" s="212" t="s">
        <v>86</v>
      </c>
      <c r="O122" s="212" t="s">
        <v>669</v>
      </c>
      <c r="P122" s="212" t="s">
        <v>669</v>
      </c>
      <c r="Q122" s="212" t="s">
        <v>191</v>
      </c>
      <c r="R122" s="212" t="s">
        <v>191</v>
      </c>
      <c r="S122" s="212" t="s">
        <v>191</v>
      </c>
    </row>
    <row r="123" spans="1:19" ht="14.25" x14ac:dyDescent="0.2">
      <c r="A123" s="211">
        <v>44956.66765372685</v>
      </c>
      <c r="B123" s="212" t="s">
        <v>593</v>
      </c>
      <c r="C123" s="212" t="s">
        <v>589</v>
      </c>
      <c r="D123" s="212" t="s">
        <v>590</v>
      </c>
      <c r="E123" s="212" t="s">
        <v>591</v>
      </c>
      <c r="F123" s="212" t="s">
        <v>600</v>
      </c>
      <c r="G123" s="212" t="s">
        <v>17</v>
      </c>
      <c r="H123" s="212" t="s">
        <v>671</v>
      </c>
      <c r="I123" s="212" t="s">
        <v>672</v>
      </c>
      <c r="J123" s="212" t="s">
        <v>86</v>
      </c>
      <c r="K123" s="212" t="s">
        <v>671</v>
      </c>
      <c r="L123" s="212" t="s">
        <v>86</v>
      </c>
      <c r="M123" s="212" t="s">
        <v>86</v>
      </c>
      <c r="N123" s="212" t="s">
        <v>86</v>
      </c>
      <c r="O123" s="212" t="s">
        <v>86</v>
      </c>
      <c r="P123" s="212" t="s">
        <v>86</v>
      </c>
    </row>
    <row r="124" spans="1:19" ht="14.25" x14ac:dyDescent="0.2">
      <c r="A124" s="211">
        <v>44956.680571157412</v>
      </c>
      <c r="B124" s="212" t="s">
        <v>593</v>
      </c>
      <c r="C124" s="212" t="s">
        <v>589</v>
      </c>
      <c r="D124" s="212" t="s">
        <v>590</v>
      </c>
      <c r="E124" s="212" t="s">
        <v>591</v>
      </c>
      <c r="F124" s="212" t="s">
        <v>592</v>
      </c>
      <c r="G124" s="212" t="s">
        <v>17</v>
      </c>
      <c r="H124" s="212" t="s">
        <v>669</v>
      </c>
      <c r="I124" s="212" t="s">
        <v>669</v>
      </c>
      <c r="J124" s="212" t="s">
        <v>669</v>
      </c>
      <c r="K124" s="212" t="s">
        <v>669</v>
      </c>
      <c r="L124" s="212" t="s">
        <v>669</v>
      </c>
      <c r="M124" s="212" t="s">
        <v>669</v>
      </c>
      <c r="N124" s="212" t="s">
        <v>669</v>
      </c>
      <c r="O124" s="212" t="s">
        <v>669</v>
      </c>
      <c r="P124" s="212" t="s">
        <v>669</v>
      </c>
      <c r="Q124" s="212" t="s">
        <v>149</v>
      </c>
      <c r="R124" s="212" t="s">
        <v>149</v>
      </c>
      <c r="S124" s="212" t="s">
        <v>149</v>
      </c>
    </row>
    <row r="125" spans="1:19" ht="14.25" x14ac:dyDescent="0.2">
      <c r="A125" s="211">
        <v>44956.68572778935</v>
      </c>
      <c r="B125" s="212" t="s">
        <v>593</v>
      </c>
      <c r="C125" s="212" t="s">
        <v>589</v>
      </c>
      <c r="D125" s="212" t="s">
        <v>590</v>
      </c>
      <c r="E125" s="212" t="s">
        <v>751</v>
      </c>
      <c r="F125" s="212" t="s">
        <v>556</v>
      </c>
      <c r="G125" s="212" t="s">
        <v>17</v>
      </c>
      <c r="H125" s="212" t="s">
        <v>86</v>
      </c>
      <c r="I125" s="212" t="s">
        <v>671</v>
      </c>
      <c r="J125" s="212" t="s">
        <v>671</v>
      </c>
      <c r="K125" s="212" t="s">
        <v>669</v>
      </c>
      <c r="L125" s="212" t="s">
        <v>669</v>
      </c>
      <c r="M125" s="212" t="s">
        <v>669</v>
      </c>
      <c r="N125" s="212" t="s">
        <v>669</v>
      </c>
      <c r="O125" s="212" t="s">
        <v>669</v>
      </c>
      <c r="P125" s="212" t="s">
        <v>669</v>
      </c>
      <c r="Q125" s="212" t="s">
        <v>149</v>
      </c>
      <c r="R125" s="212" t="s">
        <v>149</v>
      </c>
      <c r="S125" s="212" t="s">
        <v>149</v>
      </c>
    </row>
    <row r="126" spans="1:19" ht="14.25" x14ac:dyDescent="0.2">
      <c r="A126" s="211">
        <v>44956.690259178242</v>
      </c>
      <c r="B126" s="212" t="s">
        <v>588</v>
      </c>
      <c r="C126" s="212" t="s">
        <v>589</v>
      </c>
      <c r="D126" s="212" t="s">
        <v>595</v>
      </c>
      <c r="E126" s="212" t="s">
        <v>611</v>
      </c>
      <c r="F126" s="212" t="s">
        <v>102</v>
      </c>
      <c r="G126" s="212" t="s">
        <v>17</v>
      </c>
      <c r="H126" s="212" t="s">
        <v>669</v>
      </c>
      <c r="I126" s="212" t="s">
        <v>669</v>
      </c>
      <c r="J126" s="212" t="s">
        <v>669</v>
      </c>
      <c r="K126" s="212" t="s">
        <v>669</v>
      </c>
      <c r="L126" s="212" t="s">
        <v>86</v>
      </c>
      <c r="M126" s="212" t="s">
        <v>669</v>
      </c>
      <c r="N126" s="212" t="s">
        <v>669</v>
      </c>
      <c r="O126" s="212" t="s">
        <v>669</v>
      </c>
      <c r="P126" s="212" t="s">
        <v>669</v>
      </c>
    </row>
    <row r="127" spans="1:19" ht="14.25" x14ac:dyDescent="0.2">
      <c r="A127" s="211">
        <v>44956.697858784726</v>
      </c>
      <c r="B127" s="212" t="s">
        <v>588</v>
      </c>
      <c r="C127" s="212" t="s">
        <v>589</v>
      </c>
      <c r="D127" s="212" t="s">
        <v>590</v>
      </c>
      <c r="E127" s="212" t="s">
        <v>604</v>
      </c>
      <c r="F127" s="212" t="s">
        <v>630</v>
      </c>
      <c r="G127" s="212" t="s">
        <v>15</v>
      </c>
      <c r="H127" s="212" t="s">
        <v>669</v>
      </c>
      <c r="I127" s="212" t="s">
        <v>671</v>
      </c>
      <c r="J127" s="212" t="s">
        <v>669</v>
      </c>
      <c r="K127" s="212" t="s">
        <v>671</v>
      </c>
      <c r="L127" s="212" t="s">
        <v>671</v>
      </c>
      <c r="M127" s="212" t="s">
        <v>669</v>
      </c>
      <c r="N127" s="212" t="s">
        <v>669</v>
      </c>
      <c r="O127" s="212" t="s">
        <v>669</v>
      </c>
      <c r="P127" s="212" t="s">
        <v>669</v>
      </c>
    </row>
    <row r="128" spans="1:19" ht="14.25" x14ac:dyDescent="0.2">
      <c r="A128" s="211">
        <v>44956.707004062497</v>
      </c>
      <c r="B128" s="212" t="s">
        <v>593</v>
      </c>
      <c r="C128" s="212" t="s">
        <v>589</v>
      </c>
      <c r="D128" s="212" t="s">
        <v>590</v>
      </c>
      <c r="E128" s="212" t="s">
        <v>591</v>
      </c>
      <c r="F128" s="212" t="s">
        <v>556</v>
      </c>
      <c r="G128" s="212" t="s">
        <v>17</v>
      </c>
      <c r="H128" s="212" t="s">
        <v>86</v>
      </c>
      <c r="I128" s="212" t="s">
        <v>86</v>
      </c>
      <c r="J128" s="212" t="s">
        <v>669</v>
      </c>
      <c r="K128" s="212" t="s">
        <v>86</v>
      </c>
      <c r="L128" s="212" t="s">
        <v>671</v>
      </c>
      <c r="M128" s="212" t="s">
        <v>86</v>
      </c>
      <c r="N128" s="212" t="s">
        <v>86</v>
      </c>
      <c r="O128" s="212" t="s">
        <v>86</v>
      </c>
      <c r="P128" s="212" t="s">
        <v>86</v>
      </c>
      <c r="Q128" s="212" t="s">
        <v>191</v>
      </c>
      <c r="R128" s="212" t="s">
        <v>149</v>
      </c>
      <c r="S128" s="212" t="s">
        <v>763</v>
      </c>
    </row>
    <row r="129" spans="1:19" ht="14.25" x14ac:dyDescent="0.2">
      <c r="A129" s="211">
        <v>44956.708849201386</v>
      </c>
      <c r="B129" s="212" t="s">
        <v>588</v>
      </c>
      <c r="C129" s="212" t="s">
        <v>589</v>
      </c>
      <c r="D129" s="212" t="s">
        <v>590</v>
      </c>
      <c r="E129" s="212" t="s">
        <v>764</v>
      </c>
      <c r="F129" s="212" t="s">
        <v>359</v>
      </c>
      <c r="G129" s="212" t="s">
        <v>16</v>
      </c>
      <c r="H129" s="212" t="s">
        <v>86</v>
      </c>
      <c r="I129" s="212" t="s">
        <v>86</v>
      </c>
      <c r="J129" s="212" t="s">
        <v>86</v>
      </c>
      <c r="K129" s="212" t="s">
        <v>86</v>
      </c>
      <c r="L129" s="212" t="s">
        <v>86</v>
      </c>
      <c r="M129" s="212" t="s">
        <v>86</v>
      </c>
      <c r="N129" s="212" t="s">
        <v>86</v>
      </c>
      <c r="O129" s="212" t="s">
        <v>86</v>
      </c>
      <c r="P129" s="212" t="s">
        <v>86</v>
      </c>
    </row>
    <row r="130" spans="1:19" ht="14.25" x14ac:dyDescent="0.2">
      <c r="A130" s="211">
        <v>44956.719246249995</v>
      </c>
      <c r="B130" s="212" t="s">
        <v>588</v>
      </c>
      <c r="C130" s="212" t="s">
        <v>589</v>
      </c>
      <c r="D130" s="212" t="s">
        <v>590</v>
      </c>
      <c r="E130" s="212" t="s">
        <v>631</v>
      </c>
      <c r="F130" s="212" t="s">
        <v>765</v>
      </c>
      <c r="G130" s="212" t="s">
        <v>15</v>
      </c>
      <c r="H130" s="212" t="s">
        <v>86</v>
      </c>
      <c r="I130" s="212" t="s">
        <v>86</v>
      </c>
      <c r="J130" s="212" t="s">
        <v>671</v>
      </c>
      <c r="K130" s="212" t="s">
        <v>86</v>
      </c>
      <c r="L130" s="212" t="s">
        <v>86</v>
      </c>
      <c r="M130" s="212" t="s">
        <v>86</v>
      </c>
      <c r="N130" s="212" t="s">
        <v>86</v>
      </c>
      <c r="O130" s="212" t="s">
        <v>86</v>
      </c>
      <c r="P130" s="212" t="s">
        <v>86</v>
      </c>
    </row>
    <row r="131" spans="1:19" ht="14.25" x14ac:dyDescent="0.2">
      <c r="A131" s="211">
        <v>44956.727643773149</v>
      </c>
      <c r="B131" s="212" t="s">
        <v>593</v>
      </c>
      <c r="C131" s="212" t="s">
        <v>589</v>
      </c>
      <c r="D131" s="212" t="s">
        <v>590</v>
      </c>
      <c r="E131" s="212" t="s">
        <v>751</v>
      </c>
      <c r="F131" s="212" t="s">
        <v>592</v>
      </c>
      <c r="G131" s="212" t="s">
        <v>17</v>
      </c>
      <c r="H131" s="212" t="s">
        <v>86</v>
      </c>
      <c r="I131" s="212" t="s">
        <v>671</v>
      </c>
      <c r="J131" s="212" t="s">
        <v>671</v>
      </c>
      <c r="K131" s="212" t="s">
        <v>672</v>
      </c>
      <c r="L131" s="212" t="s">
        <v>672</v>
      </c>
      <c r="M131" s="212" t="s">
        <v>86</v>
      </c>
      <c r="N131" s="212" t="s">
        <v>86</v>
      </c>
      <c r="O131" s="212" t="s">
        <v>86</v>
      </c>
      <c r="P131" s="212" t="s">
        <v>86</v>
      </c>
      <c r="Q131" s="212" t="s">
        <v>149</v>
      </c>
      <c r="R131" s="212" t="s">
        <v>149</v>
      </c>
      <c r="S131" s="212" t="s">
        <v>149</v>
      </c>
    </row>
    <row r="132" spans="1:19" ht="14.25" x14ac:dyDescent="0.2">
      <c r="A132" s="211">
        <v>44956.734271180554</v>
      </c>
      <c r="B132" s="212" t="s">
        <v>593</v>
      </c>
      <c r="C132" s="212" t="s">
        <v>589</v>
      </c>
      <c r="D132" s="212" t="s">
        <v>590</v>
      </c>
      <c r="E132" s="212" t="s">
        <v>591</v>
      </c>
      <c r="F132" s="212" t="s">
        <v>592</v>
      </c>
      <c r="G132" s="212" t="s">
        <v>17</v>
      </c>
      <c r="H132" s="212" t="s">
        <v>86</v>
      </c>
      <c r="I132" s="212" t="s">
        <v>86</v>
      </c>
      <c r="J132" s="212" t="s">
        <v>86</v>
      </c>
      <c r="K132" s="212" t="s">
        <v>672</v>
      </c>
      <c r="L132" s="212" t="s">
        <v>672</v>
      </c>
      <c r="M132" s="212" t="s">
        <v>86</v>
      </c>
      <c r="N132" s="212" t="s">
        <v>86</v>
      </c>
      <c r="O132" s="212" t="s">
        <v>86</v>
      </c>
      <c r="P132" s="212" t="s">
        <v>86</v>
      </c>
      <c r="Q132" s="212" t="s">
        <v>149</v>
      </c>
      <c r="R132" s="212" t="s">
        <v>149</v>
      </c>
      <c r="S132" s="212" t="s">
        <v>766</v>
      </c>
    </row>
    <row r="133" spans="1:19" ht="14.25" x14ac:dyDescent="0.2">
      <c r="A133" s="211">
        <v>44956.735993958333</v>
      </c>
      <c r="B133" s="212" t="s">
        <v>593</v>
      </c>
      <c r="C133" s="212" t="s">
        <v>594</v>
      </c>
      <c r="D133" s="212" t="s">
        <v>595</v>
      </c>
      <c r="E133" s="212" t="s">
        <v>591</v>
      </c>
      <c r="F133" s="212" t="s">
        <v>177</v>
      </c>
      <c r="G133" s="212" t="s">
        <v>15</v>
      </c>
      <c r="H133" s="212" t="s">
        <v>669</v>
      </c>
      <c r="I133" s="212" t="s">
        <v>669</v>
      </c>
      <c r="J133" s="212" t="s">
        <v>669</v>
      </c>
      <c r="K133" s="212" t="s">
        <v>669</v>
      </c>
      <c r="L133" s="212" t="s">
        <v>669</v>
      </c>
      <c r="M133" s="212" t="s">
        <v>669</v>
      </c>
      <c r="N133" s="212" t="s">
        <v>669</v>
      </c>
      <c r="O133" s="212" t="s">
        <v>669</v>
      </c>
      <c r="P133" s="212" t="s">
        <v>669</v>
      </c>
      <c r="Q133" s="212" t="s">
        <v>596</v>
      </c>
      <c r="R133" s="212" t="s">
        <v>596</v>
      </c>
      <c r="S133" s="212" t="s">
        <v>596</v>
      </c>
    </row>
    <row r="134" spans="1:19" ht="14.25" x14ac:dyDescent="0.2">
      <c r="A134" s="211">
        <v>44956.753885671293</v>
      </c>
      <c r="B134" s="212" t="s">
        <v>593</v>
      </c>
      <c r="C134" s="212" t="s">
        <v>589</v>
      </c>
      <c r="D134" s="212" t="s">
        <v>590</v>
      </c>
      <c r="E134" s="212" t="s">
        <v>206</v>
      </c>
      <c r="F134" s="212" t="s">
        <v>622</v>
      </c>
      <c r="G134" s="212" t="s">
        <v>16</v>
      </c>
      <c r="H134" s="212" t="s">
        <v>669</v>
      </c>
      <c r="I134" s="212" t="s">
        <v>86</v>
      </c>
      <c r="J134" s="212" t="s">
        <v>86</v>
      </c>
      <c r="K134" s="212" t="s">
        <v>671</v>
      </c>
      <c r="L134" s="212" t="s">
        <v>86</v>
      </c>
      <c r="M134" s="212" t="s">
        <v>669</v>
      </c>
      <c r="N134" s="212" t="s">
        <v>669</v>
      </c>
      <c r="O134" s="212" t="s">
        <v>669</v>
      </c>
      <c r="P134" s="212" t="s">
        <v>669</v>
      </c>
      <c r="Q134" s="212" t="s">
        <v>149</v>
      </c>
      <c r="R134" s="212" t="s">
        <v>149</v>
      </c>
      <c r="S134" s="212" t="s">
        <v>149</v>
      </c>
    </row>
    <row r="135" spans="1:19" ht="14.25" x14ac:dyDescent="0.2">
      <c r="A135" s="211">
        <v>44956.767371307869</v>
      </c>
      <c r="B135" s="212" t="s">
        <v>593</v>
      </c>
      <c r="C135" s="212" t="s">
        <v>594</v>
      </c>
      <c r="D135" s="212" t="s">
        <v>595</v>
      </c>
      <c r="E135" s="212" t="s">
        <v>591</v>
      </c>
      <c r="F135" s="212" t="s">
        <v>177</v>
      </c>
      <c r="G135" s="212" t="s">
        <v>15</v>
      </c>
      <c r="H135" s="212" t="s">
        <v>669</v>
      </c>
      <c r="I135" s="212" t="s">
        <v>669</v>
      </c>
      <c r="J135" s="212" t="s">
        <v>669</v>
      </c>
      <c r="K135" s="212" t="s">
        <v>671</v>
      </c>
      <c r="L135" s="212" t="s">
        <v>671</v>
      </c>
      <c r="M135" s="212" t="s">
        <v>669</v>
      </c>
      <c r="N135" s="212" t="s">
        <v>669</v>
      </c>
      <c r="O135" s="212" t="s">
        <v>669</v>
      </c>
      <c r="P135" s="212" t="s">
        <v>669</v>
      </c>
    </row>
    <row r="136" spans="1:19" ht="14.25" x14ac:dyDescent="0.2">
      <c r="A136" s="211">
        <v>44956.802400902779</v>
      </c>
      <c r="B136" s="212" t="s">
        <v>588</v>
      </c>
      <c r="C136" s="212" t="s">
        <v>599</v>
      </c>
      <c r="D136" s="212" t="s">
        <v>595</v>
      </c>
      <c r="E136" s="212" t="s">
        <v>591</v>
      </c>
      <c r="F136" s="212" t="s">
        <v>88</v>
      </c>
      <c r="G136" s="212" t="s">
        <v>17</v>
      </c>
      <c r="H136" s="212" t="s">
        <v>669</v>
      </c>
      <c r="I136" s="212" t="s">
        <v>86</v>
      </c>
      <c r="J136" s="212" t="s">
        <v>669</v>
      </c>
      <c r="K136" s="212" t="s">
        <v>672</v>
      </c>
      <c r="L136" s="212" t="s">
        <v>86</v>
      </c>
      <c r="M136" s="212" t="s">
        <v>86</v>
      </c>
      <c r="N136" s="212" t="s">
        <v>86</v>
      </c>
      <c r="O136" s="212" t="s">
        <v>669</v>
      </c>
      <c r="P136" s="212" t="s">
        <v>669</v>
      </c>
    </row>
    <row r="137" spans="1:19" ht="14.25" x14ac:dyDescent="0.2">
      <c r="A137" s="211">
        <v>44956.810216574071</v>
      </c>
      <c r="B137" s="212" t="s">
        <v>593</v>
      </c>
      <c r="C137" s="212" t="s">
        <v>589</v>
      </c>
      <c r="D137" s="212" t="s">
        <v>590</v>
      </c>
      <c r="E137" s="212" t="s">
        <v>767</v>
      </c>
      <c r="F137" s="212" t="s">
        <v>768</v>
      </c>
      <c r="G137" s="212" t="s">
        <v>16</v>
      </c>
      <c r="H137" s="212" t="s">
        <v>669</v>
      </c>
      <c r="I137" s="212" t="s">
        <v>669</v>
      </c>
      <c r="J137" s="212" t="s">
        <v>669</v>
      </c>
      <c r="K137" s="212" t="s">
        <v>669</v>
      </c>
      <c r="L137" s="212" t="s">
        <v>671</v>
      </c>
      <c r="M137" s="212" t="s">
        <v>669</v>
      </c>
      <c r="N137" s="212" t="s">
        <v>669</v>
      </c>
      <c r="O137" s="212" t="s">
        <v>669</v>
      </c>
      <c r="P137" s="212" t="s">
        <v>669</v>
      </c>
    </row>
    <row r="138" spans="1:19" ht="14.25" x14ac:dyDescent="0.2">
      <c r="A138" s="211">
        <v>44956.810798194449</v>
      </c>
      <c r="B138" s="212" t="s">
        <v>593</v>
      </c>
      <c r="C138" s="212" t="s">
        <v>599</v>
      </c>
      <c r="D138" s="212" t="s">
        <v>595</v>
      </c>
      <c r="E138" s="212" t="s">
        <v>591</v>
      </c>
      <c r="F138" s="212" t="s">
        <v>91</v>
      </c>
      <c r="G138" s="212" t="s">
        <v>15</v>
      </c>
      <c r="H138" s="212" t="s">
        <v>669</v>
      </c>
      <c r="I138" s="212" t="s">
        <v>671</v>
      </c>
      <c r="J138" s="212" t="s">
        <v>669</v>
      </c>
      <c r="K138" s="212" t="s">
        <v>671</v>
      </c>
      <c r="L138" s="212" t="s">
        <v>86</v>
      </c>
      <c r="M138" s="212" t="s">
        <v>669</v>
      </c>
      <c r="N138" s="212" t="s">
        <v>669</v>
      </c>
      <c r="O138" s="212" t="s">
        <v>669</v>
      </c>
      <c r="P138" s="212" t="s">
        <v>669</v>
      </c>
    </row>
    <row r="139" spans="1:19" ht="14.25" x14ac:dyDescent="0.2">
      <c r="A139" s="211">
        <v>44956.819482800929</v>
      </c>
      <c r="B139" s="212" t="s">
        <v>588</v>
      </c>
      <c r="C139" s="212" t="s">
        <v>589</v>
      </c>
      <c r="D139" s="212" t="s">
        <v>595</v>
      </c>
      <c r="E139" s="212" t="s">
        <v>206</v>
      </c>
      <c r="F139" s="212" t="s">
        <v>622</v>
      </c>
      <c r="G139" s="212" t="s">
        <v>16</v>
      </c>
      <c r="H139" s="212" t="s">
        <v>669</v>
      </c>
      <c r="I139" s="212" t="s">
        <v>669</v>
      </c>
      <c r="J139" s="212" t="s">
        <v>669</v>
      </c>
      <c r="K139" s="212" t="s">
        <v>702</v>
      </c>
      <c r="L139" s="212" t="s">
        <v>702</v>
      </c>
      <c r="M139" s="212" t="s">
        <v>671</v>
      </c>
      <c r="N139" s="212" t="s">
        <v>671</v>
      </c>
      <c r="O139" s="212" t="s">
        <v>669</v>
      </c>
      <c r="P139" s="212" t="s">
        <v>669</v>
      </c>
      <c r="Q139" s="212" t="s">
        <v>149</v>
      </c>
      <c r="R139" s="212" t="s">
        <v>149</v>
      </c>
    </row>
    <row r="140" spans="1:19" ht="14.25" x14ac:dyDescent="0.2">
      <c r="A140" s="211">
        <v>44956.820988310181</v>
      </c>
      <c r="B140" s="212" t="s">
        <v>588</v>
      </c>
      <c r="C140" s="212" t="s">
        <v>589</v>
      </c>
      <c r="D140" s="212" t="s">
        <v>595</v>
      </c>
      <c r="E140" s="212" t="s">
        <v>769</v>
      </c>
      <c r="F140" s="212" t="s">
        <v>770</v>
      </c>
      <c r="G140" s="212" t="s">
        <v>16</v>
      </c>
      <c r="H140" s="212" t="s">
        <v>669</v>
      </c>
      <c r="I140" s="212" t="s">
        <v>669</v>
      </c>
      <c r="J140" s="212" t="s">
        <v>669</v>
      </c>
      <c r="K140" s="212" t="s">
        <v>702</v>
      </c>
      <c r="L140" s="212" t="s">
        <v>702</v>
      </c>
      <c r="M140" s="212" t="s">
        <v>671</v>
      </c>
      <c r="N140" s="212" t="s">
        <v>671</v>
      </c>
      <c r="O140" s="212" t="s">
        <v>669</v>
      </c>
      <c r="P140" s="212" t="s">
        <v>669</v>
      </c>
      <c r="Q140" s="212" t="s">
        <v>149</v>
      </c>
      <c r="R140" s="212" t="s">
        <v>149</v>
      </c>
      <c r="S140" s="212" t="s">
        <v>149</v>
      </c>
    </row>
    <row r="141" spans="1:19" ht="14.25" x14ac:dyDescent="0.2">
      <c r="A141" s="211">
        <v>44956.831941585653</v>
      </c>
      <c r="B141" s="212" t="s">
        <v>593</v>
      </c>
      <c r="C141" s="212" t="s">
        <v>589</v>
      </c>
      <c r="D141" s="212" t="s">
        <v>590</v>
      </c>
      <c r="E141" s="212" t="s">
        <v>610</v>
      </c>
      <c r="F141" s="212" t="s">
        <v>771</v>
      </c>
      <c r="G141" s="212" t="s">
        <v>16</v>
      </c>
      <c r="H141" s="212" t="s">
        <v>86</v>
      </c>
      <c r="I141" s="212" t="s">
        <v>671</v>
      </c>
      <c r="J141" s="212" t="s">
        <v>671</v>
      </c>
      <c r="K141" s="212" t="s">
        <v>671</v>
      </c>
      <c r="L141" s="212" t="s">
        <v>671</v>
      </c>
      <c r="M141" s="212" t="s">
        <v>86</v>
      </c>
      <c r="N141" s="212" t="s">
        <v>86</v>
      </c>
      <c r="O141" s="212" t="s">
        <v>86</v>
      </c>
      <c r="P141" s="212" t="s">
        <v>86</v>
      </c>
    </row>
    <row r="142" spans="1:19" ht="14.25" x14ac:dyDescent="0.2">
      <c r="A142" s="211">
        <v>44956.838802777776</v>
      </c>
      <c r="B142" s="212" t="s">
        <v>588</v>
      </c>
      <c r="C142" s="212" t="s">
        <v>589</v>
      </c>
      <c r="D142" s="212" t="s">
        <v>590</v>
      </c>
      <c r="E142" s="212" t="s">
        <v>51</v>
      </c>
      <c r="F142" s="212" t="s">
        <v>99</v>
      </c>
      <c r="G142" s="212" t="s">
        <v>17</v>
      </c>
      <c r="H142" s="212" t="s">
        <v>86</v>
      </c>
      <c r="I142" s="212" t="s">
        <v>86</v>
      </c>
      <c r="J142" s="212" t="s">
        <v>669</v>
      </c>
      <c r="K142" s="212" t="s">
        <v>671</v>
      </c>
      <c r="L142" s="212" t="s">
        <v>671</v>
      </c>
      <c r="M142" s="212" t="s">
        <v>86</v>
      </c>
      <c r="N142" s="212" t="s">
        <v>86</v>
      </c>
      <c r="O142" s="212" t="s">
        <v>669</v>
      </c>
      <c r="P142" s="212" t="s">
        <v>669</v>
      </c>
    </row>
    <row r="143" spans="1:19" ht="14.25" x14ac:dyDescent="0.2">
      <c r="A143" s="211">
        <v>44956.848341585646</v>
      </c>
      <c r="B143" s="212" t="s">
        <v>588</v>
      </c>
      <c r="C143" s="212" t="s">
        <v>589</v>
      </c>
      <c r="D143" s="212" t="s">
        <v>590</v>
      </c>
      <c r="E143" s="212" t="s">
        <v>57</v>
      </c>
      <c r="F143" s="212" t="s">
        <v>772</v>
      </c>
      <c r="G143" s="212" t="s">
        <v>16</v>
      </c>
      <c r="H143" s="212" t="s">
        <v>86</v>
      </c>
      <c r="I143" s="212" t="s">
        <v>86</v>
      </c>
      <c r="J143" s="212" t="s">
        <v>669</v>
      </c>
      <c r="K143" s="212" t="s">
        <v>86</v>
      </c>
      <c r="L143" s="212" t="s">
        <v>86</v>
      </c>
      <c r="M143" s="212" t="s">
        <v>86</v>
      </c>
      <c r="N143" s="212" t="s">
        <v>669</v>
      </c>
      <c r="O143" s="212" t="s">
        <v>86</v>
      </c>
      <c r="P143" s="212" t="s">
        <v>86</v>
      </c>
      <c r="Q143" s="212" t="s">
        <v>773</v>
      </c>
      <c r="R143" s="212" t="s">
        <v>205</v>
      </c>
    </row>
    <row r="144" spans="1:19" ht="14.25" x14ac:dyDescent="0.2">
      <c r="A144" s="211">
        <v>44956.850318946759</v>
      </c>
      <c r="B144" s="212" t="s">
        <v>588</v>
      </c>
      <c r="C144" s="212" t="s">
        <v>589</v>
      </c>
      <c r="D144" s="212" t="s">
        <v>590</v>
      </c>
      <c r="E144" s="212" t="s">
        <v>617</v>
      </c>
      <c r="F144" s="212" t="s">
        <v>72</v>
      </c>
      <c r="G144" s="212" t="s">
        <v>16</v>
      </c>
      <c r="H144" s="212" t="s">
        <v>669</v>
      </c>
      <c r="I144" s="212" t="s">
        <v>86</v>
      </c>
      <c r="J144" s="212" t="s">
        <v>669</v>
      </c>
      <c r="K144" s="212" t="s">
        <v>672</v>
      </c>
      <c r="L144" s="212" t="s">
        <v>672</v>
      </c>
      <c r="M144" s="212" t="s">
        <v>86</v>
      </c>
      <c r="N144" s="212" t="s">
        <v>86</v>
      </c>
      <c r="O144" s="212" t="s">
        <v>671</v>
      </c>
      <c r="P144" s="212" t="s">
        <v>86</v>
      </c>
      <c r="Q144" s="212" t="s">
        <v>149</v>
      </c>
      <c r="R144" s="212" t="s">
        <v>149</v>
      </c>
      <c r="S144" s="212" t="s">
        <v>149</v>
      </c>
    </row>
    <row r="145" spans="1:19" ht="14.25" x14ac:dyDescent="0.2">
      <c r="A145" s="211">
        <v>44956.853095983795</v>
      </c>
      <c r="B145" s="212" t="s">
        <v>593</v>
      </c>
      <c r="C145" s="212" t="s">
        <v>594</v>
      </c>
      <c r="D145" s="212" t="s">
        <v>595</v>
      </c>
      <c r="E145" s="212" t="s">
        <v>591</v>
      </c>
      <c r="F145" s="212" t="s">
        <v>177</v>
      </c>
      <c r="G145" s="212" t="s">
        <v>17</v>
      </c>
      <c r="H145" s="212" t="s">
        <v>669</v>
      </c>
      <c r="I145" s="212" t="s">
        <v>669</v>
      </c>
      <c r="J145" s="212" t="s">
        <v>669</v>
      </c>
      <c r="K145" s="212" t="s">
        <v>671</v>
      </c>
      <c r="L145" s="212" t="s">
        <v>671</v>
      </c>
      <c r="M145" s="212" t="s">
        <v>86</v>
      </c>
      <c r="N145" s="212" t="s">
        <v>86</v>
      </c>
      <c r="O145" s="212" t="s">
        <v>669</v>
      </c>
      <c r="P145" s="212" t="s">
        <v>669</v>
      </c>
    </row>
    <row r="146" spans="1:19" ht="14.25" x14ac:dyDescent="0.2">
      <c r="A146" s="211">
        <v>44956.870679074069</v>
      </c>
      <c r="B146" s="212" t="s">
        <v>593</v>
      </c>
      <c r="C146" s="212" t="s">
        <v>589</v>
      </c>
      <c r="D146" s="212" t="s">
        <v>590</v>
      </c>
      <c r="E146" s="212" t="s">
        <v>591</v>
      </c>
      <c r="F146" s="212" t="s">
        <v>592</v>
      </c>
      <c r="G146" s="212" t="s">
        <v>17</v>
      </c>
      <c r="H146" s="212" t="s">
        <v>671</v>
      </c>
      <c r="I146" s="212" t="s">
        <v>671</v>
      </c>
      <c r="J146" s="212" t="s">
        <v>669</v>
      </c>
      <c r="K146" s="212" t="s">
        <v>672</v>
      </c>
      <c r="L146" s="212" t="s">
        <v>672</v>
      </c>
      <c r="M146" s="212" t="s">
        <v>86</v>
      </c>
      <c r="N146" s="212" t="s">
        <v>86</v>
      </c>
      <c r="O146" s="212" t="s">
        <v>669</v>
      </c>
      <c r="P146" s="212" t="s">
        <v>669</v>
      </c>
      <c r="Q146" s="212" t="s">
        <v>774</v>
      </c>
      <c r="R146" s="212" t="s">
        <v>775</v>
      </c>
      <c r="S146" s="212" t="s">
        <v>149</v>
      </c>
    </row>
    <row r="147" spans="1:19" ht="14.25" x14ac:dyDescent="0.2">
      <c r="A147" s="211">
        <v>44956.87432087963</v>
      </c>
      <c r="B147" s="212" t="s">
        <v>593</v>
      </c>
      <c r="C147" s="212" t="s">
        <v>589</v>
      </c>
      <c r="D147" s="212" t="s">
        <v>590</v>
      </c>
      <c r="E147" s="212" t="s">
        <v>591</v>
      </c>
      <c r="F147" s="212" t="s">
        <v>592</v>
      </c>
      <c r="G147" s="212" t="s">
        <v>17</v>
      </c>
      <c r="H147" s="212" t="s">
        <v>86</v>
      </c>
      <c r="I147" s="212" t="s">
        <v>86</v>
      </c>
      <c r="J147" s="212" t="s">
        <v>86</v>
      </c>
      <c r="K147" s="212" t="s">
        <v>671</v>
      </c>
      <c r="L147" s="212" t="s">
        <v>86</v>
      </c>
      <c r="M147" s="212" t="s">
        <v>86</v>
      </c>
      <c r="N147" s="212" t="s">
        <v>86</v>
      </c>
      <c r="O147" s="212" t="s">
        <v>86</v>
      </c>
      <c r="P147" s="212" t="s">
        <v>669</v>
      </c>
      <c r="Q147" s="212" t="s">
        <v>191</v>
      </c>
      <c r="R147" s="212" t="s">
        <v>191</v>
      </c>
      <c r="S147" s="212" t="s">
        <v>149</v>
      </c>
    </row>
    <row r="148" spans="1:19" ht="14.25" x14ac:dyDescent="0.2">
      <c r="A148" s="211">
        <v>44956.884874606483</v>
      </c>
      <c r="B148" s="212" t="s">
        <v>593</v>
      </c>
      <c r="C148" s="212" t="s">
        <v>594</v>
      </c>
      <c r="D148" s="212" t="s">
        <v>595</v>
      </c>
      <c r="E148" s="212" t="s">
        <v>604</v>
      </c>
      <c r="F148" s="212" t="s">
        <v>618</v>
      </c>
      <c r="G148" s="212" t="s">
        <v>601</v>
      </c>
      <c r="H148" s="212" t="s">
        <v>86</v>
      </c>
      <c r="I148" s="212" t="s">
        <v>671</v>
      </c>
      <c r="J148" s="212" t="s">
        <v>669</v>
      </c>
      <c r="K148" s="212" t="s">
        <v>672</v>
      </c>
      <c r="L148" s="212" t="s">
        <v>702</v>
      </c>
      <c r="M148" s="212" t="s">
        <v>86</v>
      </c>
      <c r="N148" s="212" t="s">
        <v>86</v>
      </c>
      <c r="O148" s="212" t="s">
        <v>86</v>
      </c>
      <c r="P148" s="212" t="s">
        <v>669</v>
      </c>
      <c r="Q148" s="212" t="s">
        <v>149</v>
      </c>
      <c r="R148" s="212" t="s">
        <v>149</v>
      </c>
      <c r="S148" s="212" t="s">
        <v>149</v>
      </c>
    </row>
    <row r="149" spans="1:19" ht="14.25" x14ac:dyDescent="0.2">
      <c r="A149" s="211">
        <v>44956.912686307871</v>
      </c>
      <c r="B149" s="212" t="s">
        <v>593</v>
      </c>
      <c r="C149" s="212" t="s">
        <v>589</v>
      </c>
      <c r="D149" s="212" t="s">
        <v>590</v>
      </c>
      <c r="E149" s="212" t="s">
        <v>206</v>
      </c>
      <c r="F149" s="212" t="s">
        <v>620</v>
      </c>
      <c r="G149" s="212" t="s">
        <v>15</v>
      </c>
      <c r="H149" s="212" t="s">
        <v>669</v>
      </c>
      <c r="I149" s="212" t="s">
        <v>86</v>
      </c>
      <c r="J149" s="212" t="s">
        <v>671</v>
      </c>
      <c r="K149" s="212" t="s">
        <v>671</v>
      </c>
      <c r="L149" s="212" t="s">
        <v>671</v>
      </c>
      <c r="M149" s="212" t="s">
        <v>669</v>
      </c>
      <c r="N149" s="212" t="s">
        <v>669</v>
      </c>
      <c r="O149" s="212" t="s">
        <v>669</v>
      </c>
      <c r="P149" s="212" t="s">
        <v>669</v>
      </c>
    </row>
    <row r="150" spans="1:19" ht="14.25" x14ac:dyDescent="0.2">
      <c r="A150" s="211">
        <v>44956.916650150466</v>
      </c>
      <c r="B150" s="212" t="s">
        <v>588</v>
      </c>
      <c r="C150" s="212" t="s">
        <v>599</v>
      </c>
      <c r="D150" s="212" t="s">
        <v>590</v>
      </c>
      <c r="E150" s="212" t="s">
        <v>614</v>
      </c>
      <c r="F150" s="212" t="s">
        <v>139</v>
      </c>
      <c r="G150" s="212" t="s">
        <v>16</v>
      </c>
      <c r="H150" s="212" t="s">
        <v>669</v>
      </c>
      <c r="I150" s="212" t="s">
        <v>669</v>
      </c>
      <c r="J150" s="212" t="s">
        <v>669</v>
      </c>
      <c r="K150" s="212" t="s">
        <v>671</v>
      </c>
      <c r="L150" s="212" t="s">
        <v>671</v>
      </c>
      <c r="M150" s="212" t="s">
        <v>86</v>
      </c>
      <c r="N150" s="212" t="s">
        <v>86</v>
      </c>
      <c r="O150" s="212" t="s">
        <v>669</v>
      </c>
      <c r="P150" s="212" t="s">
        <v>669</v>
      </c>
      <c r="Q150" s="212" t="s">
        <v>776</v>
      </c>
      <c r="R150" s="212" t="s">
        <v>149</v>
      </c>
      <c r="S150" s="212" t="s">
        <v>149</v>
      </c>
    </row>
    <row r="151" spans="1:19" ht="14.25" x14ac:dyDescent="0.2">
      <c r="A151" s="211">
        <v>44956.921157442128</v>
      </c>
      <c r="B151" s="212" t="s">
        <v>588</v>
      </c>
      <c r="C151" s="212" t="s">
        <v>589</v>
      </c>
      <c r="D151" s="212" t="s">
        <v>595</v>
      </c>
      <c r="E151" s="212" t="s">
        <v>76</v>
      </c>
      <c r="F151" s="212" t="s">
        <v>777</v>
      </c>
      <c r="G151" s="212" t="s">
        <v>16</v>
      </c>
      <c r="H151" s="212" t="s">
        <v>669</v>
      </c>
      <c r="I151" s="212" t="s">
        <v>669</v>
      </c>
      <c r="J151" s="212" t="s">
        <v>669</v>
      </c>
      <c r="K151" s="212" t="s">
        <v>672</v>
      </c>
      <c r="L151" s="212" t="s">
        <v>86</v>
      </c>
      <c r="M151" s="212" t="s">
        <v>86</v>
      </c>
      <c r="N151" s="212" t="s">
        <v>86</v>
      </c>
      <c r="O151" s="212" t="s">
        <v>671</v>
      </c>
      <c r="P151" s="212" t="s">
        <v>669</v>
      </c>
      <c r="Q151" s="212" t="s">
        <v>149</v>
      </c>
      <c r="R151" s="212" t="s">
        <v>149</v>
      </c>
    </row>
    <row r="152" spans="1:19" ht="14.25" x14ac:dyDescent="0.2">
      <c r="A152" s="211">
        <v>44956.92754665509</v>
      </c>
      <c r="B152" s="212" t="s">
        <v>588</v>
      </c>
      <c r="C152" s="212" t="s">
        <v>599</v>
      </c>
      <c r="D152" s="212" t="s">
        <v>590</v>
      </c>
      <c r="E152" s="212" t="s">
        <v>591</v>
      </c>
      <c r="F152" s="212" t="s">
        <v>606</v>
      </c>
      <c r="G152" s="212" t="s">
        <v>15</v>
      </c>
      <c r="H152" s="212" t="s">
        <v>669</v>
      </c>
      <c r="I152" s="212" t="s">
        <v>86</v>
      </c>
      <c r="J152" s="212" t="s">
        <v>86</v>
      </c>
      <c r="K152" s="212" t="s">
        <v>671</v>
      </c>
      <c r="L152" s="212" t="s">
        <v>672</v>
      </c>
      <c r="M152" s="212" t="s">
        <v>669</v>
      </c>
      <c r="N152" s="212" t="s">
        <v>669</v>
      </c>
      <c r="O152" s="212" t="s">
        <v>669</v>
      </c>
      <c r="P152" s="212" t="s">
        <v>669</v>
      </c>
    </row>
    <row r="153" spans="1:19" ht="14.25" x14ac:dyDescent="0.2">
      <c r="A153" s="211">
        <v>44956.945619652775</v>
      </c>
      <c r="B153" s="212" t="s">
        <v>588</v>
      </c>
      <c r="C153" s="212" t="s">
        <v>589</v>
      </c>
      <c r="D153" s="212" t="s">
        <v>595</v>
      </c>
      <c r="E153" s="212" t="s">
        <v>591</v>
      </c>
      <c r="F153" s="212" t="s">
        <v>91</v>
      </c>
      <c r="G153" s="212" t="s">
        <v>15</v>
      </c>
      <c r="H153" s="212" t="s">
        <v>669</v>
      </c>
      <c r="I153" s="212" t="s">
        <v>669</v>
      </c>
      <c r="J153" s="212" t="s">
        <v>669</v>
      </c>
      <c r="K153" s="212" t="s">
        <v>671</v>
      </c>
      <c r="L153" s="212" t="s">
        <v>671</v>
      </c>
      <c r="M153" s="212" t="s">
        <v>671</v>
      </c>
      <c r="N153" s="212" t="s">
        <v>669</v>
      </c>
      <c r="O153" s="212" t="s">
        <v>669</v>
      </c>
      <c r="P153" s="212" t="s">
        <v>669</v>
      </c>
    </row>
    <row r="154" spans="1:19" ht="14.25" x14ac:dyDescent="0.2">
      <c r="A154" s="211">
        <v>44956.976013541665</v>
      </c>
      <c r="B154" s="212" t="s">
        <v>588</v>
      </c>
      <c r="C154" s="212" t="s">
        <v>589</v>
      </c>
      <c r="D154" s="212" t="s">
        <v>590</v>
      </c>
      <c r="E154" s="212" t="s">
        <v>591</v>
      </c>
      <c r="F154" s="212" t="s">
        <v>592</v>
      </c>
      <c r="G154" s="212" t="s">
        <v>16</v>
      </c>
      <c r="H154" s="212" t="s">
        <v>86</v>
      </c>
      <c r="I154" s="212" t="s">
        <v>672</v>
      </c>
      <c r="J154" s="212" t="s">
        <v>672</v>
      </c>
      <c r="K154" s="212" t="s">
        <v>702</v>
      </c>
      <c r="L154" s="212" t="s">
        <v>669</v>
      </c>
      <c r="M154" s="212" t="s">
        <v>86</v>
      </c>
      <c r="N154" s="212" t="s">
        <v>86</v>
      </c>
      <c r="O154" s="212" t="s">
        <v>86</v>
      </c>
      <c r="P154" s="212" t="s">
        <v>86</v>
      </c>
    </row>
    <row r="155" spans="1:19" ht="14.25" x14ac:dyDescent="0.2">
      <c r="A155" s="211">
        <v>44957.004305451388</v>
      </c>
      <c r="B155" s="212" t="s">
        <v>593</v>
      </c>
      <c r="C155" s="212" t="s">
        <v>589</v>
      </c>
      <c r="D155" s="212" t="s">
        <v>590</v>
      </c>
      <c r="E155" s="212" t="s">
        <v>602</v>
      </c>
      <c r="F155" s="212" t="s">
        <v>603</v>
      </c>
      <c r="G155" s="212" t="s">
        <v>778</v>
      </c>
      <c r="H155" s="212" t="s">
        <v>86</v>
      </c>
      <c r="I155" s="212" t="s">
        <v>671</v>
      </c>
      <c r="J155" s="212" t="s">
        <v>86</v>
      </c>
      <c r="K155" s="212" t="s">
        <v>671</v>
      </c>
      <c r="L155" s="212" t="s">
        <v>671</v>
      </c>
      <c r="M155" s="212" t="s">
        <v>86</v>
      </c>
      <c r="N155" s="212" t="s">
        <v>86</v>
      </c>
      <c r="O155" s="212" t="s">
        <v>669</v>
      </c>
      <c r="P155" s="212" t="s">
        <v>669</v>
      </c>
      <c r="Q155" s="212" t="s">
        <v>779</v>
      </c>
      <c r="R155" s="212" t="s">
        <v>780</v>
      </c>
      <c r="S155" s="212" t="s">
        <v>149</v>
      </c>
    </row>
    <row r="156" spans="1:19" ht="14.25" x14ac:dyDescent="0.2">
      <c r="A156" s="211">
        <v>44958.042198692128</v>
      </c>
      <c r="B156" s="212" t="s">
        <v>593</v>
      </c>
      <c r="C156" s="212" t="s">
        <v>599</v>
      </c>
      <c r="D156" s="212" t="s">
        <v>595</v>
      </c>
      <c r="E156" s="212" t="s">
        <v>591</v>
      </c>
      <c r="F156" s="212" t="s">
        <v>177</v>
      </c>
      <c r="G156" s="212" t="s">
        <v>15</v>
      </c>
      <c r="H156" s="212" t="s">
        <v>86</v>
      </c>
      <c r="I156" s="212" t="s">
        <v>86</v>
      </c>
      <c r="J156" s="212" t="s">
        <v>86</v>
      </c>
      <c r="K156" s="212" t="s">
        <v>672</v>
      </c>
      <c r="L156" s="212" t="s">
        <v>672</v>
      </c>
      <c r="M156" s="212" t="s">
        <v>86</v>
      </c>
      <c r="N156" s="212" t="s">
        <v>86</v>
      </c>
      <c r="O156" s="212" t="s">
        <v>86</v>
      </c>
      <c r="P156" s="212" t="s">
        <v>86</v>
      </c>
    </row>
    <row r="157" spans="1:19" ht="14.25" x14ac:dyDescent="0.2"/>
    <row r="158" spans="1:19" ht="14.25" x14ac:dyDescent="0.2"/>
    <row r="159" spans="1:19" ht="14.25" x14ac:dyDescent="0.2"/>
    <row r="160" spans="1:19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1"/>
  <sheetViews>
    <sheetView view="pageBreakPreview" topLeftCell="A151" zoomScale="120" zoomScaleNormal="124" zoomScaleSheetLayoutView="120" workbookViewId="0">
      <selection activeCell="C1" sqref="C1"/>
    </sheetView>
  </sheetViews>
  <sheetFormatPr defaultColWidth="15" defaultRowHeight="24" x14ac:dyDescent="0.55000000000000004"/>
  <cols>
    <col min="1" max="1" width="4.375" style="17" bestFit="1" customWidth="1"/>
    <col min="2" max="2" width="12.25" style="17" customWidth="1"/>
    <col min="3" max="3" width="30" style="17" customWidth="1"/>
    <col min="4" max="4" width="31.375" style="17" bestFit="1" customWidth="1"/>
    <col min="5" max="5" width="5" style="17" bestFit="1" customWidth="1"/>
    <col min="6" max="6" width="6.75" style="17" bestFit="1" customWidth="1"/>
    <col min="7" max="7" width="5.75" style="17" bestFit="1" customWidth="1"/>
    <col min="8" max="8" width="7.5" style="17" bestFit="1" customWidth="1"/>
    <col min="9" max="9" width="7" style="17" customWidth="1"/>
    <col min="10" max="10" width="5.375" style="17" customWidth="1"/>
    <col min="11" max="12" width="5.125" style="84" bestFit="1" customWidth="1"/>
    <col min="13" max="13" width="5.625" style="84" bestFit="1" customWidth="1"/>
    <col min="14" max="15" width="6.25" style="18" bestFit="1" customWidth="1"/>
    <col min="16" max="17" width="6.25" style="107" bestFit="1" customWidth="1"/>
    <col min="18" max="19" width="5.125" style="63" bestFit="1" customWidth="1"/>
    <col min="20" max="21" width="5" style="17" bestFit="1" customWidth="1"/>
    <col min="22" max="16384" width="15" style="17"/>
  </cols>
  <sheetData>
    <row r="1" spans="1:19" s="150" customFormat="1" ht="55.5" x14ac:dyDescent="0.65">
      <c r="A1" s="150" t="s">
        <v>29</v>
      </c>
      <c r="B1" s="150" t="s">
        <v>103</v>
      </c>
      <c r="C1" s="150" t="s">
        <v>0</v>
      </c>
      <c r="D1" s="150" t="s">
        <v>1</v>
      </c>
      <c r="E1" s="150" t="s">
        <v>2</v>
      </c>
      <c r="F1" s="150" t="s">
        <v>3</v>
      </c>
      <c r="G1" s="150" t="s">
        <v>0</v>
      </c>
      <c r="H1" s="150" t="s">
        <v>4</v>
      </c>
      <c r="I1" s="150" t="s">
        <v>34</v>
      </c>
      <c r="J1" s="150" t="s">
        <v>633</v>
      </c>
      <c r="K1" s="216">
        <v>1.1000000000000001</v>
      </c>
      <c r="L1" s="216">
        <v>1.2</v>
      </c>
      <c r="M1" s="216">
        <v>1.3</v>
      </c>
      <c r="N1" s="218" t="s">
        <v>5</v>
      </c>
      <c r="O1" s="218" t="s">
        <v>35</v>
      </c>
      <c r="P1" s="220" t="s">
        <v>6</v>
      </c>
      <c r="Q1" s="220" t="s">
        <v>36</v>
      </c>
      <c r="R1" s="222">
        <v>4.3</v>
      </c>
      <c r="S1" s="222">
        <v>4.4000000000000004</v>
      </c>
    </row>
    <row r="2" spans="1:19" s="151" customFormat="1" x14ac:dyDescent="0.55000000000000004">
      <c r="A2" s="149">
        <v>1</v>
      </c>
      <c r="B2" s="212" t="s">
        <v>590</v>
      </c>
      <c r="C2" s="212" t="s">
        <v>616</v>
      </c>
      <c r="D2" s="212" t="s">
        <v>668</v>
      </c>
      <c r="E2" s="149">
        <v>0</v>
      </c>
      <c r="F2" s="149">
        <v>0</v>
      </c>
      <c r="G2" s="149">
        <v>0</v>
      </c>
      <c r="H2" s="149">
        <v>0</v>
      </c>
      <c r="I2" s="149">
        <v>0</v>
      </c>
      <c r="J2" s="149">
        <v>0</v>
      </c>
      <c r="K2" s="217">
        <v>5</v>
      </c>
      <c r="L2" s="217">
        <v>4</v>
      </c>
      <c r="M2" s="217">
        <v>4</v>
      </c>
      <c r="N2" s="219">
        <v>4</v>
      </c>
      <c r="O2" s="219">
        <v>4</v>
      </c>
      <c r="P2" s="221">
        <v>4</v>
      </c>
      <c r="Q2" s="221">
        <v>4</v>
      </c>
      <c r="R2" s="223">
        <v>4</v>
      </c>
      <c r="S2" s="223">
        <v>5</v>
      </c>
    </row>
    <row r="3" spans="1:19" s="83" customFormat="1" x14ac:dyDescent="0.55000000000000004">
      <c r="A3" s="149">
        <v>2</v>
      </c>
      <c r="B3" s="212" t="s">
        <v>595</v>
      </c>
      <c r="C3" s="212" t="s">
        <v>616</v>
      </c>
      <c r="D3" s="212" t="s">
        <v>670</v>
      </c>
      <c r="E3" s="149">
        <v>0</v>
      </c>
      <c r="F3" s="149">
        <v>0</v>
      </c>
      <c r="G3" s="149">
        <v>0</v>
      </c>
      <c r="H3" s="149">
        <v>0</v>
      </c>
      <c r="I3" s="149">
        <v>0</v>
      </c>
      <c r="J3" s="149">
        <v>0</v>
      </c>
      <c r="K3" s="217">
        <v>4</v>
      </c>
      <c r="L3" s="217">
        <v>3</v>
      </c>
      <c r="M3" s="217">
        <v>4</v>
      </c>
      <c r="N3" s="219">
        <v>2</v>
      </c>
      <c r="O3" s="219">
        <v>2</v>
      </c>
      <c r="P3" s="221">
        <v>4</v>
      </c>
      <c r="Q3" s="221">
        <v>4</v>
      </c>
      <c r="R3" s="223">
        <v>5</v>
      </c>
      <c r="S3" s="223">
        <v>4</v>
      </c>
    </row>
    <row r="4" spans="1:19" s="83" customFormat="1" x14ac:dyDescent="0.55000000000000004">
      <c r="A4" s="149">
        <v>3</v>
      </c>
      <c r="B4" s="212" t="s">
        <v>590</v>
      </c>
      <c r="C4" s="212" t="s">
        <v>591</v>
      </c>
      <c r="D4" s="212" t="s">
        <v>556</v>
      </c>
      <c r="E4" s="149">
        <v>0</v>
      </c>
      <c r="F4" s="149">
        <v>0</v>
      </c>
      <c r="G4" s="149">
        <v>0</v>
      </c>
      <c r="H4" s="149">
        <v>0</v>
      </c>
      <c r="I4" s="149">
        <v>0</v>
      </c>
      <c r="J4" s="149">
        <v>0</v>
      </c>
      <c r="K4" s="217">
        <v>3</v>
      </c>
      <c r="L4" s="217">
        <v>3</v>
      </c>
      <c r="M4" s="217">
        <v>4</v>
      </c>
      <c r="N4" s="219">
        <v>2</v>
      </c>
      <c r="O4" s="219">
        <v>5</v>
      </c>
      <c r="P4" s="221">
        <v>4</v>
      </c>
      <c r="Q4" s="221">
        <v>5</v>
      </c>
      <c r="R4" s="223">
        <v>4</v>
      </c>
      <c r="S4" s="223">
        <v>5</v>
      </c>
    </row>
    <row r="5" spans="1:19" s="83" customFormat="1" x14ac:dyDescent="0.55000000000000004">
      <c r="A5" s="149">
        <v>4</v>
      </c>
      <c r="B5" s="212" t="s">
        <v>590</v>
      </c>
      <c r="C5" s="212" t="s">
        <v>635</v>
      </c>
      <c r="D5" s="212" t="s">
        <v>102</v>
      </c>
      <c r="E5" s="149">
        <v>0</v>
      </c>
      <c r="F5" s="149">
        <v>0</v>
      </c>
      <c r="G5" s="149">
        <v>0</v>
      </c>
      <c r="H5" s="149">
        <v>0</v>
      </c>
      <c r="I5" s="149">
        <v>0</v>
      </c>
      <c r="J5" s="149">
        <v>0</v>
      </c>
      <c r="K5" s="217">
        <v>5</v>
      </c>
      <c r="L5" s="217">
        <v>5</v>
      </c>
      <c r="M5" s="217">
        <v>5</v>
      </c>
      <c r="N5" s="219">
        <v>4</v>
      </c>
      <c r="O5" s="219">
        <v>4</v>
      </c>
      <c r="P5" s="221">
        <v>5</v>
      </c>
      <c r="Q5" s="221">
        <v>5</v>
      </c>
      <c r="R5" s="223">
        <v>5</v>
      </c>
      <c r="S5" s="223">
        <v>5</v>
      </c>
    </row>
    <row r="6" spans="1:19" s="83" customFormat="1" x14ac:dyDescent="0.55000000000000004">
      <c r="A6" s="149">
        <v>5</v>
      </c>
      <c r="B6" s="212" t="s">
        <v>590</v>
      </c>
      <c r="C6" s="212" t="s">
        <v>70</v>
      </c>
      <c r="D6" s="212" t="s">
        <v>713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217">
        <v>5</v>
      </c>
      <c r="L6" s="217">
        <v>4</v>
      </c>
      <c r="M6" s="217">
        <v>4</v>
      </c>
      <c r="N6" s="219">
        <v>2</v>
      </c>
      <c r="O6" s="219">
        <v>4</v>
      </c>
      <c r="P6" s="221">
        <v>5</v>
      </c>
      <c r="Q6" s="221">
        <v>4</v>
      </c>
      <c r="R6" s="223">
        <v>5</v>
      </c>
      <c r="S6" s="223">
        <v>5</v>
      </c>
    </row>
    <row r="7" spans="1:19" s="110" customFormat="1" x14ac:dyDescent="0.55000000000000004">
      <c r="A7" s="149">
        <v>6</v>
      </c>
      <c r="B7" s="212" t="s">
        <v>595</v>
      </c>
      <c r="C7" s="212" t="s">
        <v>591</v>
      </c>
      <c r="D7" s="212" t="s">
        <v>627</v>
      </c>
      <c r="E7" s="149">
        <v>0</v>
      </c>
      <c r="F7" s="149">
        <v>0</v>
      </c>
      <c r="G7" s="149">
        <v>1</v>
      </c>
      <c r="H7" s="149">
        <v>0</v>
      </c>
      <c r="I7" s="149">
        <v>0</v>
      </c>
      <c r="J7" s="149">
        <v>0</v>
      </c>
      <c r="K7" s="217">
        <v>5</v>
      </c>
      <c r="L7" s="217">
        <v>4</v>
      </c>
      <c r="M7" s="217">
        <v>5</v>
      </c>
      <c r="N7" s="219">
        <v>3</v>
      </c>
      <c r="O7" s="219">
        <v>3</v>
      </c>
      <c r="P7" s="221">
        <v>4</v>
      </c>
      <c r="Q7" s="221">
        <v>4</v>
      </c>
      <c r="R7" s="223">
        <v>5</v>
      </c>
      <c r="S7" s="223">
        <v>5</v>
      </c>
    </row>
    <row r="8" spans="1:19" s="83" customFormat="1" x14ac:dyDescent="0.55000000000000004">
      <c r="A8" s="149">
        <v>7</v>
      </c>
      <c r="B8" s="212" t="s">
        <v>595</v>
      </c>
      <c r="C8" s="212" t="s">
        <v>602</v>
      </c>
      <c r="D8" s="212" t="s">
        <v>602</v>
      </c>
      <c r="E8" s="149">
        <v>0</v>
      </c>
      <c r="F8" s="149">
        <v>0</v>
      </c>
      <c r="G8" s="149">
        <v>0</v>
      </c>
      <c r="H8" s="149">
        <v>1</v>
      </c>
      <c r="I8" s="149">
        <v>0</v>
      </c>
      <c r="J8" s="149">
        <v>0</v>
      </c>
      <c r="K8" s="217">
        <v>4</v>
      </c>
      <c r="L8" s="217">
        <v>3</v>
      </c>
      <c r="M8" s="217">
        <v>4</v>
      </c>
      <c r="N8" s="219">
        <v>3</v>
      </c>
      <c r="O8" s="219">
        <v>3</v>
      </c>
      <c r="P8" s="221">
        <v>4</v>
      </c>
      <c r="Q8" s="221">
        <v>4</v>
      </c>
      <c r="R8" s="223">
        <v>4</v>
      </c>
      <c r="S8" s="223">
        <v>4</v>
      </c>
    </row>
    <row r="9" spans="1:19" s="83" customFormat="1" x14ac:dyDescent="0.55000000000000004">
      <c r="A9" s="149">
        <v>8</v>
      </c>
      <c r="B9" s="212" t="s">
        <v>590</v>
      </c>
      <c r="C9" s="212" t="s">
        <v>591</v>
      </c>
      <c r="D9" s="212" t="s">
        <v>627</v>
      </c>
      <c r="E9" s="149">
        <v>0</v>
      </c>
      <c r="F9" s="149">
        <v>0</v>
      </c>
      <c r="G9" s="149">
        <v>1</v>
      </c>
      <c r="H9" s="149">
        <v>0</v>
      </c>
      <c r="I9" s="149">
        <v>0</v>
      </c>
      <c r="J9" s="149">
        <v>0</v>
      </c>
      <c r="K9" s="217">
        <v>5</v>
      </c>
      <c r="L9" s="217">
        <v>5</v>
      </c>
      <c r="M9" s="217">
        <v>5</v>
      </c>
      <c r="N9" s="219">
        <v>5</v>
      </c>
      <c r="O9" s="219">
        <v>5</v>
      </c>
      <c r="P9" s="221">
        <v>5</v>
      </c>
      <c r="Q9" s="221">
        <v>5</v>
      </c>
      <c r="R9" s="223">
        <v>5</v>
      </c>
      <c r="S9" s="223">
        <v>5</v>
      </c>
    </row>
    <row r="10" spans="1:19" s="83" customFormat="1" x14ac:dyDescent="0.55000000000000004">
      <c r="A10" s="149">
        <v>9</v>
      </c>
      <c r="B10" s="212" t="s">
        <v>590</v>
      </c>
      <c r="C10" s="212" t="s">
        <v>591</v>
      </c>
      <c r="D10" s="212" t="s">
        <v>827</v>
      </c>
      <c r="E10" s="149">
        <v>0</v>
      </c>
      <c r="F10" s="149">
        <v>1</v>
      </c>
      <c r="G10" s="149">
        <v>0</v>
      </c>
      <c r="H10" s="149">
        <v>0</v>
      </c>
      <c r="I10" s="149">
        <v>0</v>
      </c>
      <c r="J10" s="149">
        <v>0</v>
      </c>
      <c r="K10" s="217">
        <v>4</v>
      </c>
      <c r="L10" s="217">
        <v>2</v>
      </c>
      <c r="M10" s="217">
        <v>4</v>
      </c>
      <c r="N10" s="219">
        <v>3</v>
      </c>
      <c r="O10" s="219">
        <v>3</v>
      </c>
      <c r="P10" s="221">
        <v>4</v>
      </c>
      <c r="Q10" s="221">
        <v>4</v>
      </c>
      <c r="R10" s="223">
        <v>4</v>
      </c>
      <c r="S10" s="223">
        <v>5</v>
      </c>
    </row>
    <row r="11" spans="1:19" s="83" customFormat="1" x14ac:dyDescent="0.55000000000000004">
      <c r="A11" s="149">
        <v>10</v>
      </c>
      <c r="B11" s="212" t="s">
        <v>590</v>
      </c>
      <c r="C11" s="212" t="s">
        <v>616</v>
      </c>
      <c r="D11" s="212" t="s">
        <v>72</v>
      </c>
      <c r="E11" s="149">
        <v>0</v>
      </c>
      <c r="F11" s="149">
        <v>0</v>
      </c>
      <c r="G11" s="149">
        <v>1</v>
      </c>
      <c r="H11" s="149">
        <v>0</v>
      </c>
      <c r="I11" s="149">
        <v>0</v>
      </c>
      <c r="J11" s="149">
        <v>0</v>
      </c>
      <c r="K11" s="217">
        <v>5</v>
      </c>
      <c r="L11" s="217">
        <v>5</v>
      </c>
      <c r="M11" s="217">
        <v>5</v>
      </c>
      <c r="N11" s="219">
        <v>4</v>
      </c>
      <c r="O11" s="219">
        <v>4</v>
      </c>
      <c r="P11" s="221">
        <v>5</v>
      </c>
      <c r="Q11" s="221">
        <v>5</v>
      </c>
      <c r="R11" s="223">
        <v>5</v>
      </c>
      <c r="S11" s="223">
        <v>5</v>
      </c>
    </row>
    <row r="12" spans="1:19" s="83" customFormat="1" x14ac:dyDescent="0.55000000000000004">
      <c r="A12" s="149">
        <v>11</v>
      </c>
      <c r="B12" s="212" t="s">
        <v>590</v>
      </c>
      <c r="C12" s="212" t="s">
        <v>206</v>
      </c>
      <c r="D12" s="212" t="s">
        <v>620</v>
      </c>
      <c r="E12" s="149">
        <v>0</v>
      </c>
      <c r="F12" s="149">
        <v>1</v>
      </c>
      <c r="G12" s="149">
        <v>0</v>
      </c>
      <c r="H12" s="149">
        <v>0</v>
      </c>
      <c r="I12" s="149">
        <v>0</v>
      </c>
      <c r="J12" s="149">
        <v>0</v>
      </c>
      <c r="K12" s="217">
        <v>5</v>
      </c>
      <c r="L12" s="217">
        <v>4</v>
      </c>
      <c r="M12" s="217">
        <v>3</v>
      </c>
      <c r="N12" s="219">
        <v>3</v>
      </c>
      <c r="O12" s="219">
        <v>5</v>
      </c>
      <c r="P12" s="221">
        <v>5</v>
      </c>
      <c r="Q12" s="221">
        <v>5</v>
      </c>
      <c r="R12" s="223">
        <v>5</v>
      </c>
      <c r="S12" s="223">
        <v>5</v>
      </c>
    </row>
    <row r="13" spans="1:19" s="83" customFormat="1" x14ac:dyDescent="0.55000000000000004">
      <c r="A13" s="149">
        <v>12</v>
      </c>
      <c r="B13" s="212" t="s">
        <v>590</v>
      </c>
      <c r="C13" s="212" t="s">
        <v>70</v>
      </c>
      <c r="D13" s="212" t="s">
        <v>680</v>
      </c>
      <c r="E13" s="149">
        <v>1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217">
        <v>5</v>
      </c>
      <c r="L13" s="217">
        <v>5</v>
      </c>
      <c r="M13" s="217">
        <v>5</v>
      </c>
      <c r="N13" s="219">
        <v>3</v>
      </c>
      <c r="O13" s="219">
        <v>3</v>
      </c>
      <c r="P13" s="221">
        <v>4</v>
      </c>
      <c r="Q13" s="221">
        <v>4</v>
      </c>
      <c r="R13" s="223">
        <v>5</v>
      </c>
      <c r="S13" s="223">
        <v>5</v>
      </c>
    </row>
    <row r="14" spans="1:19" s="83" customFormat="1" x14ac:dyDescent="0.55000000000000004">
      <c r="A14" s="149">
        <v>13</v>
      </c>
      <c r="B14" s="212" t="s">
        <v>595</v>
      </c>
      <c r="C14" s="212" t="s">
        <v>591</v>
      </c>
      <c r="D14" s="212" t="s">
        <v>177</v>
      </c>
      <c r="E14" s="149">
        <v>0</v>
      </c>
      <c r="F14" s="149">
        <v>1</v>
      </c>
      <c r="G14" s="149">
        <v>0</v>
      </c>
      <c r="H14" s="149">
        <v>0</v>
      </c>
      <c r="I14" s="149">
        <v>0</v>
      </c>
      <c r="J14" s="149">
        <v>0</v>
      </c>
      <c r="K14" s="217">
        <v>5</v>
      </c>
      <c r="L14" s="217">
        <v>5</v>
      </c>
      <c r="M14" s="217">
        <v>5</v>
      </c>
      <c r="N14" s="219">
        <v>5</v>
      </c>
      <c r="O14" s="219">
        <v>5</v>
      </c>
      <c r="P14" s="221">
        <v>5</v>
      </c>
      <c r="Q14" s="221">
        <v>5</v>
      </c>
      <c r="R14" s="223">
        <v>5</v>
      </c>
      <c r="S14" s="223">
        <v>5</v>
      </c>
    </row>
    <row r="15" spans="1:19" s="83" customFormat="1" x14ac:dyDescent="0.55000000000000004">
      <c r="A15" s="149">
        <v>14</v>
      </c>
      <c r="B15" s="212" t="s">
        <v>590</v>
      </c>
      <c r="C15" s="212" t="s">
        <v>591</v>
      </c>
      <c r="D15" s="212" t="s">
        <v>592</v>
      </c>
      <c r="E15" s="149">
        <v>0</v>
      </c>
      <c r="F15" s="149">
        <v>1</v>
      </c>
      <c r="G15" s="149">
        <v>0</v>
      </c>
      <c r="H15" s="149">
        <v>0</v>
      </c>
      <c r="I15" s="149">
        <v>0</v>
      </c>
      <c r="J15" s="149">
        <v>0</v>
      </c>
      <c r="K15" s="217">
        <v>5</v>
      </c>
      <c r="L15" s="217">
        <v>5</v>
      </c>
      <c r="M15" s="217">
        <v>5</v>
      </c>
      <c r="N15" s="219">
        <v>5</v>
      </c>
      <c r="O15" s="219">
        <v>5</v>
      </c>
      <c r="P15" s="221">
        <v>5</v>
      </c>
      <c r="Q15" s="221">
        <v>5</v>
      </c>
      <c r="R15" s="223">
        <v>5</v>
      </c>
      <c r="S15" s="223">
        <v>5</v>
      </c>
    </row>
    <row r="16" spans="1:19" s="83" customFormat="1" x14ac:dyDescent="0.55000000000000004">
      <c r="A16" s="149">
        <v>15</v>
      </c>
      <c r="B16" s="212" t="s">
        <v>590</v>
      </c>
      <c r="C16" s="212" t="s">
        <v>591</v>
      </c>
      <c r="D16" s="212" t="s">
        <v>592</v>
      </c>
      <c r="E16" s="149">
        <v>0</v>
      </c>
      <c r="F16" s="149">
        <v>1</v>
      </c>
      <c r="G16" s="149">
        <v>0</v>
      </c>
      <c r="H16" s="149">
        <v>0</v>
      </c>
      <c r="I16" s="149">
        <v>0</v>
      </c>
      <c r="J16" s="149">
        <v>0</v>
      </c>
      <c r="K16" s="217">
        <v>4</v>
      </c>
      <c r="L16" s="217">
        <v>3</v>
      </c>
      <c r="M16" s="217">
        <v>5</v>
      </c>
      <c r="N16" s="219">
        <v>2</v>
      </c>
      <c r="O16" s="219">
        <v>3</v>
      </c>
      <c r="P16" s="221">
        <v>4</v>
      </c>
      <c r="Q16" s="221">
        <v>4</v>
      </c>
      <c r="R16" s="223">
        <v>5</v>
      </c>
      <c r="S16" s="223">
        <v>4</v>
      </c>
    </row>
    <row r="17" spans="1:19" s="83" customFormat="1" x14ac:dyDescent="0.55000000000000004">
      <c r="A17" s="149">
        <v>16</v>
      </c>
      <c r="B17" s="212" t="s">
        <v>595</v>
      </c>
      <c r="C17" s="212" t="s">
        <v>591</v>
      </c>
      <c r="D17" s="212" t="s">
        <v>91</v>
      </c>
      <c r="E17" s="149">
        <v>0</v>
      </c>
      <c r="F17" s="149">
        <v>0</v>
      </c>
      <c r="G17" s="149">
        <v>1</v>
      </c>
      <c r="H17" s="149">
        <v>0</v>
      </c>
      <c r="I17" s="149">
        <v>0</v>
      </c>
      <c r="J17" s="149">
        <v>0</v>
      </c>
      <c r="K17" s="217">
        <v>5</v>
      </c>
      <c r="L17" s="217">
        <v>5</v>
      </c>
      <c r="M17" s="217">
        <v>5</v>
      </c>
      <c r="N17" s="219">
        <v>3</v>
      </c>
      <c r="O17" s="219">
        <v>5</v>
      </c>
      <c r="P17" s="221">
        <v>5</v>
      </c>
      <c r="Q17" s="221">
        <v>5</v>
      </c>
      <c r="R17" s="223">
        <v>5</v>
      </c>
      <c r="S17" s="223">
        <v>5</v>
      </c>
    </row>
    <row r="18" spans="1:19" s="83" customFormat="1" x14ac:dyDescent="0.55000000000000004">
      <c r="A18" s="149">
        <v>17</v>
      </c>
      <c r="B18" s="212" t="s">
        <v>595</v>
      </c>
      <c r="C18" s="212" t="s">
        <v>616</v>
      </c>
      <c r="D18" s="212" t="s">
        <v>683</v>
      </c>
      <c r="E18" s="149">
        <v>1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217">
        <v>5</v>
      </c>
      <c r="L18" s="217">
        <v>5</v>
      </c>
      <c r="M18" s="217">
        <v>5</v>
      </c>
      <c r="N18" s="219">
        <v>3</v>
      </c>
      <c r="O18" s="219">
        <v>5</v>
      </c>
      <c r="P18" s="221">
        <v>5</v>
      </c>
      <c r="Q18" s="221">
        <v>5</v>
      </c>
      <c r="R18" s="223">
        <v>5</v>
      </c>
      <c r="S18" s="223">
        <v>5</v>
      </c>
    </row>
    <row r="19" spans="1:19" s="83" customFormat="1" x14ac:dyDescent="0.55000000000000004">
      <c r="A19" s="149">
        <v>18</v>
      </c>
      <c r="B19" s="212" t="s">
        <v>590</v>
      </c>
      <c r="C19" s="212" t="s">
        <v>70</v>
      </c>
      <c r="D19" s="212" t="s">
        <v>621</v>
      </c>
      <c r="E19" s="149">
        <v>0</v>
      </c>
      <c r="F19" s="149">
        <v>0</v>
      </c>
      <c r="G19" s="149">
        <v>1</v>
      </c>
      <c r="H19" s="149">
        <v>0</v>
      </c>
      <c r="I19" s="149">
        <v>0</v>
      </c>
      <c r="J19" s="149">
        <v>0</v>
      </c>
      <c r="K19" s="217">
        <v>4</v>
      </c>
      <c r="L19" s="217">
        <v>4</v>
      </c>
      <c r="M19" s="217">
        <v>4</v>
      </c>
      <c r="N19" s="219">
        <v>3</v>
      </c>
      <c r="O19" s="219">
        <v>3</v>
      </c>
      <c r="P19" s="221">
        <v>4</v>
      </c>
      <c r="Q19" s="221">
        <v>4</v>
      </c>
      <c r="R19" s="223">
        <v>4</v>
      </c>
      <c r="S19" s="223">
        <v>4</v>
      </c>
    </row>
    <row r="20" spans="1:19" s="110" customFormat="1" x14ac:dyDescent="0.55000000000000004">
      <c r="A20" s="149">
        <v>19</v>
      </c>
      <c r="B20" s="212" t="s">
        <v>590</v>
      </c>
      <c r="C20" s="212" t="s">
        <v>591</v>
      </c>
      <c r="D20" s="212" t="s">
        <v>606</v>
      </c>
      <c r="E20" s="149">
        <v>0</v>
      </c>
      <c r="F20" s="149">
        <v>1</v>
      </c>
      <c r="G20" s="149">
        <v>0</v>
      </c>
      <c r="H20" s="149">
        <v>0</v>
      </c>
      <c r="I20" s="149">
        <v>0</v>
      </c>
      <c r="J20" s="149">
        <v>0</v>
      </c>
      <c r="K20" s="217">
        <v>4</v>
      </c>
      <c r="L20" s="217">
        <v>3</v>
      </c>
      <c r="M20" s="217">
        <v>3</v>
      </c>
      <c r="N20" s="219">
        <v>3</v>
      </c>
      <c r="O20" s="219">
        <v>4</v>
      </c>
      <c r="P20" s="221">
        <v>3</v>
      </c>
      <c r="Q20" s="221">
        <v>4</v>
      </c>
      <c r="R20" s="223">
        <v>4</v>
      </c>
      <c r="S20" s="223">
        <v>4</v>
      </c>
    </row>
    <row r="21" spans="1:19" s="83" customFormat="1" x14ac:dyDescent="0.55000000000000004">
      <c r="A21" s="149">
        <v>20</v>
      </c>
      <c r="B21" s="212" t="s">
        <v>590</v>
      </c>
      <c r="C21" s="212" t="s">
        <v>206</v>
      </c>
      <c r="D21" s="212" t="s">
        <v>622</v>
      </c>
      <c r="E21" s="149">
        <v>1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217">
        <v>4</v>
      </c>
      <c r="L21" s="217">
        <v>3</v>
      </c>
      <c r="M21" s="217">
        <v>3</v>
      </c>
      <c r="N21" s="219">
        <v>3</v>
      </c>
      <c r="O21" s="219">
        <v>3</v>
      </c>
      <c r="P21" s="221">
        <v>3</v>
      </c>
      <c r="Q21" s="221">
        <v>3</v>
      </c>
      <c r="R21" s="223">
        <v>3</v>
      </c>
      <c r="S21" s="223">
        <v>3</v>
      </c>
    </row>
    <row r="22" spans="1:19" s="83" customFormat="1" x14ac:dyDescent="0.55000000000000004">
      <c r="A22" s="149">
        <v>21</v>
      </c>
      <c r="B22" s="212" t="s">
        <v>590</v>
      </c>
      <c r="C22" s="212" t="s">
        <v>636</v>
      </c>
      <c r="D22" s="212" t="s">
        <v>624</v>
      </c>
      <c r="E22" s="149">
        <v>0</v>
      </c>
      <c r="F22" s="149">
        <v>0</v>
      </c>
      <c r="G22" s="149">
        <v>0</v>
      </c>
      <c r="H22" s="149">
        <v>1</v>
      </c>
      <c r="I22" s="149">
        <v>0</v>
      </c>
      <c r="J22" s="149">
        <v>0</v>
      </c>
      <c r="K22" s="217">
        <v>4</v>
      </c>
      <c r="L22" s="217">
        <v>2</v>
      </c>
      <c r="M22" s="217">
        <v>3</v>
      </c>
      <c r="N22" s="219">
        <v>2</v>
      </c>
      <c r="O22" s="219">
        <v>2</v>
      </c>
      <c r="P22" s="221">
        <v>4</v>
      </c>
      <c r="Q22" s="221">
        <v>4</v>
      </c>
      <c r="R22" s="223">
        <v>4</v>
      </c>
      <c r="S22" s="223">
        <v>4</v>
      </c>
    </row>
    <row r="23" spans="1:19" s="83" customFormat="1" x14ac:dyDescent="0.55000000000000004">
      <c r="A23" s="149">
        <v>22</v>
      </c>
      <c r="B23" s="212" t="s">
        <v>590</v>
      </c>
      <c r="C23" s="212" t="s">
        <v>591</v>
      </c>
      <c r="D23" s="212" t="s">
        <v>592</v>
      </c>
      <c r="E23" s="149">
        <v>1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217">
        <v>5</v>
      </c>
      <c r="L23" s="217">
        <v>3</v>
      </c>
      <c r="M23" s="217">
        <v>4</v>
      </c>
      <c r="N23" s="219">
        <v>3</v>
      </c>
      <c r="O23" s="219">
        <v>3</v>
      </c>
      <c r="P23" s="221">
        <v>4</v>
      </c>
      <c r="Q23" s="221">
        <v>4</v>
      </c>
      <c r="R23" s="223">
        <v>5</v>
      </c>
      <c r="S23" s="223">
        <v>5</v>
      </c>
    </row>
    <row r="24" spans="1:19" s="83" customFormat="1" x14ac:dyDescent="0.55000000000000004">
      <c r="A24" s="149">
        <v>23</v>
      </c>
      <c r="B24" s="212" t="s">
        <v>595</v>
      </c>
      <c r="C24" s="212" t="s">
        <v>591</v>
      </c>
      <c r="D24" s="212" t="s">
        <v>177</v>
      </c>
      <c r="E24" s="149">
        <v>0</v>
      </c>
      <c r="F24" s="149">
        <v>1</v>
      </c>
      <c r="G24" s="149">
        <v>0</v>
      </c>
      <c r="H24" s="149">
        <v>0</v>
      </c>
      <c r="I24" s="149">
        <v>0</v>
      </c>
      <c r="J24" s="149">
        <v>0</v>
      </c>
      <c r="K24" s="217">
        <v>5</v>
      </c>
      <c r="L24" s="217">
        <v>5</v>
      </c>
      <c r="M24" s="217">
        <v>5</v>
      </c>
      <c r="N24" s="219">
        <v>3</v>
      </c>
      <c r="O24" s="219">
        <v>3</v>
      </c>
      <c r="P24" s="221">
        <v>5</v>
      </c>
      <c r="Q24" s="221">
        <v>5</v>
      </c>
      <c r="R24" s="223">
        <v>5</v>
      </c>
      <c r="S24" s="223">
        <v>5</v>
      </c>
    </row>
    <row r="25" spans="1:19" s="83" customFormat="1" x14ac:dyDescent="0.55000000000000004">
      <c r="A25" s="149">
        <v>24</v>
      </c>
      <c r="B25" s="212" t="s">
        <v>595</v>
      </c>
      <c r="C25" s="212" t="s">
        <v>591</v>
      </c>
      <c r="D25" s="212" t="s">
        <v>91</v>
      </c>
      <c r="E25" s="149">
        <v>0</v>
      </c>
      <c r="F25" s="149">
        <v>1</v>
      </c>
      <c r="G25" s="149">
        <v>0</v>
      </c>
      <c r="H25" s="149">
        <v>0</v>
      </c>
      <c r="I25" s="149">
        <v>0</v>
      </c>
      <c r="J25" s="149">
        <v>0</v>
      </c>
      <c r="K25" s="217">
        <v>5</v>
      </c>
      <c r="L25" s="217">
        <v>5</v>
      </c>
      <c r="M25" s="217">
        <v>5</v>
      </c>
      <c r="N25" s="219">
        <v>3</v>
      </c>
      <c r="O25" s="219">
        <v>3</v>
      </c>
      <c r="P25" s="221">
        <v>5</v>
      </c>
      <c r="Q25" s="221">
        <v>5</v>
      </c>
      <c r="R25" s="223">
        <v>5</v>
      </c>
      <c r="S25" s="223">
        <v>5</v>
      </c>
    </row>
    <row r="26" spans="1:19" s="83" customFormat="1" x14ac:dyDescent="0.55000000000000004">
      <c r="A26" s="149">
        <v>25</v>
      </c>
      <c r="B26" s="212" t="s">
        <v>590</v>
      </c>
      <c r="C26" s="212" t="s">
        <v>206</v>
      </c>
      <c r="D26" s="212" t="s">
        <v>620</v>
      </c>
      <c r="E26" s="149">
        <v>0</v>
      </c>
      <c r="F26" s="149">
        <v>0</v>
      </c>
      <c r="G26" s="149">
        <v>1</v>
      </c>
      <c r="H26" s="149">
        <v>0</v>
      </c>
      <c r="I26" s="149">
        <v>0</v>
      </c>
      <c r="J26" s="149">
        <v>0</v>
      </c>
      <c r="K26" s="217">
        <v>5</v>
      </c>
      <c r="L26" s="217">
        <v>5</v>
      </c>
      <c r="M26" s="217">
        <v>5</v>
      </c>
      <c r="N26" s="219">
        <v>2</v>
      </c>
      <c r="O26" s="219">
        <v>2</v>
      </c>
      <c r="P26" s="221">
        <v>5</v>
      </c>
      <c r="Q26" s="221">
        <v>5</v>
      </c>
      <c r="R26" s="223">
        <v>4</v>
      </c>
      <c r="S26" s="223">
        <v>5</v>
      </c>
    </row>
    <row r="27" spans="1:19" s="83" customFormat="1" x14ac:dyDescent="0.55000000000000004">
      <c r="A27" s="149">
        <v>26</v>
      </c>
      <c r="B27" s="212" t="s">
        <v>590</v>
      </c>
      <c r="C27" s="212" t="s">
        <v>591</v>
      </c>
      <c r="D27" s="212" t="s">
        <v>592</v>
      </c>
      <c r="E27" s="149">
        <v>1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217">
        <v>5</v>
      </c>
      <c r="L27" s="217">
        <v>5</v>
      </c>
      <c r="M27" s="217">
        <v>5</v>
      </c>
      <c r="N27" s="219">
        <v>3</v>
      </c>
      <c r="O27" s="219">
        <v>3</v>
      </c>
      <c r="P27" s="221">
        <v>5</v>
      </c>
      <c r="Q27" s="221">
        <v>5</v>
      </c>
      <c r="R27" s="223">
        <v>5</v>
      </c>
      <c r="S27" s="223">
        <v>5</v>
      </c>
    </row>
    <row r="28" spans="1:19" s="83" customFormat="1" x14ac:dyDescent="0.55000000000000004">
      <c r="A28" s="149">
        <v>27</v>
      </c>
      <c r="B28" s="212" t="s">
        <v>590</v>
      </c>
      <c r="C28" s="212" t="s">
        <v>591</v>
      </c>
      <c r="D28" s="212" t="s">
        <v>592</v>
      </c>
      <c r="E28" s="149">
        <v>0</v>
      </c>
      <c r="F28" s="149">
        <v>1</v>
      </c>
      <c r="G28" s="149">
        <v>0</v>
      </c>
      <c r="H28" s="149">
        <v>0</v>
      </c>
      <c r="I28" s="149">
        <v>0</v>
      </c>
      <c r="J28" s="149">
        <v>0</v>
      </c>
      <c r="K28" s="217">
        <v>5</v>
      </c>
      <c r="L28" s="217">
        <v>5</v>
      </c>
      <c r="M28" s="217">
        <v>4</v>
      </c>
      <c r="N28" s="219">
        <v>5</v>
      </c>
      <c r="O28" s="219">
        <v>5</v>
      </c>
      <c r="P28" s="221">
        <v>5</v>
      </c>
      <c r="Q28" s="221">
        <v>5</v>
      </c>
      <c r="R28" s="223">
        <v>5</v>
      </c>
      <c r="S28" s="223">
        <v>5</v>
      </c>
    </row>
    <row r="29" spans="1:19" s="83" customFormat="1" x14ac:dyDescent="0.55000000000000004">
      <c r="A29" s="149">
        <v>28</v>
      </c>
      <c r="B29" s="212" t="s">
        <v>590</v>
      </c>
      <c r="C29" s="212" t="s">
        <v>605</v>
      </c>
      <c r="D29" s="212" t="s">
        <v>688</v>
      </c>
      <c r="E29" s="149">
        <v>0</v>
      </c>
      <c r="F29" s="149">
        <v>1</v>
      </c>
      <c r="G29" s="149">
        <v>0</v>
      </c>
      <c r="H29" s="149">
        <v>0</v>
      </c>
      <c r="I29" s="149">
        <v>0</v>
      </c>
      <c r="J29" s="149">
        <v>0</v>
      </c>
      <c r="K29" s="217">
        <v>4</v>
      </c>
      <c r="L29" s="217">
        <v>4</v>
      </c>
      <c r="M29" s="217">
        <v>3</v>
      </c>
      <c r="N29" s="219">
        <v>4</v>
      </c>
      <c r="O29" s="219">
        <v>3</v>
      </c>
      <c r="P29" s="221">
        <v>4</v>
      </c>
      <c r="Q29" s="221">
        <v>4</v>
      </c>
      <c r="R29" s="223">
        <v>4</v>
      </c>
      <c r="S29" s="223">
        <v>4</v>
      </c>
    </row>
    <row r="30" spans="1:19" s="83" customFormat="1" x14ac:dyDescent="0.55000000000000004">
      <c r="A30" s="149">
        <v>29</v>
      </c>
      <c r="B30" s="212" t="s">
        <v>590</v>
      </c>
      <c r="C30" s="212" t="s">
        <v>597</v>
      </c>
      <c r="D30" s="212" t="s">
        <v>613</v>
      </c>
      <c r="E30" s="149">
        <v>0</v>
      </c>
      <c r="F30" s="149">
        <v>1</v>
      </c>
      <c r="G30" s="149">
        <v>0</v>
      </c>
      <c r="H30" s="149">
        <v>0</v>
      </c>
      <c r="I30" s="149">
        <v>0</v>
      </c>
      <c r="J30" s="149">
        <v>0</v>
      </c>
      <c r="K30" s="217">
        <v>4</v>
      </c>
      <c r="L30" s="217">
        <v>2</v>
      </c>
      <c r="M30" s="217">
        <v>3</v>
      </c>
      <c r="N30" s="219">
        <v>2</v>
      </c>
      <c r="O30" s="219">
        <v>3</v>
      </c>
      <c r="P30" s="221">
        <v>2</v>
      </c>
      <c r="Q30" s="221">
        <v>4</v>
      </c>
      <c r="R30" s="223">
        <v>4</v>
      </c>
      <c r="S30" s="223">
        <v>4</v>
      </c>
    </row>
    <row r="31" spans="1:19" s="83" customFormat="1" x14ac:dyDescent="0.55000000000000004">
      <c r="A31" s="149">
        <v>30</v>
      </c>
      <c r="B31" s="212" t="s">
        <v>590</v>
      </c>
      <c r="C31" s="212" t="s">
        <v>206</v>
      </c>
      <c r="D31" s="212" t="s">
        <v>620</v>
      </c>
      <c r="E31" s="149">
        <v>0</v>
      </c>
      <c r="F31" s="149">
        <v>1</v>
      </c>
      <c r="G31" s="149">
        <v>0</v>
      </c>
      <c r="H31" s="149">
        <v>0</v>
      </c>
      <c r="I31" s="149">
        <v>0</v>
      </c>
      <c r="J31" s="149">
        <v>0</v>
      </c>
      <c r="K31" s="217">
        <v>4</v>
      </c>
      <c r="L31" s="217">
        <v>4</v>
      </c>
      <c r="M31" s="217">
        <v>4</v>
      </c>
      <c r="N31" s="219">
        <v>4</v>
      </c>
      <c r="O31" s="219">
        <v>3</v>
      </c>
      <c r="P31" s="221">
        <v>4</v>
      </c>
      <c r="Q31" s="221">
        <v>4</v>
      </c>
      <c r="R31" s="223">
        <v>3</v>
      </c>
      <c r="S31" s="223">
        <v>4</v>
      </c>
    </row>
    <row r="32" spans="1:19" s="83" customFormat="1" x14ac:dyDescent="0.55000000000000004">
      <c r="A32" s="149">
        <v>31</v>
      </c>
      <c r="B32" s="212" t="s">
        <v>590</v>
      </c>
      <c r="C32" s="212" t="s">
        <v>602</v>
      </c>
      <c r="D32" s="212" t="s">
        <v>602</v>
      </c>
      <c r="E32" s="149">
        <v>0</v>
      </c>
      <c r="F32" s="149">
        <v>1</v>
      </c>
      <c r="G32" s="149">
        <v>0</v>
      </c>
      <c r="H32" s="149">
        <v>0</v>
      </c>
      <c r="I32" s="149">
        <v>0</v>
      </c>
      <c r="J32" s="149">
        <v>0</v>
      </c>
      <c r="K32" s="217">
        <v>4</v>
      </c>
      <c r="L32" s="217">
        <v>4</v>
      </c>
      <c r="M32" s="217">
        <v>4</v>
      </c>
      <c r="N32" s="219">
        <v>2</v>
      </c>
      <c r="O32" s="219">
        <v>2</v>
      </c>
      <c r="P32" s="221">
        <v>4</v>
      </c>
      <c r="Q32" s="221">
        <v>4</v>
      </c>
      <c r="R32" s="223">
        <v>5</v>
      </c>
      <c r="S32" s="223">
        <v>5</v>
      </c>
    </row>
    <row r="33" spans="1:19" s="83" customFormat="1" x14ac:dyDescent="0.55000000000000004">
      <c r="A33" s="149">
        <v>32</v>
      </c>
      <c r="B33" s="212" t="s">
        <v>590</v>
      </c>
      <c r="C33" s="212" t="s">
        <v>604</v>
      </c>
      <c r="D33" s="212" t="s">
        <v>690</v>
      </c>
      <c r="E33" s="149">
        <v>0</v>
      </c>
      <c r="F33" s="149">
        <v>0</v>
      </c>
      <c r="G33" s="149">
        <v>0</v>
      </c>
      <c r="H33" s="149">
        <v>0</v>
      </c>
      <c r="I33" s="149">
        <v>1</v>
      </c>
      <c r="J33" s="149">
        <v>0</v>
      </c>
      <c r="K33" s="217">
        <v>5</v>
      </c>
      <c r="L33" s="217">
        <v>5</v>
      </c>
      <c r="M33" s="217">
        <v>5</v>
      </c>
      <c r="N33" s="219">
        <v>3</v>
      </c>
      <c r="O33" s="219">
        <v>3</v>
      </c>
      <c r="P33" s="221">
        <v>5</v>
      </c>
      <c r="Q33" s="221">
        <v>5</v>
      </c>
      <c r="R33" s="223">
        <v>5</v>
      </c>
      <c r="S33" s="223">
        <v>5</v>
      </c>
    </row>
    <row r="34" spans="1:19" s="83" customFormat="1" x14ac:dyDescent="0.55000000000000004">
      <c r="A34" s="149">
        <v>33</v>
      </c>
      <c r="B34" s="212" t="s">
        <v>595</v>
      </c>
      <c r="C34" s="212" t="s">
        <v>691</v>
      </c>
      <c r="D34" s="212" t="s">
        <v>692</v>
      </c>
      <c r="E34" s="149">
        <v>1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217">
        <v>5</v>
      </c>
      <c r="L34" s="217">
        <v>5</v>
      </c>
      <c r="M34" s="217">
        <v>5</v>
      </c>
      <c r="N34" s="219">
        <v>3</v>
      </c>
      <c r="O34" s="219">
        <v>5</v>
      </c>
      <c r="P34" s="221">
        <v>5</v>
      </c>
      <c r="Q34" s="221">
        <v>5</v>
      </c>
      <c r="R34" s="223">
        <v>5</v>
      </c>
      <c r="S34" s="223">
        <v>5</v>
      </c>
    </row>
    <row r="35" spans="1:19" s="83" customFormat="1" x14ac:dyDescent="0.55000000000000004">
      <c r="A35" s="149">
        <v>34</v>
      </c>
      <c r="B35" s="212" t="s">
        <v>590</v>
      </c>
      <c r="C35" s="212" t="s">
        <v>605</v>
      </c>
      <c r="D35" s="212" t="s">
        <v>694</v>
      </c>
      <c r="E35" s="149">
        <v>0</v>
      </c>
      <c r="F35" s="149">
        <v>0</v>
      </c>
      <c r="G35" s="149">
        <v>1</v>
      </c>
      <c r="H35" s="149">
        <v>0</v>
      </c>
      <c r="I35" s="149">
        <v>0</v>
      </c>
      <c r="J35" s="149">
        <v>0</v>
      </c>
      <c r="K35" s="217">
        <v>5</v>
      </c>
      <c r="L35" s="217">
        <v>4</v>
      </c>
      <c r="M35" s="217">
        <v>4</v>
      </c>
      <c r="N35" s="219">
        <v>2</v>
      </c>
      <c r="O35" s="219">
        <v>3</v>
      </c>
      <c r="P35" s="221">
        <v>4</v>
      </c>
      <c r="Q35" s="221">
        <v>4</v>
      </c>
      <c r="R35" s="223">
        <v>5</v>
      </c>
      <c r="S35" s="223">
        <v>4</v>
      </c>
    </row>
    <row r="36" spans="1:19" s="83" customFormat="1" x14ac:dyDescent="0.55000000000000004">
      <c r="A36" s="149">
        <v>35</v>
      </c>
      <c r="B36" s="212" t="s">
        <v>590</v>
      </c>
      <c r="C36" s="212" t="s">
        <v>591</v>
      </c>
      <c r="D36" s="212" t="s">
        <v>88</v>
      </c>
      <c r="E36" s="149">
        <v>0</v>
      </c>
      <c r="F36" s="149">
        <v>1</v>
      </c>
      <c r="G36" s="149">
        <v>0</v>
      </c>
      <c r="H36" s="149">
        <v>0</v>
      </c>
      <c r="I36" s="149">
        <v>0</v>
      </c>
      <c r="J36" s="149">
        <v>0</v>
      </c>
      <c r="K36" s="217">
        <v>4</v>
      </c>
      <c r="L36" s="217">
        <v>5</v>
      </c>
      <c r="M36" s="217">
        <v>5</v>
      </c>
      <c r="N36" s="219">
        <v>2</v>
      </c>
      <c r="O36" s="219">
        <v>3</v>
      </c>
      <c r="P36" s="221">
        <v>5</v>
      </c>
      <c r="Q36" s="221">
        <v>4</v>
      </c>
      <c r="R36" s="223">
        <v>4</v>
      </c>
      <c r="S36" s="223">
        <v>5</v>
      </c>
    </row>
    <row r="37" spans="1:19" s="83" customFormat="1" x14ac:dyDescent="0.55000000000000004">
      <c r="A37" s="149">
        <v>36</v>
      </c>
      <c r="B37" s="212" t="s">
        <v>590</v>
      </c>
      <c r="C37" s="212" t="s">
        <v>605</v>
      </c>
      <c r="D37" s="212" t="s">
        <v>826</v>
      </c>
      <c r="E37" s="149">
        <v>0</v>
      </c>
      <c r="F37" s="149">
        <v>1</v>
      </c>
      <c r="G37" s="149">
        <v>0</v>
      </c>
      <c r="H37" s="149">
        <v>0</v>
      </c>
      <c r="I37" s="149">
        <v>0</v>
      </c>
      <c r="J37" s="149">
        <v>0</v>
      </c>
      <c r="K37" s="217">
        <v>4</v>
      </c>
      <c r="L37" s="217">
        <v>5</v>
      </c>
      <c r="M37" s="217">
        <v>5</v>
      </c>
      <c r="N37" s="219">
        <v>4</v>
      </c>
      <c r="O37" s="219">
        <v>4</v>
      </c>
      <c r="P37" s="221">
        <v>5</v>
      </c>
      <c r="Q37" s="221">
        <v>5</v>
      </c>
      <c r="R37" s="223">
        <v>4</v>
      </c>
      <c r="S37" s="223">
        <v>5</v>
      </c>
    </row>
    <row r="38" spans="1:19" s="83" customFormat="1" x14ac:dyDescent="0.55000000000000004">
      <c r="A38" s="149">
        <v>37</v>
      </c>
      <c r="B38" s="212" t="s">
        <v>590</v>
      </c>
      <c r="C38" s="212" t="s">
        <v>604</v>
      </c>
      <c r="D38" s="212" t="s">
        <v>628</v>
      </c>
      <c r="E38" s="149">
        <v>0</v>
      </c>
      <c r="F38" s="149">
        <v>0</v>
      </c>
      <c r="G38" s="149">
        <v>1</v>
      </c>
      <c r="H38" s="149">
        <v>0</v>
      </c>
      <c r="I38" s="149">
        <v>0</v>
      </c>
      <c r="J38" s="149">
        <v>0</v>
      </c>
      <c r="K38" s="217">
        <v>4</v>
      </c>
      <c r="L38" s="217">
        <v>3</v>
      </c>
      <c r="M38" s="217">
        <v>3</v>
      </c>
      <c r="N38" s="219">
        <v>2</v>
      </c>
      <c r="O38" s="219">
        <v>3</v>
      </c>
      <c r="P38" s="221">
        <v>4</v>
      </c>
      <c r="Q38" s="221">
        <v>4</v>
      </c>
      <c r="R38" s="223">
        <v>4</v>
      </c>
      <c r="S38" s="223">
        <v>4</v>
      </c>
    </row>
    <row r="39" spans="1:19" s="83" customFormat="1" x14ac:dyDescent="0.55000000000000004">
      <c r="A39" s="149">
        <v>38</v>
      </c>
      <c r="B39" s="212" t="s">
        <v>590</v>
      </c>
      <c r="C39" s="212" t="s">
        <v>206</v>
      </c>
      <c r="D39" s="212" t="s">
        <v>701</v>
      </c>
      <c r="E39" s="149">
        <v>0</v>
      </c>
      <c r="F39" s="149">
        <v>1</v>
      </c>
      <c r="G39" s="149">
        <v>0</v>
      </c>
      <c r="H39" s="149">
        <v>0</v>
      </c>
      <c r="I39" s="149">
        <v>0</v>
      </c>
      <c r="J39" s="149">
        <v>0</v>
      </c>
      <c r="K39" s="217">
        <v>5</v>
      </c>
      <c r="L39" s="217">
        <v>2</v>
      </c>
      <c r="M39" s="217">
        <v>2</v>
      </c>
      <c r="N39" s="219">
        <v>1</v>
      </c>
      <c r="O39" s="219">
        <v>1</v>
      </c>
      <c r="P39" s="221">
        <v>5</v>
      </c>
      <c r="Q39" s="221">
        <v>5</v>
      </c>
      <c r="R39" s="223">
        <v>5</v>
      </c>
      <c r="S39" s="223">
        <v>5</v>
      </c>
    </row>
    <row r="40" spans="1:19" s="83" customFormat="1" x14ac:dyDescent="0.55000000000000004">
      <c r="A40" s="149">
        <v>39</v>
      </c>
      <c r="B40" s="212" t="s">
        <v>590</v>
      </c>
      <c r="C40" s="212" t="s">
        <v>597</v>
      </c>
      <c r="D40" s="212" t="s">
        <v>613</v>
      </c>
      <c r="E40" s="149">
        <v>0</v>
      </c>
      <c r="F40" s="149">
        <v>1</v>
      </c>
      <c r="G40" s="149">
        <v>0</v>
      </c>
      <c r="H40" s="149">
        <v>0</v>
      </c>
      <c r="I40" s="149">
        <v>0</v>
      </c>
      <c r="J40" s="149">
        <v>0</v>
      </c>
      <c r="K40" s="217">
        <v>4</v>
      </c>
      <c r="L40" s="217">
        <v>2</v>
      </c>
      <c r="M40" s="217">
        <v>3</v>
      </c>
      <c r="N40" s="219">
        <v>2</v>
      </c>
      <c r="O40" s="219">
        <v>3</v>
      </c>
      <c r="P40" s="221">
        <v>4</v>
      </c>
      <c r="Q40" s="221">
        <v>4</v>
      </c>
      <c r="R40" s="223">
        <v>4</v>
      </c>
      <c r="S40" s="223">
        <v>4</v>
      </c>
    </row>
    <row r="41" spans="1:19" s="83" customFormat="1" x14ac:dyDescent="0.55000000000000004">
      <c r="A41" s="149">
        <v>40</v>
      </c>
      <c r="B41" s="212" t="s">
        <v>590</v>
      </c>
      <c r="C41" s="212" t="s">
        <v>206</v>
      </c>
      <c r="D41" s="212" t="s">
        <v>622</v>
      </c>
      <c r="E41" s="149">
        <v>0</v>
      </c>
      <c r="F41" s="149">
        <v>0</v>
      </c>
      <c r="G41" s="149">
        <v>1</v>
      </c>
      <c r="H41" s="149">
        <v>0</v>
      </c>
      <c r="I41" s="149">
        <v>0</v>
      </c>
      <c r="J41" s="149">
        <v>0</v>
      </c>
      <c r="K41" s="217">
        <v>3</v>
      </c>
      <c r="L41" s="217">
        <v>3</v>
      </c>
      <c r="M41" s="217">
        <v>3</v>
      </c>
      <c r="N41" s="219">
        <v>3</v>
      </c>
      <c r="O41" s="219">
        <v>3</v>
      </c>
      <c r="P41" s="221">
        <v>4</v>
      </c>
      <c r="Q41" s="221">
        <v>4</v>
      </c>
      <c r="R41" s="223">
        <v>4</v>
      </c>
      <c r="S41" s="223">
        <v>5</v>
      </c>
    </row>
    <row r="42" spans="1:19" s="83" customFormat="1" x14ac:dyDescent="0.55000000000000004">
      <c r="A42" s="149">
        <v>41</v>
      </c>
      <c r="B42" s="212" t="s">
        <v>590</v>
      </c>
      <c r="C42" s="212" t="s">
        <v>604</v>
      </c>
      <c r="D42" s="212" t="s">
        <v>618</v>
      </c>
      <c r="E42" s="149">
        <v>0</v>
      </c>
      <c r="F42" s="149">
        <v>0</v>
      </c>
      <c r="G42" s="149">
        <v>1</v>
      </c>
      <c r="H42" s="149">
        <v>0</v>
      </c>
      <c r="I42" s="149">
        <v>0</v>
      </c>
      <c r="J42" s="149">
        <v>0</v>
      </c>
      <c r="K42" s="217">
        <v>5</v>
      </c>
      <c r="L42" s="217">
        <v>5</v>
      </c>
      <c r="M42" s="217">
        <v>5</v>
      </c>
      <c r="N42" s="219">
        <v>5</v>
      </c>
      <c r="O42" s="219">
        <v>5</v>
      </c>
      <c r="P42" s="221">
        <v>5</v>
      </c>
      <c r="Q42" s="221">
        <v>5</v>
      </c>
      <c r="R42" s="223">
        <v>5</v>
      </c>
      <c r="S42" s="223">
        <v>5</v>
      </c>
    </row>
    <row r="43" spans="1:19" s="83" customFormat="1" x14ac:dyDescent="0.55000000000000004">
      <c r="A43" s="149">
        <v>42</v>
      </c>
      <c r="B43" s="212" t="s">
        <v>590</v>
      </c>
      <c r="C43" s="212" t="s">
        <v>636</v>
      </c>
      <c r="D43" s="212" t="s">
        <v>166</v>
      </c>
      <c r="E43" s="149">
        <v>0</v>
      </c>
      <c r="F43" s="149">
        <v>0</v>
      </c>
      <c r="G43" s="149">
        <v>0</v>
      </c>
      <c r="H43" s="149">
        <v>1</v>
      </c>
      <c r="I43" s="149">
        <v>0</v>
      </c>
      <c r="J43" s="149">
        <v>0</v>
      </c>
      <c r="K43" s="217">
        <v>5</v>
      </c>
      <c r="L43" s="217">
        <v>5</v>
      </c>
      <c r="M43" s="217">
        <v>5</v>
      </c>
      <c r="N43" s="219">
        <v>2</v>
      </c>
      <c r="O43" s="219">
        <v>4</v>
      </c>
      <c r="P43" s="221">
        <v>4</v>
      </c>
      <c r="Q43" s="221">
        <v>4</v>
      </c>
      <c r="R43" s="223">
        <v>5</v>
      </c>
      <c r="S43" s="223">
        <v>5</v>
      </c>
    </row>
    <row r="44" spans="1:19" s="83" customFormat="1" x14ac:dyDescent="0.55000000000000004">
      <c r="A44" s="149">
        <v>43</v>
      </c>
      <c r="B44" s="212" t="s">
        <v>595</v>
      </c>
      <c r="C44" s="212" t="s">
        <v>591</v>
      </c>
      <c r="D44" s="212" t="s">
        <v>606</v>
      </c>
      <c r="E44" s="149">
        <v>0</v>
      </c>
      <c r="F44" s="149">
        <v>1</v>
      </c>
      <c r="G44" s="149">
        <v>0</v>
      </c>
      <c r="H44" s="149">
        <v>0</v>
      </c>
      <c r="I44" s="149">
        <v>0</v>
      </c>
      <c r="J44" s="149">
        <v>0</v>
      </c>
      <c r="K44" s="217">
        <v>5</v>
      </c>
      <c r="L44" s="217">
        <v>5</v>
      </c>
      <c r="M44" s="217">
        <v>5</v>
      </c>
      <c r="N44" s="219">
        <v>2</v>
      </c>
      <c r="O44" s="219">
        <v>2</v>
      </c>
      <c r="P44" s="221">
        <v>5</v>
      </c>
      <c r="Q44" s="221">
        <v>4</v>
      </c>
      <c r="R44" s="223">
        <v>5</v>
      </c>
      <c r="S44" s="223">
        <v>5</v>
      </c>
    </row>
    <row r="45" spans="1:19" s="83" customFormat="1" x14ac:dyDescent="0.55000000000000004">
      <c r="A45" s="149">
        <v>44</v>
      </c>
      <c r="B45" s="212" t="s">
        <v>595</v>
      </c>
      <c r="C45" s="212" t="s">
        <v>597</v>
      </c>
      <c r="D45" s="212" t="s">
        <v>598</v>
      </c>
      <c r="E45" s="149">
        <v>0</v>
      </c>
      <c r="F45" s="149">
        <v>0</v>
      </c>
      <c r="G45" s="149">
        <v>1</v>
      </c>
      <c r="H45" s="149">
        <v>0</v>
      </c>
      <c r="I45" s="149">
        <v>0</v>
      </c>
      <c r="J45" s="149">
        <v>0</v>
      </c>
      <c r="K45" s="217">
        <v>5</v>
      </c>
      <c r="L45" s="217">
        <v>5</v>
      </c>
      <c r="M45" s="217">
        <v>5</v>
      </c>
      <c r="N45" s="219">
        <v>3</v>
      </c>
      <c r="O45" s="219">
        <v>3</v>
      </c>
      <c r="P45" s="221">
        <v>4</v>
      </c>
      <c r="Q45" s="221">
        <v>4</v>
      </c>
      <c r="R45" s="223">
        <v>5</v>
      </c>
      <c r="S45" s="223">
        <v>5</v>
      </c>
    </row>
    <row r="46" spans="1:19" s="83" customFormat="1" x14ac:dyDescent="0.55000000000000004">
      <c r="A46" s="149">
        <v>45</v>
      </c>
      <c r="B46" s="212" t="s">
        <v>595</v>
      </c>
      <c r="C46" s="212" t="s">
        <v>80</v>
      </c>
      <c r="D46" s="212" t="s">
        <v>197</v>
      </c>
      <c r="E46" s="149">
        <v>0</v>
      </c>
      <c r="F46" s="149">
        <v>1</v>
      </c>
      <c r="G46" s="149">
        <v>0</v>
      </c>
      <c r="H46" s="149">
        <v>0</v>
      </c>
      <c r="I46" s="149">
        <v>0</v>
      </c>
      <c r="J46" s="149">
        <v>0</v>
      </c>
      <c r="K46" s="217">
        <v>4</v>
      </c>
      <c r="L46" s="217">
        <v>4</v>
      </c>
      <c r="M46" s="217">
        <v>4</v>
      </c>
      <c r="N46" s="219">
        <v>2</v>
      </c>
      <c r="O46" s="219">
        <v>4</v>
      </c>
      <c r="P46" s="221">
        <v>4</v>
      </c>
      <c r="Q46" s="221">
        <v>4</v>
      </c>
      <c r="R46" s="223">
        <v>3</v>
      </c>
      <c r="S46" s="223">
        <v>4</v>
      </c>
    </row>
    <row r="47" spans="1:19" s="83" customFormat="1" x14ac:dyDescent="0.55000000000000004">
      <c r="A47" s="149">
        <v>46</v>
      </c>
      <c r="B47" s="212" t="s">
        <v>595</v>
      </c>
      <c r="C47" s="212" t="s">
        <v>605</v>
      </c>
      <c r="D47" s="212" t="s">
        <v>592</v>
      </c>
      <c r="E47" s="149">
        <v>0</v>
      </c>
      <c r="F47" s="149">
        <v>0</v>
      </c>
      <c r="G47" s="149">
        <v>1</v>
      </c>
      <c r="H47" s="149">
        <v>0</v>
      </c>
      <c r="I47" s="149">
        <v>0</v>
      </c>
      <c r="J47" s="149">
        <v>0</v>
      </c>
      <c r="K47" s="217">
        <v>5</v>
      </c>
      <c r="L47" s="217">
        <v>5</v>
      </c>
      <c r="M47" s="217">
        <v>5</v>
      </c>
      <c r="N47" s="219">
        <v>5</v>
      </c>
      <c r="O47" s="219">
        <v>3</v>
      </c>
      <c r="P47" s="221">
        <v>4</v>
      </c>
      <c r="Q47" s="221">
        <v>4</v>
      </c>
      <c r="R47" s="223">
        <v>5</v>
      </c>
      <c r="S47" s="223">
        <v>4</v>
      </c>
    </row>
    <row r="48" spans="1:19" s="83" customFormat="1" x14ac:dyDescent="0.55000000000000004">
      <c r="A48" s="149">
        <v>47</v>
      </c>
      <c r="B48" s="212" t="s">
        <v>590</v>
      </c>
      <c r="C48" s="212" t="s">
        <v>591</v>
      </c>
      <c r="D48" s="212" t="s">
        <v>88</v>
      </c>
      <c r="E48" s="149">
        <v>0</v>
      </c>
      <c r="F48" s="149">
        <v>0</v>
      </c>
      <c r="G48" s="149">
        <v>1</v>
      </c>
      <c r="H48" s="149">
        <v>0</v>
      </c>
      <c r="I48" s="149">
        <v>0</v>
      </c>
      <c r="J48" s="149">
        <v>0</v>
      </c>
      <c r="K48" s="217">
        <v>5</v>
      </c>
      <c r="L48" s="217">
        <v>5</v>
      </c>
      <c r="M48" s="217">
        <v>5</v>
      </c>
      <c r="N48" s="219">
        <v>5</v>
      </c>
      <c r="O48" s="219">
        <v>3</v>
      </c>
      <c r="P48" s="221">
        <v>5</v>
      </c>
      <c r="Q48" s="221">
        <v>5</v>
      </c>
      <c r="R48" s="223">
        <v>5</v>
      </c>
      <c r="S48" s="223">
        <v>5</v>
      </c>
    </row>
    <row r="49" spans="1:19" s="83" customFormat="1" x14ac:dyDescent="0.55000000000000004">
      <c r="A49" s="149">
        <v>48</v>
      </c>
      <c r="B49" s="212" t="s">
        <v>590</v>
      </c>
      <c r="C49" s="212" t="s">
        <v>591</v>
      </c>
      <c r="D49" s="212" t="s">
        <v>88</v>
      </c>
      <c r="E49" s="149">
        <v>0</v>
      </c>
      <c r="F49" s="149">
        <v>1</v>
      </c>
      <c r="G49" s="149">
        <v>0</v>
      </c>
      <c r="H49" s="149">
        <v>0</v>
      </c>
      <c r="I49" s="149">
        <v>0</v>
      </c>
      <c r="J49" s="149">
        <v>0</v>
      </c>
      <c r="K49" s="217">
        <v>5</v>
      </c>
      <c r="L49" s="217">
        <v>5</v>
      </c>
      <c r="M49" s="217">
        <v>5</v>
      </c>
      <c r="N49" s="219">
        <v>3</v>
      </c>
      <c r="O49" s="219">
        <v>3</v>
      </c>
      <c r="P49" s="221">
        <v>5</v>
      </c>
      <c r="Q49" s="221">
        <v>5</v>
      </c>
      <c r="R49" s="223">
        <v>5</v>
      </c>
      <c r="S49" s="223">
        <v>5</v>
      </c>
    </row>
    <row r="50" spans="1:19" s="83" customFormat="1" x14ac:dyDescent="0.55000000000000004">
      <c r="A50" s="149">
        <v>49</v>
      </c>
      <c r="B50" s="212" t="s">
        <v>590</v>
      </c>
      <c r="C50" s="212" t="s">
        <v>591</v>
      </c>
      <c r="D50" s="212" t="s">
        <v>556</v>
      </c>
      <c r="E50" s="149">
        <v>0</v>
      </c>
      <c r="F50" s="149">
        <v>1</v>
      </c>
      <c r="G50" s="149">
        <v>0</v>
      </c>
      <c r="H50" s="149">
        <v>0</v>
      </c>
      <c r="I50" s="149">
        <v>0</v>
      </c>
      <c r="J50" s="149">
        <v>0</v>
      </c>
      <c r="K50" s="217">
        <v>5</v>
      </c>
      <c r="L50" s="217">
        <v>4</v>
      </c>
      <c r="M50" s="217">
        <v>5</v>
      </c>
      <c r="N50" s="219">
        <v>2</v>
      </c>
      <c r="O50" s="219">
        <v>2</v>
      </c>
      <c r="P50" s="221">
        <v>4</v>
      </c>
      <c r="Q50" s="221">
        <v>4</v>
      </c>
      <c r="R50" s="223">
        <v>5</v>
      </c>
      <c r="S50" s="223">
        <v>5</v>
      </c>
    </row>
    <row r="51" spans="1:19" s="83" customFormat="1" x14ac:dyDescent="0.55000000000000004">
      <c r="A51" s="149">
        <v>50</v>
      </c>
      <c r="B51" s="212" t="s">
        <v>595</v>
      </c>
      <c r="C51" s="212" t="s">
        <v>591</v>
      </c>
      <c r="D51" s="212" t="s">
        <v>592</v>
      </c>
      <c r="E51" s="149">
        <v>0</v>
      </c>
      <c r="F51" s="149">
        <v>0</v>
      </c>
      <c r="G51" s="149">
        <v>0</v>
      </c>
      <c r="H51" s="149">
        <v>1</v>
      </c>
      <c r="I51" s="149">
        <v>0</v>
      </c>
      <c r="J51" s="149">
        <v>0</v>
      </c>
      <c r="K51" s="217">
        <v>5</v>
      </c>
      <c r="L51" s="217">
        <v>3</v>
      </c>
      <c r="M51" s="217">
        <v>5</v>
      </c>
      <c r="N51" s="219">
        <v>2</v>
      </c>
      <c r="O51" s="219">
        <v>2</v>
      </c>
      <c r="P51" s="221">
        <v>4</v>
      </c>
      <c r="Q51" s="221">
        <v>4</v>
      </c>
      <c r="R51" s="223">
        <v>5</v>
      </c>
      <c r="S51" s="223">
        <v>5</v>
      </c>
    </row>
    <row r="52" spans="1:19" s="83" customFormat="1" x14ac:dyDescent="0.55000000000000004">
      <c r="A52" s="149">
        <v>51</v>
      </c>
      <c r="B52" s="212" t="s">
        <v>590</v>
      </c>
      <c r="C52" s="212" t="s">
        <v>591</v>
      </c>
      <c r="D52" s="212" t="s">
        <v>592</v>
      </c>
      <c r="E52" s="149">
        <v>0</v>
      </c>
      <c r="F52" s="149">
        <v>0</v>
      </c>
      <c r="G52" s="149">
        <v>1</v>
      </c>
      <c r="H52" s="149">
        <v>0</v>
      </c>
      <c r="I52" s="149">
        <v>0</v>
      </c>
      <c r="J52" s="149">
        <v>0</v>
      </c>
      <c r="K52" s="217">
        <v>4</v>
      </c>
      <c r="L52" s="217">
        <v>3</v>
      </c>
      <c r="M52" s="217">
        <v>3</v>
      </c>
      <c r="N52" s="219">
        <v>3</v>
      </c>
      <c r="O52" s="219">
        <v>3</v>
      </c>
      <c r="P52" s="221">
        <v>4</v>
      </c>
      <c r="Q52" s="221">
        <v>4</v>
      </c>
      <c r="R52" s="223">
        <v>4</v>
      </c>
      <c r="S52" s="223">
        <v>5</v>
      </c>
    </row>
    <row r="53" spans="1:19" s="83" customFormat="1" x14ac:dyDescent="0.55000000000000004">
      <c r="A53" s="149">
        <v>52</v>
      </c>
      <c r="B53" s="212" t="s">
        <v>590</v>
      </c>
      <c r="C53" s="212" t="s">
        <v>591</v>
      </c>
      <c r="D53" s="212" t="s">
        <v>592</v>
      </c>
      <c r="E53" s="149">
        <v>0</v>
      </c>
      <c r="F53" s="149">
        <v>0</v>
      </c>
      <c r="G53" s="149">
        <v>1</v>
      </c>
      <c r="H53" s="149">
        <v>0</v>
      </c>
      <c r="I53" s="149">
        <v>0</v>
      </c>
      <c r="J53" s="149">
        <v>0</v>
      </c>
      <c r="K53" s="217">
        <v>5</v>
      </c>
      <c r="L53" s="217">
        <v>3</v>
      </c>
      <c r="M53" s="217">
        <v>3</v>
      </c>
      <c r="N53" s="219">
        <v>1</v>
      </c>
      <c r="O53" s="219">
        <v>1</v>
      </c>
      <c r="P53" s="221">
        <v>5</v>
      </c>
      <c r="Q53" s="221">
        <v>5</v>
      </c>
      <c r="R53" s="223">
        <v>4</v>
      </c>
      <c r="S53" s="223">
        <v>5</v>
      </c>
    </row>
    <row r="54" spans="1:19" s="83" customFormat="1" x14ac:dyDescent="0.55000000000000004">
      <c r="A54" s="149">
        <v>53</v>
      </c>
      <c r="B54" s="212" t="s">
        <v>595</v>
      </c>
      <c r="C54" s="212" t="s">
        <v>591</v>
      </c>
      <c r="D54" s="212" t="s">
        <v>627</v>
      </c>
      <c r="E54" s="149">
        <v>0</v>
      </c>
      <c r="F54" s="149">
        <v>0</v>
      </c>
      <c r="G54" s="149">
        <v>1</v>
      </c>
      <c r="H54" s="149">
        <v>0</v>
      </c>
      <c r="I54" s="149">
        <v>0</v>
      </c>
      <c r="J54" s="149">
        <v>0</v>
      </c>
      <c r="K54" s="217">
        <v>5</v>
      </c>
      <c r="L54" s="217">
        <v>5</v>
      </c>
      <c r="M54" s="217">
        <v>4</v>
      </c>
      <c r="N54" s="219">
        <v>4</v>
      </c>
      <c r="O54" s="219">
        <v>4</v>
      </c>
      <c r="P54" s="221">
        <v>4</v>
      </c>
      <c r="Q54" s="221">
        <v>5</v>
      </c>
      <c r="R54" s="223">
        <v>5</v>
      </c>
      <c r="S54" s="223">
        <v>5</v>
      </c>
    </row>
    <row r="55" spans="1:19" s="83" customFormat="1" x14ac:dyDescent="0.55000000000000004">
      <c r="A55" s="149">
        <v>54</v>
      </c>
      <c r="B55" s="212" t="s">
        <v>590</v>
      </c>
      <c r="C55" s="212" t="s">
        <v>70</v>
      </c>
      <c r="D55" s="212" t="s">
        <v>713</v>
      </c>
      <c r="E55" s="149">
        <v>0</v>
      </c>
      <c r="F55" s="149">
        <v>0</v>
      </c>
      <c r="G55" s="149">
        <v>1</v>
      </c>
      <c r="H55" s="149">
        <v>0</v>
      </c>
      <c r="I55" s="149">
        <v>0</v>
      </c>
      <c r="J55" s="149">
        <v>0</v>
      </c>
      <c r="K55" s="217">
        <v>5</v>
      </c>
      <c r="L55" s="217">
        <v>5</v>
      </c>
      <c r="M55" s="217">
        <v>5</v>
      </c>
      <c r="N55" s="219">
        <v>3</v>
      </c>
      <c r="O55" s="219">
        <v>5</v>
      </c>
      <c r="P55" s="221">
        <v>4</v>
      </c>
      <c r="Q55" s="221">
        <v>5</v>
      </c>
      <c r="R55" s="223">
        <v>5</v>
      </c>
      <c r="S55" s="223">
        <v>5</v>
      </c>
    </row>
    <row r="56" spans="1:19" s="83" customFormat="1" x14ac:dyDescent="0.55000000000000004">
      <c r="A56" s="149">
        <v>55</v>
      </c>
      <c r="B56" s="212" t="s">
        <v>590</v>
      </c>
      <c r="C56" s="212" t="s">
        <v>591</v>
      </c>
      <c r="D56" s="212" t="s">
        <v>104</v>
      </c>
      <c r="E56" s="149">
        <v>0</v>
      </c>
      <c r="F56" s="149">
        <v>1</v>
      </c>
      <c r="G56" s="149">
        <v>0</v>
      </c>
      <c r="H56" s="149">
        <v>0</v>
      </c>
      <c r="I56" s="149">
        <v>0</v>
      </c>
      <c r="J56" s="149">
        <v>0</v>
      </c>
      <c r="K56" s="217">
        <v>4</v>
      </c>
      <c r="L56" s="217">
        <v>3</v>
      </c>
      <c r="M56" s="217">
        <v>3</v>
      </c>
      <c r="N56" s="219">
        <v>2</v>
      </c>
      <c r="O56" s="219">
        <v>2</v>
      </c>
      <c r="P56" s="221">
        <v>4</v>
      </c>
      <c r="Q56" s="221">
        <v>4</v>
      </c>
      <c r="R56" s="223">
        <v>3</v>
      </c>
      <c r="S56" s="223">
        <v>3</v>
      </c>
    </row>
    <row r="57" spans="1:19" s="83" customFormat="1" x14ac:dyDescent="0.55000000000000004">
      <c r="A57" s="149">
        <v>56</v>
      </c>
      <c r="B57" s="212" t="s">
        <v>590</v>
      </c>
      <c r="C57" s="212" t="s">
        <v>591</v>
      </c>
      <c r="D57" s="212" t="s">
        <v>592</v>
      </c>
      <c r="E57" s="149">
        <v>1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217">
        <v>2</v>
      </c>
      <c r="L57" s="217">
        <v>2</v>
      </c>
      <c r="M57" s="217">
        <v>4</v>
      </c>
      <c r="N57" s="219">
        <v>2</v>
      </c>
      <c r="O57" s="219">
        <v>2</v>
      </c>
      <c r="P57" s="221">
        <v>3</v>
      </c>
      <c r="Q57" s="221">
        <v>3</v>
      </c>
      <c r="R57" s="223">
        <v>3</v>
      </c>
      <c r="S57" s="223">
        <v>4</v>
      </c>
    </row>
    <row r="58" spans="1:19" s="83" customFormat="1" x14ac:dyDescent="0.55000000000000004">
      <c r="A58" s="149">
        <v>57</v>
      </c>
      <c r="B58" s="212" t="s">
        <v>590</v>
      </c>
      <c r="C58" s="212" t="s">
        <v>80</v>
      </c>
      <c r="D58" s="212" t="s">
        <v>197</v>
      </c>
      <c r="E58" s="149">
        <v>0</v>
      </c>
      <c r="F58" s="149">
        <v>0</v>
      </c>
      <c r="G58" s="149">
        <v>0</v>
      </c>
      <c r="H58" s="149">
        <v>1</v>
      </c>
      <c r="I58" s="149">
        <v>0</v>
      </c>
      <c r="J58" s="149">
        <v>0</v>
      </c>
      <c r="K58" s="217">
        <v>4</v>
      </c>
      <c r="L58" s="217">
        <v>3</v>
      </c>
      <c r="M58" s="217">
        <v>3</v>
      </c>
      <c r="N58" s="219">
        <v>2</v>
      </c>
      <c r="O58" s="219">
        <v>2</v>
      </c>
      <c r="P58" s="221">
        <v>4</v>
      </c>
      <c r="Q58" s="221">
        <v>4</v>
      </c>
      <c r="R58" s="223">
        <v>4</v>
      </c>
      <c r="S58" s="223">
        <v>4</v>
      </c>
    </row>
    <row r="59" spans="1:19" s="83" customFormat="1" x14ac:dyDescent="0.55000000000000004">
      <c r="A59" s="149">
        <v>58</v>
      </c>
      <c r="B59" s="212" t="s">
        <v>590</v>
      </c>
      <c r="C59" s="212" t="s">
        <v>206</v>
      </c>
      <c r="D59" s="212" t="s">
        <v>717</v>
      </c>
      <c r="E59" s="149">
        <v>0</v>
      </c>
      <c r="F59" s="149">
        <v>0</v>
      </c>
      <c r="G59" s="149">
        <v>1</v>
      </c>
      <c r="H59" s="149">
        <v>0</v>
      </c>
      <c r="I59" s="149">
        <v>0</v>
      </c>
      <c r="J59" s="149">
        <v>0</v>
      </c>
      <c r="K59" s="217">
        <v>5</v>
      </c>
      <c r="L59" s="217">
        <v>5</v>
      </c>
      <c r="M59" s="217">
        <v>5</v>
      </c>
      <c r="N59" s="219">
        <v>3</v>
      </c>
      <c r="O59" s="219">
        <v>3</v>
      </c>
      <c r="P59" s="221">
        <v>4</v>
      </c>
      <c r="Q59" s="221">
        <v>4</v>
      </c>
      <c r="R59" s="223">
        <v>5</v>
      </c>
      <c r="S59" s="223">
        <v>5</v>
      </c>
    </row>
    <row r="60" spans="1:19" s="83" customFormat="1" x14ac:dyDescent="0.55000000000000004">
      <c r="A60" s="149">
        <v>59</v>
      </c>
      <c r="B60" s="212" t="s">
        <v>590</v>
      </c>
      <c r="C60" s="212" t="s">
        <v>635</v>
      </c>
      <c r="D60" s="212" t="s">
        <v>95</v>
      </c>
      <c r="E60" s="149">
        <v>0</v>
      </c>
      <c r="F60" s="149">
        <v>1</v>
      </c>
      <c r="G60" s="149">
        <v>0</v>
      </c>
      <c r="H60" s="149">
        <v>0</v>
      </c>
      <c r="I60" s="149">
        <v>0</v>
      </c>
      <c r="J60" s="149">
        <v>0</v>
      </c>
      <c r="K60" s="217">
        <v>5</v>
      </c>
      <c r="L60" s="217">
        <v>4</v>
      </c>
      <c r="M60" s="217">
        <v>5</v>
      </c>
      <c r="N60" s="219">
        <v>2</v>
      </c>
      <c r="O60" s="219">
        <v>4</v>
      </c>
      <c r="P60" s="221">
        <v>3</v>
      </c>
      <c r="Q60" s="221">
        <v>4</v>
      </c>
      <c r="R60" s="223">
        <v>5</v>
      </c>
      <c r="S60" s="223">
        <v>4</v>
      </c>
    </row>
    <row r="61" spans="1:19" s="83" customFormat="1" x14ac:dyDescent="0.55000000000000004">
      <c r="A61" s="149">
        <v>60</v>
      </c>
      <c r="B61" s="212" t="s">
        <v>590</v>
      </c>
      <c r="C61" s="212" t="s">
        <v>591</v>
      </c>
      <c r="D61" s="212" t="s">
        <v>592</v>
      </c>
      <c r="E61" s="149">
        <v>0</v>
      </c>
      <c r="F61" s="149">
        <v>0</v>
      </c>
      <c r="G61" s="149">
        <v>0</v>
      </c>
      <c r="H61" s="149">
        <v>1</v>
      </c>
      <c r="I61" s="149">
        <v>0</v>
      </c>
      <c r="J61" s="149">
        <v>0</v>
      </c>
      <c r="K61" s="217">
        <v>4</v>
      </c>
      <c r="L61" s="217">
        <v>3</v>
      </c>
      <c r="M61" s="217">
        <v>5</v>
      </c>
      <c r="N61" s="219">
        <v>3</v>
      </c>
      <c r="O61" s="219">
        <v>3</v>
      </c>
      <c r="P61" s="221">
        <v>4</v>
      </c>
      <c r="Q61" s="221">
        <v>4</v>
      </c>
      <c r="R61" s="223">
        <v>5</v>
      </c>
      <c r="S61" s="223">
        <v>5</v>
      </c>
    </row>
    <row r="62" spans="1:19" s="83" customFormat="1" x14ac:dyDescent="0.55000000000000004">
      <c r="A62" s="149">
        <v>61</v>
      </c>
      <c r="B62" s="212" t="s">
        <v>590</v>
      </c>
      <c r="C62" s="212" t="s">
        <v>70</v>
      </c>
      <c r="D62" s="212" t="s">
        <v>634</v>
      </c>
      <c r="E62" s="149">
        <v>0</v>
      </c>
      <c r="F62" s="149">
        <v>0</v>
      </c>
      <c r="G62" s="149">
        <v>1</v>
      </c>
      <c r="H62" s="149">
        <v>0</v>
      </c>
      <c r="I62" s="149">
        <v>0</v>
      </c>
      <c r="J62" s="149">
        <v>0</v>
      </c>
      <c r="K62" s="217">
        <v>5</v>
      </c>
      <c r="L62" s="217">
        <v>5</v>
      </c>
      <c r="M62" s="217">
        <v>5</v>
      </c>
      <c r="N62" s="219">
        <v>2</v>
      </c>
      <c r="O62" s="219">
        <v>5</v>
      </c>
      <c r="P62" s="221">
        <v>5</v>
      </c>
      <c r="Q62" s="221">
        <v>5</v>
      </c>
      <c r="R62" s="223">
        <v>5</v>
      </c>
      <c r="S62" s="223">
        <v>5</v>
      </c>
    </row>
    <row r="63" spans="1:19" s="110" customFormat="1" x14ac:dyDescent="0.55000000000000004">
      <c r="A63" s="149">
        <v>62</v>
      </c>
      <c r="B63" s="212" t="s">
        <v>590</v>
      </c>
      <c r="C63" s="212" t="s">
        <v>605</v>
      </c>
      <c r="D63" s="212" t="s">
        <v>718</v>
      </c>
      <c r="E63" s="149">
        <v>0</v>
      </c>
      <c r="F63" s="149">
        <v>0</v>
      </c>
      <c r="G63" s="149">
        <v>1</v>
      </c>
      <c r="H63" s="149">
        <v>0</v>
      </c>
      <c r="I63" s="149">
        <v>0</v>
      </c>
      <c r="J63" s="149">
        <v>0</v>
      </c>
      <c r="K63" s="217">
        <v>5</v>
      </c>
      <c r="L63" s="217">
        <v>3</v>
      </c>
      <c r="M63" s="217">
        <v>5</v>
      </c>
      <c r="N63" s="219">
        <v>3</v>
      </c>
      <c r="O63" s="219">
        <v>3</v>
      </c>
      <c r="P63" s="221">
        <v>4</v>
      </c>
      <c r="Q63" s="221">
        <v>4</v>
      </c>
      <c r="R63" s="223">
        <v>5</v>
      </c>
      <c r="S63" s="223">
        <v>5</v>
      </c>
    </row>
    <row r="64" spans="1:19" s="110" customFormat="1" x14ac:dyDescent="0.55000000000000004">
      <c r="A64" s="149">
        <v>63</v>
      </c>
      <c r="B64" s="212" t="s">
        <v>590</v>
      </c>
      <c r="C64" s="212" t="s">
        <v>591</v>
      </c>
      <c r="D64" s="212" t="s">
        <v>606</v>
      </c>
      <c r="E64" s="149">
        <v>0</v>
      </c>
      <c r="F64" s="149">
        <v>0</v>
      </c>
      <c r="G64" s="149">
        <v>1</v>
      </c>
      <c r="H64" s="149">
        <v>0</v>
      </c>
      <c r="I64" s="149">
        <v>0</v>
      </c>
      <c r="J64" s="149">
        <v>0</v>
      </c>
      <c r="K64" s="217">
        <v>5</v>
      </c>
      <c r="L64" s="217">
        <v>5</v>
      </c>
      <c r="M64" s="217">
        <v>5</v>
      </c>
      <c r="N64" s="219">
        <v>3</v>
      </c>
      <c r="O64" s="219">
        <v>3</v>
      </c>
      <c r="P64" s="221">
        <v>4</v>
      </c>
      <c r="Q64" s="221">
        <v>4</v>
      </c>
      <c r="R64" s="223">
        <v>5</v>
      </c>
      <c r="S64" s="223">
        <v>5</v>
      </c>
    </row>
    <row r="65" spans="1:19" s="83" customFormat="1" x14ac:dyDescent="0.55000000000000004">
      <c r="A65" s="149">
        <v>64</v>
      </c>
      <c r="B65" s="212" t="s">
        <v>590</v>
      </c>
      <c r="C65" s="212" t="s">
        <v>591</v>
      </c>
      <c r="D65" s="212" t="s">
        <v>592</v>
      </c>
      <c r="E65" s="149">
        <v>0</v>
      </c>
      <c r="F65" s="149">
        <v>0</v>
      </c>
      <c r="G65" s="149">
        <v>1</v>
      </c>
      <c r="H65" s="149">
        <v>0</v>
      </c>
      <c r="I65" s="149">
        <v>0</v>
      </c>
      <c r="J65" s="149">
        <v>0</v>
      </c>
      <c r="K65" s="217">
        <v>5</v>
      </c>
      <c r="L65" s="217">
        <v>4</v>
      </c>
      <c r="M65" s="217">
        <v>4</v>
      </c>
      <c r="N65" s="219">
        <v>4</v>
      </c>
      <c r="O65" s="219">
        <v>5</v>
      </c>
      <c r="P65" s="221">
        <v>5</v>
      </c>
      <c r="Q65" s="221">
        <v>5</v>
      </c>
      <c r="R65" s="223">
        <v>5</v>
      </c>
      <c r="S65" s="223">
        <v>5</v>
      </c>
    </row>
    <row r="66" spans="1:19" s="83" customFormat="1" x14ac:dyDescent="0.55000000000000004">
      <c r="A66" s="149">
        <v>65</v>
      </c>
      <c r="B66" s="212" t="s">
        <v>595</v>
      </c>
      <c r="C66" s="212" t="s">
        <v>591</v>
      </c>
      <c r="D66" s="212" t="s">
        <v>91</v>
      </c>
      <c r="E66" s="149">
        <v>0</v>
      </c>
      <c r="F66" s="149">
        <v>0</v>
      </c>
      <c r="G66" s="149">
        <v>0</v>
      </c>
      <c r="H66" s="149">
        <v>1</v>
      </c>
      <c r="I66" s="149">
        <v>0</v>
      </c>
      <c r="J66" s="149">
        <v>0</v>
      </c>
      <c r="K66" s="217">
        <v>5</v>
      </c>
      <c r="L66" s="217">
        <v>4</v>
      </c>
      <c r="M66" s="217">
        <v>4</v>
      </c>
      <c r="N66" s="219">
        <v>3</v>
      </c>
      <c r="O66" s="219">
        <v>3</v>
      </c>
      <c r="P66" s="221">
        <v>4</v>
      </c>
      <c r="Q66" s="221">
        <v>4</v>
      </c>
      <c r="R66" s="223">
        <v>5</v>
      </c>
      <c r="S66" s="223">
        <v>5</v>
      </c>
    </row>
    <row r="67" spans="1:19" s="83" customFormat="1" x14ac:dyDescent="0.55000000000000004">
      <c r="A67" s="149">
        <v>66</v>
      </c>
      <c r="B67" s="212" t="s">
        <v>590</v>
      </c>
      <c r="C67" s="212" t="s">
        <v>591</v>
      </c>
      <c r="D67" s="212" t="s">
        <v>606</v>
      </c>
      <c r="E67" s="149">
        <v>0</v>
      </c>
      <c r="F67" s="149">
        <v>1</v>
      </c>
      <c r="G67" s="149">
        <v>0</v>
      </c>
      <c r="H67" s="149">
        <v>0</v>
      </c>
      <c r="I67" s="149">
        <v>0</v>
      </c>
      <c r="J67" s="149">
        <v>0</v>
      </c>
      <c r="K67" s="217">
        <v>4</v>
      </c>
      <c r="L67" s="217">
        <v>4</v>
      </c>
      <c r="M67" s="217">
        <v>4</v>
      </c>
      <c r="N67" s="219">
        <v>3</v>
      </c>
      <c r="O67" s="219">
        <v>4</v>
      </c>
      <c r="P67" s="221">
        <v>4</v>
      </c>
      <c r="Q67" s="221">
        <v>4</v>
      </c>
      <c r="R67" s="223">
        <v>5</v>
      </c>
      <c r="S67" s="223">
        <v>4</v>
      </c>
    </row>
    <row r="68" spans="1:19" s="83" customFormat="1" x14ac:dyDescent="0.55000000000000004">
      <c r="A68" s="149">
        <v>67</v>
      </c>
      <c r="B68" s="212" t="s">
        <v>595</v>
      </c>
      <c r="C68" s="212" t="s">
        <v>591</v>
      </c>
      <c r="D68" s="212" t="s">
        <v>88</v>
      </c>
      <c r="E68" s="149">
        <v>0</v>
      </c>
      <c r="F68" s="149">
        <v>0</v>
      </c>
      <c r="G68" s="149">
        <v>1</v>
      </c>
      <c r="H68" s="149">
        <v>0</v>
      </c>
      <c r="I68" s="149">
        <v>0</v>
      </c>
      <c r="J68" s="149">
        <v>0</v>
      </c>
      <c r="K68" s="217">
        <v>5</v>
      </c>
      <c r="L68" s="217">
        <v>5</v>
      </c>
      <c r="M68" s="217">
        <v>5</v>
      </c>
      <c r="N68" s="219">
        <v>3</v>
      </c>
      <c r="O68" s="219">
        <v>3</v>
      </c>
      <c r="P68" s="221">
        <v>4</v>
      </c>
      <c r="Q68" s="221">
        <v>4</v>
      </c>
      <c r="R68" s="223">
        <v>5</v>
      </c>
      <c r="S68" s="223">
        <v>5</v>
      </c>
    </row>
    <row r="69" spans="1:19" s="83" customFormat="1" x14ac:dyDescent="0.55000000000000004">
      <c r="A69" s="149">
        <v>68</v>
      </c>
      <c r="B69" s="212" t="s">
        <v>590</v>
      </c>
      <c r="C69" s="212" t="s">
        <v>636</v>
      </c>
      <c r="D69" s="212" t="s">
        <v>166</v>
      </c>
      <c r="E69" s="149">
        <v>0</v>
      </c>
      <c r="F69" s="149">
        <v>0</v>
      </c>
      <c r="G69" s="149">
        <v>0</v>
      </c>
      <c r="H69" s="149">
        <v>1</v>
      </c>
      <c r="I69" s="149">
        <v>0</v>
      </c>
      <c r="J69" s="149">
        <v>0</v>
      </c>
      <c r="K69" s="217">
        <v>4</v>
      </c>
      <c r="L69" s="217">
        <v>4</v>
      </c>
      <c r="M69" s="217">
        <v>4</v>
      </c>
      <c r="N69" s="219">
        <v>4</v>
      </c>
      <c r="O69" s="219">
        <v>4</v>
      </c>
      <c r="P69" s="221">
        <v>4</v>
      </c>
      <c r="Q69" s="221">
        <v>4</v>
      </c>
      <c r="R69" s="223">
        <v>4</v>
      </c>
      <c r="S69" s="223">
        <v>4</v>
      </c>
    </row>
    <row r="70" spans="1:19" s="83" customFormat="1" x14ac:dyDescent="0.55000000000000004">
      <c r="A70" s="149">
        <v>69</v>
      </c>
      <c r="B70" s="212" t="s">
        <v>590</v>
      </c>
      <c r="C70" s="215" t="s">
        <v>70</v>
      </c>
      <c r="D70" s="212" t="s">
        <v>621</v>
      </c>
      <c r="E70" s="149">
        <v>0</v>
      </c>
      <c r="F70" s="149">
        <v>0</v>
      </c>
      <c r="G70" s="149">
        <v>1</v>
      </c>
      <c r="H70" s="149">
        <v>0</v>
      </c>
      <c r="I70" s="149">
        <v>0</v>
      </c>
      <c r="J70" s="149">
        <v>0</v>
      </c>
      <c r="K70" s="217">
        <v>5</v>
      </c>
      <c r="L70" s="217">
        <v>5</v>
      </c>
      <c r="M70" s="217">
        <v>5</v>
      </c>
      <c r="N70" s="219">
        <v>3</v>
      </c>
      <c r="O70" s="219">
        <v>4</v>
      </c>
      <c r="P70" s="221">
        <v>4</v>
      </c>
      <c r="Q70" s="221">
        <v>4</v>
      </c>
      <c r="R70" s="223">
        <v>5</v>
      </c>
      <c r="S70" s="223">
        <v>5</v>
      </c>
    </row>
    <row r="71" spans="1:19" s="110" customFormat="1" x14ac:dyDescent="0.55000000000000004">
      <c r="A71" s="149">
        <v>70</v>
      </c>
      <c r="B71" s="212" t="s">
        <v>590</v>
      </c>
      <c r="C71" s="212" t="s">
        <v>206</v>
      </c>
      <c r="D71" s="212" t="s">
        <v>620</v>
      </c>
      <c r="E71" s="149">
        <v>1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217">
        <v>5</v>
      </c>
      <c r="L71" s="217">
        <v>5</v>
      </c>
      <c r="M71" s="217">
        <v>5</v>
      </c>
      <c r="N71" s="219">
        <v>5</v>
      </c>
      <c r="O71" s="219">
        <v>5</v>
      </c>
      <c r="P71" s="221">
        <v>5</v>
      </c>
      <c r="Q71" s="221">
        <v>5</v>
      </c>
      <c r="R71" s="223">
        <v>5</v>
      </c>
      <c r="S71" s="223">
        <v>5</v>
      </c>
    </row>
    <row r="72" spans="1:19" s="110" customFormat="1" x14ac:dyDescent="0.55000000000000004">
      <c r="A72" s="149">
        <v>71</v>
      </c>
      <c r="B72" s="212" t="s">
        <v>590</v>
      </c>
      <c r="C72" s="212" t="s">
        <v>206</v>
      </c>
      <c r="D72" s="212" t="s">
        <v>206</v>
      </c>
      <c r="E72" s="149">
        <v>0</v>
      </c>
      <c r="F72" s="149">
        <v>0</v>
      </c>
      <c r="G72" s="149">
        <v>1</v>
      </c>
      <c r="H72" s="149">
        <v>0</v>
      </c>
      <c r="I72" s="149">
        <v>0</v>
      </c>
      <c r="J72" s="149">
        <v>0</v>
      </c>
      <c r="K72" s="217">
        <v>4</v>
      </c>
      <c r="L72" s="217">
        <v>4</v>
      </c>
      <c r="M72" s="217">
        <v>3</v>
      </c>
      <c r="N72" s="219">
        <v>4</v>
      </c>
      <c r="O72" s="219">
        <v>4</v>
      </c>
      <c r="P72" s="221">
        <v>4</v>
      </c>
      <c r="Q72" s="221">
        <v>4</v>
      </c>
      <c r="R72" s="223">
        <v>4</v>
      </c>
      <c r="S72" s="223">
        <v>4</v>
      </c>
    </row>
    <row r="73" spans="1:19" s="83" customFormat="1" x14ac:dyDescent="0.55000000000000004">
      <c r="A73" s="149">
        <v>72</v>
      </c>
      <c r="B73" s="212" t="s">
        <v>590</v>
      </c>
      <c r="C73" s="212" t="s">
        <v>206</v>
      </c>
      <c r="D73" s="212" t="s">
        <v>620</v>
      </c>
      <c r="E73" s="149">
        <v>0</v>
      </c>
      <c r="F73" s="149">
        <v>0</v>
      </c>
      <c r="G73" s="149">
        <v>1</v>
      </c>
      <c r="H73" s="149">
        <v>0</v>
      </c>
      <c r="I73" s="149">
        <v>0</v>
      </c>
      <c r="J73" s="149">
        <v>0</v>
      </c>
      <c r="K73" s="217">
        <v>4</v>
      </c>
      <c r="L73" s="217">
        <v>4</v>
      </c>
      <c r="M73" s="217">
        <v>4</v>
      </c>
      <c r="N73" s="219">
        <v>4</v>
      </c>
      <c r="O73" s="219">
        <v>4</v>
      </c>
      <c r="P73" s="221">
        <v>4</v>
      </c>
      <c r="Q73" s="221">
        <v>4</v>
      </c>
      <c r="R73" s="223">
        <v>4</v>
      </c>
      <c r="S73" s="223">
        <v>4</v>
      </c>
    </row>
    <row r="74" spans="1:19" s="110" customFormat="1" x14ac:dyDescent="0.55000000000000004">
      <c r="A74" s="149">
        <v>73</v>
      </c>
      <c r="B74" s="212" t="s">
        <v>590</v>
      </c>
      <c r="C74" s="212" t="s">
        <v>591</v>
      </c>
      <c r="D74" s="212" t="s">
        <v>592</v>
      </c>
      <c r="E74" s="149">
        <v>0</v>
      </c>
      <c r="F74" s="149">
        <v>0</v>
      </c>
      <c r="G74" s="149">
        <v>0</v>
      </c>
      <c r="H74" s="149">
        <v>1</v>
      </c>
      <c r="I74" s="149">
        <v>0</v>
      </c>
      <c r="J74" s="149">
        <v>0</v>
      </c>
      <c r="K74" s="217">
        <v>5</v>
      </c>
      <c r="L74" s="217">
        <v>3</v>
      </c>
      <c r="M74" s="217">
        <v>5</v>
      </c>
      <c r="N74" s="219">
        <v>3</v>
      </c>
      <c r="O74" s="219">
        <v>3</v>
      </c>
      <c r="P74" s="221">
        <v>4</v>
      </c>
      <c r="Q74" s="221">
        <v>4</v>
      </c>
      <c r="R74" s="223">
        <v>3</v>
      </c>
      <c r="S74" s="223">
        <v>5</v>
      </c>
    </row>
    <row r="75" spans="1:19" s="83" customFormat="1" x14ac:dyDescent="0.55000000000000004">
      <c r="A75" s="149">
        <v>74</v>
      </c>
      <c r="B75" s="212" t="s">
        <v>590</v>
      </c>
      <c r="C75" s="212" t="s">
        <v>591</v>
      </c>
      <c r="D75" s="212" t="s">
        <v>592</v>
      </c>
      <c r="E75" s="149">
        <v>0</v>
      </c>
      <c r="F75" s="149">
        <v>1</v>
      </c>
      <c r="G75" s="149">
        <v>0</v>
      </c>
      <c r="H75" s="149">
        <v>0</v>
      </c>
      <c r="I75" s="149">
        <v>0</v>
      </c>
      <c r="J75" s="149">
        <v>0</v>
      </c>
      <c r="K75" s="217">
        <v>4</v>
      </c>
      <c r="L75" s="217">
        <v>2</v>
      </c>
      <c r="M75" s="217">
        <v>4</v>
      </c>
      <c r="N75" s="219">
        <v>3</v>
      </c>
      <c r="O75" s="219">
        <v>3</v>
      </c>
      <c r="P75" s="221">
        <v>4</v>
      </c>
      <c r="Q75" s="221">
        <v>4</v>
      </c>
      <c r="R75" s="223">
        <v>4</v>
      </c>
      <c r="S75" s="223">
        <v>4</v>
      </c>
    </row>
    <row r="76" spans="1:19" s="83" customFormat="1" x14ac:dyDescent="0.55000000000000004">
      <c r="A76" s="149">
        <v>75</v>
      </c>
      <c r="B76" s="212" t="s">
        <v>590</v>
      </c>
      <c r="C76" s="212" t="s">
        <v>591</v>
      </c>
      <c r="D76" s="212" t="s">
        <v>592</v>
      </c>
      <c r="E76" s="149">
        <v>0</v>
      </c>
      <c r="F76" s="149">
        <v>0</v>
      </c>
      <c r="G76" s="149">
        <v>1</v>
      </c>
      <c r="H76" s="149">
        <v>0</v>
      </c>
      <c r="I76" s="149">
        <v>0</v>
      </c>
      <c r="J76" s="149">
        <v>0</v>
      </c>
      <c r="K76" s="217">
        <v>4</v>
      </c>
      <c r="L76" s="217">
        <v>2</v>
      </c>
      <c r="M76" s="217">
        <v>4</v>
      </c>
      <c r="N76" s="219">
        <v>3</v>
      </c>
      <c r="O76" s="219">
        <v>4</v>
      </c>
      <c r="P76" s="221">
        <v>4</v>
      </c>
      <c r="Q76" s="221">
        <v>4</v>
      </c>
      <c r="R76" s="223">
        <v>5</v>
      </c>
      <c r="S76" s="223">
        <v>4</v>
      </c>
    </row>
    <row r="77" spans="1:19" s="83" customFormat="1" x14ac:dyDescent="0.55000000000000004">
      <c r="A77" s="149">
        <v>76</v>
      </c>
      <c r="B77" s="212" t="s">
        <v>590</v>
      </c>
      <c r="C77" s="212" t="s">
        <v>591</v>
      </c>
      <c r="D77" s="212" t="s">
        <v>592</v>
      </c>
      <c r="E77" s="149">
        <v>0</v>
      </c>
      <c r="F77" s="149">
        <v>0</v>
      </c>
      <c r="G77" s="149">
        <v>1</v>
      </c>
      <c r="H77" s="149">
        <v>0</v>
      </c>
      <c r="I77" s="149">
        <v>0</v>
      </c>
      <c r="J77" s="149">
        <v>0</v>
      </c>
      <c r="K77" s="217">
        <v>5</v>
      </c>
      <c r="L77" s="217">
        <v>3</v>
      </c>
      <c r="M77" s="217">
        <v>3</v>
      </c>
      <c r="N77" s="219">
        <v>3</v>
      </c>
      <c r="O77" s="219">
        <v>3</v>
      </c>
      <c r="P77" s="221">
        <v>4</v>
      </c>
      <c r="Q77" s="221">
        <v>4</v>
      </c>
      <c r="R77" s="223">
        <v>4</v>
      </c>
      <c r="S77" s="223">
        <v>4</v>
      </c>
    </row>
    <row r="78" spans="1:19" s="83" customFormat="1" x14ac:dyDescent="0.55000000000000004">
      <c r="A78" s="149">
        <v>77</v>
      </c>
      <c r="B78" s="212" t="s">
        <v>595</v>
      </c>
      <c r="C78" s="212" t="s">
        <v>591</v>
      </c>
      <c r="D78" s="212" t="s">
        <v>606</v>
      </c>
      <c r="E78" s="149">
        <v>0</v>
      </c>
      <c r="F78" s="149">
        <v>0</v>
      </c>
      <c r="G78" s="149">
        <v>1</v>
      </c>
      <c r="H78" s="149">
        <v>0</v>
      </c>
      <c r="I78" s="149">
        <v>0</v>
      </c>
      <c r="J78" s="149">
        <v>0</v>
      </c>
      <c r="K78" s="217">
        <v>5</v>
      </c>
      <c r="L78" s="217">
        <v>5</v>
      </c>
      <c r="M78" s="217">
        <v>5</v>
      </c>
      <c r="N78" s="219">
        <v>2</v>
      </c>
      <c r="O78" s="219">
        <v>3</v>
      </c>
      <c r="P78" s="221">
        <v>3</v>
      </c>
      <c r="Q78" s="221">
        <v>3</v>
      </c>
      <c r="R78" s="223">
        <v>3</v>
      </c>
      <c r="S78" s="223">
        <v>4</v>
      </c>
    </row>
    <row r="79" spans="1:19" s="83" customFormat="1" x14ac:dyDescent="0.55000000000000004">
      <c r="A79" s="149">
        <v>78</v>
      </c>
      <c r="B79" s="212" t="s">
        <v>590</v>
      </c>
      <c r="C79" s="212" t="s">
        <v>206</v>
      </c>
      <c r="D79" s="212" t="s">
        <v>620</v>
      </c>
      <c r="E79" s="149">
        <v>0</v>
      </c>
      <c r="F79" s="149">
        <v>1</v>
      </c>
      <c r="G79" s="149">
        <v>0</v>
      </c>
      <c r="H79" s="149">
        <v>0</v>
      </c>
      <c r="I79" s="149">
        <v>0</v>
      </c>
      <c r="J79" s="149">
        <v>0</v>
      </c>
      <c r="K79" s="217">
        <v>5</v>
      </c>
      <c r="L79" s="217">
        <v>3</v>
      </c>
      <c r="M79" s="217">
        <v>5</v>
      </c>
      <c r="N79" s="219">
        <v>3</v>
      </c>
      <c r="O79" s="219">
        <v>3</v>
      </c>
      <c r="P79" s="221">
        <v>4</v>
      </c>
      <c r="Q79" s="221">
        <v>5</v>
      </c>
      <c r="R79" s="223">
        <v>5</v>
      </c>
      <c r="S79" s="223">
        <v>5</v>
      </c>
    </row>
    <row r="80" spans="1:19" s="83" customFormat="1" x14ac:dyDescent="0.55000000000000004">
      <c r="A80" s="149">
        <v>79</v>
      </c>
      <c r="B80" s="212" t="s">
        <v>590</v>
      </c>
      <c r="C80" s="212" t="s">
        <v>591</v>
      </c>
      <c r="D80" s="212" t="s">
        <v>606</v>
      </c>
      <c r="E80" s="149">
        <v>0</v>
      </c>
      <c r="F80" s="149">
        <v>1</v>
      </c>
      <c r="G80" s="149">
        <v>0</v>
      </c>
      <c r="H80" s="149">
        <v>0</v>
      </c>
      <c r="I80" s="149">
        <v>0</v>
      </c>
      <c r="J80" s="149">
        <v>0</v>
      </c>
      <c r="K80" s="217">
        <v>4</v>
      </c>
      <c r="L80" s="217">
        <v>3</v>
      </c>
      <c r="M80" s="217">
        <v>3</v>
      </c>
      <c r="N80" s="219">
        <v>4</v>
      </c>
      <c r="O80" s="219">
        <v>3</v>
      </c>
      <c r="P80" s="221">
        <v>4</v>
      </c>
      <c r="Q80" s="221">
        <v>4</v>
      </c>
      <c r="R80" s="223">
        <v>4</v>
      </c>
      <c r="S80" s="223">
        <v>4</v>
      </c>
    </row>
    <row r="81" spans="1:19" s="83" customFormat="1" x14ac:dyDescent="0.55000000000000004">
      <c r="A81" s="149">
        <v>80</v>
      </c>
      <c r="B81" s="212" t="s">
        <v>595</v>
      </c>
      <c r="C81" s="212" t="s">
        <v>616</v>
      </c>
      <c r="D81" s="212" t="s">
        <v>359</v>
      </c>
      <c r="E81" s="149">
        <v>0</v>
      </c>
      <c r="F81" s="149">
        <v>0</v>
      </c>
      <c r="G81" s="149">
        <v>1</v>
      </c>
      <c r="H81" s="149">
        <v>0</v>
      </c>
      <c r="I81" s="149">
        <v>0</v>
      </c>
      <c r="J81" s="149">
        <v>0</v>
      </c>
      <c r="K81" s="217">
        <v>5</v>
      </c>
      <c r="L81" s="217">
        <v>4</v>
      </c>
      <c r="M81" s="217">
        <v>4</v>
      </c>
      <c r="N81" s="219">
        <v>3</v>
      </c>
      <c r="O81" s="219">
        <v>3</v>
      </c>
      <c r="P81" s="221">
        <v>4</v>
      </c>
      <c r="Q81" s="221">
        <v>4</v>
      </c>
      <c r="R81" s="223">
        <v>5</v>
      </c>
      <c r="S81" s="223">
        <v>4</v>
      </c>
    </row>
    <row r="82" spans="1:19" s="83" customFormat="1" x14ac:dyDescent="0.55000000000000004">
      <c r="A82" s="149">
        <v>81</v>
      </c>
      <c r="B82" s="212" t="s">
        <v>590</v>
      </c>
      <c r="C82" s="212" t="s">
        <v>206</v>
      </c>
      <c r="D82" s="212" t="s">
        <v>620</v>
      </c>
      <c r="E82" s="149">
        <v>0</v>
      </c>
      <c r="F82" s="149">
        <v>0</v>
      </c>
      <c r="G82" s="149">
        <v>0</v>
      </c>
      <c r="H82" s="149">
        <v>1</v>
      </c>
      <c r="I82" s="149">
        <v>0</v>
      </c>
      <c r="J82" s="149">
        <v>0</v>
      </c>
      <c r="K82" s="217">
        <v>4</v>
      </c>
      <c r="L82" s="217">
        <v>5</v>
      </c>
      <c r="M82" s="217">
        <v>4</v>
      </c>
      <c r="N82" s="219">
        <v>3</v>
      </c>
      <c r="O82" s="219">
        <v>3</v>
      </c>
      <c r="P82" s="221">
        <v>4</v>
      </c>
      <c r="Q82" s="221">
        <v>4</v>
      </c>
      <c r="R82" s="223">
        <v>5</v>
      </c>
      <c r="S82" s="223">
        <v>5</v>
      </c>
    </row>
    <row r="83" spans="1:19" s="83" customFormat="1" x14ac:dyDescent="0.55000000000000004">
      <c r="A83" s="149">
        <v>82</v>
      </c>
      <c r="B83" s="212" t="s">
        <v>590</v>
      </c>
      <c r="C83" s="212" t="s">
        <v>591</v>
      </c>
      <c r="D83" s="212" t="s">
        <v>592</v>
      </c>
      <c r="E83" s="149">
        <v>0</v>
      </c>
      <c r="F83" s="149">
        <v>0</v>
      </c>
      <c r="G83" s="149">
        <v>1</v>
      </c>
      <c r="H83" s="149">
        <v>0</v>
      </c>
      <c r="I83" s="149">
        <v>0</v>
      </c>
      <c r="J83" s="149">
        <v>0</v>
      </c>
      <c r="K83" s="217">
        <v>5</v>
      </c>
      <c r="L83" s="217">
        <v>4</v>
      </c>
      <c r="M83" s="217">
        <v>5</v>
      </c>
      <c r="N83" s="219">
        <v>2</v>
      </c>
      <c r="O83" s="219">
        <v>3</v>
      </c>
      <c r="P83" s="221">
        <v>4</v>
      </c>
      <c r="Q83" s="221">
        <v>4</v>
      </c>
      <c r="R83" s="223">
        <v>5</v>
      </c>
      <c r="S83" s="223">
        <v>5</v>
      </c>
    </row>
    <row r="84" spans="1:19" s="83" customFormat="1" x14ac:dyDescent="0.55000000000000004">
      <c r="A84" s="149">
        <v>83</v>
      </c>
      <c r="B84" s="212" t="s">
        <v>590</v>
      </c>
      <c r="C84" s="212" t="s">
        <v>591</v>
      </c>
      <c r="D84" s="212" t="s">
        <v>592</v>
      </c>
      <c r="E84" s="149">
        <v>0</v>
      </c>
      <c r="F84" s="149">
        <v>1</v>
      </c>
      <c r="G84" s="149">
        <v>0</v>
      </c>
      <c r="H84" s="149">
        <v>0</v>
      </c>
      <c r="I84" s="149">
        <v>0</v>
      </c>
      <c r="J84" s="149">
        <v>0</v>
      </c>
      <c r="K84" s="217">
        <v>4</v>
      </c>
      <c r="L84" s="217">
        <v>3</v>
      </c>
      <c r="M84" s="217">
        <v>5</v>
      </c>
      <c r="N84" s="219">
        <v>3</v>
      </c>
      <c r="O84" s="219">
        <v>3</v>
      </c>
      <c r="P84" s="221">
        <v>5</v>
      </c>
      <c r="Q84" s="221">
        <v>5</v>
      </c>
      <c r="R84" s="223">
        <v>4</v>
      </c>
      <c r="S84" s="223">
        <v>4</v>
      </c>
    </row>
    <row r="85" spans="1:19" s="83" customFormat="1" x14ac:dyDescent="0.55000000000000004">
      <c r="A85" s="149">
        <v>84</v>
      </c>
      <c r="B85" s="212" t="s">
        <v>590</v>
      </c>
      <c r="C85" s="212" t="s">
        <v>602</v>
      </c>
      <c r="D85" s="212" t="s">
        <v>602</v>
      </c>
      <c r="E85" s="149">
        <v>0</v>
      </c>
      <c r="F85" s="149">
        <v>0</v>
      </c>
      <c r="G85" s="149">
        <v>0</v>
      </c>
      <c r="H85" s="149">
        <v>1</v>
      </c>
      <c r="I85" s="149">
        <v>0</v>
      </c>
      <c r="J85" s="149">
        <v>0</v>
      </c>
      <c r="K85" s="217">
        <v>5</v>
      </c>
      <c r="L85" s="217">
        <v>4</v>
      </c>
      <c r="M85" s="217">
        <v>5</v>
      </c>
      <c r="N85" s="219">
        <v>3</v>
      </c>
      <c r="O85" s="219">
        <v>3</v>
      </c>
      <c r="P85" s="221">
        <v>4</v>
      </c>
      <c r="Q85" s="221">
        <v>4</v>
      </c>
      <c r="R85" s="223">
        <v>5</v>
      </c>
      <c r="S85" s="223">
        <v>5</v>
      </c>
    </row>
    <row r="86" spans="1:19" s="83" customFormat="1" x14ac:dyDescent="0.55000000000000004">
      <c r="A86" s="149">
        <v>85</v>
      </c>
      <c r="B86" s="212" t="s">
        <v>590</v>
      </c>
      <c r="C86" s="212" t="s">
        <v>732</v>
      </c>
      <c r="D86" s="212" t="s">
        <v>798</v>
      </c>
      <c r="E86" s="149">
        <v>0</v>
      </c>
      <c r="F86" s="149">
        <v>1</v>
      </c>
      <c r="G86" s="149">
        <v>0</v>
      </c>
      <c r="H86" s="149">
        <v>0</v>
      </c>
      <c r="I86" s="149">
        <v>0</v>
      </c>
      <c r="J86" s="149">
        <v>0</v>
      </c>
      <c r="K86" s="217">
        <v>5</v>
      </c>
      <c r="L86" s="217">
        <v>4</v>
      </c>
      <c r="M86" s="217">
        <v>4</v>
      </c>
      <c r="N86" s="219">
        <v>4</v>
      </c>
      <c r="O86" s="219">
        <v>4</v>
      </c>
      <c r="P86" s="221">
        <v>4</v>
      </c>
      <c r="Q86" s="221">
        <v>4</v>
      </c>
      <c r="R86" s="223">
        <v>5</v>
      </c>
      <c r="S86" s="223">
        <v>3</v>
      </c>
    </row>
    <row r="87" spans="1:19" s="83" customFormat="1" x14ac:dyDescent="0.55000000000000004">
      <c r="A87" s="149">
        <v>86</v>
      </c>
      <c r="B87" s="212" t="s">
        <v>590</v>
      </c>
      <c r="C87" s="212" t="s">
        <v>605</v>
      </c>
      <c r="D87" s="212" t="s">
        <v>718</v>
      </c>
      <c r="E87" s="149">
        <v>0</v>
      </c>
      <c r="F87" s="149">
        <v>0</v>
      </c>
      <c r="G87" s="149">
        <v>0</v>
      </c>
      <c r="H87" s="149">
        <v>1</v>
      </c>
      <c r="I87" s="149">
        <v>0</v>
      </c>
      <c r="J87" s="149">
        <v>0</v>
      </c>
      <c r="K87" s="217">
        <v>5</v>
      </c>
      <c r="L87" s="217">
        <v>4</v>
      </c>
      <c r="M87" s="217">
        <v>5</v>
      </c>
      <c r="N87" s="219">
        <v>2</v>
      </c>
      <c r="O87" s="219">
        <v>3</v>
      </c>
      <c r="P87" s="221">
        <v>4</v>
      </c>
      <c r="Q87" s="221">
        <v>4</v>
      </c>
      <c r="R87" s="223">
        <v>5</v>
      </c>
      <c r="S87" s="223">
        <v>5</v>
      </c>
    </row>
    <row r="88" spans="1:19" s="83" customFormat="1" x14ac:dyDescent="0.55000000000000004">
      <c r="A88" s="149">
        <v>87</v>
      </c>
      <c r="B88" s="212" t="s">
        <v>595</v>
      </c>
      <c r="C88" s="212" t="s">
        <v>597</v>
      </c>
      <c r="D88" s="212" t="s">
        <v>64</v>
      </c>
      <c r="E88" s="149">
        <v>0</v>
      </c>
      <c r="F88" s="149">
        <v>0</v>
      </c>
      <c r="G88" s="149">
        <v>0</v>
      </c>
      <c r="H88" s="149">
        <v>1</v>
      </c>
      <c r="I88" s="149">
        <v>0</v>
      </c>
      <c r="J88" s="149">
        <v>0</v>
      </c>
      <c r="K88" s="217">
        <v>4</v>
      </c>
      <c r="L88" s="217">
        <v>4</v>
      </c>
      <c r="M88" s="217">
        <v>4</v>
      </c>
      <c r="N88" s="219">
        <v>3</v>
      </c>
      <c r="O88" s="219">
        <v>4</v>
      </c>
      <c r="P88" s="221">
        <v>4</v>
      </c>
      <c r="Q88" s="221">
        <v>4</v>
      </c>
      <c r="R88" s="223">
        <v>4</v>
      </c>
      <c r="S88" s="223">
        <v>4</v>
      </c>
    </row>
    <row r="89" spans="1:19" s="83" customFormat="1" x14ac:dyDescent="0.55000000000000004">
      <c r="A89" s="149">
        <v>88</v>
      </c>
      <c r="B89" s="212" t="s">
        <v>590</v>
      </c>
      <c r="C89" s="212" t="s">
        <v>605</v>
      </c>
      <c r="D89" s="212" t="s">
        <v>735</v>
      </c>
      <c r="E89" s="149">
        <v>0</v>
      </c>
      <c r="F89" s="149">
        <v>0</v>
      </c>
      <c r="G89" s="149">
        <v>1</v>
      </c>
      <c r="H89" s="149">
        <v>0</v>
      </c>
      <c r="I89" s="149">
        <v>0</v>
      </c>
      <c r="J89" s="149">
        <v>0</v>
      </c>
      <c r="K89" s="217">
        <v>5</v>
      </c>
      <c r="L89" s="217">
        <v>5</v>
      </c>
      <c r="M89" s="217">
        <v>5</v>
      </c>
      <c r="N89" s="219">
        <v>4</v>
      </c>
      <c r="O89" s="219">
        <v>4</v>
      </c>
      <c r="P89" s="221">
        <v>5</v>
      </c>
      <c r="Q89" s="221">
        <v>5</v>
      </c>
      <c r="R89" s="223">
        <v>5</v>
      </c>
      <c r="S89" s="223">
        <v>5</v>
      </c>
    </row>
    <row r="90" spans="1:19" s="83" customFormat="1" x14ac:dyDescent="0.55000000000000004">
      <c r="A90" s="149">
        <v>89</v>
      </c>
      <c r="B90" s="212" t="s">
        <v>590</v>
      </c>
      <c r="C90" s="212" t="s">
        <v>206</v>
      </c>
      <c r="D90" s="212" t="s">
        <v>717</v>
      </c>
      <c r="E90" s="149">
        <v>0</v>
      </c>
      <c r="F90" s="149">
        <v>0</v>
      </c>
      <c r="G90" s="149">
        <v>0</v>
      </c>
      <c r="H90" s="149">
        <v>1</v>
      </c>
      <c r="I90" s="149">
        <v>0</v>
      </c>
      <c r="J90" s="149">
        <v>0</v>
      </c>
      <c r="K90" s="217">
        <v>3</v>
      </c>
      <c r="L90" s="217">
        <v>3</v>
      </c>
      <c r="M90" s="217">
        <v>4</v>
      </c>
      <c r="N90" s="219">
        <v>2</v>
      </c>
      <c r="O90" s="219">
        <v>3</v>
      </c>
      <c r="P90" s="221">
        <v>4</v>
      </c>
      <c r="Q90" s="221">
        <v>4</v>
      </c>
      <c r="R90" s="223">
        <v>5</v>
      </c>
      <c r="S90" s="223">
        <v>5</v>
      </c>
    </row>
    <row r="91" spans="1:19" s="83" customFormat="1" x14ac:dyDescent="0.55000000000000004">
      <c r="A91" s="149">
        <v>90</v>
      </c>
      <c r="B91" s="212" t="s">
        <v>590</v>
      </c>
      <c r="C91" s="212" t="s">
        <v>591</v>
      </c>
      <c r="D91" s="212" t="s">
        <v>592</v>
      </c>
      <c r="E91" s="149">
        <v>0</v>
      </c>
      <c r="F91" s="149">
        <v>1</v>
      </c>
      <c r="G91" s="149">
        <v>0</v>
      </c>
      <c r="H91" s="149">
        <v>0</v>
      </c>
      <c r="I91" s="149">
        <v>0</v>
      </c>
      <c r="J91" s="149">
        <v>0</v>
      </c>
      <c r="K91" s="217">
        <v>4</v>
      </c>
      <c r="L91" s="217">
        <v>3</v>
      </c>
      <c r="M91" s="217">
        <v>4</v>
      </c>
      <c r="N91" s="219">
        <v>3</v>
      </c>
      <c r="O91" s="219">
        <v>3</v>
      </c>
      <c r="P91" s="221">
        <v>4</v>
      </c>
      <c r="Q91" s="221">
        <v>4</v>
      </c>
      <c r="R91" s="223">
        <v>5</v>
      </c>
      <c r="S91" s="223">
        <v>5</v>
      </c>
    </row>
    <row r="92" spans="1:19" s="83" customFormat="1" x14ac:dyDescent="0.55000000000000004">
      <c r="A92" s="149">
        <v>91</v>
      </c>
      <c r="B92" s="212" t="s">
        <v>590</v>
      </c>
      <c r="C92" s="212" t="s">
        <v>591</v>
      </c>
      <c r="D92" s="212" t="s">
        <v>592</v>
      </c>
      <c r="E92" s="149">
        <v>0</v>
      </c>
      <c r="F92" s="149">
        <v>0</v>
      </c>
      <c r="G92" s="149">
        <v>1</v>
      </c>
      <c r="H92" s="149">
        <v>0</v>
      </c>
      <c r="I92" s="149">
        <v>0</v>
      </c>
      <c r="J92" s="149">
        <v>0</v>
      </c>
      <c r="K92" s="217">
        <v>4</v>
      </c>
      <c r="L92" s="217">
        <v>3</v>
      </c>
      <c r="M92" s="217">
        <v>3</v>
      </c>
      <c r="N92" s="219">
        <v>3</v>
      </c>
      <c r="O92" s="219">
        <v>3</v>
      </c>
      <c r="P92" s="221">
        <v>5</v>
      </c>
      <c r="Q92" s="221">
        <v>4</v>
      </c>
      <c r="R92" s="223">
        <v>5</v>
      </c>
      <c r="S92" s="223">
        <v>5</v>
      </c>
    </row>
    <row r="93" spans="1:19" s="83" customFormat="1" x14ac:dyDescent="0.55000000000000004">
      <c r="A93" s="149">
        <v>92</v>
      </c>
      <c r="B93" s="212" t="s">
        <v>590</v>
      </c>
      <c r="C93" s="212" t="s">
        <v>636</v>
      </c>
      <c r="D93" s="215" t="s">
        <v>166</v>
      </c>
      <c r="E93" s="149">
        <v>0</v>
      </c>
      <c r="F93" s="149">
        <v>1</v>
      </c>
      <c r="G93" s="149">
        <v>0</v>
      </c>
      <c r="H93" s="149">
        <v>0</v>
      </c>
      <c r="I93" s="149">
        <v>0</v>
      </c>
      <c r="J93" s="149">
        <v>0</v>
      </c>
      <c r="K93" s="217">
        <v>4</v>
      </c>
      <c r="L93" s="217">
        <v>4</v>
      </c>
      <c r="M93" s="217">
        <v>4</v>
      </c>
      <c r="N93" s="219">
        <v>3</v>
      </c>
      <c r="O93" s="219">
        <v>3</v>
      </c>
      <c r="P93" s="221">
        <v>4</v>
      </c>
      <c r="Q93" s="221">
        <v>4</v>
      </c>
      <c r="R93" s="223">
        <v>4</v>
      </c>
      <c r="S93" s="223">
        <v>4</v>
      </c>
    </row>
    <row r="94" spans="1:19" s="83" customFormat="1" x14ac:dyDescent="0.55000000000000004">
      <c r="A94" s="149">
        <v>93</v>
      </c>
      <c r="B94" s="212" t="s">
        <v>595</v>
      </c>
      <c r="C94" s="212" t="s">
        <v>597</v>
      </c>
      <c r="D94" s="212" t="s">
        <v>40</v>
      </c>
      <c r="E94" s="149">
        <v>0</v>
      </c>
      <c r="F94" s="149">
        <v>0</v>
      </c>
      <c r="G94" s="149">
        <v>0</v>
      </c>
      <c r="H94" s="149">
        <v>1</v>
      </c>
      <c r="I94" s="149">
        <v>0</v>
      </c>
      <c r="J94" s="149">
        <v>0</v>
      </c>
      <c r="K94" s="217">
        <v>5</v>
      </c>
      <c r="L94" s="217">
        <v>5</v>
      </c>
      <c r="M94" s="217">
        <v>5</v>
      </c>
      <c r="N94" s="219">
        <v>2</v>
      </c>
      <c r="O94" s="219">
        <v>3</v>
      </c>
      <c r="P94" s="221">
        <v>4</v>
      </c>
      <c r="Q94" s="221">
        <v>4</v>
      </c>
      <c r="R94" s="223">
        <v>5</v>
      </c>
      <c r="S94" s="223">
        <v>4</v>
      </c>
    </row>
    <row r="95" spans="1:19" s="83" customFormat="1" x14ac:dyDescent="0.55000000000000004">
      <c r="A95" s="149">
        <v>94</v>
      </c>
      <c r="B95" s="212" t="s">
        <v>590</v>
      </c>
      <c r="C95" s="212" t="s">
        <v>591</v>
      </c>
      <c r="D95" s="212" t="s">
        <v>88</v>
      </c>
      <c r="E95" s="149">
        <v>0</v>
      </c>
      <c r="F95" s="149">
        <v>1</v>
      </c>
      <c r="G95" s="149">
        <v>0</v>
      </c>
      <c r="H95" s="149">
        <v>0</v>
      </c>
      <c r="I95" s="149">
        <v>0</v>
      </c>
      <c r="J95" s="149">
        <v>0</v>
      </c>
      <c r="K95" s="217">
        <v>5</v>
      </c>
      <c r="L95" s="217">
        <v>3</v>
      </c>
      <c r="M95" s="217">
        <v>4</v>
      </c>
      <c r="N95" s="219">
        <v>2</v>
      </c>
      <c r="O95" s="219">
        <v>3</v>
      </c>
      <c r="P95" s="221">
        <v>4</v>
      </c>
      <c r="Q95" s="221">
        <v>4</v>
      </c>
      <c r="R95" s="223">
        <v>5</v>
      </c>
      <c r="S95" s="223">
        <v>5</v>
      </c>
    </row>
    <row r="96" spans="1:19" s="110" customFormat="1" x14ac:dyDescent="0.55000000000000004">
      <c r="A96" s="149">
        <v>95</v>
      </c>
      <c r="B96" s="212" t="s">
        <v>590</v>
      </c>
      <c r="C96" s="212" t="s">
        <v>591</v>
      </c>
      <c r="D96" s="212" t="s">
        <v>606</v>
      </c>
      <c r="E96" s="149">
        <v>0</v>
      </c>
      <c r="F96" s="149">
        <v>0</v>
      </c>
      <c r="G96" s="149">
        <v>1</v>
      </c>
      <c r="H96" s="149">
        <v>0</v>
      </c>
      <c r="I96" s="149">
        <v>0</v>
      </c>
      <c r="J96" s="149">
        <v>0</v>
      </c>
      <c r="K96" s="217">
        <v>5</v>
      </c>
      <c r="L96" s="217">
        <v>4</v>
      </c>
      <c r="M96" s="217">
        <v>5</v>
      </c>
      <c r="N96" s="219">
        <v>1</v>
      </c>
      <c r="O96" s="219">
        <v>2</v>
      </c>
      <c r="P96" s="221">
        <v>5</v>
      </c>
      <c r="Q96" s="221">
        <v>5</v>
      </c>
      <c r="R96" s="223">
        <v>5</v>
      </c>
      <c r="S96" s="223">
        <v>5</v>
      </c>
    </row>
    <row r="97" spans="1:19" s="83" customFormat="1" x14ac:dyDescent="0.55000000000000004">
      <c r="A97" s="149">
        <v>96</v>
      </c>
      <c r="B97" s="212" t="s">
        <v>590</v>
      </c>
      <c r="C97" s="212" t="s">
        <v>591</v>
      </c>
      <c r="D97" s="212" t="s">
        <v>606</v>
      </c>
      <c r="E97" s="149">
        <v>0</v>
      </c>
      <c r="F97" s="149">
        <v>0</v>
      </c>
      <c r="G97" s="149">
        <v>1</v>
      </c>
      <c r="H97" s="149">
        <v>0</v>
      </c>
      <c r="I97" s="149">
        <v>0</v>
      </c>
      <c r="J97" s="149">
        <v>0</v>
      </c>
      <c r="K97" s="217">
        <v>5</v>
      </c>
      <c r="L97" s="217">
        <v>5</v>
      </c>
      <c r="M97" s="217">
        <v>5</v>
      </c>
      <c r="N97" s="219">
        <v>2</v>
      </c>
      <c r="O97" s="219">
        <v>2</v>
      </c>
      <c r="P97" s="221">
        <v>2</v>
      </c>
      <c r="Q97" s="221">
        <v>4</v>
      </c>
      <c r="R97" s="223">
        <v>5</v>
      </c>
      <c r="S97" s="223">
        <v>4</v>
      </c>
    </row>
    <row r="98" spans="1:19" s="83" customFormat="1" x14ac:dyDescent="0.55000000000000004">
      <c r="A98" s="149">
        <v>97</v>
      </c>
      <c r="B98" s="212" t="s">
        <v>590</v>
      </c>
      <c r="C98" s="212" t="s">
        <v>591</v>
      </c>
      <c r="D98" s="212" t="s">
        <v>606</v>
      </c>
      <c r="E98" s="149">
        <v>0</v>
      </c>
      <c r="F98" s="149">
        <v>0</v>
      </c>
      <c r="G98" s="149">
        <v>1</v>
      </c>
      <c r="H98" s="149">
        <v>0</v>
      </c>
      <c r="I98" s="149">
        <v>0</v>
      </c>
      <c r="J98" s="149">
        <v>0</v>
      </c>
      <c r="K98" s="217">
        <v>4</v>
      </c>
      <c r="L98" s="217">
        <v>4</v>
      </c>
      <c r="M98" s="217">
        <v>5</v>
      </c>
      <c r="N98" s="219">
        <v>3</v>
      </c>
      <c r="O98" s="219">
        <v>3</v>
      </c>
      <c r="P98" s="221">
        <v>5</v>
      </c>
      <c r="Q98" s="221">
        <v>5</v>
      </c>
      <c r="R98" s="223">
        <v>5</v>
      </c>
      <c r="S98" s="223">
        <v>5</v>
      </c>
    </row>
    <row r="99" spans="1:19" s="83" customFormat="1" x14ac:dyDescent="0.55000000000000004">
      <c r="A99" s="149">
        <v>98</v>
      </c>
      <c r="B99" s="212" t="s">
        <v>590</v>
      </c>
      <c r="C99" s="212" t="s">
        <v>605</v>
      </c>
      <c r="D99" s="212" t="s">
        <v>592</v>
      </c>
      <c r="E99" s="149">
        <v>0</v>
      </c>
      <c r="F99" s="149">
        <v>0</v>
      </c>
      <c r="G99" s="149">
        <v>0</v>
      </c>
      <c r="H99" s="149">
        <v>1</v>
      </c>
      <c r="I99" s="149">
        <v>0</v>
      </c>
      <c r="J99" s="149">
        <v>0</v>
      </c>
      <c r="K99" s="217">
        <v>4</v>
      </c>
      <c r="L99" s="217">
        <v>5</v>
      </c>
      <c r="M99" s="217">
        <v>4</v>
      </c>
      <c r="N99" s="219">
        <v>5</v>
      </c>
      <c r="O99" s="219">
        <v>5</v>
      </c>
      <c r="P99" s="221">
        <v>4</v>
      </c>
      <c r="Q99" s="221">
        <v>4</v>
      </c>
      <c r="R99" s="223">
        <v>5</v>
      </c>
      <c r="S99" s="223">
        <v>4</v>
      </c>
    </row>
    <row r="100" spans="1:19" s="83" customFormat="1" x14ac:dyDescent="0.55000000000000004">
      <c r="A100" s="149">
        <v>99</v>
      </c>
      <c r="B100" s="212" t="s">
        <v>590</v>
      </c>
      <c r="C100" s="212" t="s">
        <v>591</v>
      </c>
      <c r="D100" s="212" t="s">
        <v>606</v>
      </c>
      <c r="E100" s="149">
        <v>0</v>
      </c>
      <c r="F100" s="149">
        <v>0</v>
      </c>
      <c r="G100" s="149">
        <v>0</v>
      </c>
      <c r="H100" s="149">
        <v>1</v>
      </c>
      <c r="I100" s="149">
        <v>0</v>
      </c>
      <c r="J100" s="149">
        <v>0</v>
      </c>
      <c r="K100" s="217">
        <v>5</v>
      </c>
      <c r="L100" s="217">
        <v>3</v>
      </c>
      <c r="M100" s="217">
        <v>3</v>
      </c>
      <c r="N100" s="219">
        <v>2</v>
      </c>
      <c r="O100" s="219">
        <v>2</v>
      </c>
      <c r="P100" s="221">
        <v>4</v>
      </c>
      <c r="Q100" s="221">
        <v>4</v>
      </c>
      <c r="R100" s="223">
        <v>4</v>
      </c>
      <c r="S100" s="223">
        <v>4</v>
      </c>
    </row>
    <row r="101" spans="1:19" s="110" customFormat="1" x14ac:dyDescent="0.55000000000000004">
      <c r="A101" s="149">
        <v>100</v>
      </c>
      <c r="B101" s="212" t="s">
        <v>595</v>
      </c>
      <c r="C101" s="212" t="s">
        <v>591</v>
      </c>
      <c r="D101" s="212" t="s">
        <v>91</v>
      </c>
      <c r="E101" s="149">
        <v>0</v>
      </c>
      <c r="F101" s="149">
        <v>0</v>
      </c>
      <c r="G101" s="149">
        <v>0</v>
      </c>
      <c r="H101" s="149">
        <v>1</v>
      </c>
      <c r="I101" s="149">
        <v>0</v>
      </c>
      <c r="J101" s="149">
        <v>0</v>
      </c>
      <c r="K101" s="217">
        <v>5</v>
      </c>
      <c r="L101" s="217">
        <v>4</v>
      </c>
      <c r="M101" s="217">
        <v>4</v>
      </c>
      <c r="N101" s="219">
        <v>3</v>
      </c>
      <c r="O101" s="219">
        <v>5</v>
      </c>
      <c r="P101" s="221">
        <v>5</v>
      </c>
      <c r="Q101" s="221">
        <v>5</v>
      </c>
      <c r="R101" s="223">
        <v>5</v>
      </c>
      <c r="S101" s="223">
        <v>5</v>
      </c>
    </row>
    <row r="102" spans="1:19" s="83" customFormat="1" x14ac:dyDescent="0.55000000000000004">
      <c r="A102" s="149">
        <v>101</v>
      </c>
      <c r="B102" s="212" t="s">
        <v>590</v>
      </c>
      <c r="C102" s="212" t="s">
        <v>616</v>
      </c>
      <c r="D102" s="212" t="s">
        <v>746</v>
      </c>
      <c r="E102" s="149">
        <v>0</v>
      </c>
      <c r="F102" s="149">
        <v>1</v>
      </c>
      <c r="G102" s="149">
        <v>0</v>
      </c>
      <c r="H102" s="149">
        <v>0</v>
      </c>
      <c r="I102" s="149">
        <v>0</v>
      </c>
      <c r="J102" s="149">
        <v>0</v>
      </c>
      <c r="K102" s="217">
        <v>4</v>
      </c>
      <c r="L102" s="217">
        <v>3</v>
      </c>
      <c r="M102" s="217">
        <v>4</v>
      </c>
      <c r="N102" s="219">
        <v>4</v>
      </c>
      <c r="O102" s="219">
        <v>3</v>
      </c>
      <c r="P102" s="221">
        <v>4</v>
      </c>
      <c r="Q102" s="221">
        <v>4</v>
      </c>
      <c r="R102" s="223">
        <v>5</v>
      </c>
      <c r="S102" s="223">
        <v>5</v>
      </c>
    </row>
    <row r="103" spans="1:19" s="83" customFormat="1" x14ac:dyDescent="0.55000000000000004">
      <c r="A103" s="149">
        <v>102</v>
      </c>
      <c r="B103" s="212" t="s">
        <v>595</v>
      </c>
      <c r="C103" s="212" t="s">
        <v>591</v>
      </c>
      <c r="D103" s="212" t="s">
        <v>592</v>
      </c>
      <c r="E103" s="149">
        <v>0</v>
      </c>
      <c r="F103" s="149">
        <v>1</v>
      </c>
      <c r="G103" s="149">
        <v>0</v>
      </c>
      <c r="H103" s="149">
        <v>0</v>
      </c>
      <c r="I103" s="149">
        <v>0</v>
      </c>
      <c r="J103" s="149">
        <v>0</v>
      </c>
      <c r="K103" s="217">
        <v>5</v>
      </c>
      <c r="L103" s="217">
        <v>5</v>
      </c>
      <c r="M103" s="217">
        <v>5</v>
      </c>
      <c r="N103" s="219">
        <v>3</v>
      </c>
      <c r="O103" s="219">
        <v>3</v>
      </c>
      <c r="P103" s="221">
        <v>5</v>
      </c>
      <c r="Q103" s="221">
        <v>5</v>
      </c>
      <c r="R103" s="223">
        <v>5</v>
      </c>
      <c r="S103" s="223">
        <v>5</v>
      </c>
    </row>
    <row r="104" spans="1:19" s="83" customFormat="1" x14ac:dyDescent="0.55000000000000004">
      <c r="A104" s="149">
        <v>103</v>
      </c>
      <c r="B104" s="212" t="s">
        <v>590</v>
      </c>
      <c r="C104" s="212" t="s">
        <v>597</v>
      </c>
      <c r="D104" s="212" t="s">
        <v>747</v>
      </c>
      <c r="E104" s="149">
        <v>0</v>
      </c>
      <c r="F104" s="149">
        <v>0</v>
      </c>
      <c r="G104" s="149">
        <v>1</v>
      </c>
      <c r="H104" s="149">
        <v>0</v>
      </c>
      <c r="I104" s="149">
        <v>0</v>
      </c>
      <c r="J104" s="149">
        <v>0</v>
      </c>
      <c r="K104" s="217">
        <v>4</v>
      </c>
      <c r="L104" s="217">
        <v>4</v>
      </c>
      <c r="M104" s="217">
        <v>4</v>
      </c>
      <c r="N104" s="219">
        <v>2</v>
      </c>
      <c r="O104" s="219">
        <v>2</v>
      </c>
      <c r="P104" s="221">
        <v>3</v>
      </c>
      <c r="Q104" s="221">
        <v>3</v>
      </c>
      <c r="R104" s="223">
        <v>5</v>
      </c>
      <c r="S104" s="223">
        <v>4</v>
      </c>
    </row>
    <row r="105" spans="1:19" s="83" customFormat="1" x14ac:dyDescent="0.55000000000000004">
      <c r="A105" s="149">
        <v>104</v>
      </c>
      <c r="B105" s="212" t="s">
        <v>590</v>
      </c>
      <c r="C105" s="212" t="s">
        <v>602</v>
      </c>
      <c r="D105" s="215" t="s">
        <v>602</v>
      </c>
      <c r="E105" s="149">
        <v>0</v>
      </c>
      <c r="F105" s="149">
        <v>0</v>
      </c>
      <c r="G105" s="149">
        <v>1</v>
      </c>
      <c r="H105" s="149">
        <v>0</v>
      </c>
      <c r="I105" s="149">
        <v>0</v>
      </c>
      <c r="J105" s="149">
        <v>0</v>
      </c>
      <c r="K105" s="217">
        <v>5</v>
      </c>
      <c r="L105" s="217">
        <v>5</v>
      </c>
      <c r="M105" s="217">
        <v>5</v>
      </c>
      <c r="N105" s="219">
        <v>3</v>
      </c>
      <c r="O105" s="219">
        <v>2</v>
      </c>
      <c r="P105" s="221">
        <v>5</v>
      </c>
      <c r="Q105" s="221">
        <v>5</v>
      </c>
      <c r="R105" s="223">
        <v>5</v>
      </c>
      <c r="S105" s="223">
        <v>5</v>
      </c>
    </row>
    <row r="106" spans="1:19" s="83" customFormat="1" x14ac:dyDescent="0.55000000000000004">
      <c r="A106" s="149">
        <v>105</v>
      </c>
      <c r="B106" s="212" t="s">
        <v>595</v>
      </c>
      <c r="C106" s="212" t="s">
        <v>691</v>
      </c>
      <c r="D106" s="212" t="s">
        <v>692</v>
      </c>
      <c r="E106" s="149">
        <v>0</v>
      </c>
      <c r="F106" s="149">
        <v>0</v>
      </c>
      <c r="G106" s="149">
        <v>1</v>
      </c>
      <c r="H106" s="149">
        <v>0</v>
      </c>
      <c r="I106" s="149">
        <v>0</v>
      </c>
      <c r="J106" s="149">
        <v>0</v>
      </c>
      <c r="K106" s="217">
        <v>5</v>
      </c>
      <c r="L106" s="217">
        <v>5</v>
      </c>
      <c r="M106" s="217">
        <v>5</v>
      </c>
      <c r="N106" s="219">
        <v>3</v>
      </c>
      <c r="O106" s="219">
        <v>4</v>
      </c>
      <c r="P106" s="221">
        <v>5</v>
      </c>
      <c r="Q106" s="221">
        <v>5</v>
      </c>
      <c r="R106" s="223">
        <v>5</v>
      </c>
      <c r="S106" s="223">
        <v>5</v>
      </c>
    </row>
    <row r="107" spans="1:19" s="83" customFormat="1" x14ac:dyDescent="0.55000000000000004">
      <c r="A107" s="149">
        <v>106</v>
      </c>
      <c r="B107" s="212" t="s">
        <v>590</v>
      </c>
      <c r="C107" s="212" t="s">
        <v>591</v>
      </c>
      <c r="D107" s="212" t="s">
        <v>606</v>
      </c>
      <c r="E107" s="149">
        <v>0</v>
      </c>
      <c r="F107" s="149">
        <v>0</v>
      </c>
      <c r="G107" s="149">
        <v>0</v>
      </c>
      <c r="H107" s="149">
        <v>1</v>
      </c>
      <c r="I107" s="149">
        <v>0</v>
      </c>
      <c r="J107" s="149">
        <v>0</v>
      </c>
      <c r="K107" s="217">
        <v>5</v>
      </c>
      <c r="L107" s="217">
        <v>5</v>
      </c>
      <c r="M107" s="217">
        <v>5</v>
      </c>
      <c r="N107" s="219">
        <v>3</v>
      </c>
      <c r="O107" s="219">
        <v>3</v>
      </c>
      <c r="P107" s="221">
        <v>5</v>
      </c>
      <c r="Q107" s="221">
        <v>5</v>
      </c>
      <c r="R107" s="223">
        <v>5</v>
      </c>
      <c r="S107" s="223">
        <v>5</v>
      </c>
    </row>
    <row r="108" spans="1:19" s="83" customFormat="1" x14ac:dyDescent="0.55000000000000004">
      <c r="A108" s="149">
        <v>107</v>
      </c>
      <c r="B108" s="212" t="s">
        <v>590</v>
      </c>
      <c r="C108" s="212" t="s">
        <v>691</v>
      </c>
      <c r="D108" s="212" t="s">
        <v>139</v>
      </c>
      <c r="E108" s="149">
        <v>0</v>
      </c>
      <c r="F108" s="149">
        <v>0</v>
      </c>
      <c r="G108" s="149">
        <v>0</v>
      </c>
      <c r="H108" s="149">
        <v>1</v>
      </c>
      <c r="I108" s="149">
        <v>0</v>
      </c>
      <c r="J108" s="149">
        <v>0</v>
      </c>
      <c r="K108" s="217">
        <v>5</v>
      </c>
      <c r="L108" s="217">
        <v>5</v>
      </c>
      <c r="M108" s="217">
        <v>5</v>
      </c>
      <c r="N108" s="219">
        <v>3</v>
      </c>
      <c r="O108" s="219">
        <v>3</v>
      </c>
      <c r="P108" s="221">
        <v>4</v>
      </c>
      <c r="Q108" s="221">
        <v>4</v>
      </c>
      <c r="R108" s="223">
        <v>5</v>
      </c>
      <c r="S108" s="223">
        <v>5</v>
      </c>
    </row>
    <row r="109" spans="1:19" s="83" customFormat="1" x14ac:dyDescent="0.55000000000000004">
      <c r="A109" s="149">
        <v>108</v>
      </c>
      <c r="B109" s="212" t="s">
        <v>590</v>
      </c>
      <c r="C109" s="212" t="s">
        <v>604</v>
      </c>
      <c r="D109" s="212" t="s">
        <v>690</v>
      </c>
      <c r="E109" s="149">
        <v>0</v>
      </c>
      <c r="F109" s="149">
        <v>0</v>
      </c>
      <c r="G109" s="149">
        <v>0</v>
      </c>
      <c r="H109" s="149">
        <v>1</v>
      </c>
      <c r="I109" s="149">
        <v>0</v>
      </c>
      <c r="J109" s="149">
        <v>0</v>
      </c>
      <c r="K109" s="217">
        <v>5</v>
      </c>
      <c r="L109" s="217">
        <v>3</v>
      </c>
      <c r="M109" s="217">
        <v>4</v>
      </c>
      <c r="N109" s="219">
        <v>3</v>
      </c>
      <c r="O109" s="219">
        <v>3</v>
      </c>
      <c r="P109" s="221">
        <v>5</v>
      </c>
      <c r="Q109" s="221">
        <v>5</v>
      </c>
      <c r="R109" s="223">
        <v>5</v>
      </c>
      <c r="S109" s="223">
        <v>5</v>
      </c>
    </row>
    <row r="110" spans="1:19" s="83" customFormat="1" x14ac:dyDescent="0.55000000000000004">
      <c r="A110" s="149">
        <v>109</v>
      </c>
      <c r="B110" s="212" t="s">
        <v>590</v>
      </c>
      <c r="C110" s="212" t="s">
        <v>591</v>
      </c>
      <c r="D110" s="212" t="s">
        <v>592</v>
      </c>
      <c r="E110" s="149">
        <v>0</v>
      </c>
      <c r="F110" s="149">
        <v>0</v>
      </c>
      <c r="G110" s="149">
        <v>1</v>
      </c>
      <c r="H110" s="149">
        <v>0</v>
      </c>
      <c r="I110" s="149">
        <v>0</v>
      </c>
      <c r="J110" s="149">
        <v>0</v>
      </c>
      <c r="K110" s="217">
        <v>5</v>
      </c>
      <c r="L110" s="217">
        <v>2</v>
      </c>
      <c r="M110" s="217">
        <v>2</v>
      </c>
      <c r="N110" s="219">
        <v>3</v>
      </c>
      <c r="O110" s="219">
        <v>3</v>
      </c>
      <c r="P110" s="221">
        <v>5</v>
      </c>
      <c r="Q110" s="221">
        <v>5</v>
      </c>
      <c r="R110" s="223">
        <v>5</v>
      </c>
      <c r="S110" s="223">
        <v>5</v>
      </c>
    </row>
    <row r="111" spans="1:19" s="83" customFormat="1" x14ac:dyDescent="0.55000000000000004">
      <c r="A111" s="149">
        <v>110</v>
      </c>
      <c r="B111" s="212" t="s">
        <v>590</v>
      </c>
      <c r="C111" s="215" t="s">
        <v>591</v>
      </c>
      <c r="D111" s="212" t="s">
        <v>606</v>
      </c>
      <c r="E111" s="149">
        <v>0</v>
      </c>
      <c r="F111" s="149">
        <v>0</v>
      </c>
      <c r="G111" s="149">
        <v>1</v>
      </c>
      <c r="H111" s="149">
        <v>0</v>
      </c>
      <c r="I111" s="149">
        <v>0</v>
      </c>
      <c r="J111" s="149">
        <v>0</v>
      </c>
      <c r="K111" s="217">
        <v>4</v>
      </c>
      <c r="L111" s="217">
        <v>3</v>
      </c>
      <c r="M111" s="217">
        <v>5</v>
      </c>
      <c r="N111" s="219">
        <v>1</v>
      </c>
      <c r="O111" s="219">
        <v>1</v>
      </c>
      <c r="P111" s="221">
        <v>4</v>
      </c>
      <c r="Q111" s="221">
        <v>4</v>
      </c>
      <c r="R111" s="223">
        <v>4</v>
      </c>
      <c r="S111" s="223">
        <v>4</v>
      </c>
    </row>
    <row r="112" spans="1:19" s="83" customFormat="1" x14ac:dyDescent="0.55000000000000004">
      <c r="A112" s="149">
        <v>111</v>
      </c>
      <c r="B112" s="212" t="s">
        <v>590</v>
      </c>
      <c r="C112" s="212" t="s">
        <v>604</v>
      </c>
      <c r="D112" s="212" t="s">
        <v>618</v>
      </c>
      <c r="E112" s="149">
        <v>1</v>
      </c>
      <c r="F112" s="149">
        <v>0</v>
      </c>
      <c r="G112" s="149">
        <v>0</v>
      </c>
      <c r="H112" s="149">
        <v>0</v>
      </c>
      <c r="I112" s="149">
        <v>0</v>
      </c>
      <c r="J112" s="149">
        <v>0</v>
      </c>
      <c r="K112" s="217">
        <v>5</v>
      </c>
      <c r="L112" s="217">
        <v>5</v>
      </c>
      <c r="M112" s="217">
        <v>5</v>
      </c>
      <c r="N112" s="219">
        <v>5</v>
      </c>
      <c r="O112" s="219">
        <v>5</v>
      </c>
      <c r="P112" s="221">
        <v>5</v>
      </c>
      <c r="Q112" s="221">
        <v>5</v>
      </c>
      <c r="R112" s="223">
        <v>5</v>
      </c>
      <c r="S112" s="223">
        <v>5</v>
      </c>
    </row>
    <row r="113" spans="1:19" s="83" customFormat="1" x14ac:dyDescent="0.55000000000000004">
      <c r="A113" s="149">
        <v>112</v>
      </c>
      <c r="B113" s="212" t="s">
        <v>590</v>
      </c>
      <c r="C113" s="212" t="s">
        <v>206</v>
      </c>
      <c r="D113" s="212" t="s">
        <v>620</v>
      </c>
      <c r="E113" s="149">
        <v>0</v>
      </c>
      <c r="F113" s="149">
        <v>0</v>
      </c>
      <c r="G113" s="149">
        <v>1</v>
      </c>
      <c r="H113" s="149">
        <v>0</v>
      </c>
      <c r="I113" s="149">
        <v>0</v>
      </c>
      <c r="J113" s="149">
        <v>0</v>
      </c>
      <c r="K113" s="217">
        <v>4</v>
      </c>
      <c r="L113" s="217">
        <v>4</v>
      </c>
      <c r="M113" s="217">
        <v>4</v>
      </c>
      <c r="N113" s="219">
        <v>3</v>
      </c>
      <c r="O113" s="219">
        <v>3</v>
      </c>
      <c r="P113" s="221">
        <v>4</v>
      </c>
      <c r="Q113" s="221">
        <v>4</v>
      </c>
      <c r="R113" s="223">
        <v>4</v>
      </c>
      <c r="S113" s="223">
        <v>4</v>
      </c>
    </row>
    <row r="114" spans="1:19" s="110" customFormat="1" x14ac:dyDescent="0.55000000000000004">
      <c r="A114" s="149">
        <v>113</v>
      </c>
      <c r="B114" s="212" t="s">
        <v>595</v>
      </c>
      <c r="C114" s="212" t="s">
        <v>591</v>
      </c>
      <c r="D114" s="212" t="s">
        <v>627</v>
      </c>
      <c r="E114" s="149">
        <v>0</v>
      </c>
      <c r="F114" s="149">
        <v>1</v>
      </c>
      <c r="G114" s="149">
        <v>0</v>
      </c>
      <c r="H114" s="149">
        <v>0</v>
      </c>
      <c r="I114" s="149">
        <v>0</v>
      </c>
      <c r="J114" s="149">
        <v>0</v>
      </c>
      <c r="K114" s="217">
        <v>5</v>
      </c>
      <c r="L114" s="217">
        <v>2</v>
      </c>
      <c r="M114" s="217">
        <v>5</v>
      </c>
      <c r="N114" s="219">
        <v>3</v>
      </c>
      <c r="O114" s="219">
        <v>3</v>
      </c>
      <c r="P114" s="221">
        <v>5</v>
      </c>
      <c r="Q114" s="221">
        <v>5</v>
      </c>
      <c r="R114" s="223">
        <v>5</v>
      </c>
      <c r="S114" s="223">
        <v>5</v>
      </c>
    </row>
    <row r="115" spans="1:19" s="83" customFormat="1" x14ac:dyDescent="0.55000000000000004">
      <c r="A115" s="149">
        <v>114</v>
      </c>
      <c r="B115" s="212" t="s">
        <v>590</v>
      </c>
      <c r="C115" s="212" t="s">
        <v>591</v>
      </c>
      <c r="D115" s="212" t="s">
        <v>379</v>
      </c>
      <c r="E115" s="149">
        <v>0</v>
      </c>
      <c r="F115" s="149">
        <v>1</v>
      </c>
      <c r="G115" s="149">
        <v>0</v>
      </c>
      <c r="H115" s="149">
        <v>0</v>
      </c>
      <c r="I115" s="149">
        <v>0</v>
      </c>
      <c r="J115" s="149">
        <v>0</v>
      </c>
      <c r="K115" s="217">
        <v>4</v>
      </c>
      <c r="L115" s="217">
        <v>3</v>
      </c>
      <c r="M115" s="217">
        <v>4</v>
      </c>
      <c r="N115" s="219">
        <v>2</v>
      </c>
      <c r="O115" s="219">
        <v>2</v>
      </c>
      <c r="P115" s="221">
        <v>4</v>
      </c>
      <c r="Q115" s="221">
        <v>4</v>
      </c>
      <c r="R115" s="223">
        <v>4</v>
      </c>
      <c r="S115" s="223">
        <v>4</v>
      </c>
    </row>
    <row r="116" spans="1:19" s="83" customFormat="1" x14ac:dyDescent="0.55000000000000004">
      <c r="A116" s="149">
        <v>115</v>
      </c>
      <c r="B116" s="212" t="s">
        <v>590</v>
      </c>
      <c r="C116" s="212" t="s">
        <v>206</v>
      </c>
      <c r="D116" s="212" t="s">
        <v>622</v>
      </c>
      <c r="E116" s="149">
        <v>1</v>
      </c>
      <c r="F116" s="149">
        <v>0</v>
      </c>
      <c r="G116" s="149">
        <v>0</v>
      </c>
      <c r="H116" s="149">
        <v>0</v>
      </c>
      <c r="I116" s="149">
        <v>0</v>
      </c>
      <c r="J116" s="149">
        <v>0</v>
      </c>
      <c r="K116" s="217">
        <v>4</v>
      </c>
      <c r="L116" s="217">
        <v>4</v>
      </c>
      <c r="M116" s="217">
        <v>4</v>
      </c>
      <c r="N116" s="219">
        <v>4</v>
      </c>
      <c r="O116" s="219">
        <v>4</v>
      </c>
      <c r="P116" s="221">
        <v>4</v>
      </c>
      <c r="Q116" s="221">
        <v>4</v>
      </c>
      <c r="R116" s="223">
        <v>4</v>
      </c>
      <c r="S116" s="223">
        <v>4</v>
      </c>
    </row>
    <row r="117" spans="1:19" s="83" customFormat="1" x14ac:dyDescent="0.55000000000000004">
      <c r="A117" s="149">
        <v>116</v>
      </c>
      <c r="B117" s="212" t="s">
        <v>595</v>
      </c>
      <c r="C117" s="212" t="s">
        <v>591</v>
      </c>
      <c r="D117" s="212" t="s">
        <v>91</v>
      </c>
      <c r="E117" s="149">
        <v>0</v>
      </c>
      <c r="F117" s="149">
        <v>0</v>
      </c>
      <c r="G117" s="149">
        <v>0</v>
      </c>
      <c r="H117" s="149">
        <v>0</v>
      </c>
      <c r="I117" s="149">
        <v>0</v>
      </c>
      <c r="J117" s="149">
        <v>0</v>
      </c>
      <c r="K117" s="217">
        <v>5</v>
      </c>
      <c r="L117" s="217">
        <v>4</v>
      </c>
      <c r="M117" s="217">
        <v>4</v>
      </c>
      <c r="N117" s="219">
        <v>3</v>
      </c>
      <c r="O117" s="219">
        <v>3</v>
      </c>
      <c r="P117" s="221">
        <v>4</v>
      </c>
      <c r="Q117" s="221">
        <v>4</v>
      </c>
      <c r="R117" s="223">
        <v>5</v>
      </c>
      <c r="S117" s="223">
        <v>5</v>
      </c>
    </row>
    <row r="118" spans="1:19" s="110" customFormat="1" x14ac:dyDescent="0.55000000000000004">
      <c r="A118" s="149">
        <v>117</v>
      </c>
      <c r="B118" s="212" t="s">
        <v>590</v>
      </c>
      <c r="C118" s="212" t="s">
        <v>206</v>
      </c>
      <c r="D118" s="212" t="s">
        <v>622</v>
      </c>
      <c r="E118" s="149">
        <v>0</v>
      </c>
      <c r="F118" s="149">
        <v>1</v>
      </c>
      <c r="G118" s="149">
        <v>0</v>
      </c>
      <c r="H118" s="149">
        <v>0</v>
      </c>
      <c r="I118" s="149">
        <v>0</v>
      </c>
      <c r="J118" s="149">
        <v>0</v>
      </c>
      <c r="K118" s="217">
        <v>3</v>
      </c>
      <c r="L118" s="217">
        <v>3</v>
      </c>
      <c r="M118" s="217">
        <v>3</v>
      </c>
      <c r="N118" s="219">
        <v>3</v>
      </c>
      <c r="O118" s="219">
        <v>3</v>
      </c>
      <c r="P118" s="221">
        <v>3</v>
      </c>
      <c r="Q118" s="221">
        <v>3</v>
      </c>
      <c r="R118" s="223">
        <v>3</v>
      </c>
      <c r="S118" s="223">
        <v>3</v>
      </c>
    </row>
    <row r="119" spans="1:19" s="110" customFormat="1" x14ac:dyDescent="0.55000000000000004">
      <c r="A119" s="149">
        <v>118</v>
      </c>
      <c r="B119" s="212" t="s">
        <v>590</v>
      </c>
      <c r="C119" s="212" t="s">
        <v>591</v>
      </c>
      <c r="D119" s="212" t="s">
        <v>592</v>
      </c>
      <c r="E119" s="149">
        <v>0</v>
      </c>
      <c r="F119" s="149">
        <v>0</v>
      </c>
      <c r="G119" s="149">
        <v>0</v>
      </c>
      <c r="H119" s="149">
        <v>1</v>
      </c>
      <c r="I119" s="149">
        <v>0</v>
      </c>
      <c r="J119" s="149">
        <v>0</v>
      </c>
      <c r="K119" s="217">
        <v>5</v>
      </c>
      <c r="L119" s="217">
        <v>5</v>
      </c>
      <c r="M119" s="217">
        <v>5</v>
      </c>
      <c r="N119" s="219">
        <v>3</v>
      </c>
      <c r="O119" s="219">
        <v>3</v>
      </c>
      <c r="P119" s="221">
        <v>4</v>
      </c>
      <c r="Q119" s="221">
        <v>4</v>
      </c>
      <c r="R119" s="223">
        <v>5</v>
      </c>
      <c r="S119" s="223">
        <v>5</v>
      </c>
    </row>
    <row r="120" spans="1:19" s="83" customFormat="1" x14ac:dyDescent="0.55000000000000004">
      <c r="A120" s="149">
        <v>119</v>
      </c>
      <c r="B120" s="212" t="s">
        <v>590</v>
      </c>
      <c r="C120" s="212" t="s">
        <v>635</v>
      </c>
      <c r="D120" s="212" t="s">
        <v>68</v>
      </c>
      <c r="E120" s="149">
        <v>0</v>
      </c>
      <c r="F120" s="149">
        <v>0</v>
      </c>
      <c r="G120" s="149">
        <v>1</v>
      </c>
      <c r="H120" s="149">
        <v>0</v>
      </c>
      <c r="I120" s="149">
        <v>0</v>
      </c>
      <c r="J120" s="149">
        <v>0</v>
      </c>
      <c r="K120" s="217">
        <v>5</v>
      </c>
      <c r="L120" s="217">
        <v>5</v>
      </c>
      <c r="M120" s="217">
        <v>5</v>
      </c>
      <c r="N120" s="219">
        <v>5</v>
      </c>
      <c r="O120" s="219">
        <v>5</v>
      </c>
      <c r="P120" s="221">
        <v>5</v>
      </c>
      <c r="Q120" s="221">
        <v>5</v>
      </c>
      <c r="R120" s="223">
        <v>5</v>
      </c>
      <c r="S120" s="223">
        <v>5</v>
      </c>
    </row>
    <row r="121" spans="1:19" s="83" customFormat="1" x14ac:dyDescent="0.55000000000000004">
      <c r="A121" s="149">
        <v>120</v>
      </c>
      <c r="B121" s="212" t="s">
        <v>590</v>
      </c>
      <c r="C121" s="212" t="s">
        <v>605</v>
      </c>
      <c r="D121" s="212" t="s">
        <v>688</v>
      </c>
      <c r="E121" s="149">
        <v>0</v>
      </c>
      <c r="F121" s="149">
        <v>0</v>
      </c>
      <c r="G121" s="149">
        <v>1</v>
      </c>
      <c r="H121" s="149">
        <v>0</v>
      </c>
      <c r="I121" s="149">
        <v>0</v>
      </c>
      <c r="J121" s="149">
        <v>0</v>
      </c>
      <c r="K121" s="217">
        <v>4</v>
      </c>
      <c r="L121" s="217">
        <v>3</v>
      </c>
      <c r="M121" s="217">
        <v>4</v>
      </c>
      <c r="N121" s="219">
        <v>3</v>
      </c>
      <c r="O121" s="219">
        <v>3</v>
      </c>
      <c r="P121" s="221">
        <v>4</v>
      </c>
      <c r="Q121" s="221">
        <v>4</v>
      </c>
      <c r="R121" s="223">
        <v>4</v>
      </c>
      <c r="S121" s="223">
        <v>4</v>
      </c>
    </row>
    <row r="122" spans="1:19" s="83" customFormat="1" x14ac:dyDescent="0.55000000000000004">
      <c r="A122" s="149">
        <v>121</v>
      </c>
      <c r="B122" s="212" t="s">
        <v>595</v>
      </c>
      <c r="C122" s="212" t="s">
        <v>591</v>
      </c>
      <c r="D122" s="212" t="s">
        <v>177</v>
      </c>
      <c r="E122" s="149">
        <v>0</v>
      </c>
      <c r="F122" s="149">
        <v>1</v>
      </c>
      <c r="G122" s="149">
        <v>0</v>
      </c>
      <c r="H122" s="149">
        <v>0</v>
      </c>
      <c r="I122" s="149">
        <v>0</v>
      </c>
      <c r="J122" s="149">
        <v>0</v>
      </c>
      <c r="K122" s="217">
        <v>5</v>
      </c>
      <c r="L122" s="217">
        <v>3</v>
      </c>
      <c r="M122" s="217">
        <v>5</v>
      </c>
      <c r="N122" s="219">
        <v>2</v>
      </c>
      <c r="O122" s="219">
        <v>2</v>
      </c>
      <c r="P122" s="221">
        <v>4</v>
      </c>
      <c r="Q122" s="221">
        <v>4</v>
      </c>
      <c r="R122" s="223">
        <v>5</v>
      </c>
      <c r="S122" s="223">
        <v>5</v>
      </c>
    </row>
    <row r="123" spans="1:19" s="83" customFormat="1" x14ac:dyDescent="0.55000000000000004">
      <c r="A123" s="149">
        <v>122</v>
      </c>
      <c r="B123" s="212" t="s">
        <v>590</v>
      </c>
      <c r="C123" s="212" t="s">
        <v>591</v>
      </c>
      <c r="D123" s="212" t="s">
        <v>600</v>
      </c>
      <c r="E123" s="149">
        <v>0</v>
      </c>
      <c r="F123" s="149">
        <v>0</v>
      </c>
      <c r="G123" s="149">
        <v>0</v>
      </c>
      <c r="H123" s="149">
        <v>1</v>
      </c>
      <c r="I123" s="149">
        <v>0</v>
      </c>
      <c r="J123" s="149">
        <v>0</v>
      </c>
      <c r="K123" s="217">
        <v>3</v>
      </c>
      <c r="L123" s="217">
        <v>2</v>
      </c>
      <c r="M123" s="217">
        <v>4</v>
      </c>
      <c r="N123" s="219">
        <v>3</v>
      </c>
      <c r="O123" s="219">
        <v>4</v>
      </c>
      <c r="P123" s="221">
        <v>4</v>
      </c>
      <c r="Q123" s="221">
        <v>4</v>
      </c>
      <c r="R123" s="223">
        <v>4</v>
      </c>
      <c r="S123" s="223">
        <v>4</v>
      </c>
    </row>
    <row r="124" spans="1:19" s="83" customFormat="1" x14ac:dyDescent="0.55000000000000004">
      <c r="A124" s="149">
        <v>123</v>
      </c>
      <c r="B124" s="212" t="s">
        <v>590</v>
      </c>
      <c r="C124" s="212" t="s">
        <v>591</v>
      </c>
      <c r="D124" s="212" t="s">
        <v>592</v>
      </c>
      <c r="E124" s="149">
        <v>0</v>
      </c>
      <c r="F124" s="149">
        <v>0</v>
      </c>
      <c r="G124" s="149">
        <v>1</v>
      </c>
      <c r="H124" s="149">
        <v>0</v>
      </c>
      <c r="I124" s="149">
        <v>0</v>
      </c>
      <c r="J124" s="149">
        <v>0</v>
      </c>
      <c r="K124" s="217">
        <v>5</v>
      </c>
      <c r="L124" s="217">
        <v>5</v>
      </c>
      <c r="M124" s="217">
        <v>5</v>
      </c>
      <c r="N124" s="219">
        <v>5</v>
      </c>
      <c r="O124" s="219">
        <v>5</v>
      </c>
      <c r="P124" s="221">
        <v>5</v>
      </c>
      <c r="Q124" s="221">
        <v>5</v>
      </c>
      <c r="R124" s="223">
        <v>5</v>
      </c>
      <c r="S124" s="223">
        <v>5</v>
      </c>
    </row>
    <row r="125" spans="1:19" s="83" customFormat="1" x14ac:dyDescent="0.55000000000000004">
      <c r="A125" s="149">
        <v>124</v>
      </c>
      <c r="B125" s="212" t="s">
        <v>590</v>
      </c>
      <c r="C125" s="212" t="s">
        <v>591</v>
      </c>
      <c r="D125" s="212" t="s">
        <v>556</v>
      </c>
      <c r="E125" s="149">
        <v>0</v>
      </c>
      <c r="F125" s="149">
        <v>1</v>
      </c>
      <c r="G125" s="149">
        <v>0</v>
      </c>
      <c r="H125" s="149">
        <v>0</v>
      </c>
      <c r="I125" s="149">
        <v>0</v>
      </c>
      <c r="J125" s="149">
        <v>0</v>
      </c>
      <c r="K125" s="217">
        <v>4</v>
      </c>
      <c r="L125" s="217">
        <v>3</v>
      </c>
      <c r="M125" s="217">
        <v>3</v>
      </c>
      <c r="N125" s="219">
        <v>5</v>
      </c>
      <c r="O125" s="219">
        <v>5</v>
      </c>
      <c r="P125" s="221">
        <v>5</v>
      </c>
      <c r="Q125" s="221">
        <v>5</v>
      </c>
      <c r="R125" s="223">
        <v>5</v>
      </c>
      <c r="S125" s="223">
        <v>5</v>
      </c>
    </row>
    <row r="126" spans="1:19" s="83" customFormat="1" x14ac:dyDescent="0.55000000000000004">
      <c r="A126" s="149">
        <v>125</v>
      </c>
      <c r="B126" s="212" t="s">
        <v>595</v>
      </c>
      <c r="C126" s="212" t="s">
        <v>635</v>
      </c>
      <c r="D126" s="212" t="s">
        <v>102</v>
      </c>
      <c r="E126" s="149">
        <v>0</v>
      </c>
      <c r="F126" s="149">
        <v>0</v>
      </c>
      <c r="G126" s="149">
        <v>0</v>
      </c>
      <c r="H126" s="149">
        <v>1</v>
      </c>
      <c r="I126" s="149">
        <v>0</v>
      </c>
      <c r="J126" s="149">
        <v>0</v>
      </c>
      <c r="K126" s="217">
        <v>5</v>
      </c>
      <c r="L126" s="217">
        <v>5</v>
      </c>
      <c r="M126" s="217">
        <v>5</v>
      </c>
      <c r="N126" s="219">
        <v>5</v>
      </c>
      <c r="O126" s="219">
        <v>4</v>
      </c>
      <c r="P126" s="221">
        <v>5</v>
      </c>
      <c r="Q126" s="221">
        <v>5</v>
      </c>
      <c r="R126" s="223">
        <v>5</v>
      </c>
      <c r="S126" s="223">
        <v>5</v>
      </c>
    </row>
    <row r="127" spans="1:19" s="83" customFormat="1" x14ac:dyDescent="0.55000000000000004">
      <c r="A127" s="149">
        <v>126</v>
      </c>
      <c r="B127" s="212" t="s">
        <v>590</v>
      </c>
      <c r="C127" s="212" t="s">
        <v>604</v>
      </c>
      <c r="D127" s="212" t="s">
        <v>630</v>
      </c>
      <c r="E127" s="149">
        <v>0</v>
      </c>
      <c r="F127" s="149">
        <v>1</v>
      </c>
      <c r="G127" s="149">
        <v>0</v>
      </c>
      <c r="H127" s="149">
        <v>0</v>
      </c>
      <c r="I127" s="149">
        <v>0</v>
      </c>
      <c r="J127" s="149">
        <v>0</v>
      </c>
      <c r="K127" s="217">
        <v>5</v>
      </c>
      <c r="L127" s="217">
        <v>3</v>
      </c>
      <c r="M127" s="217">
        <v>5</v>
      </c>
      <c r="N127" s="219">
        <v>3</v>
      </c>
      <c r="O127" s="219">
        <v>3</v>
      </c>
      <c r="P127" s="221">
        <v>5</v>
      </c>
      <c r="Q127" s="221">
        <v>5</v>
      </c>
      <c r="R127" s="223">
        <v>5</v>
      </c>
      <c r="S127" s="223">
        <v>5</v>
      </c>
    </row>
    <row r="128" spans="1:19" s="83" customFormat="1" x14ac:dyDescent="0.55000000000000004">
      <c r="A128" s="149">
        <v>127</v>
      </c>
      <c r="B128" s="212" t="s">
        <v>590</v>
      </c>
      <c r="C128" s="212" t="s">
        <v>591</v>
      </c>
      <c r="D128" s="212" t="s">
        <v>556</v>
      </c>
      <c r="E128" s="149">
        <v>1</v>
      </c>
      <c r="F128" s="149">
        <v>0</v>
      </c>
      <c r="G128" s="149">
        <v>0</v>
      </c>
      <c r="H128" s="149">
        <v>0</v>
      </c>
      <c r="I128" s="149">
        <v>0</v>
      </c>
      <c r="J128" s="149">
        <v>0</v>
      </c>
      <c r="K128" s="217">
        <v>4</v>
      </c>
      <c r="L128" s="217">
        <v>4</v>
      </c>
      <c r="M128" s="217">
        <v>5</v>
      </c>
      <c r="N128" s="219">
        <v>4</v>
      </c>
      <c r="O128" s="219">
        <v>3</v>
      </c>
      <c r="P128" s="221">
        <v>4</v>
      </c>
      <c r="Q128" s="221">
        <v>4</v>
      </c>
      <c r="R128" s="223">
        <v>4</v>
      </c>
      <c r="S128" s="223">
        <v>4</v>
      </c>
    </row>
    <row r="129" spans="1:19" s="83" customFormat="1" x14ac:dyDescent="0.55000000000000004">
      <c r="A129" s="149">
        <v>128</v>
      </c>
      <c r="B129" s="212" t="s">
        <v>590</v>
      </c>
      <c r="C129" s="212" t="s">
        <v>616</v>
      </c>
      <c r="D129" s="212" t="s">
        <v>359</v>
      </c>
      <c r="E129" s="149">
        <v>0</v>
      </c>
      <c r="F129" s="149">
        <v>0</v>
      </c>
      <c r="G129" s="149">
        <v>0</v>
      </c>
      <c r="H129" s="149">
        <v>1</v>
      </c>
      <c r="I129" s="149">
        <v>0</v>
      </c>
      <c r="J129" s="149">
        <v>0</v>
      </c>
      <c r="K129" s="217">
        <v>4</v>
      </c>
      <c r="L129" s="217">
        <v>4</v>
      </c>
      <c r="M129" s="217">
        <v>4</v>
      </c>
      <c r="N129" s="219">
        <v>4</v>
      </c>
      <c r="O129" s="219">
        <v>4</v>
      </c>
      <c r="P129" s="221">
        <v>4</v>
      </c>
      <c r="Q129" s="221">
        <v>4</v>
      </c>
      <c r="R129" s="223">
        <v>4</v>
      </c>
      <c r="S129" s="223">
        <v>4</v>
      </c>
    </row>
    <row r="130" spans="1:19" s="83" customFormat="1" x14ac:dyDescent="0.55000000000000004">
      <c r="A130" s="149">
        <v>129</v>
      </c>
      <c r="B130" s="212" t="s">
        <v>590</v>
      </c>
      <c r="C130" s="212" t="s">
        <v>605</v>
      </c>
      <c r="D130" s="212" t="s">
        <v>688</v>
      </c>
      <c r="E130" s="149">
        <v>0</v>
      </c>
      <c r="F130" s="149">
        <v>0</v>
      </c>
      <c r="G130" s="149">
        <v>1</v>
      </c>
      <c r="H130" s="149">
        <v>0</v>
      </c>
      <c r="I130" s="149">
        <v>0</v>
      </c>
      <c r="J130" s="149">
        <v>0</v>
      </c>
      <c r="K130" s="217">
        <v>4</v>
      </c>
      <c r="L130" s="217">
        <v>4</v>
      </c>
      <c r="M130" s="217">
        <v>3</v>
      </c>
      <c r="N130" s="219">
        <v>4</v>
      </c>
      <c r="O130" s="219">
        <v>4</v>
      </c>
      <c r="P130" s="221">
        <v>4</v>
      </c>
      <c r="Q130" s="221">
        <v>4</v>
      </c>
      <c r="R130" s="223">
        <v>4</v>
      </c>
      <c r="S130" s="223">
        <v>4</v>
      </c>
    </row>
    <row r="131" spans="1:19" s="83" customFormat="1" x14ac:dyDescent="0.55000000000000004">
      <c r="A131" s="149">
        <v>130</v>
      </c>
      <c r="B131" s="212" t="s">
        <v>590</v>
      </c>
      <c r="C131" s="212" t="s">
        <v>591</v>
      </c>
      <c r="D131" s="212" t="s">
        <v>592</v>
      </c>
      <c r="E131" s="149">
        <v>0</v>
      </c>
      <c r="F131" s="149">
        <v>0</v>
      </c>
      <c r="G131" s="149">
        <v>1</v>
      </c>
      <c r="H131" s="149">
        <v>0</v>
      </c>
      <c r="I131" s="149">
        <v>0</v>
      </c>
      <c r="J131" s="149">
        <v>0</v>
      </c>
      <c r="K131" s="217">
        <v>4</v>
      </c>
      <c r="L131" s="217">
        <v>3</v>
      </c>
      <c r="M131" s="217">
        <v>3</v>
      </c>
      <c r="N131" s="219">
        <v>2</v>
      </c>
      <c r="O131" s="219">
        <v>2</v>
      </c>
      <c r="P131" s="221">
        <v>4</v>
      </c>
      <c r="Q131" s="221">
        <v>4</v>
      </c>
      <c r="R131" s="223">
        <v>4</v>
      </c>
      <c r="S131" s="223">
        <v>4</v>
      </c>
    </row>
    <row r="132" spans="1:19" s="83" customFormat="1" x14ac:dyDescent="0.55000000000000004">
      <c r="A132" s="149">
        <v>131</v>
      </c>
      <c r="B132" s="212" t="s">
        <v>590</v>
      </c>
      <c r="C132" s="212" t="s">
        <v>591</v>
      </c>
      <c r="D132" s="212" t="s">
        <v>592</v>
      </c>
      <c r="E132" s="149">
        <v>1</v>
      </c>
      <c r="F132" s="149">
        <v>0</v>
      </c>
      <c r="G132" s="149">
        <v>0</v>
      </c>
      <c r="H132" s="149">
        <v>0</v>
      </c>
      <c r="I132" s="149">
        <v>0</v>
      </c>
      <c r="J132" s="149">
        <v>0</v>
      </c>
      <c r="K132" s="217">
        <v>4</v>
      </c>
      <c r="L132" s="217">
        <v>4</v>
      </c>
      <c r="M132" s="217">
        <v>4</v>
      </c>
      <c r="N132" s="219">
        <v>2</v>
      </c>
      <c r="O132" s="219">
        <v>2</v>
      </c>
      <c r="P132" s="221">
        <v>4</v>
      </c>
      <c r="Q132" s="221">
        <v>4</v>
      </c>
      <c r="R132" s="223">
        <v>4</v>
      </c>
      <c r="S132" s="223">
        <v>4</v>
      </c>
    </row>
    <row r="133" spans="1:19" s="83" customFormat="1" x14ac:dyDescent="0.55000000000000004">
      <c r="A133" s="149">
        <v>132</v>
      </c>
      <c r="B133" s="212" t="s">
        <v>595</v>
      </c>
      <c r="C133" s="212" t="s">
        <v>591</v>
      </c>
      <c r="D133" s="212" t="s">
        <v>177</v>
      </c>
      <c r="E133" s="149">
        <v>0</v>
      </c>
      <c r="F133" s="149">
        <v>0</v>
      </c>
      <c r="G133" s="149">
        <v>1</v>
      </c>
      <c r="H133" s="149">
        <v>0</v>
      </c>
      <c r="I133" s="149">
        <v>0</v>
      </c>
      <c r="J133" s="149">
        <v>0</v>
      </c>
      <c r="K133" s="217">
        <v>5</v>
      </c>
      <c r="L133" s="217">
        <v>5</v>
      </c>
      <c r="M133" s="217">
        <v>5</v>
      </c>
      <c r="N133" s="219">
        <v>5</v>
      </c>
      <c r="O133" s="219">
        <v>5</v>
      </c>
      <c r="P133" s="221">
        <v>5</v>
      </c>
      <c r="Q133" s="221">
        <v>5</v>
      </c>
      <c r="R133" s="223">
        <v>5</v>
      </c>
      <c r="S133" s="223">
        <v>5</v>
      </c>
    </row>
    <row r="134" spans="1:19" s="83" customFormat="1" x14ac:dyDescent="0.55000000000000004">
      <c r="A134" s="149">
        <v>133</v>
      </c>
      <c r="B134" s="212" t="s">
        <v>590</v>
      </c>
      <c r="C134" s="212" t="s">
        <v>206</v>
      </c>
      <c r="D134" s="212" t="s">
        <v>622</v>
      </c>
      <c r="E134" s="149">
        <v>0</v>
      </c>
      <c r="F134" s="149">
        <v>1</v>
      </c>
      <c r="G134" s="149">
        <v>0</v>
      </c>
      <c r="H134" s="149">
        <v>0</v>
      </c>
      <c r="I134" s="149">
        <v>0</v>
      </c>
      <c r="J134" s="149">
        <v>0</v>
      </c>
      <c r="K134" s="217">
        <v>5</v>
      </c>
      <c r="L134" s="217">
        <v>4</v>
      </c>
      <c r="M134" s="217">
        <v>4</v>
      </c>
      <c r="N134" s="219">
        <v>3</v>
      </c>
      <c r="O134" s="219">
        <v>4</v>
      </c>
      <c r="P134" s="221">
        <v>5</v>
      </c>
      <c r="Q134" s="221">
        <v>5</v>
      </c>
      <c r="R134" s="223">
        <v>5</v>
      </c>
      <c r="S134" s="223">
        <v>5</v>
      </c>
    </row>
    <row r="135" spans="1:19" s="83" customFormat="1" x14ac:dyDescent="0.55000000000000004">
      <c r="A135" s="149">
        <v>134</v>
      </c>
      <c r="B135" s="212" t="s">
        <v>595</v>
      </c>
      <c r="C135" s="212" t="s">
        <v>591</v>
      </c>
      <c r="D135" s="212" t="s">
        <v>177</v>
      </c>
      <c r="E135" s="149">
        <v>1</v>
      </c>
      <c r="F135" s="149">
        <v>0</v>
      </c>
      <c r="G135" s="149">
        <v>0</v>
      </c>
      <c r="H135" s="149">
        <v>0</v>
      </c>
      <c r="I135" s="149">
        <v>0</v>
      </c>
      <c r="J135" s="149">
        <v>0</v>
      </c>
      <c r="K135" s="217">
        <v>5</v>
      </c>
      <c r="L135" s="217">
        <v>5</v>
      </c>
      <c r="M135" s="217">
        <v>5</v>
      </c>
      <c r="N135" s="219">
        <v>3</v>
      </c>
      <c r="O135" s="219">
        <v>3</v>
      </c>
      <c r="P135" s="221">
        <v>5</v>
      </c>
      <c r="Q135" s="221">
        <v>5</v>
      </c>
      <c r="R135" s="223">
        <v>5</v>
      </c>
      <c r="S135" s="223">
        <v>5</v>
      </c>
    </row>
    <row r="136" spans="1:19" s="83" customFormat="1" x14ac:dyDescent="0.55000000000000004">
      <c r="A136" s="149">
        <v>135</v>
      </c>
      <c r="B136" s="212" t="s">
        <v>595</v>
      </c>
      <c r="C136" s="212" t="s">
        <v>591</v>
      </c>
      <c r="D136" s="212" t="s">
        <v>88</v>
      </c>
      <c r="E136" s="149">
        <v>0</v>
      </c>
      <c r="F136" s="149">
        <v>0</v>
      </c>
      <c r="G136" s="149">
        <v>0</v>
      </c>
      <c r="H136" s="149">
        <v>1</v>
      </c>
      <c r="I136" s="149">
        <v>0</v>
      </c>
      <c r="J136" s="149">
        <v>0</v>
      </c>
      <c r="K136" s="217">
        <v>5</v>
      </c>
      <c r="L136" s="217">
        <v>4</v>
      </c>
      <c r="M136" s="217">
        <v>5</v>
      </c>
      <c r="N136" s="219">
        <v>2</v>
      </c>
      <c r="O136" s="219">
        <v>4</v>
      </c>
      <c r="P136" s="221">
        <v>4</v>
      </c>
      <c r="Q136" s="221">
        <v>4</v>
      </c>
      <c r="R136" s="223">
        <v>5</v>
      </c>
      <c r="S136" s="223">
        <v>5</v>
      </c>
    </row>
    <row r="137" spans="1:19" s="83" customFormat="1" x14ac:dyDescent="0.55000000000000004">
      <c r="A137" s="149">
        <v>136</v>
      </c>
      <c r="B137" s="212" t="s">
        <v>590</v>
      </c>
      <c r="C137" s="212" t="s">
        <v>767</v>
      </c>
      <c r="D137" s="212" t="s">
        <v>768</v>
      </c>
      <c r="E137" s="149">
        <v>0</v>
      </c>
      <c r="F137" s="149">
        <v>1</v>
      </c>
      <c r="G137" s="149">
        <v>0</v>
      </c>
      <c r="H137" s="149">
        <v>0</v>
      </c>
      <c r="I137" s="149">
        <v>0</v>
      </c>
      <c r="J137" s="149">
        <v>0</v>
      </c>
      <c r="K137" s="217">
        <v>5</v>
      </c>
      <c r="L137" s="217">
        <v>5</v>
      </c>
      <c r="M137" s="217">
        <v>5</v>
      </c>
      <c r="N137" s="219">
        <v>5</v>
      </c>
      <c r="O137" s="219">
        <v>3</v>
      </c>
      <c r="P137" s="221">
        <v>5</v>
      </c>
      <c r="Q137" s="221">
        <v>5</v>
      </c>
      <c r="R137" s="223">
        <v>5</v>
      </c>
      <c r="S137" s="223">
        <v>5</v>
      </c>
    </row>
    <row r="138" spans="1:19" s="83" customFormat="1" x14ac:dyDescent="0.55000000000000004">
      <c r="A138" s="149">
        <v>137</v>
      </c>
      <c r="B138" s="212" t="s">
        <v>595</v>
      </c>
      <c r="C138" s="212" t="s">
        <v>591</v>
      </c>
      <c r="D138" s="212" t="s">
        <v>91</v>
      </c>
      <c r="E138" s="149">
        <v>1</v>
      </c>
      <c r="F138" s="149">
        <v>0</v>
      </c>
      <c r="G138" s="149">
        <v>0</v>
      </c>
      <c r="H138" s="149">
        <v>0</v>
      </c>
      <c r="I138" s="149">
        <v>0</v>
      </c>
      <c r="J138" s="149">
        <v>0</v>
      </c>
      <c r="K138" s="217">
        <v>5</v>
      </c>
      <c r="L138" s="217">
        <v>3</v>
      </c>
      <c r="M138" s="217">
        <v>5</v>
      </c>
      <c r="N138" s="219">
        <v>3</v>
      </c>
      <c r="O138" s="219">
        <v>4</v>
      </c>
      <c r="P138" s="221">
        <v>5</v>
      </c>
      <c r="Q138" s="221">
        <v>5</v>
      </c>
      <c r="R138" s="223">
        <v>5</v>
      </c>
      <c r="S138" s="223">
        <v>5</v>
      </c>
    </row>
    <row r="139" spans="1:19" s="83" customFormat="1" x14ac:dyDescent="0.55000000000000004">
      <c r="A139" s="149">
        <v>138</v>
      </c>
      <c r="B139" s="212" t="s">
        <v>595</v>
      </c>
      <c r="C139" s="212" t="s">
        <v>206</v>
      </c>
      <c r="D139" s="212" t="s">
        <v>622</v>
      </c>
      <c r="E139" s="149">
        <v>0</v>
      </c>
      <c r="F139" s="149">
        <v>0</v>
      </c>
      <c r="G139" s="149">
        <v>0</v>
      </c>
      <c r="H139" s="149">
        <v>1</v>
      </c>
      <c r="I139" s="149">
        <v>0</v>
      </c>
      <c r="J139" s="149">
        <v>0</v>
      </c>
      <c r="K139" s="217">
        <v>5</v>
      </c>
      <c r="L139" s="217">
        <v>5</v>
      </c>
      <c r="M139" s="217">
        <v>5</v>
      </c>
      <c r="N139" s="219">
        <v>1</v>
      </c>
      <c r="O139" s="219">
        <v>1</v>
      </c>
      <c r="P139" s="221">
        <v>3</v>
      </c>
      <c r="Q139" s="221">
        <v>3</v>
      </c>
      <c r="R139" s="223">
        <v>5</v>
      </c>
      <c r="S139" s="223">
        <v>5</v>
      </c>
    </row>
    <row r="140" spans="1:19" s="83" customFormat="1" x14ac:dyDescent="0.55000000000000004">
      <c r="A140" s="149">
        <v>139</v>
      </c>
      <c r="B140" s="212" t="s">
        <v>595</v>
      </c>
      <c r="C140" s="212" t="s">
        <v>206</v>
      </c>
      <c r="D140" s="212" t="s">
        <v>622</v>
      </c>
      <c r="E140" s="149">
        <v>0</v>
      </c>
      <c r="F140" s="149">
        <v>0</v>
      </c>
      <c r="G140" s="149">
        <v>0</v>
      </c>
      <c r="H140" s="149">
        <v>1</v>
      </c>
      <c r="I140" s="149">
        <v>0</v>
      </c>
      <c r="J140" s="149">
        <v>0</v>
      </c>
      <c r="K140" s="217">
        <v>5</v>
      </c>
      <c r="L140" s="217">
        <v>5</v>
      </c>
      <c r="M140" s="217">
        <v>5</v>
      </c>
      <c r="N140" s="219">
        <v>1</v>
      </c>
      <c r="O140" s="219">
        <v>1</v>
      </c>
      <c r="P140" s="221">
        <v>3</v>
      </c>
      <c r="Q140" s="221">
        <v>3</v>
      </c>
      <c r="R140" s="223">
        <v>5</v>
      </c>
      <c r="S140" s="223">
        <v>5</v>
      </c>
    </row>
    <row r="141" spans="1:19" s="83" customFormat="1" x14ac:dyDescent="0.55000000000000004">
      <c r="A141" s="149">
        <v>140</v>
      </c>
      <c r="B141" s="212" t="s">
        <v>590</v>
      </c>
      <c r="C141" s="212" t="s">
        <v>616</v>
      </c>
      <c r="D141" s="212" t="s">
        <v>771</v>
      </c>
      <c r="E141" s="149">
        <v>0</v>
      </c>
      <c r="F141" s="149">
        <v>0</v>
      </c>
      <c r="G141" s="149">
        <v>1</v>
      </c>
      <c r="H141" s="149">
        <v>0</v>
      </c>
      <c r="I141" s="149">
        <v>0</v>
      </c>
      <c r="J141" s="149">
        <v>0</v>
      </c>
      <c r="K141" s="217">
        <v>4</v>
      </c>
      <c r="L141" s="217">
        <v>3</v>
      </c>
      <c r="M141" s="217">
        <v>3</v>
      </c>
      <c r="N141" s="219">
        <v>3</v>
      </c>
      <c r="O141" s="219">
        <v>3</v>
      </c>
      <c r="P141" s="221">
        <v>4</v>
      </c>
      <c r="Q141" s="221">
        <v>4</v>
      </c>
      <c r="R141" s="223">
        <v>4</v>
      </c>
      <c r="S141" s="223">
        <v>4</v>
      </c>
    </row>
    <row r="142" spans="1:19" s="83" customFormat="1" x14ac:dyDescent="0.55000000000000004">
      <c r="A142" s="149">
        <v>141</v>
      </c>
      <c r="B142" s="212" t="s">
        <v>590</v>
      </c>
      <c r="C142" s="212" t="s">
        <v>597</v>
      </c>
      <c r="D142" s="212" t="s">
        <v>99</v>
      </c>
      <c r="E142" s="149">
        <v>0</v>
      </c>
      <c r="F142" s="149">
        <v>1</v>
      </c>
      <c r="G142" s="149">
        <v>0</v>
      </c>
      <c r="H142" s="149">
        <v>0</v>
      </c>
      <c r="I142" s="149">
        <v>0</v>
      </c>
      <c r="J142" s="149">
        <v>0</v>
      </c>
      <c r="K142" s="217">
        <v>4</v>
      </c>
      <c r="L142" s="217">
        <v>4</v>
      </c>
      <c r="M142" s="217">
        <v>5</v>
      </c>
      <c r="N142" s="219">
        <v>3</v>
      </c>
      <c r="O142" s="219">
        <v>3</v>
      </c>
      <c r="P142" s="221">
        <v>4</v>
      </c>
      <c r="Q142" s="221">
        <v>4</v>
      </c>
      <c r="R142" s="223">
        <v>5</v>
      </c>
      <c r="S142" s="223">
        <v>5</v>
      </c>
    </row>
    <row r="143" spans="1:19" s="83" customFormat="1" x14ac:dyDescent="0.55000000000000004">
      <c r="A143" s="149">
        <v>142</v>
      </c>
      <c r="B143" s="212" t="s">
        <v>590</v>
      </c>
      <c r="C143" s="212" t="s">
        <v>616</v>
      </c>
      <c r="D143" s="212" t="s">
        <v>772</v>
      </c>
      <c r="E143" s="149">
        <v>0</v>
      </c>
      <c r="F143" s="149">
        <v>1</v>
      </c>
      <c r="G143" s="149">
        <v>0</v>
      </c>
      <c r="H143" s="149">
        <v>0</v>
      </c>
      <c r="I143" s="149">
        <v>0</v>
      </c>
      <c r="J143" s="149">
        <v>0</v>
      </c>
      <c r="K143" s="217">
        <v>4</v>
      </c>
      <c r="L143" s="217">
        <v>4</v>
      </c>
      <c r="M143" s="217">
        <v>5</v>
      </c>
      <c r="N143" s="219">
        <v>4</v>
      </c>
      <c r="O143" s="219">
        <v>4</v>
      </c>
      <c r="P143" s="221">
        <v>4</v>
      </c>
      <c r="Q143" s="221">
        <v>5</v>
      </c>
      <c r="R143" s="223">
        <v>4</v>
      </c>
      <c r="S143" s="223">
        <v>4</v>
      </c>
    </row>
    <row r="144" spans="1:19" s="110" customFormat="1" x14ac:dyDescent="0.55000000000000004">
      <c r="A144" s="149">
        <v>143</v>
      </c>
      <c r="B144" s="212" t="s">
        <v>590</v>
      </c>
      <c r="C144" s="212" t="s">
        <v>616</v>
      </c>
      <c r="D144" s="212" t="s">
        <v>72</v>
      </c>
      <c r="E144" s="149">
        <v>0</v>
      </c>
      <c r="F144" s="149">
        <v>0</v>
      </c>
      <c r="G144" s="149">
        <v>0</v>
      </c>
      <c r="H144" s="149">
        <v>1</v>
      </c>
      <c r="I144" s="149">
        <v>0</v>
      </c>
      <c r="J144" s="149">
        <v>0</v>
      </c>
      <c r="K144" s="217">
        <v>5</v>
      </c>
      <c r="L144" s="217">
        <v>4</v>
      </c>
      <c r="M144" s="217">
        <v>5</v>
      </c>
      <c r="N144" s="219">
        <v>2</v>
      </c>
      <c r="O144" s="219">
        <v>2</v>
      </c>
      <c r="P144" s="221">
        <v>4</v>
      </c>
      <c r="Q144" s="221">
        <v>4</v>
      </c>
      <c r="R144" s="223">
        <v>3</v>
      </c>
      <c r="S144" s="223">
        <v>4</v>
      </c>
    </row>
    <row r="145" spans="1:20" s="83" customFormat="1" x14ac:dyDescent="0.55000000000000004">
      <c r="A145" s="149">
        <v>144</v>
      </c>
      <c r="B145" s="212" t="s">
        <v>595</v>
      </c>
      <c r="C145" s="212" t="s">
        <v>591</v>
      </c>
      <c r="D145" s="212" t="s">
        <v>177</v>
      </c>
      <c r="E145" s="149">
        <v>0</v>
      </c>
      <c r="F145" s="149">
        <v>0</v>
      </c>
      <c r="G145" s="149">
        <v>0</v>
      </c>
      <c r="H145" s="149">
        <v>1</v>
      </c>
      <c r="I145" s="149">
        <v>0</v>
      </c>
      <c r="J145" s="149">
        <v>0</v>
      </c>
      <c r="K145" s="217">
        <v>5</v>
      </c>
      <c r="L145" s="217">
        <v>5</v>
      </c>
      <c r="M145" s="217">
        <v>5</v>
      </c>
      <c r="N145" s="219">
        <v>3</v>
      </c>
      <c r="O145" s="219">
        <v>3</v>
      </c>
      <c r="P145" s="221">
        <v>4</v>
      </c>
      <c r="Q145" s="221">
        <v>4</v>
      </c>
      <c r="R145" s="223">
        <v>5</v>
      </c>
      <c r="S145" s="223">
        <v>5</v>
      </c>
    </row>
    <row r="146" spans="1:20" s="83" customFormat="1" x14ac:dyDescent="0.55000000000000004">
      <c r="A146" s="149">
        <v>145</v>
      </c>
      <c r="B146" s="212" t="s">
        <v>590</v>
      </c>
      <c r="C146" s="212" t="s">
        <v>591</v>
      </c>
      <c r="D146" s="212" t="s">
        <v>592</v>
      </c>
      <c r="E146" s="149">
        <v>0</v>
      </c>
      <c r="F146" s="149">
        <v>0</v>
      </c>
      <c r="G146" s="149">
        <v>0</v>
      </c>
      <c r="H146" s="149">
        <v>1</v>
      </c>
      <c r="I146" s="149">
        <v>0</v>
      </c>
      <c r="J146" s="149">
        <v>0</v>
      </c>
      <c r="K146" s="217">
        <v>3</v>
      </c>
      <c r="L146" s="217">
        <v>3</v>
      </c>
      <c r="M146" s="217">
        <v>5</v>
      </c>
      <c r="N146" s="219">
        <v>2</v>
      </c>
      <c r="O146" s="219">
        <v>2</v>
      </c>
      <c r="P146" s="221">
        <v>4</v>
      </c>
      <c r="Q146" s="221">
        <v>4</v>
      </c>
      <c r="R146" s="223">
        <v>5</v>
      </c>
      <c r="S146" s="223">
        <v>5</v>
      </c>
    </row>
    <row r="147" spans="1:20" s="83" customFormat="1" x14ac:dyDescent="0.55000000000000004">
      <c r="A147" s="149">
        <v>146</v>
      </c>
      <c r="B147" s="212" t="s">
        <v>590</v>
      </c>
      <c r="C147" s="212" t="s">
        <v>591</v>
      </c>
      <c r="D147" s="212" t="s">
        <v>592</v>
      </c>
      <c r="E147" s="149">
        <v>0</v>
      </c>
      <c r="F147" s="149">
        <v>0</v>
      </c>
      <c r="G147" s="149">
        <v>0</v>
      </c>
      <c r="H147" s="149">
        <v>0</v>
      </c>
      <c r="I147" s="149">
        <v>0</v>
      </c>
      <c r="J147" s="149">
        <v>0</v>
      </c>
      <c r="K147" s="217">
        <v>4</v>
      </c>
      <c r="L147" s="217">
        <v>4</v>
      </c>
      <c r="M147" s="217">
        <v>4</v>
      </c>
      <c r="N147" s="219">
        <v>3</v>
      </c>
      <c r="O147" s="219">
        <v>4</v>
      </c>
      <c r="P147" s="221">
        <v>4</v>
      </c>
      <c r="Q147" s="221">
        <v>4</v>
      </c>
      <c r="R147" s="223">
        <v>4</v>
      </c>
      <c r="S147" s="223">
        <v>5</v>
      </c>
    </row>
    <row r="148" spans="1:20" s="83" customFormat="1" x14ac:dyDescent="0.55000000000000004">
      <c r="A148" s="149">
        <v>147</v>
      </c>
      <c r="B148" s="212" t="s">
        <v>595</v>
      </c>
      <c r="C148" s="212" t="s">
        <v>604</v>
      </c>
      <c r="D148" s="212" t="s">
        <v>618</v>
      </c>
      <c r="E148" s="149">
        <v>0</v>
      </c>
      <c r="F148" s="149">
        <v>0</v>
      </c>
      <c r="G148" s="149">
        <v>1</v>
      </c>
      <c r="H148" s="149">
        <v>0</v>
      </c>
      <c r="I148" s="149">
        <v>0</v>
      </c>
      <c r="J148" s="149">
        <v>0</v>
      </c>
      <c r="K148" s="217">
        <v>4</v>
      </c>
      <c r="L148" s="217">
        <v>3</v>
      </c>
      <c r="M148" s="217">
        <v>5</v>
      </c>
      <c r="N148" s="219">
        <v>2</v>
      </c>
      <c r="O148" s="219">
        <v>1</v>
      </c>
      <c r="P148" s="221">
        <v>4</v>
      </c>
      <c r="Q148" s="221">
        <v>4</v>
      </c>
      <c r="R148" s="223">
        <v>4</v>
      </c>
      <c r="S148" s="223">
        <v>5</v>
      </c>
    </row>
    <row r="149" spans="1:20" s="83" customFormat="1" x14ac:dyDescent="0.55000000000000004">
      <c r="A149" s="149">
        <v>148</v>
      </c>
      <c r="B149" s="212" t="s">
        <v>590</v>
      </c>
      <c r="C149" s="212" t="s">
        <v>206</v>
      </c>
      <c r="D149" s="212" t="s">
        <v>620</v>
      </c>
      <c r="E149" s="149">
        <v>0</v>
      </c>
      <c r="F149" s="149">
        <v>1</v>
      </c>
      <c r="G149" s="149">
        <v>0</v>
      </c>
      <c r="H149" s="149">
        <v>0</v>
      </c>
      <c r="I149" s="149">
        <v>0</v>
      </c>
      <c r="J149" s="149">
        <v>0</v>
      </c>
      <c r="K149" s="217">
        <v>5</v>
      </c>
      <c r="L149" s="217">
        <v>4</v>
      </c>
      <c r="M149" s="217">
        <v>3</v>
      </c>
      <c r="N149" s="219">
        <v>3</v>
      </c>
      <c r="O149" s="219">
        <v>3</v>
      </c>
      <c r="P149" s="221">
        <v>5</v>
      </c>
      <c r="Q149" s="221">
        <v>5</v>
      </c>
      <c r="R149" s="223">
        <v>5</v>
      </c>
      <c r="S149" s="223">
        <v>5</v>
      </c>
    </row>
    <row r="150" spans="1:20" s="83" customFormat="1" x14ac:dyDescent="0.55000000000000004">
      <c r="A150" s="149">
        <v>149</v>
      </c>
      <c r="B150" s="212" t="s">
        <v>590</v>
      </c>
      <c r="C150" s="212" t="s">
        <v>691</v>
      </c>
      <c r="D150" s="212" t="s">
        <v>139</v>
      </c>
      <c r="E150" s="149">
        <v>0</v>
      </c>
      <c r="F150" s="149">
        <v>0</v>
      </c>
      <c r="G150" s="149">
        <v>1</v>
      </c>
      <c r="H150" s="149">
        <v>0</v>
      </c>
      <c r="I150" s="149">
        <v>0</v>
      </c>
      <c r="J150" s="149">
        <v>0</v>
      </c>
      <c r="K150" s="217">
        <v>5</v>
      </c>
      <c r="L150" s="217">
        <v>5</v>
      </c>
      <c r="M150" s="217">
        <v>5</v>
      </c>
      <c r="N150" s="219">
        <v>3</v>
      </c>
      <c r="O150" s="219">
        <v>3</v>
      </c>
      <c r="P150" s="221">
        <v>4</v>
      </c>
      <c r="Q150" s="221">
        <v>4</v>
      </c>
      <c r="R150" s="223">
        <v>5</v>
      </c>
      <c r="S150" s="223">
        <v>5</v>
      </c>
    </row>
    <row r="151" spans="1:20" s="83" customFormat="1" x14ac:dyDescent="0.55000000000000004">
      <c r="A151" s="149">
        <v>150</v>
      </c>
      <c r="B151" s="212" t="s">
        <v>595</v>
      </c>
      <c r="C151" s="212" t="s">
        <v>80</v>
      </c>
      <c r="D151" s="215" t="s">
        <v>197</v>
      </c>
      <c r="E151" s="149">
        <v>0</v>
      </c>
      <c r="F151" s="149">
        <v>0</v>
      </c>
      <c r="G151" s="149">
        <v>1</v>
      </c>
      <c r="H151" s="149">
        <v>0</v>
      </c>
      <c r="I151" s="149">
        <v>0</v>
      </c>
      <c r="J151" s="149">
        <v>0</v>
      </c>
      <c r="K151" s="217">
        <v>5</v>
      </c>
      <c r="L151" s="217">
        <v>5</v>
      </c>
      <c r="M151" s="217">
        <v>5</v>
      </c>
      <c r="N151" s="219">
        <v>2</v>
      </c>
      <c r="O151" s="219">
        <v>4</v>
      </c>
      <c r="P151" s="221">
        <v>4</v>
      </c>
      <c r="Q151" s="221">
        <v>4</v>
      </c>
      <c r="R151" s="223">
        <v>3</v>
      </c>
      <c r="S151" s="223">
        <v>5</v>
      </c>
    </row>
    <row r="152" spans="1:20" s="83" customFormat="1" x14ac:dyDescent="0.55000000000000004">
      <c r="A152" s="149">
        <v>151</v>
      </c>
      <c r="B152" s="212" t="s">
        <v>590</v>
      </c>
      <c r="C152" s="212" t="s">
        <v>591</v>
      </c>
      <c r="D152" s="212" t="s">
        <v>606</v>
      </c>
      <c r="E152" s="149">
        <v>0</v>
      </c>
      <c r="F152" s="149">
        <v>1</v>
      </c>
      <c r="G152" s="149">
        <v>0</v>
      </c>
      <c r="H152" s="149">
        <v>0</v>
      </c>
      <c r="I152" s="149">
        <v>0</v>
      </c>
      <c r="J152" s="149">
        <v>0</v>
      </c>
      <c r="K152" s="217">
        <v>5</v>
      </c>
      <c r="L152" s="217">
        <v>4</v>
      </c>
      <c r="M152" s="217">
        <v>4</v>
      </c>
      <c r="N152" s="219">
        <v>3</v>
      </c>
      <c r="O152" s="219">
        <v>2</v>
      </c>
      <c r="P152" s="221">
        <v>5</v>
      </c>
      <c r="Q152" s="221">
        <v>5</v>
      </c>
      <c r="R152" s="223">
        <v>5</v>
      </c>
      <c r="S152" s="223">
        <v>5</v>
      </c>
    </row>
    <row r="153" spans="1:20" s="83" customFormat="1" x14ac:dyDescent="0.55000000000000004">
      <c r="A153" s="149">
        <v>152</v>
      </c>
      <c r="B153" s="212" t="s">
        <v>595</v>
      </c>
      <c r="C153" s="212" t="s">
        <v>591</v>
      </c>
      <c r="D153" s="212" t="s">
        <v>91</v>
      </c>
      <c r="E153" s="149">
        <v>0</v>
      </c>
      <c r="F153" s="149">
        <v>0</v>
      </c>
      <c r="G153" s="149">
        <v>1</v>
      </c>
      <c r="H153" s="149">
        <v>0</v>
      </c>
      <c r="I153" s="149">
        <v>0</v>
      </c>
      <c r="J153" s="149">
        <v>0</v>
      </c>
      <c r="K153" s="217">
        <v>5</v>
      </c>
      <c r="L153" s="217">
        <v>5</v>
      </c>
      <c r="M153" s="217">
        <v>5</v>
      </c>
      <c r="N153" s="219">
        <v>3</v>
      </c>
      <c r="O153" s="219">
        <v>3</v>
      </c>
      <c r="P153" s="221">
        <v>3</v>
      </c>
      <c r="Q153" s="221">
        <v>5</v>
      </c>
      <c r="R153" s="223">
        <v>5</v>
      </c>
      <c r="S153" s="223">
        <v>5</v>
      </c>
    </row>
    <row r="154" spans="1:20" s="83" customFormat="1" x14ac:dyDescent="0.55000000000000004">
      <c r="A154" s="149">
        <v>153</v>
      </c>
      <c r="B154" s="212" t="s">
        <v>590</v>
      </c>
      <c r="C154" s="212" t="s">
        <v>591</v>
      </c>
      <c r="D154" s="212" t="s">
        <v>592</v>
      </c>
      <c r="E154" s="149">
        <v>0</v>
      </c>
      <c r="F154" s="149">
        <v>0</v>
      </c>
      <c r="G154" s="149">
        <v>1</v>
      </c>
      <c r="H154" s="149">
        <v>0</v>
      </c>
      <c r="I154" s="149">
        <v>0</v>
      </c>
      <c r="J154" s="149">
        <v>0</v>
      </c>
      <c r="K154" s="217">
        <v>4</v>
      </c>
      <c r="L154" s="217">
        <v>2</v>
      </c>
      <c r="M154" s="217">
        <v>2</v>
      </c>
      <c r="N154" s="219">
        <v>1</v>
      </c>
      <c r="O154" s="219">
        <v>5</v>
      </c>
      <c r="P154" s="221">
        <v>4</v>
      </c>
      <c r="Q154" s="221">
        <v>4</v>
      </c>
      <c r="R154" s="223">
        <v>4</v>
      </c>
      <c r="S154" s="223">
        <v>4</v>
      </c>
    </row>
    <row r="155" spans="1:20" s="83" customFormat="1" x14ac:dyDescent="0.55000000000000004">
      <c r="A155" s="149">
        <v>154</v>
      </c>
      <c r="B155" s="212" t="s">
        <v>590</v>
      </c>
      <c r="C155" s="212" t="s">
        <v>602</v>
      </c>
      <c r="D155" s="212" t="s">
        <v>781</v>
      </c>
      <c r="E155" s="149">
        <v>0</v>
      </c>
      <c r="F155" s="149">
        <v>0</v>
      </c>
      <c r="G155" s="149">
        <v>0</v>
      </c>
      <c r="H155" s="149">
        <v>1</v>
      </c>
      <c r="I155" s="149">
        <v>0</v>
      </c>
      <c r="J155" s="149">
        <v>0</v>
      </c>
      <c r="K155" s="217">
        <v>4</v>
      </c>
      <c r="L155" s="217">
        <v>3</v>
      </c>
      <c r="M155" s="217">
        <v>4</v>
      </c>
      <c r="N155" s="219">
        <v>3</v>
      </c>
      <c r="O155" s="219">
        <v>3</v>
      </c>
      <c r="P155" s="221">
        <v>4</v>
      </c>
      <c r="Q155" s="221">
        <v>4</v>
      </c>
      <c r="R155" s="223">
        <v>5</v>
      </c>
      <c r="S155" s="223">
        <v>5</v>
      </c>
    </row>
    <row r="156" spans="1:20" s="83" customFormat="1" x14ac:dyDescent="0.55000000000000004">
      <c r="A156" s="149">
        <v>155</v>
      </c>
      <c r="B156" s="212" t="s">
        <v>595</v>
      </c>
      <c r="C156" s="212" t="s">
        <v>591</v>
      </c>
      <c r="D156" s="212" t="s">
        <v>177</v>
      </c>
      <c r="E156" s="149">
        <v>0</v>
      </c>
      <c r="F156" s="149">
        <v>0</v>
      </c>
      <c r="G156" s="149">
        <v>1</v>
      </c>
      <c r="H156" s="149">
        <v>0</v>
      </c>
      <c r="I156" s="149">
        <v>0</v>
      </c>
      <c r="J156" s="149">
        <v>0</v>
      </c>
      <c r="K156" s="217">
        <v>4</v>
      </c>
      <c r="L156" s="217">
        <v>4</v>
      </c>
      <c r="M156" s="217">
        <v>4</v>
      </c>
      <c r="N156" s="219">
        <v>2</v>
      </c>
      <c r="O156" s="219">
        <v>2</v>
      </c>
      <c r="P156" s="221">
        <v>4</v>
      </c>
      <c r="Q156" s="221">
        <v>4</v>
      </c>
      <c r="R156" s="223">
        <v>4</v>
      </c>
      <c r="S156" s="223">
        <v>4</v>
      </c>
    </row>
    <row r="157" spans="1:20" s="149" customFormat="1" x14ac:dyDescent="0.55000000000000004">
      <c r="E157" s="225">
        <f t="shared" ref="E157:J157" si="0">COUNTIF(E2:E156,1)</f>
        <v>14</v>
      </c>
      <c r="F157" s="225">
        <f t="shared" si="0"/>
        <v>46</v>
      </c>
      <c r="G157" s="225">
        <f t="shared" si="0"/>
        <v>55</v>
      </c>
      <c r="H157" s="225">
        <f t="shared" si="0"/>
        <v>32</v>
      </c>
      <c r="I157" s="225">
        <f t="shared" si="0"/>
        <v>1</v>
      </c>
      <c r="J157" s="225">
        <f t="shared" si="0"/>
        <v>0</v>
      </c>
      <c r="K157" s="224">
        <f t="shared" ref="K157:S157" si="1">AVERAGE(K2:K156)</f>
        <v>4.5354838709677416</v>
      </c>
      <c r="L157" s="224">
        <f t="shared" si="1"/>
        <v>3.9483870967741934</v>
      </c>
      <c r="M157" s="224">
        <f t="shared" si="1"/>
        <v>4.32258064516129</v>
      </c>
      <c r="N157" s="224">
        <f t="shared" si="1"/>
        <v>2.9806451612903224</v>
      </c>
      <c r="O157" s="224">
        <f t="shared" si="1"/>
        <v>3.2580645161290325</v>
      </c>
      <c r="P157" s="224">
        <f t="shared" si="1"/>
        <v>4.2516129032258068</v>
      </c>
      <c r="Q157" s="224">
        <f t="shared" si="1"/>
        <v>4.3096774193548386</v>
      </c>
      <c r="R157" s="224">
        <f t="shared" si="1"/>
        <v>4.580645161290323</v>
      </c>
      <c r="S157" s="224">
        <f t="shared" si="1"/>
        <v>4.6193548387096772</v>
      </c>
      <c r="T157" s="176">
        <f>AVERAGE(K2:M156,R2:S156)</f>
        <v>4.4012903225806452</v>
      </c>
    </row>
    <row r="158" spans="1:20" s="149" customFormat="1" x14ac:dyDescent="0.55000000000000004">
      <c r="B158" s="152" t="s">
        <v>103</v>
      </c>
      <c r="E158" s="224">
        <f t="shared" ref="E158:S158" si="2">STDEV(E2:E156)</f>
        <v>0.28757250775078663</v>
      </c>
      <c r="F158" s="224">
        <f t="shared" si="2"/>
        <v>0.45831698819415895</v>
      </c>
      <c r="G158" s="224">
        <f t="shared" si="2"/>
        <v>0.48001536073731932</v>
      </c>
      <c r="H158" s="224">
        <f t="shared" si="2"/>
        <v>0.40607040195609462</v>
      </c>
      <c r="I158" s="224">
        <f t="shared" si="2"/>
        <v>8.0321932890249886E-2</v>
      </c>
      <c r="J158" s="224">
        <f t="shared" si="2"/>
        <v>0</v>
      </c>
      <c r="K158" s="224">
        <f t="shared" si="2"/>
        <v>0.60600265048966773</v>
      </c>
      <c r="L158" s="224">
        <f t="shared" si="2"/>
        <v>0.97230178353944385</v>
      </c>
      <c r="M158" s="224">
        <f t="shared" si="2"/>
        <v>0.80530291042876301</v>
      </c>
      <c r="N158" s="224">
        <f t="shared" si="2"/>
        <v>0.99655880468438374</v>
      </c>
      <c r="O158" s="224">
        <f t="shared" si="2"/>
        <v>1.0054314165933842</v>
      </c>
      <c r="P158" s="224">
        <f t="shared" si="2"/>
        <v>0.63033230142682273</v>
      </c>
      <c r="Q158" s="224">
        <f t="shared" si="2"/>
        <v>0.55324006596657371</v>
      </c>
      <c r="R158" s="224">
        <f t="shared" si="2"/>
        <v>0.61232967673643557</v>
      </c>
      <c r="S158" s="224">
        <f t="shared" si="2"/>
        <v>0.53780419048001393</v>
      </c>
      <c r="T158" s="176">
        <f>STDEV(K2:M156,R2:S156)</f>
        <v>0.76435336004674792</v>
      </c>
    </row>
    <row r="159" spans="1:20" s="149" customFormat="1" x14ac:dyDescent="0.55000000000000004">
      <c r="B159" s="153" t="s">
        <v>590</v>
      </c>
      <c r="C159" s="154">
        <f>COUNTIF(B2:B156,"ปริญญาโท")</f>
        <v>116</v>
      </c>
      <c r="M159" s="224">
        <f>STDEV(K2:M156)</f>
        <v>0.8425610709759056</v>
      </c>
      <c r="O159" s="224">
        <f>STDEVA(N2:O156)</f>
        <v>1.0089949354832659</v>
      </c>
      <c r="P159" s="155"/>
      <c r="Q159" s="224">
        <f>STDEVA(P2:Q156)</f>
        <v>0.59279348272751209</v>
      </c>
      <c r="S159" s="224">
        <f>STDEVA(R2:S156)</f>
        <v>0.57566621036892263</v>
      </c>
    </row>
    <row r="160" spans="1:20" s="149" customFormat="1" x14ac:dyDescent="0.55000000000000004">
      <c r="B160" s="153" t="s">
        <v>595</v>
      </c>
      <c r="C160" s="154">
        <f>COUNTIF(B2:B156,"ปริญญาเอก")</f>
        <v>39</v>
      </c>
      <c r="M160" s="226">
        <f>AVERAGE(K2:M156)</f>
        <v>4.268817204301075</v>
      </c>
      <c r="O160" s="226">
        <f>AVERAGE(N2:O156)</f>
        <v>3.1193548387096772</v>
      </c>
      <c r="P160" s="155"/>
      <c r="Q160" s="226">
        <f>AVERAGE(P2:Q156)</f>
        <v>4.2806451612903222</v>
      </c>
      <c r="S160" s="226">
        <f>AVERAGE(R2:S156)</f>
        <v>4.5999999999999996</v>
      </c>
    </row>
    <row r="161" spans="2:20" x14ac:dyDescent="0.55000000000000004">
      <c r="C161" s="137">
        <f>SUM(C159:C160)</f>
        <v>155</v>
      </c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2:20" x14ac:dyDescent="0.55000000000000004">
      <c r="K162" s="17"/>
      <c r="L162" s="17"/>
      <c r="M162" s="17"/>
      <c r="N162" s="17"/>
      <c r="O162" s="17"/>
      <c r="P162" s="17"/>
      <c r="Q162" s="17"/>
      <c r="R162" s="17"/>
      <c r="S162" s="17"/>
    </row>
    <row r="163" spans="2:20" x14ac:dyDescent="0.55000000000000004">
      <c r="K163" s="17"/>
      <c r="L163" s="17"/>
      <c r="M163" s="17"/>
      <c r="N163" s="17"/>
      <c r="O163" s="17"/>
      <c r="P163" s="17"/>
      <c r="Q163" s="17"/>
      <c r="R163" s="17"/>
      <c r="S163" s="17"/>
    </row>
    <row r="164" spans="2:20" ht="24" customHeight="1" x14ac:dyDescent="0.55000000000000004">
      <c r="K164" s="17"/>
      <c r="L164" s="17"/>
      <c r="M164" s="17"/>
      <c r="N164" s="17"/>
      <c r="O164" s="17"/>
      <c r="P164" s="17"/>
      <c r="Q164" s="17"/>
      <c r="R164" s="17"/>
      <c r="S164" s="17"/>
    </row>
    <row r="165" spans="2:20" ht="24" customHeight="1" x14ac:dyDescent="0.55000000000000004">
      <c r="K165" s="17"/>
      <c r="L165" s="17"/>
      <c r="M165" s="17"/>
      <c r="N165" s="17"/>
      <c r="O165" s="17"/>
      <c r="P165" s="17"/>
      <c r="Q165" s="17"/>
      <c r="R165" s="17"/>
      <c r="S165" s="17"/>
    </row>
    <row r="166" spans="2:20" s="124" customFormat="1" x14ac:dyDescent="0.55000000000000004">
      <c r="B166" s="17"/>
      <c r="C166" s="17"/>
      <c r="D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2:20" s="124" customFormat="1" x14ac:dyDescent="0.55000000000000004">
      <c r="B167" s="17"/>
      <c r="C167" s="17"/>
      <c r="D167" s="17"/>
      <c r="K167" s="125"/>
      <c r="L167" s="125"/>
      <c r="M167" s="125"/>
      <c r="N167" s="126"/>
      <c r="O167" s="126"/>
      <c r="P167" s="127"/>
      <c r="Q167" s="127"/>
      <c r="R167" s="128"/>
      <c r="S167" s="128"/>
    </row>
    <row r="168" spans="2:20" s="124" customFormat="1" x14ac:dyDescent="0.55000000000000004">
      <c r="B168" s="17"/>
      <c r="C168" s="17"/>
      <c r="D168" s="17"/>
      <c r="K168" s="125"/>
      <c r="L168" s="125"/>
      <c r="M168" s="125"/>
      <c r="N168" s="126"/>
      <c r="O168" s="126"/>
      <c r="P168" s="127"/>
      <c r="Q168" s="127"/>
      <c r="R168" s="128"/>
      <c r="S168" s="128"/>
    </row>
    <row r="169" spans="2:20" s="124" customFormat="1" x14ac:dyDescent="0.55000000000000004">
      <c r="B169" s="17"/>
      <c r="C169" s="17"/>
      <c r="D169" s="17"/>
      <c r="K169" s="125"/>
      <c r="L169" s="125"/>
      <c r="M169" s="125"/>
      <c r="N169" s="126"/>
      <c r="O169" s="126"/>
      <c r="P169" s="127"/>
      <c r="Q169" s="127"/>
      <c r="R169" s="128"/>
      <c r="S169" s="128"/>
    </row>
    <row r="170" spans="2:20" s="124" customFormat="1" x14ac:dyDescent="0.55000000000000004">
      <c r="B170" s="17"/>
      <c r="C170" s="17"/>
      <c r="D170" s="17"/>
      <c r="K170" s="125"/>
      <c r="L170" s="125"/>
      <c r="M170" s="125"/>
      <c r="N170" s="126"/>
      <c r="O170" s="126"/>
      <c r="P170" s="127"/>
      <c r="Q170" s="127"/>
      <c r="R170" s="128"/>
      <c r="S170" s="128"/>
    </row>
    <row r="171" spans="2:20" s="124" customFormat="1" x14ac:dyDescent="0.55000000000000004">
      <c r="B171" s="17"/>
      <c r="C171" s="17"/>
      <c r="D171" s="17"/>
      <c r="K171" s="125"/>
      <c r="L171" s="125"/>
      <c r="M171" s="125"/>
      <c r="N171" s="126"/>
      <c r="O171" s="126"/>
      <c r="P171" s="127"/>
      <c r="Q171" s="127"/>
      <c r="R171" s="128"/>
      <c r="S171" s="128"/>
    </row>
    <row r="172" spans="2:20" s="124" customFormat="1" x14ac:dyDescent="0.55000000000000004">
      <c r="B172" s="17"/>
      <c r="C172" s="17"/>
      <c r="D172" s="17"/>
      <c r="K172" s="125"/>
      <c r="L172" s="125"/>
      <c r="M172" s="125"/>
      <c r="N172" s="126"/>
      <c r="O172" s="126"/>
      <c r="P172" s="127"/>
      <c r="Q172" s="127"/>
      <c r="R172" s="128"/>
      <c r="S172" s="128"/>
    </row>
    <row r="173" spans="2:20" s="124" customFormat="1" x14ac:dyDescent="0.55000000000000004">
      <c r="B173" s="17"/>
      <c r="C173" s="17"/>
      <c r="D173" s="17"/>
      <c r="K173" s="125"/>
      <c r="L173" s="125"/>
      <c r="M173" s="125"/>
      <c r="N173" s="126"/>
      <c r="O173" s="126"/>
      <c r="P173" s="127"/>
      <c r="Q173" s="127"/>
      <c r="R173" s="128"/>
      <c r="S173" s="128"/>
    </row>
    <row r="174" spans="2:20" s="124" customFormat="1" x14ac:dyDescent="0.55000000000000004">
      <c r="B174" s="17"/>
      <c r="C174" s="17"/>
      <c r="D174" s="17"/>
      <c r="K174" s="125"/>
      <c r="L174" s="125"/>
      <c r="M174" s="125"/>
      <c r="N174" s="126"/>
      <c r="O174" s="126"/>
      <c r="P174" s="127"/>
      <c r="Q174" s="127"/>
      <c r="R174" s="128"/>
      <c r="S174" s="128"/>
    </row>
    <row r="175" spans="2:20" s="124" customFormat="1" x14ac:dyDescent="0.55000000000000004">
      <c r="B175" s="17"/>
      <c r="C175" s="17"/>
      <c r="D175" s="17"/>
      <c r="K175" s="125"/>
      <c r="L175" s="125"/>
      <c r="M175" s="125"/>
      <c r="N175" s="126"/>
      <c r="O175" s="126"/>
      <c r="P175" s="127"/>
      <c r="Q175" s="127"/>
      <c r="R175" s="128"/>
      <c r="S175" s="128"/>
    </row>
    <row r="176" spans="2:20" s="124" customFormat="1" x14ac:dyDescent="0.55000000000000004">
      <c r="B176" s="17"/>
      <c r="C176" s="17"/>
      <c r="D176" s="17"/>
      <c r="K176" s="125"/>
      <c r="L176" s="125"/>
      <c r="M176" s="125"/>
      <c r="N176" s="126"/>
      <c r="O176" s="126"/>
      <c r="P176" s="127"/>
      <c r="Q176" s="127"/>
      <c r="R176" s="128"/>
      <c r="S176" s="128"/>
    </row>
    <row r="177" spans="2:19" s="124" customFormat="1" x14ac:dyDescent="0.55000000000000004">
      <c r="B177" s="17"/>
      <c r="C177" s="17"/>
      <c r="D177" s="17"/>
      <c r="K177" s="125"/>
      <c r="L177" s="125"/>
      <c r="M177" s="125"/>
      <c r="N177" s="126"/>
      <c r="O177" s="126"/>
      <c r="P177" s="127"/>
      <c r="Q177" s="127"/>
      <c r="R177" s="128"/>
      <c r="S177" s="128"/>
    </row>
    <row r="178" spans="2:19" s="124" customFormat="1" x14ac:dyDescent="0.55000000000000004">
      <c r="B178" s="17"/>
      <c r="C178" s="17"/>
      <c r="D178" s="17"/>
      <c r="K178" s="125"/>
      <c r="L178" s="125"/>
      <c r="M178" s="125"/>
      <c r="N178" s="126"/>
      <c r="O178" s="126"/>
      <c r="P178" s="127"/>
      <c r="Q178" s="127"/>
      <c r="R178" s="128"/>
      <c r="S178" s="128"/>
    </row>
    <row r="179" spans="2:19" s="124" customFormat="1" x14ac:dyDescent="0.55000000000000004">
      <c r="B179" s="17"/>
      <c r="C179" s="17"/>
      <c r="D179" s="17"/>
      <c r="K179" s="125"/>
      <c r="L179" s="125"/>
      <c r="M179" s="125"/>
      <c r="N179" s="126"/>
      <c r="O179" s="126"/>
      <c r="P179" s="127"/>
      <c r="Q179" s="127"/>
      <c r="R179" s="128"/>
      <c r="S179" s="128"/>
    </row>
    <row r="180" spans="2:19" s="124" customFormat="1" x14ac:dyDescent="0.55000000000000004">
      <c r="B180" s="17"/>
      <c r="C180" s="17"/>
      <c r="D180" s="17"/>
      <c r="K180" s="125"/>
      <c r="L180" s="125"/>
      <c r="M180" s="125"/>
      <c r="N180" s="126"/>
      <c r="O180" s="126"/>
      <c r="P180" s="127"/>
      <c r="Q180" s="127"/>
      <c r="R180" s="128"/>
      <c r="S180" s="128"/>
    </row>
    <row r="181" spans="2:19" s="124" customFormat="1" x14ac:dyDescent="0.55000000000000004">
      <c r="B181" s="17"/>
      <c r="C181" s="17"/>
      <c r="D181" s="17"/>
      <c r="K181" s="125"/>
      <c r="L181" s="125"/>
      <c r="M181" s="125"/>
      <c r="N181" s="126"/>
      <c r="O181" s="126"/>
      <c r="P181" s="127"/>
      <c r="Q181" s="127"/>
      <c r="R181" s="128"/>
      <c r="S181" s="128"/>
    </row>
    <row r="182" spans="2:19" s="124" customFormat="1" x14ac:dyDescent="0.55000000000000004">
      <c r="B182" s="17"/>
      <c r="C182" s="17"/>
      <c r="D182" s="17"/>
      <c r="K182" s="125"/>
      <c r="L182" s="125"/>
      <c r="M182" s="125"/>
      <c r="N182" s="126"/>
      <c r="O182" s="126"/>
      <c r="P182" s="127"/>
      <c r="Q182" s="127"/>
      <c r="R182" s="128"/>
      <c r="S182" s="128"/>
    </row>
    <row r="183" spans="2:19" s="124" customFormat="1" x14ac:dyDescent="0.55000000000000004">
      <c r="B183" s="17"/>
      <c r="C183" s="17"/>
      <c r="D183" s="17"/>
      <c r="K183" s="125"/>
      <c r="L183" s="125"/>
      <c r="M183" s="125"/>
      <c r="N183" s="126"/>
      <c r="O183" s="126"/>
      <c r="P183" s="127"/>
      <c r="Q183" s="127"/>
      <c r="R183" s="128"/>
      <c r="S183" s="128"/>
    </row>
    <row r="184" spans="2:19" s="124" customFormat="1" x14ac:dyDescent="0.55000000000000004">
      <c r="B184" s="17"/>
      <c r="C184" s="17"/>
      <c r="D184" s="17"/>
      <c r="K184" s="125"/>
      <c r="L184" s="125"/>
      <c r="M184" s="125"/>
      <c r="N184" s="126"/>
      <c r="O184" s="126"/>
      <c r="P184" s="127"/>
      <c r="Q184" s="127"/>
      <c r="R184" s="128"/>
      <c r="S184" s="128"/>
    </row>
    <row r="185" spans="2:19" s="124" customFormat="1" x14ac:dyDescent="0.55000000000000004">
      <c r="B185" s="17"/>
      <c r="C185" s="17"/>
      <c r="D185" s="17"/>
      <c r="K185" s="125"/>
      <c r="L185" s="125"/>
      <c r="M185" s="125"/>
      <c r="N185" s="126"/>
      <c r="O185" s="126"/>
      <c r="P185" s="127"/>
      <c r="Q185" s="127"/>
      <c r="R185" s="128"/>
      <c r="S185" s="128"/>
    </row>
    <row r="186" spans="2:19" s="124" customFormat="1" x14ac:dyDescent="0.55000000000000004">
      <c r="B186" s="17"/>
      <c r="C186" s="17"/>
      <c r="D186" s="17"/>
      <c r="K186" s="125"/>
      <c r="L186" s="125"/>
      <c r="M186" s="125"/>
      <c r="N186" s="126"/>
      <c r="O186" s="126"/>
      <c r="P186" s="127"/>
      <c r="Q186" s="127"/>
      <c r="R186" s="128"/>
      <c r="S186" s="128"/>
    </row>
    <row r="187" spans="2:19" s="124" customFormat="1" x14ac:dyDescent="0.55000000000000004">
      <c r="B187" s="17"/>
      <c r="C187" s="17"/>
      <c r="D187" s="17"/>
      <c r="K187" s="125"/>
      <c r="L187" s="125"/>
      <c r="M187" s="125"/>
      <c r="N187" s="126"/>
      <c r="O187" s="126"/>
      <c r="P187" s="127"/>
      <c r="Q187" s="127"/>
      <c r="R187" s="128"/>
      <c r="S187" s="128"/>
    </row>
    <row r="188" spans="2:19" s="124" customFormat="1" x14ac:dyDescent="0.55000000000000004">
      <c r="B188" s="17"/>
      <c r="C188" s="17"/>
      <c r="D188" s="17"/>
      <c r="K188" s="125"/>
      <c r="L188" s="125"/>
      <c r="M188" s="125"/>
      <c r="N188" s="126"/>
      <c r="O188" s="126"/>
      <c r="P188" s="127"/>
      <c r="Q188" s="127"/>
      <c r="R188" s="128"/>
      <c r="S188" s="128"/>
    </row>
    <row r="189" spans="2:19" s="124" customFormat="1" x14ac:dyDescent="0.55000000000000004">
      <c r="B189" s="17"/>
      <c r="C189" s="17"/>
      <c r="D189" s="17"/>
      <c r="K189" s="125"/>
      <c r="L189" s="125"/>
      <c r="M189" s="125"/>
      <c r="N189" s="126"/>
      <c r="O189" s="126"/>
      <c r="P189" s="127"/>
      <c r="Q189" s="127"/>
      <c r="R189" s="128"/>
      <c r="S189" s="128"/>
    </row>
    <row r="190" spans="2:19" s="124" customFormat="1" x14ac:dyDescent="0.55000000000000004">
      <c r="B190" s="17"/>
      <c r="C190" s="17"/>
      <c r="D190" s="17"/>
      <c r="K190" s="125"/>
      <c r="L190" s="125"/>
      <c r="M190" s="125"/>
      <c r="N190" s="126"/>
      <c r="O190" s="126"/>
      <c r="P190" s="127"/>
      <c r="Q190" s="127"/>
      <c r="R190" s="128"/>
      <c r="S190" s="128"/>
    </row>
    <row r="191" spans="2:19" s="124" customFormat="1" x14ac:dyDescent="0.55000000000000004">
      <c r="B191" s="17"/>
      <c r="C191" s="17"/>
      <c r="D191" s="17"/>
      <c r="K191" s="125"/>
      <c r="L191" s="125"/>
      <c r="M191" s="125"/>
      <c r="N191" s="126"/>
      <c r="O191" s="126"/>
      <c r="P191" s="127"/>
      <c r="Q191" s="127"/>
      <c r="R191" s="128"/>
      <c r="S191" s="128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zoomScale="140" zoomScaleNormal="140" workbookViewId="0">
      <selection activeCell="A3" sqref="A3:F3"/>
    </sheetView>
  </sheetViews>
  <sheetFormatPr defaultColWidth="9.125" defaultRowHeight="14.25" x14ac:dyDescent="0.2"/>
  <cols>
    <col min="1" max="1" width="9.125" style="66" customWidth="1"/>
    <col min="2" max="2" width="9" style="66" customWidth="1"/>
    <col min="3" max="3" width="9.125" style="66" customWidth="1"/>
    <col min="4" max="4" width="9.125" style="66"/>
    <col min="5" max="5" width="9.125" style="66" customWidth="1"/>
    <col min="6" max="6" width="49.75" style="66" customWidth="1"/>
    <col min="7" max="16384" width="9.125" style="66"/>
  </cols>
  <sheetData>
    <row r="1" spans="1:7" s="65" customFormat="1" ht="27.75" x14ac:dyDescent="0.65">
      <c r="A1" s="232" t="s">
        <v>31</v>
      </c>
      <c r="B1" s="232"/>
      <c r="C1" s="232"/>
      <c r="D1" s="232"/>
      <c r="E1" s="232"/>
      <c r="F1" s="232"/>
    </row>
    <row r="2" spans="1:7" s="65" customFormat="1" ht="27.75" x14ac:dyDescent="0.65">
      <c r="A2" s="232" t="s">
        <v>9</v>
      </c>
      <c r="B2" s="232"/>
      <c r="C2" s="232"/>
      <c r="D2" s="232"/>
      <c r="E2" s="232"/>
      <c r="F2" s="232"/>
    </row>
    <row r="3" spans="1:7" s="65" customFormat="1" ht="27.75" x14ac:dyDescent="0.65">
      <c r="A3" s="232" t="s">
        <v>782</v>
      </c>
      <c r="B3" s="232"/>
      <c r="C3" s="232"/>
      <c r="D3" s="232"/>
      <c r="E3" s="232"/>
      <c r="F3" s="232"/>
    </row>
    <row r="4" spans="1:7" s="65" customFormat="1" ht="27.75" x14ac:dyDescent="0.65">
      <c r="A4" s="232" t="s">
        <v>87</v>
      </c>
      <c r="B4" s="232"/>
      <c r="C4" s="232"/>
      <c r="D4" s="232"/>
      <c r="E4" s="232"/>
      <c r="F4" s="232"/>
    </row>
    <row r="5" spans="1:7" ht="24" x14ac:dyDescent="0.55000000000000004">
      <c r="A5" s="233"/>
      <c r="B5" s="233"/>
      <c r="C5" s="233"/>
      <c r="D5" s="233"/>
      <c r="E5" s="233"/>
      <c r="F5" s="233"/>
    </row>
    <row r="6" spans="1:7" s="68" customFormat="1" ht="24" x14ac:dyDescent="0.55000000000000004">
      <c r="A6" s="67" t="s">
        <v>850</v>
      </c>
      <c r="B6" s="67"/>
      <c r="C6" s="67"/>
      <c r="D6" s="67"/>
      <c r="E6" s="67"/>
      <c r="F6" s="67"/>
    </row>
    <row r="7" spans="1:7" s="68" customFormat="1" ht="24" x14ac:dyDescent="0.55000000000000004">
      <c r="A7" s="19" t="s">
        <v>565</v>
      </c>
      <c r="B7" s="19"/>
      <c r="C7" s="19"/>
      <c r="D7" s="19"/>
      <c r="E7" s="19"/>
      <c r="F7" s="19"/>
    </row>
    <row r="8" spans="1:7" s="68" customFormat="1" ht="24" x14ac:dyDescent="0.55000000000000004">
      <c r="A8" s="19" t="s">
        <v>566</v>
      </c>
      <c r="B8" s="19"/>
      <c r="C8" s="19"/>
      <c r="D8" s="19"/>
      <c r="E8" s="19"/>
      <c r="F8" s="19"/>
    </row>
    <row r="9" spans="1:7" s="68" customFormat="1" ht="24" x14ac:dyDescent="0.55000000000000004">
      <c r="A9" s="19" t="s">
        <v>833</v>
      </c>
      <c r="B9" s="19"/>
      <c r="C9" s="19"/>
      <c r="D9" s="19"/>
      <c r="E9" s="19"/>
      <c r="F9" s="19"/>
    </row>
    <row r="10" spans="1:7" s="68" customFormat="1" ht="24" x14ac:dyDescent="0.55000000000000004">
      <c r="A10" s="19" t="s">
        <v>834</v>
      </c>
      <c r="B10" s="19"/>
      <c r="C10" s="19"/>
      <c r="D10" s="19"/>
      <c r="E10" s="19"/>
      <c r="F10" s="19"/>
    </row>
    <row r="11" spans="1:7" s="68" customFormat="1" ht="24" x14ac:dyDescent="0.55000000000000004">
      <c r="A11" s="19" t="s">
        <v>835</v>
      </c>
      <c r="B11" s="19"/>
      <c r="C11" s="19"/>
      <c r="D11" s="19"/>
      <c r="E11" s="19"/>
      <c r="F11" s="19"/>
    </row>
    <row r="12" spans="1:7" s="8" customFormat="1" ht="24" x14ac:dyDescent="0.55000000000000004">
      <c r="A12" s="67" t="s">
        <v>836</v>
      </c>
      <c r="B12" s="67"/>
      <c r="C12" s="67"/>
      <c r="D12" s="67"/>
      <c r="E12" s="67"/>
      <c r="F12" s="67"/>
    </row>
    <row r="13" spans="1:7" s="8" customFormat="1" ht="24" x14ac:dyDescent="0.55000000000000004">
      <c r="A13" s="19" t="s">
        <v>837</v>
      </c>
      <c r="B13" s="19"/>
      <c r="C13" s="19"/>
      <c r="D13" s="19"/>
      <c r="E13" s="19"/>
      <c r="F13" s="19"/>
    </row>
    <row r="14" spans="1:7" s="8" customFormat="1" ht="24" x14ac:dyDescent="0.55000000000000004">
      <c r="A14" s="19" t="s">
        <v>838</v>
      </c>
      <c r="B14" s="19"/>
      <c r="C14" s="19"/>
      <c r="D14" s="19"/>
      <c r="E14" s="19"/>
      <c r="F14" s="19"/>
    </row>
    <row r="15" spans="1:7" s="8" customFormat="1" ht="24" x14ac:dyDescent="0.55000000000000004">
      <c r="A15" s="8" t="s">
        <v>839</v>
      </c>
      <c r="B15" s="104"/>
      <c r="C15" s="104"/>
      <c r="D15" s="104"/>
      <c r="E15" s="89"/>
      <c r="F15" s="90"/>
      <c r="G15" s="227"/>
    </row>
    <row r="16" spans="1:7" s="8" customFormat="1" ht="24" x14ac:dyDescent="0.55000000000000004">
      <c r="A16" s="8" t="s">
        <v>840</v>
      </c>
      <c r="E16" s="227"/>
      <c r="F16" s="227"/>
      <c r="G16" s="227"/>
    </row>
    <row r="17" spans="1:9" s="8" customFormat="1" ht="24" x14ac:dyDescent="0.55000000000000004">
      <c r="A17" s="8" t="s">
        <v>841</v>
      </c>
      <c r="E17" s="227"/>
      <c r="F17" s="227"/>
      <c r="G17" s="227"/>
    </row>
    <row r="18" spans="1:9" s="8" customFormat="1" ht="24" x14ac:dyDescent="0.55000000000000004">
      <c r="A18" s="8" t="s">
        <v>842</v>
      </c>
      <c r="E18" s="227"/>
      <c r="F18" s="227"/>
      <c r="G18" s="227"/>
    </row>
    <row r="19" spans="1:9" s="8" customFormat="1" ht="24" x14ac:dyDescent="0.55000000000000004">
      <c r="A19" s="122" t="s">
        <v>567</v>
      </c>
      <c r="B19" s="122"/>
      <c r="C19" s="122"/>
      <c r="D19" s="122"/>
      <c r="E19" s="122"/>
      <c r="F19" s="122"/>
    </row>
    <row r="20" spans="1:9" s="8" customFormat="1" ht="24" x14ac:dyDescent="0.55000000000000004">
      <c r="A20" s="122" t="s">
        <v>666</v>
      </c>
      <c r="B20" s="122"/>
      <c r="C20" s="122"/>
      <c r="D20" s="122"/>
      <c r="E20" s="122"/>
      <c r="F20" s="122"/>
    </row>
    <row r="21" spans="1:9" s="8" customFormat="1" ht="24" x14ac:dyDescent="0.55000000000000004">
      <c r="A21" s="122" t="s">
        <v>844</v>
      </c>
      <c r="B21" s="122"/>
      <c r="C21" s="122"/>
      <c r="D21" s="122"/>
      <c r="E21" s="122"/>
      <c r="F21" s="122"/>
    </row>
    <row r="22" spans="1:9" s="8" customFormat="1" ht="24" x14ac:dyDescent="0.55000000000000004">
      <c r="A22" s="228"/>
      <c r="B22" s="231" t="s">
        <v>845</v>
      </c>
      <c r="C22" s="231"/>
      <c r="D22" s="231"/>
      <c r="E22" s="231"/>
      <c r="F22" s="231"/>
    </row>
    <row r="23" spans="1:9" s="8" customFormat="1" ht="24" x14ac:dyDescent="0.55000000000000004">
      <c r="A23" s="120"/>
      <c r="B23" s="120" t="s">
        <v>568</v>
      </c>
      <c r="C23" s="120"/>
      <c r="D23" s="120"/>
      <c r="E23" s="120"/>
      <c r="F23" s="120"/>
    </row>
    <row r="24" spans="1:9" s="8" customFormat="1" ht="24" x14ac:dyDescent="0.55000000000000004">
      <c r="A24" s="234" t="s">
        <v>61</v>
      </c>
      <c r="B24" s="234"/>
      <c r="C24" s="234"/>
      <c r="D24" s="234"/>
      <c r="E24" s="234"/>
      <c r="F24" s="234"/>
      <c r="G24" s="19"/>
      <c r="H24" s="129"/>
    </row>
    <row r="25" spans="1:9" s="8" customFormat="1" ht="24" x14ac:dyDescent="0.55000000000000004">
      <c r="A25" s="69"/>
      <c r="B25" s="19" t="s">
        <v>846</v>
      </c>
      <c r="C25" s="19"/>
      <c r="D25" s="19"/>
      <c r="E25" s="19"/>
      <c r="F25" s="19"/>
      <c r="G25" s="19"/>
      <c r="H25" s="129"/>
    </row>
    <row r="26" spans="1:9" s="8" customFormat="1" ht="24" x14ac:dyDescent="0.55000000000000004">
      <c r="A26" s="130"/>
      <c r="B26" s="231" t="s">
        <v>847</v>
      </c>
      <c r="C26" s="231"/>
      <c r="D26" s="231"/>
      <c r="E26" s="231"/>
      <c r="F26" s="231"/>
      <c r="G26" s="231"/>
      <c r="H26" s="231"/>
    </row>
    <row r="27" spans="1:9" s="8" customFormat="1" ht="24" x14ac:dyDescent="0.55000000000000004">
      <c r="A27" s="130"/>
      <c r="B27" s="19" t="s">
        <v>848</v>
      </c>
      <c r="C27" s="19"/>
      <c r="D27" s="19"/>
      <c r="E27" s="19"/>
      <c r="F27" s="19"/>
      <c r="G27" s="19"/>
      <c r="H27" s="130"/>
    </row>
    <row r="28" spans="1:9" s="8" customFormat="1" ht="24" x14ac:dyDescent="0.55000000000000004">
      <c r="A28" s="130"/>
      <c r="B28" s="19" t="s">
        <v>849</v>
      </c>
      <c r="C28" s="19"/>
      <c r="D28" s="19"/>
      <c r="E28" s="19"/>
      <c r="F28" s="19"/>
      <c r="G28" s="19"/>
      <c r="H28" s="130"/>
    </row>
    <row r="29" spans="1:9" s="8" customFormat="1" ht="24" x14ac:dyDescent="0.55000000000000004">
      <c r="C29" s="235"/>
      <c r="D29" s="328"/>
      <c r="E29" s="328"/>
      <c r="F29" s="328"/>
      <c r="G29" s="328"/>
      <c r="H29" s="328"/>
      <c r="I29" s="328"/>
    </row>
    <row r="30" spans="1:9" s="8" customFormat="1" ht="24" x14ac:dyDescent="0.55000000000000004">
      <c r="C30" s="235"/>
      <c r="D30" s="328"/>
      <c r="E30" s="328"/>
      <c r="F30" s="328"/>
      <c r="G30" s="328"/>
      <c r="H30" s="328"/>
      <c r="I30" s="328"/>
    </row>
    <row r="31" spans="1:9" s="8" customFormat="1" ht="24" x14ac:dyDescent="0.55000000000000004">
      <c r="C31" s="61"/>
      <c r="D31" s="235"/>
      <c r="E31" s="235"/>
      <c r="F31" s="235"/>
      <c r="G31" s="235"/>
      <c r="H31" s="235"/>
      <c r="I31" s="235"/>
    </row>
    <row r="32" spans="1:9" s="8" customFormat="1" ht="24" x14ac:dyDescent="0.55000000000000004">
      <c r="C32" s="61"/>
      <c r="D32" s="229"/>
      <c r="E32" s="229"/>
      <c r="F32" s="229"/>
      <c r="G32" s="229"/>
      <c r="H32" s="229"/>
      <c r="I32" s="229"/>
    </row>
    <row r="33" spans="3:9" s="8" customFormat="1" ht="24" x14ac:dyDescent="0.55000000000000004">
      <c r="C33" s="235"/>
      <c r="D33" s="328"/>
      <c r="E33" s="328"/>
      <c r="F33" s="328"/>
      <c r="G33" s="328"/>
      <c r="H33" s="328"/>
      <c r="I33" s="328"/>
    </row>
  </sheetData>
  <mergeCells count="12">
    <mergeCell ref="D31:I31"/>
    <mergeCell ref="C33:I33"/>
    <mergeCell ref="C29:I29"/>
    <mergeCell ref="C30:I30"/>
    <mergeCell ref="A1:F1"/>
    <mergeCell ref="A2:F2"/>
    <mergeCell ref="A3:F3"/>
    <mergeCell ref="A4:F4"/>
    <mergeCell ref="A5:F5"/>
    <mergeCell ref="A24:F24"/>
    <mergeCell ref="B22:F22"/>
    <mergeCell ref="B26:H26"/>
  </mergeCells>
  <pageMargins left="0.19685039370078741" right="0" top="0.74803149606299213" bottom="0.23622047244094491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1"/>
  <sheetViews>
    <sheetView topLeftCell="A19" zoomScale="120" zoomScaleNormal="120" workbookViewId="0">
      <selection activeCell="B4" sqref="B4:G4"/>
    </sheetView>
  </sheetViews>
  <sheetFormatPr defaultRowHeight="23.25" x14ac:dyDescent="0.55000000000000004"/>
  <cols>
    <col min="1" max="1" width="8.125" style="1" customWidth="1"/>
    <col min="2" max="2" width="7.75" style="1" customWidth="1"/>
    <col min="3" max="3" width="9" style="1"/>
    <col min="4" max="4" width="15.375" style="1" customWidth="1"/>
    <col min="5" max="5" width="26.125" style="1" customWidth="1"/>
    <col min="6" max="6" width="7.25" style="2" customWidth="1"/>
    <col min="7" max="7" width="8.375" style="2" customWidth="1"/>
    <col min="8" max="8" width="20" style="2" customWidth="1"/>
    <col min="9" max="257" width="9" style="1"/>
    <col min="258" max="258" width="10.875" style="1" customWidth="1"/>
    <col min="259" max="259" width="9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" style="1"/>
    <col min="514" max="514" width="10.875" style="1" customWidth="1"/>
    <col min="515" max="515" width="9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" style="1"/>
    <col min="770" max="770" width="10.875" style="1" customWidth="1"/>
    <col min="771" max="771" width="9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" style="1"/>
    <col min="1026" max="1026" width="10.875" style="1" customWidth="1"/>
    <col min="1027" max="1027" width="9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" style="1"/>
    <col min="1282" max="1282" width="10.875" style="1" customWidth="1"/>
    <col min="1283" max="1283" width="9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" style="1"/>
    <col min="1538" max="1538" width="10.875" style="1" customWidth="1"/>
    <col min="1539" max="1539" width="9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" style="1"/>
    <col min="1794" max="1794" width="10.875" style="1" customWidth="1"/>
    <col min="1795" max="1795" width="9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" style="1"/>
    <col min="2050" max="2050" width="10.875" style="1" customWidth="1"/>
    <col min="2051" max="2051" width="9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" style="1"/>
    <col min="2306" max="2306" width="10.875" style="1" customWidth="1"/>
    <col min="2307" max="2307" width="9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" style="1"/>
    <col min="2562" max="2562" width="10.875" style="1" customWidth="1"/>
    <col min="2563" max="2563" width="9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" style="1"/>
    <col min="2818" max="2818" width="10.875" style="1" customWidth="1"/>
    <col min="2819" max="2819" width="9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" style="1"/>
    <col min="3074" max="3074" width="10.875" style="1" customWidth="1"/>
    <col min="3075" max="3075" width="9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" style="1"/>
    <col min="3330" max="3330" width="10.875" style="1" customWidth="1"/>
    <col min="3331" max="3331" width="9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" style="1"/>
    <col min="3586" max="3586" width="10.875" style="1" customWidth="1"/>
    <col min="3587" max="3587" width="9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" style="1"/>
    <col min="3842" max="3842" width="10.875" style="1" customWidth="1"/>
    <col min="3843" max="3843" width="9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" style="1"/>
    <col min="4098" max="4098" width="10.875" style="1" customWidth="1"/>
    <col min="4099" max="4099" width="9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" style="1"/>
    <col min="4354" max="4354" width="10.875" style="1" customWidth="1"/>
    <col min="4355" max="4355" width="9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" style="1"/>
    <col min="4610" max="4610" width="10.875" style="1" customWidth="1"/>
    <col min="4611" max="4611" width="9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" style="1"/>
    <col min="4866" max="4866" width="10.875" style="1" customWidth="1"/>
    <col min="4867" max="4867" width="9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" style="1"/>
    <col min="5122" max="5122" width="10.875" style="1" customWidth="1"/>
    <col min="5123" max="5123" width="9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" style="1"/>
    <col min="5378" max="5378" width="10.875" style="1" customWidth="1"/>
    <col min="5379" max="5379" width="9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" style="1"/>
    <col min="5634" max="5634" width="10.875" style="1" customWidth="1"/>
    <col min="5635" max="5635" width="9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" style="1"/>
    <col min="5890" max="5890" width="10.875" style="1" customWidth="1"/>
    <col min="5891" max="5891" width="9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" style="1"/>
    <col min="6146" max="6146" width="10.875" style="1" customWidth="1"/>
    <col min="6147" max="6147" width="9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" style="1"/>
    <col min="6402" max="6402" width="10.875" style="1" customWidth="1"/>
    <col min="6403" max="6403" width="9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" style="1"/>
    <col min="6658" max="6658" width="10.875" style="1" customWidth="1"/>
    <col min="6659" max="6659" width="9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" style="1"/>
    <col min="6914" max="6914" width="10.875" style="1" customWidth="1"/>
    <col min="6915" max="6915" width="9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" style="1"/>
    <col min="7170" max="7170" width="10.875" style="1" customWidth="1"/>
    <col min="7171" max="7171" width="9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" style="1"/>
    <col min="7426" max="7426" width="10.875" style="1" customWidth="1"/>
    <col min="7427" max="7427" width="9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" style="1"/>
    <col min="7682" max="7682" width="10.875" style="1" customWidth="1"/>
    <col min="7683" max="7683" width="9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" style="1"/>
    <col min="7938" max="7938" width="10.875" style="1" customWidth="1"/>
    <col min="7939" max="7939" width="9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" style="1"/>
    <col min="8194" max="8194" width="10.875" style="1" customWidth="1"/>
    <col min="8195" max="8195" width="9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" style="1"/>
    <col min="8450" max="8450" width="10.875" style="1" customWidth="1"/>
    <col min="8451" max="8451" width="9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" style="1"/>
    <col min="8706" max="8706" width="10.875" style="1" customWidth="1"/>
    <col min="8707" max="8707" width="9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" style="1"/>
    <col min="8962" max="8962" width="10.875" style="1" customWidth="1"/>
    <col min="8963" max="8963" width="9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" style="1"/>
    <col min="9218" max="9218" width="10.875" style="1" customWidth="1"/>
    <col min="9219" max="9219" width="9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" style="1"/>
    <col min="9474" max="9474" width="10.875" style="1" customWidth="1"/>
    <col min="9475" max="9475" width="9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" style="1"/>
    <col min="9730" max="9730" width="10.875" style="1" customWidth="1"/>
    <col min="9731" max="9731" width="9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" style="1"/>
    <col min="9986" max="9986" width="10.875" style="1" customWidth="1"/>
    <col min="9987" max="9987" width="9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" style="1"/>
    <col min="10242" max="10242" width="10.875" style="1" customWidth="1"/>
    <col min="10243" max="10243" width="9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" style="1"/>
    <col min="10498" max="10498" width="10.875" style="1" customWidth="1"/>
    <col min="10499" max="10499" width="9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" style="1"/>
    <col min="10754" max="10754" width="10.875" style="1" customWidth="1"/>
    <col min="10755" max="10755" width="9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" style="1"/>
    <col min="11010" max="11010" width="10.875" style="1" customWidth="1"/>
    <col min="11011" max="11011" width="9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" style="1"/>
    <col min="11266" max="11266" width="10.875" style="1" customWidth="1"/>
    <col min="11267" max="11267" width="9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" style="1"/>
    <col min="11522" max="11522" width="10.875" style="1" customWidth="1"/>
    <col min="11523" max="11523" width="9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" style="1"/>
    <col min="11778" max="11778" width="10.875" style="1" customWidth="1"/>
    <col min="11779" max="11779" width="9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" style="1"/>
    <col min="12034" max="12034" width="10.875" style="1" customWidth="1"/>
    <col min="12035" max="12035" width="9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" style="1"/>
    <col min="12290" max="12290" width="10.875" style="1" customWidth="1"/>
    <col min="12291" max="12291" width="9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" style="1"/>
    <col min="12546" max="12546" width="10.875" style="1" customWidth="1"/>
    <col min="12547" max="12547" width="9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" style="1"/>
    <col min="12802" max="12802" width="10.875" style="1" customWidth="1"/>
    <col min="12803" max="12803" width="9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" style="1"/>
    <col min="13058" max="13058" width="10.875" style="1" customWidth="1"/>
    <col min="13059" max="13059" width="9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" style="1"/>
    <col min="13314" max="13314" width="10.875" style="1" customWidth="1"/>
    <col min="13315" max="13315" width="9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" style="1"/>
    <col min="13570" max="13570" width="10.875" style="1" customWidth="1"/>
    <col min="13571" max="13571" width="9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" style="1"/>
    <col min="13826" max="13826" width="10.875" style="1" customWidth="1"/>
    <col min="13827" max="13827" width="9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" style="1"/>
    <col min="14082" max="14082" width="10.875" style="1" customWidth="1"/>
    <col min="14083" max="14083" width="9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" style="1"/>
    <col min="14338" max="14338" width="10.875" style="1" customWidth="1"/>
    <col min="14339" max="14339" width="9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" style="1"/>
    <col min="14594" max="14594" width="10.875" style="1" customWidth="1"/>
    <col min="14595" max="14595" width="9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" style="1"/>
    <col min="14850" max="14850" width="10.875" style="1" customWidth="1"/>
    <col min="14851" max="14851" width="9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" style="1"/>
    <col min="15106" max="15106" width="10.875" style="1" customWidth="1"/>
    <col min="15107" max="15107" width="9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" style="1"/>
    <col min="15362" max="15362" width="10.875" style="1" customWidth="1"/>
    <col min="15363" max="15363" width="9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" style="1"/>
    <col min="15618" max="15618" width="10.875" style="1" customWidth="1"/>
    <col min="15619" max="15619" width="9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" style="1"/>
    <col min="15874" max="15874" width="10.875" style="1" customWidth="1"/>
    <col min="15875" max="15875" width="9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" style="1"/>
    <col min="16130" max="16130" width="10.875" style="1" customWidth="1"/>
    <col min="16131" max="16131" width="9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4" width="9" style="1"/>
  </cols>
  <sheetData>
    <row r="1" spans="2:9" x14ac:dyDescent="0.55000000000000004">
      <c r="B1" s="242" t="s">
        <v>8</v>
      </c>
      <c r="C1" s="242"/>
      <c r="D1" s="242"/>
      <c r="E1" s="242"/>
      <c r="F1" s="242"/>
      <c r="G1" s="242"/>
      <c r="H1" s="92"/>
    </row>
    <row r="2" spans="2:9" x14ac:dyDescent="0.55000000000000004">
      <c r="B2" s="136"/>
      <c r="C2" s="136"/>
      <c r="D2" s="136"/>
      <c r="E2" s="136"/>
      <c r="F2" s="136"/>
      <c r="G2" s="136"/>
      <c r="H2" s="92"/>
    </row>
    <row r="3" spans="2:9" s="22" customFormat="1" ht="27.75" x14ac:dyDescent="0.65">
      <c r="B3" s="232" t="s">
        <v>9</v>
      </c>
      <c r="C3" s="232"/>
      <c r="D3" s="232"/>
      <c r="E3" s="232"/>
      <c r="F3" s="232"/>
      <c r="G3" s="232"/>
      <c r="H3" s="21"/>
      <c r="I3" s="21"/>
    </row>
    <row r="4" spans="2:9" s="22" customFormat="1" ht="27.75" x14ac:dyDescent="0.65">
      <c r="B4" s="232" t="s">
        <v>782</v>
      </c>
      <c r="C4" s="232"/>
      <c r="D4" s="232"/>
      <c r="E4" s="232"/>
      <c r="F4" s="232"/>
      <c r="G4" s="232"/>
      <c r="H4" s="21"/>
      <c r="I4" s="21"/>
    </row>
    <row r="5" spans="2:9" s="22" customFormat="1" ht="27.75" x14ac:dyDescent="0.65">
      <c r="B5" s="232" t="s">
        <v>87</v>
      </c>
      <c r="C5" s="232"/>
      <c r="D5" s="232"/>
      <c r="E5" s="232"/>
      <c r="F5" s="232"/>
      <c r="G5" s="232"/>
      <c r="H5" s="21"/>
      <c r="I5" s="21"/>
    </row>
    <row r="6" spans="2:9" x14ac:dyDescent="0.55000000000000004">
      <c r="B6" s="246"/>
      <c r="C6" s="246"/>
      <c r="D6" s="246"/>
      <c r="E6" s="246"/>
      <c r="F6" s="246"/>
      <c r="G6" s="246"/>
      <c r="H6" s="246"/>
    </row>
    <row r="7" spans="2:9" s="8" customFormat="1" ht="24" x14ac:dyDescent="0.55000000000000004">
      <c r="B7" s="9" t="s">
        <v>38</v>
      </c>
      <c r="F7" s="23"/>
      <c r="G7" s="23"/>
      <c r="H7" s="23"/>
    </row>
    <row r="8" spans="2:9" s="8" customFormat="1" ht="24.75" thickBot="1" x14ac:dyDescent="0.6">
      <c r="B8" s="24" t="s">
        <v>82</v>
      </c>
      <c r="C8" s="133"/>
      <c r="D8" s="133"/>
      <c r="E8" s="133"/>
      <c r="F8" s="77"/>
      <c r="G8" s="77"/>
      <c r="H8" s="23"/>
    </row>
    <row r="9" spans="2:9" s="8" customFormat="1" ht="25.5" thickTop="1" thickBot="1" x14ac:dyDescent="0.6">
      <c r="B9" s="24"/>
      <c r="C9" s="239" t="s">
        <v>10</v>
      </c>
      <c r="D9" s="239"/>
      <c r="E9" s="239"/>
      <c r="F9" s="112" t="s">
        <v>11</v>
      </c>
      <c r="G9" s="112" t="s">
        <v>12</v>
      </c>
      <c r="H9" s="23"/>
    </row>
    <row r="10" spans="2:9" s="8" customFormat="1" ht="24.75" thickTop="1" x14ac:dyDescent="0.55000000000000004">
      <c r="B10" s="24"/>
      <c r="C10" s="247" t="s">
        <v>7</v>
      </c>
      <c r="D10" s="248"/>
      <c r="E10" s="249"/>
      <c r="F10" s="111">
        <f>DATA!C159</f>
        <v>116</v>
      </c>
      <c r="G10" s="76">
        <f>F10*100/F$12</f>
        <v>74.838709677419359</v>
      </c>
      <c r="H10" s="23"/>
    </row>
    <row r="11" spans="2:9" s="8" customFormat="1" ht="24" x14ac:dyDescent="0.55000000000000004">
      <c r="B11" s="24"/>
      <c r="C11" s="243" t="s">
        <v>37</v>
      </c>
      <c r="D11" s="244"/>
      <c r="E11" s="245"/>
      <c r="F11" s="25">
        <f>DATA!C160</f>
        <v>39</v>
      </c>
      <c r="G11" s="26">
        <f>F11*100/F$12</f>
        <v>25.161290322580644</v>
      </c>
      <c r="H11" s="23"/>
    </row>
    <row r="12" spans="2:9" s="8" customFormat="1" ht="24.75" thickBot="1" x14ac:dyDescent="0.6">
      <c r="B12" s="24"/>
      <c r="C12" s="239" t="s">
        <v>13</v>
      </c>
      <c r="D12" s="239"/>
      <c r="E12" s="239"/>
      <c r="F12" s="115">
        <f>SUM(F10:F11)</f>
        <v>155</v>
      </c>
      <c r="G12" s="116">
        <f>SUM(G10:G11)</f>
        <v>100</v>
      </c>
    </row>
    <row r="13" spans="2:9" s="8" customFormat="1" ht="24.75" thickTop="1" x14ac:dyDescent="0.55000000000000004">
      <c r="B13" s="24"/>
      <c r="C13" s="27"/>
      <c r="D13" s="27"/>
      <c r="E13" s="27"/>
      <c r="F13" s="28"/>
      <c r="G13" s="29"/>
    </row>
    <row r="14" spans="2:9" s="8" customFormat="1" ht="24" x14ac:dyDescent="0.55000000000000004">
      <c r="B14" s="24"/>
      <c r="C14" s="8" t="s">
        <v>783</v>
      </c>
      <c r="F14" s="23"/>
      <c r="G14" s="23"/>
    </row>
    <row r="15" spans="2:9" s="8" customFormat="1" ht="24" x14ac:dyDescent="0.55000000000000004">
      <c r="B15" s="8" t="s">
        <v>784</v>
      </c>
      <c r="F15" s="23"/>
      <c r="G15" s="23"/>
    </row>
    <row r="16" spans="2:9" x14ac:dyDescent="0.55000000000000004">
      <c r="B16" s="242"/>
      <c r="C16" s="242"/>
      <c r="D16" s="242"/>
      <c r="E16" s="242"/>
      <c r="F16" s="242"/>
      <c r="G16" s="242"/>
      <c r="H16" s="92"/>
    </row>
    <row r="17" spans="2:8" s="8" customFormat="1" ht="24" x14ac:dyDescent="0.55000000000000004">
      <c r="B17" s="24" t="s">
        <v>83</v>
      </c>
      <c r="F17" s="23"/>
      <c r="G17" s="23"/>
    </row>
    <row r="18" spans="2:8" ht="24" thickBot="1" x14ac:dyDescent="0.6">
      <c r="C18" s="1" t="s">
        <v>47</v>
      </c>
      <c r="H18" s="1"/>
    </row>
    <row r="19" spans="2:8" s="8" customFormat="1" ht="24.75" thickTop="1" x14ac:dyDescent="0.55000000000000004">
      <c r="C19" s="241" t="s">
        <v>14</v>
      </c>
      <c r="D19" s="241"/>
      <c r="E19" s="241"/>
      <c r="F19" s="30" t="s">
        <v>11</v>
      </c>
      <c r="G19" s="30" t="s">
        <v>12</v>
      </c>
    </row>
    <row r="20" spans="2:8" s="8" customFormat="1" ht="24" x14ac:dyDescent="0.55000000000000004">
      <c r="C20" s="240" t="s">
        <v>16</v>
      </c>
      <c r="D20" s="240"/>
      <c r="E20" s="240"/>
      <c r="F20" s="31">
        <f>DATA!G157</f>
        <v>55</v>
      </c>
      <c r="G20" s="26">
        <f>F20*100/F$26</f>
        <v>21.153846153846153</v>
      </c>
    </row>
    <row r="21" spans="2:8" s="8" customFormat="1" ht="24" x14ac:dyDescent="0.55000000000000004">
      <c r="C21" s="240" t="s">
        <v>638</v>
      </c>
      <c r="D21" s="240"/>
      <c r="E21" s="240"/>
      <c r="F21" s="31">
        <v>94</v>
      </c>
      <c r="G21" s="26">
        <f t="shared" ref="G21:G26" si="0">F21*100/F$26</f>
        <v>36.153846153846153</v>
      </c>
    </row>
    <row r="22" spans="2:8" s="8" customFormat="1" ht="24" x14ac:dyDescent="0.55000000000000004">
      <c r="C22" s="240" t="s">
        <v>17</v>
      </c>
      <c r="D22" s="240"/>
      <c r="E22" s="240"/>
      <c r="F22" s="31">
        <v>75</v>
      </c>
      <c r="G22" s="26">
        <f t="shared" si="0"/>
        <v>28.846153846153847</v>
      </c>
    </row>
    <row r="23" spans="2:8" s="8" customFormat="1" ht="24" x14ac:dyDescent="0.55000000000000004">
      <c r="C23" s="240" t="s">
        <v>637</v>
      </c>
      <c r="D23" s="240"/>
      <c r="E23" s="240"/>
      <c r="F23" s="31">
        <v>31</v>
      </c>
      <c r="G23" s="26">
        <f t="shared" si="0"/>
        <v>11.923076923076923</v>
      </c>
    </row>
    <row r="24" spans="2:8" s="8" customFormat="1" ht="24" x14ac:dyDescent="0.55000000000000004">
      <c r="C24" s="243" t="s">
        <v>633</v>
      </c>
      <c r="D24" s="244"/>
      <c r="E24" s="245"/>
      <c r="F24" s="31">
        <v>4</v>
      </c>
      <c r="G24" s="26">
        <f t="shared" si="0"/>
        <v>1.5384615384615385</v>
      </c>
    </row>
    <row r="25" spans="2:8" s="8" customFormat="1" ht="24" x14ac:dyDescent="0.55000000000000004">
      <c r="C25" s="240" t="s">
        <v>18</v>
      </c>
      <c r="D25" s="240"/>
      <c r="E25" s="240"/>
      <c r="F25" s="31">
        <f>DATA!I157</f>
        <v>1</v>
      </c>
      <c r="G25" s="26">
        <f>F25*100/F$26</f>
        <v>0.38461538461538464</v>
      </c>
    </row>
    <row r="26" spans="2:8" s="8" customFormat="1" ht="24.75" thickBot="1" x14ac:dyDescent="0.6">
      <c r="C26" s="236" t="s">
        <v>13</v>
      </c>
      <c r="D26" s="237"/>
      <c r="E26" s="238"/>
      <c r="F26" s="32">
        <f>SUM(F20:F25)</f>
        <v>260</v>
      </c>
      <c r="G26" s="64">
        <f t="shared" si="0"/>
        <v>100</v>
      </c>
    </row>
    <row r="27" spans="2:8" s="8" customFormat="1" ht="24.75" thickTop="1" x14ac:dyDescent="0.55000000000000004">
      <c r="C27" s="27"/>
      <c r="D27" s="27"/>
      <c r="E27" s="27"/>
      <c r="F27" s="28"/>
      <c r="G27" s="29"/>
    </row>
    <row r="28" spans="2:8" s="8" customFormat="1" ht="24" x14ac:dyDescent="0.55000000000000004">
      <c r="B28" s="19"/>
      <c r="C28" s="8" t="s">
        <v>63</v>
      </c>
      <c r="F28" s="23"/>
      <c r="G28" s="23"/>
      <c r="H28" s="23"/>
    </row>
    <row r="29" spans="2:8" s="8" customFormat="1" ht="24" x14ac:dyDescent="0.55000000000000004">
      <c r="B29" s="8" t="s">
        <v>639</v>
      </c>
      <c r="F29" s="23"/>
      <c r="G29" s="23"/>
      <c r="H29" s="23"/>
    </row>
    <row r="30" spans="2:8" ht="24" x14ac:dyDescent="0.55000000000000004">
      <c r="B30" s="8" t="s">
        <v>823</v>
      </c>
    </row>
    <row r="31" spans="2:8" s="8" customFormat="1" ht="24" x14ac:dyDescent="0.55000000000000004">
      <c r="B31" s="8" t="s">
        <v>824</v>
      </c>
      <c r="F31" s="121"/>
      <c r="G31" s="121"/>
      <c r="H31" s="121"/>
    </row>
  </sheetData>
  <mergeCells count="18">
    <mergeCell ref="B1:G1"/>
    <mergeCell ref="B6:H6"/>
    <mergeCell ref="C10:E10"/>
    <mergeCell ref="C11:E11"/>
    <mergeCell ref="C9:E9"/>
    <mergeCell ref="B3:G3"/>
    <mergeCell ref="B4:G4"/>
    <mergeCell ref="B5:G5"/>
    <mergeCell ref="C26:E26"/>
    <mergeCell ref="C12:E12"/>
    <mergeCell ref="C20:E20"/>
    <mergeCell ref="C25:E25"/>
    <mergeCell ref="C19:E19"/>
    <mergeCell ref="C22:E22"/>
    <mergeCell ref="B16:G16"/>
    <mergeCell ref="C24:E24"/>
    <mergeCell ref="C23:E23"/>
    <mergeCell ref="C21:E21"/>
  </mergeCells>
  <pageMargins left="0.5" right="0.25" top="0.5" bottom="0.25" header="0.31496062992126" footer="0.31496062992126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94"/>
  <sheetViews>
    <sheetView topLeftCell="A79" zoomScale="90" zoomScaleNormal="90" workbookViewId="0">
      <selection activeCell="A90" sqref="A90:XFD94"/>
    </sheetView>
  </sheetViews>
  <sheetFormatPr defaultRowHeight="23.25" x14ac:dyDescent="0.55000000000000004"/>
  <cols>
    <col min="1" max="1" width="10.125" style="1" customWidth="1"/>
    <col min="2" max="2" width="9.125" style="1"/>
    <col min="3" max="3" width="17.75" style="1" customWidth="1"/>
    <col min="4" max="4" width="23.75" style="1" customWidth="1"/>
    <col min="5" max="5" width="8.125" style="2" customWidth="1"/>
    <col min="6" max="6" width="12" style="2" customWidth="1"/>
    <col min="7" max="7" width="16.375" style="2" customWidth="1"/>
    <col min="8" max="8" width="16" style="1" bestFit="1" customWidth="1"/>
    <col min="9" max="256" width="9.125" style="1"/>
    <col min="257" max="257" width="12.375" style="1" customWidth="1"/>
    <col min="258" max="258" width="9.125" style="1"/>
    <col min="259" max="259" width="17.75" style="1" customWidth="1"/>
    <col min="260" max="260" width="23.75" style="1" customWidth="1"/>
    <col min="261" max="261" width="8.125" style="1" customWidth="1"/>
    <col min="262" max="262" width="12" style="1" customWidth="1"/>
    <col min="263" max="263" width="16.375" style="1" customWidth="1"/>
    <col min="264" max="512" width="9.125" style="1"/>
    <col min="513" max="513" width="12.375" style="1" customWidth="1"/>
    <col min="514" max="514" width="9.125" style="1"/>
    <col min="515" max="515" width="17.75" style="1" customWidth="1"/>
    <col min="516" max="516" width="23.75" style="1" customWidth="1"/>
    <col min="517" max="517" width="8.125" style="1" customWidth="1"/>
    <col min="518" max="518" width="12" style="1" customWidth="1"/>
    <col min="519" max="519" width="16.375" style="1" customWidth="1"/>
    <col min="520" max="768" width="9.125" style="1"/>
    <col min="769" max="769" width="12.375" style="1" customWidth="1"/>
    <col min="770" max="770" width="9.125" style="1"/>
    <col min="771" max="771" width="17.75" style="1" customWidth="1"/>
    <col min="772" max="772" width="23.75" style="1" customWidth="1"/>
    <col min="773" max="773" width="8.125" style="1" customWidth="1"/>
    <col min="774" max="774" width="12" style="1" customWidth="1"/>
    <col min="775" max="775" width="16.375" style="1" customWidth="1"/>
    <col min="776" max="1024" width="9.125" style="1"/>
    <col min="1025" max="1025" width="12.375" style="1" customWidth="1"/>
    <col min="1026" max="1026" width="9.125" style="1"/>
    <col min="1027" max="1027" width="17.75" style="1" customWidth="1"/>
    <col min="1028" max="1028" width="23.75" style="1" customWidth="1"/>
    <col min="1029" max="1029" width="8.125" style="1" customWidth="1"/>
    <col min="1030" max="1030" width="12" style="1" customWidth="1"/>
    <col min="1031" max="1031" width="16.375" style="1" customWidth="1"/>
    <col min="1032" max="1280" width="9.125" style="1"/>
    <col min="1281" max="1281" width="12.375" style="1" customWidth="1"/>
    <col min="1282" max="1282" width="9.125" style="1"/>
    <col min="1283" max="1283" width="17.75" style="1" customWidth="1"/>
    <col min="1284" max="1284" width="23.75" style="1" customWidth="1"/>
    <col min="1285" max="1285" width="8.125" style="1" customWidth="1"/>
    <col min="1286" max="1286" width="12" style="1" customWidth="1"/>
    <col min="1287" max="1287" width="16.375" style="1" customWidth="1"/>
    <col min="1288" max="1536" width="9.125" style="1"/>
    <col min="1537" max="1537" width="12.375" style="1" customWidth="1"/>
    <col min="1538" max="1538" width="9.125" style="1"/>
    <col min="1539" max="1539" width="17.75" style="1" customWidth="1"/>
    <col min="1540" max="1540" width="23.75" style="1" customWidth="1"/>
    <col min="1541" max="1541" width="8.125" style="1" customWidth="1"/>
    <col min="1542" max="1542" width="12" style="1" customWidth="1"/>
    <col min="1543" max="1543" width="16.375" style="1" customWidth="1"/>
    <col min="1544" max="1792" width="9.125" style="1"/>
    <col min="1793" max="1793" width="12.375" style="1" customWidth="1"/>
    <col min="1794" max="1794" width="9.125" style="1"/>
    <col min="1795" max="1795" width="17.75" style="1" customWidth="1"/>
    <col min="1796" max="1796" width="23.75" style="1" customWidth="1"/>
    <col min="1797" max="1797" width="8.125" style="1" customWidth="1"/>
    <col min="1798" max="1798" width="12" style="1" customWidth="1"/>
    <col min="1799" max="1799" width="16.375" style="1" customWidth="1"/>
    <col min="1800" max="2048" width="9.125" style="1"/>
    <col min="2049" max="2049" width="12.375" style="1" customWidth="1"/>
    <col min="2050" max="2050" width="9.125" style="1"/>
    <col min="2051" max="2051" width="17.75" style="1" customWidth="1"/>
    <col min="2052" max="2052" width="23.75" style="1" customWidth="1"/>
    <col min="2053" max="2053" width="8.125" style="1" customWidth="1"/>
    <col min="2054" max="2054" width="12" style="1" customWidth="1"/>
    <col min="2055" max="2055" width="16.375" style="1" customWidth="1"/>
    <col min="2056" max="2304" width="9.125" style="1"/>
    <col min="2305" max="2305" width="12.375" style="1" customWidth="1"/>
    <col min="2306" max="2306" width="9.125" style="1"/>
    <col min="2307" max="2307" width="17.75" style="1" customWidth="1"/>
    <col min="2308" max="2308" width="23.75" style="1" customWidth="1"/>
    <col min="2309" max="2309" width="8.125" style="1" customWidth="1"/>
    <col min="2310" max="2310" width="12" style="1" customWidth="1"/>
    <col min="2311" max="2311" width="16.375" style="1" customWidth="1"/>
    <col min="2312" max="2560" width="9.125" style="1"/>
    <col min="2561" max="2561" width="12.375" style="1" customWidth="1"/>
    <col min="2562" max="2562" width="9.125" style="1"/>
    <col min="2563" max="2563" width="17.75" style="1" customWidth="1"/>
    <col min="2564" max="2564" width="23.75" style="1" customWidth="1"/>
    <col min="2565" max="2565" width="8.125" style="1" customWidth="1"/>
    <col min="2566" max="2566" width="12" style="1" customWidth="1"/>
    <col min="2567" max="2567" width="16.375" style="1" customWidth="1"/>
    <col min="2568" max="2816" width="9.125" style="1"/>
    <col min="2817" max="2817" width="12.375" style="1" customWidth="1"/>
    <col min="2818" max="2818" width="9.125" style="1"/>
    <col min="2819" max="2819" width="17.75" style="1" customWidth="1"/>
    <col min="2820" max="2820" width="23.75" style="1" customWidth="1"/>
    <col min="2821" max="2821" width="8.125" style="1" customWidth="1"/>
    <col min="2822" max="2822" width="12" style="1" customWidth="1"/>
    <col min="2823" max="2823" width="16.375" style="1" customWidth="1"/>
    <col min="2824" max="3072" width="9.125" style="1"/>
    <col min="3073" max="3073" width="12.375" style="1" customWidth="1"/>
    <col min="3074" max="3074" width="9.125" style="1"/>
    <col min="3075" max="3075" width="17.75" style="1" customWidth="1"/>
    <col min="3076" max="3076" width="23.75" style="1" customWidth="1"/>
    <col min="3077" max="3077" width="8.125" style="1" customWidth="1"/>
    <col min="3078" max="3078" width="12" style="1" customWidth="1"/>
    <col min="3079" max="3079" width="16.375" style="1" customWidth="1"/>
    <col min="3080" max="3328" width="9.125" style="1"/>
    <col min="3329" max="3329" width="12.375" style="1" customWidth="1"/>
    <col min="3330" max="3330" width="9.125" style="1"/>
    <col min="3331" max="3331" width="17.75" style="1" customWidth="1"/>
    <col min="3332" max="3332" width="23.75" style="1" customWidth="1"/>
    <col min="3333" max="3333" width="8.125" style="1" customWidth="1"/>
    <col min="3334" max="3334" width="12" style="1" customWidth="1"/>
    <col min="3335" max="3335" width="16.375" style="1" customWidth="1"/>
    <col min="3336" max="3584" width="9.125" style="1"/>
    <col min="3585" max="3585" width="12.375" style="1" customWidth="1"/>
    <col min="3586" max="3586" width="9.125" style="1"/>
    <col min="3587" max="3587" width="17.75" style="1" customWidth="1"/>
    <col min="3588" max="3588" width="23.75" style="1" customWidth="1"/>
    <col min="3589" max="3589" width="8.125" style="1" customWidth="1"/>
    <col min="3590" max="3590" width="12" style="1" customWidth="1"/>
    <col min="3591" max="3591" width="16.375" style="1" customWidth="1"/>
    <col min="3592" max="3840" width="9.125" style="1"/>
    <col min="3841" max="3841" width="12.375" style="1" customWidth="1"/>
    <col min="3842" max="3842" width="9.125" style="1"/>
    <col min="3843" max="3843" width="17.75" style="1" customWidth="1"/>
    <col min="3844" max="3844" width="23.75" style="1" customWidth="1"/>
    <col min="3845" max="3845" width="8.125" style="1" customWidth="1"/>
    <col min="3846" max="3846" width="12" style="1" customWidth="1"/>
    <col min="3847" max="3847" width="16.375" style="1" customWidth="1"/>
    <col min="3848" max="4096" width="9.125" style="1"/>
    <col min="4097" max="4097" width="12.375" style="1" customWidth="1"/>
    <col min="4098" max="4098" width="9.125" style="1"/>
    <col min="4099" max="4099" width="17.75" style="1" customWidth="1"/>
    <col min="4100" max="4100" width="23.75" style="1" customWidth="1"/>
    <col min="4101" max="4101" width="8.125" style="1" customWidth="1"/>
    <col min="4102" max="4102" width="12" style="1" customWidth="1"/>
    <col min="4103" max="4103" width="16.375" style="1" customWidth="1"/>
    <col min="4104" max="4352" width="9.125" style="1"/>
    <col min="4353" max="4353" width="12.375" style="1" customWidth="1"/>
    <col min="4354" max="4354" width="9.125" style="1"/>
    <col min="4355" max="4355" width="17.75" style="1" customWidth="1"/>
    <col min="4356" max="4356" width="23.75" style="1" customWidth="1"/>
    <col min="4357" max="4357" width="8.125" style="1" customWidth="1"/>
    <col min="4358" max="4358" width="12" style="1" customWidth="1"/>
    <col min="4359" max="4359" width="16.375" style="1" customWidth="1"/>
    <col min="4360" max="4608" width="9.125" style="1"/>
    <col min="4609" max="4609" width="12.375" style="1" customWidth="1"/>
    <col min="4610" max="4610" width="9.125" style="1"/>
    <col min="4611" max="4611" width="17.75" style="1" customWidth="1"/>
    <col min="4612" max="4612" width="23.75" style="1" customWidth="1"/>
    <col min="4613" max="4613" width="8.125" style="1" customWidth="1"/>
    <col min="4614" max="4614" width="12" style="1" customWidth="1"/>
    <col min="4615" max="4615" width="16.375" style="1" customWidth="1"/>
    <col min="4616" max="4864" width="9.125" style="1"/>
    <col min="4865" max="4865" width="12.375" style="1" customWidth="1"/>
    <col min="4866" max="4866" width="9.125" style="1"/>
    <col min="4867" max="4867" width="17.75" style="1" customWidth="1"/>
    <col min="4868" max="4868" width="23.75" style="1" customWidth="1"/>
    <col min="4869" max="4869" width="8.125" style="1" customWidth="1"/>
    <col min="4870" max="4870" width="12" style="1" customWidth="1"/>
    <col min="4871" max="4871" width="16.375" style="1" customWidth="1"/>
    <col min="4872" max="5120" width="9.125" style="1"/>
    <col min="5121" max="5121" width="12.375" style="1" customWidth="1"/>
    <col min="5122" max="5122" width="9.125" style="1"/>
    <col min="5123" max="5123" width="17.75" style="1" customWidth="1"/>
    <col min="5124" max="5124" width="23.75" style="1" customWidth="1"/>
    <col min="5125" max="5125" width="8.125" style="1" customWidth="1"/>
    <col min="5126" max="5126" width="12" style="1" customWidth="1"/>
    <col min="5127" max="5127" width="16.375" style="1" customWidth="1"/>
    <col min="5128" max="5376" width="9.125" style="1"/>
    <col min="5377" max="5377" width="12.375" style="1" customWidth="1"/>
    <col min="5378" max="5378" width="9.125" style="1"/>
    <col min="5379" max="5379" width="17.75" style="1" customWidth="1"/>
    <col min="5380" max="5380" width="23.75" style="1" customWidth="1"/>
    <col min="5381" max="5381" width="8.125" style="1" customWidth="1"/>
    <col min="5382" max="5382" width="12" style="1" customWidth="1"/>
    <col min="5383" max="5383" width="16.375" style="1" customWidth="1"/>
    <col min="5384" max="5632" width="9.125" style="1"/>
    <col min="5633" max="5633" width="12.375" style="1" customWidth="1"/>
    <col min="5634" max="5634" width="9.125" style="1"/>
    <col min="5635" max="5635" width="17.75" style="1" customWidth="1"/>
    <col min="5636" max="5636" width="23.75" style="1" customWidth="1"/>
    <col min="5637" max="5637" width="8.125" style="1" customWidth="1"/>
    <col min="5638" max="5638" width="12" style="1" customWidth="1"/>
    <col min="5639" max="5639" width="16.375" style="1" customWidth="1"/>
    <col min="5640" max="5888" width="9.125" style="1"/>
    <col min="5889" max="5889" width="12.375" style="1" customWidth="1"/>
    <col min="5890" max="5890" width="9.125" style="1"/>
    <col min="5891" max="5891" width="17.75" style="1" customWidth="1"/>
    <col min="5892" max="5892" width="23.75" style="1" customWidth="1"/>
    <col min="5893" max="5893" width="8.125" style="1" customWidth="1"/>
    <col min="5894" max="5894" width="12" style="1" customWidth="1"/>
    <col min="5895" max="5895" width="16.375" style="1" customWidth="1"/>
    <col min="5896" max="6144" width="9.125" style="1"/>
    <col min="6145" max="6145" width="12.375" style="1" customWidth="1"/>
    <col min="6146" max="6146" width="9.125" style="1"/>
    <col min="6147" max="6147" width="17.75" style="1" customWidth="1"/>
    <col min="6148" max="6148" width="23.75" style="1" customWidth="1"/>
    <col min="6149" max="6149" width="8.125" style="1" customWidth="1"/>
    <col min="6150" max="6150" width="12" style="1" customWidth="1"/>
    <col min="6151" max="6151" width="16.375" style="1" customWidth="1"/>
    <col min="6152" max="6400" width="9.125" style="1"/>
    <col min="6401" max="6401" width="12.375" style="1" customWidth="1"/>
    <col min="6402" max="6402" width="9.125" style="1"/>
    <col min="6403" max="6403" width="17.75" style="1" customWidth="1"/>
    <col min="6404" max="6404" width="23.75" style="1" customWidth="1"/>
    <col min="6405" max="6405" width="8.125" style="1" customWidth="1"/>
    <col min="6406" max="6406" width="12" style="1" customWidth="1"/>
    <col min="6407" max="6407" width="16.375" style="1" customWidth="1"/>
    <col min="6408" max="6656" width="9.125" style="1"/>
    <col min="6657" max="6657" width="12.375" style="1" customWidth="1"/>
    <col min="6658" max="6658" width="9.125" style="1"/>
    <col min="6659" max="6659" width="17.75" style="1" customWidth="1"/>
    <col min="6660" max="6660" width="23.75" style="1" customWidth="1"/>
    <col min="6661" max="6661" width="8.125" style="1" customWidth="1"/>
    <col min="6662" max="6662" width="12" style="1" customWidth="1"/>
    <col min="6663" max="6663" width="16.375" style="1" customWidth="1"/>
    <col min="6664" max="6912" width="9.125" style="1"/>
    <col min="6913" max="6913" width="12.375" style="1" customWidth="1"/>
    <col min="6914" max="6914" width="9.125" style="1"/>
    <col min="6915" max="6915" width="17.75" style="1" customWidth="1"/>
    <col min="6916" max="6916" width="23.75" style="1" customWidth="1"/>
    <col min="6917" max="6917" width="8.125" style="1" customWidth="1"/>
    <col min="6918" max="6918" width="12" style="1" customWidth="1"/>
    <col min="6919" max="6919" width="16.375" style="1" customWidth="1"/>
    <col min="6920" max="7168" width="9.125" style="1"/>
    <col min="7169" max="7169" width="12.375" style="1" customWidth="1"/>
    <col min="7170" max="7170" width="9.125" style="1"/>
    <col min="7171" max="7171" width="17.75" style="1" customWidth="1"/>
    <col min="7172" max="7172" width="23.75" style="1" customWidth="1"/>
    <col min="7173" max="7173" width="8.125" style="1" customWidth="1"/>
    <col min="7174" max="7174" width="12" style="1" customWidth="1"/>
    <col min="7175" max="7175" width="16.375" style="1" customWidth="1"/>
    <col min="7176" max="7424" width="9.125" style="1"/>
    <col min="7425" max="7425" width="12.375" style="1" customWidth="1"/>
    <col min="7426" max="7426" width="9.125" style="1"/>
    <col min="7427" max="7427" width="17.75" style="1" customWidth="1"/>
    <col min="7428" max="7428" width="23.75" style="1" customWidth="1"/>
    <col min="7429" max="7429" width="8.125" style="1" customWidth="1"/>
    <col min="7430" max="7430" width="12" style="1" customWidth="1"/>
    <col min="7431" max="7431" width="16.375" style="1" customWidth="1"/>
    <col min="7432" max="7680" width="9.125" style="1"/>
    <col min="7681" max="7681" width="12.375" style="1" customWidth="1"/>
    <col min="7682" max="7682" width="9.125" style="1"/>
    <col min="7683" max="7683" width="17.75" style="1" customWidth="1"/>
    <col min="7684" max="7684" width="23.75" style="1" customWidth="1"/>
    <col min="7685" max="7685" width="8.125" style="1" customWidth="1"/>
    <col min="7686" max="7686" width="12" style="1" customWidth="1"/>
    <col min="7687" max="7687" width="16.375" style="1" customWidth="1"/>
    <col min="7688" max="7936" width="9.125" style="1"/>
    <col min="7937" max="7937" width="12.375" style="1" customWidth="1"/>
    <col min="7938" max="7938" width="9.125" style="1"/>
    <col min="7939" max="7939" width="17.75" style="1" customWidth="1"/>
    <col min="7940" max="7940" width="23.75" style="1" customWidth="1"/>
    <col min="7941" max="7941" width="8.125" style="1" customWidth="1"/>
    <col min="7942" max="7942" width="12" style="1" customWidth="1"/>
    <col min="7943" max="7943" width="16.375" style="1" customWidth="1"/>
    <col min="7944" max="8192" width="9.125" style="1"/>
    <col min="8193" max="8193" width="12.375" style="1" customWidth="1"/>
    <col min="8194" max="8194" width="9.125" style="1"/>
    <col min="8195" max="8195" width="17.75" style="1" customWidth="1"/>
    <col min="8196" max="8196" width="23.75" style="1" customWidth="1"/>
    <col min="8197" max="8197" width="8.125" style="1" customWidth="1"/>
    <col min="8198" max="8198" width="12" style="1" customWidth="1"/>
    <col min="8199" max="8199" width="16.375" style="1" customWidth="1"/>
    <col min="8200" max="8448" width="9.125" style="1"/>
    <col min="8449" max="8449" width="12.375" style="1" customWidth="1"/>
    <col min="8450" max="8450" width="9.125" style="1"/>
    <col min="8451" max="8451" width="17.75" style="1" customWidth="1"/>
    <col min="8452" max="8452" width="23.75" style="1" customWidth="1"/>
    <col min="8453" max="8453" width="8.125" style="1" customWidth="1"/>
    <col min="8454" max="8454" width="12" style="1" customWidth="1"/>
    <col min="8455" max="8455" width="16.375" style="1" customWidth="1"/>
    <col min="8456" max="8704" width="9.125" style="1"/>
    <col min="8705" max="8705" width="12.375" style="1" customWidth="1"/>
    <col min="8706" max="8706" width="9.125" style="1"/>
    <col min="8707" max="8707" width="17.75" style="1" customWidth="1"/>
    <col min="8708" max="8708" width="23.75" style="1" customWidth="1"/>
    <col min="8709" max="8709" width="8.125" style="1" customWidth="1"/>
    <col min="8710" max="8710" width="12" style="1" customWidth="1"/>
    <col min="8711" max="8711" width="16.375" style="1" customWidth="1"/>
    <col min="8712" max="8960" width="9.125" style="1"/>
    <col min="8961" max="8961" width="12.375" style="1" customWidth="1"/>
    <col min="8962" max="8962" width="9.125" style="1"/>
    <col min="8963" max="8963" width="17.75" style="1" customWidth="1"/>
    <col min="8964" max="8964" width="23.75" style="1" customWidth="1"/>
    <col min="8965" max="8965" width="8.125" style="1" customWidth="1"/>
    <col min="8966" max="8966" width="12" style="1" customWidth="1"/>
    <col min="8967" max="8967" width="16.375" style="1" customWidth="1"/>
    <col min="8968" max="9216" width="9.125" style="1"/>
    <col min="9217" max="9217" width="12.375" style="1" customWidth="1"/>
    <col min="9218" max="9218" width="9.125" style="1"/>
    <col min="9219" max="9219" width="17.75" style="1" customWidth="1"/>
    <col min="9220" max="9220" width="23.75" style="1" customWidth="1"/>
    <col min="9221" max="9221" width="8.125" style="1" customWidth="1"/>
    <col min="9222" max="9222" width="12" style="1" customWidth="1"/>
    <col min="9223" max="9223" width="16.375" style="1" customWidth="1"/>
    <col min="9224" max="9472" width="9.125" style="1"/>
    <col min="9473" max="9473" width="12.375" style="1" customWidth="1"/>
    <col min="9474" max="9474" width="9.125" style="1"/>
    <col min="9475" max="9475" width="17.75" style="1" customWidth="1"/>
    <col min="9476" max="9476" width="23.75" style="1" customWidth="1"/>
    <col min="9477" max="9477" width="8.125" style="1" customWidth="1"/>
    <col min="9478" max="9478" width="12" style="1" customWidth="1"/>
    <col min="9479" max="9479" width="16.375" style="1" customWidth="1"/>
    <col min="9480" max="9728" width="9.125" style="1"/>
    <col min="9729" max="9729" width="12.375" style="1" customWidth="1"/>
    <col min="9730" max="9730" width="9.125" style="1"/>
    <col min="9731" max="9731" width="17.75" style="1" customWidth="1"/>
    <col min="9732" max="9732" width="23.75" style="1" customWidth="1"/>
    <col min="9733" max="9733" width="8.125" style="1" customWidth="1"/>
    <col min="9734" max="9734" width="12" style="1" customWidth="1"/>
    <col min="9735" max="9735" width="16.375" style="1" customWidth="1"/>
    <col min="9736" max="9984" width="9.125" style="1"/>
    <col min="9985" max="9985" width="12.375" style="1" customWidth="1"/>
    <col min="9986" max="9986" width="9.125" style="1"/>
    <col min="9987" max="9987" width="17.75" style="1" customWidth="1"/>
    <col min="9988" max="9988" width="23.75" style="1" customWidth="1"/>
    <col min="9989" max="9989" width="8.125" style="1" customWidth="1"/>
    <col min="9990" max="9990" width="12" style="1" customWidth="1"/>
    <col min="9991" max="9991" width="16.375" style="1" customWidth="1"/>
    <col min="9992" max="10240" width="9.125" style="1"/>
    <col min="10241" max="10241" width="12.375" style="1" customWidth="1"/>
    <col min="10242" max="10242" width="9.125" style="1"/>
    <col min="10243" max="10243" width="17.75" style="1" customWidth="1"/>
    <col min="10244" max="10244" width="23.75" style="1" customWidth="1"/>
    <col min="10245" max="10245" width="8.125" style="1" customWidth="1"/>
    <col min="10246" max="10246" width="12" style="1" customWidth="1"/>
    <col min="10247" max="10247" width="16.375" style="1" customWidth="1"/>
    <col min="10248" max="10496" width="9.125" style="1"/>
    <col min="10497" max="10497" width="12.375" style="1" customWidth="1"/>
    <col min="10498" max="10498" width="9.125" style="1"/>
    <col min="10499" max="10499" width="17.75" style="1" customWidth="1"/>
    <col min="10500" max="10500" width="23.75" style="1" customWidth="1"/>
    <col min="10501" max="10501" width="8.125" style="1" customWidth="1"/>
    <col min="10502" max="10502" width="12" style="1" customWidth="1"/>
    <col min="10503" max="10503" width="16.375" style="1" customWidth="1"/>
    <col min="10504" max="10752" width="9.125" style="1"/>
    <col min="10753" max="10753" width="12.375" style="1" customWidth="1"/>
    <col min="10754" max="10754" width="9.125" style="1"/>
    <col min="10755" max="10755" width="17.75" style="1" customWidth="1"/>
    <col min="10756" max="10756" width="23.75" style="1" customWidth="1"/>
    <col min="10757" max="10757" width="8.125" style="1" customWidth="1"/>
    <col min="10758" max="10758" width="12" style="1" customWidth="1"/>
    <col min="10759" max="10759" width="16.375" style="1" customWidth="1"/>
    <col min="10760" max="11008" width="9.125" style="1"/>
    <col min="11009" max="11009" width="12.375" style="1" customWidth="1"/>
    <col min="11010" max="11010" width="9.125" style="1"/>
    <col min="11011" max="11011" width="17.75" style="1" customWidth="1"/>
    <col min="11012" max="11012" width="23.75" style="1" customWidth="1"/>
    <col min="11013" max="11013" width="8.125" style="1" customWidth="1"/>
    <col min="11014" max="11014" width="12" style="1" customWidth="1"/>
    <col min="11015" max="11015" width="16.375" style="1" customWidth="1"/>
    <col min="11016" max="11264" width="9.125" style="1"/>
    <col min="11265" max="11265" width="12.375" style="1" customWidth="1"/>
    <col min="11266" max="11266" width="9.125" style="1"/>
    <col min="11267" max="11267" width="17.75" style="1" customWidth="1"/>
    <col min="11268" max="11268" width="23.75" style="1" customWidth="1"/>
    <col min="11269" max="11269" width="8.125" style="1" customWidth="1"/>
    <col min="11270" max="11270" width="12" style="1" customWidth="1"/>
    <col min="11271" max="11271" width="16.375" style="1" customWidth="1"/>
    <col min="11272" max="11520" width="9.125" style="1"/>
    <col min="11521" max="11521" width="12.375" style="1" customWidth="1"/>
    <col min="11522" max="11522" width="9.125" style="1"/>
    <col min="11523" max="11523" width="17.75" style="1" customWidth="1"/>
    <col min="11524" max="11524" width="23.75" style="1" customWidth="1"/>
    <col min="11525" max="11525" width="8.125" style="1" customWidth="1"/>
    <col min="11526" max="11526" width="12" style="1" customWidth="1"/>
    <col min="11527" max="11527" width="16.375" style="1" customWidth="1"/>
    <col min="11528" max="11776" width="9.125" style="1"/>
    <col min="11777" max="11777" width="12.375" style="1" customWidth="1"/>
    <col min="11778" max="11778" width="9.125" style="1"/>
    <col min="11779" max="11779" width="17.75" style="1" customWidth="1"/>
    <col min="11780" max="11780" width="23.75" style="1" customWidth="1"/>
    <col min="11781" max="11781" width="8.125" style="1" customWidth="1"/>
    <col min="11782" max="11782" width="12" style="1" customWidth="1"/>
    <col min="11783" max="11783" width="16.375" style="1" customWidth="1"/>
    <col min="11784" max="12032" width="9.125" style="1"/>
    <col min="12033" max="12033" width="12.375" style="1" customWidth="1"/>
    <col min="12034" max="12034" width="9.125" style="1"/>
    <col min="12035" max="12035" width="17.75" style="1" customWidth="1"/>
    <col min="12036" max="12036" width="23.75" style="1" customWidth="1"/>
    <col min="12037" max="12037" width="8.125" style="1" customWidth="1"/>
    <col min="12038" max="12038" width="12" style="1" customWidth="1"/>
    <col min="12039" max="12039" width="16.375" style="1" customWidth="1"/>
    <col min="12040" max="12288" width="9.125" style="1"/>
    <col min="12289" max="12289" width="12.375" style="1" customWidth="1"/>
    <col min="12290" max="12290" width="9.125" style="1"/>
    <col min="12291" max="12291" width="17.75" style="1" customWidth="1"/>
    <col min="12292" max="12292" width="23.75" style="1" customWidth="1"/>
    <col min="12293" max="12293" width="8.125" style="1" customWidth="1"/>
    <col min="12294" max="12294" width="12" style="1" customWidth="1"/>
    <col min="12295" max="12295" width="16.375" style="1" customWidth="1"/>
    <col min="12296" max="12544" width="9.125" style="1"/>
    <col min="12545" max="12545" width="12.375" style="1" customWidth="1"/>
    <col min="12546" max="12546" width="9.125" style="1"/>
    <col min="12547" max="12547" width="17.75" style="1" customWidth="1"/>
    <col min="12548" max="12548" width="23.75" style="1" customWidth="1"/>
    <col min="12549" max="12549" width="8.125" style="1" customWidth="1"/>
    <col min="12550" max="12550" width="12" style="1" customWidth="1"/>
    <col min="12551" max="12551" width="16.375" style="1" customWidth="1"/>
    <col min="12552" max="12800" width="9.125" style="1"/>
    <col min="12801" max="12801" width="12.375" style="1" customWidth="1"/>
    <col min="12802" max="12802" width="9.125" style="1"/>
    <col min="12803" max="12803" width="17.75" style="1" customWidth="1"/>
    <col min="12804" max="12804" width="23.75" style="1" customWidth="1"/>
    <col min="12805" max="12805" width="8.125" style="1" customWidth="1"/>
    <col min="12806" max="12806" width="12" style="1" customWidth="1"/>
    <col min="12807" max="12807" width="16.375" style="1" customWidth="1"/>
    <col min="12808" max="13056" width="9.125" style="1"/>
    <col min="13057" max="13057" width="12.375" style="1" customWidth="1"/>
    <col min="13058" max="13058" width="9.125" style="1"/>
    <col min="13059" max="13059" width="17.75" style="1" customWidth="1"/>
    <col min="13060" max="13060" width="23.75" style="1" customWidth="1"/>
    <col min="13061" max="13061" width="8.125" style="1" customWidth="1"/>
    <col min="13062" max="13062" width="12" style="1" customWidth="1"/>
    <col min="13063" max="13063" width="16.375" style="1" customWidth="1"/>
    <col min="13064" max="13312" width="9.125" style="1"/>
    <col min="13313" max="13313" width="12.375" style="1" customWidth="1"/>
    <col min="13314" max="13314" width="9.125" style="1"/>
    <col min="13315" max="13315" width="17.75" style="1" customWidth="1"/>
    <col min="13316" max="13316" width="23.75" style="1" customWidth="1"/>
    <col min="13317" max="13317" width="8.125" style="1" customWidth="1"/>
    <col min="13318" max="13318" width="12" style="1" customWidth="1"/>
    <col min="13319" max="13319" width="16.375" style="1" customWidth="1"/>
    <col min="13320" max="13568" width="9.125" style="1"/>
    <col min="13569" max="13569" width="12.375" style="1" customWidth="1"/>
    <col min="13570" max="13570" width="9.125" style="1"/>
    <col min="13571" max="13571" width="17.75" style="1" customWidth="1"/>
    <col min="13572" max="13572" width="23.75" style="1" customWidth="1"/>
    <col min="13573" max="13573" width="8.125" style="1" customWidth="1"/>
    <col min="13574" max="13574" width="12" style="1" customWidth="1"/>
    <col min="13575" max="13575" width="16.375" style="1" customWidth="1"/>
    <col min="13576" max="13824" width="9.125" style="1"/>
    <col min="13825" max="13825" width="12.375" style="1" customWidth="1"/>
    <col min="13826" max="13826" width="9.125" style="1"/>
    <col min="13827" max="13827" width="17.75" style="1" customWidth="1"/>
    <col min="13828" max="13828" width="23.75" style="1" customWidth="1"/>
    <col min="13829" max="13829" width="8.125" style="1" customWidth="1"/>
    <col min="13830" max="13830" width="12" style="1" customWidth="1"/>
    <col min="13831" max="13831" width="16.375" style="1" customWidth="1"/>
    <col min="13832" max="14080" width="9.125" style="1"/>
    <col min="14081" max="14081" width="12.375" style="1" customWidth="1"/>
    <col min="14082" max="14082" width="9.125" style="1"/>
    <col min="14083" max="14083" width="17.75" style="1" customWidth="1"/>
    <col min="14084" max="14084" width="23.75" style="1" customWidth="1"/>
    <col min="14085" max="14085" width="8.125" style="1" customWidth="1"/>
    <col min="14086" max="14086" width="12" style="1" customWidth="1"/>
    <col min="14087" max="14087" width="16.375" style="1" customWidth="1"/>
    <col min="14088" max="14336" width="9.125" style="1"/>
    <col min="14337" max="14337" width="12.375" style="1" customWidth="1"/>
    <col min="14338" max="14338" width="9.125" style="1"/>
    <col min="14339" max="14339" width="17.75" style="1" customWidth="1"/>
    <col min="14340" max="14340" width="23.75" style="1" customWidth="1"/>
    <col min="14341" max="14341" width="8.125" style="1" customWidth="1"/>
    <col min="14342" max="14342" width="12" style="1" customWidth="1"/>
    <col min="14343" max="14343" width="16.375" style="1" customWidth="1"/>
    <col min="14344" max="14592" width="9.125" style="1"/>
    <col min="14593" max="14593" width="12.375" style="1" customWidth="1"/>
    <col min="14594" max="14594" width="9.125" style="1"/>
    <col min="14595" max="14595" width="17.75" style="1" customWidth="1"/>
    <col min="14596" max="14596" width="23.75" style="1" customWidth="1"/>
    <col min="14597" max="14597" width="8.125" style="1" customWidth="1"/>
    <col min="14598" max="14598" width="12" style="1" customWidth="1"/>
    <col min="14599" max="14599" width="16.375" style="1" customWidth="1"/>
    <col min="14600" max="14848" width="9.125" style="1"/>
    <col min="14849" max="14849" width="12.375" style="1" customWidth="1"/>
    <col min="14850" max="14850" width="9.125" style="1"/>
    <col min="14851" max="14851" width="17.75" style="1" customWidth="1"/>
    <col min="14852" max="14852" width="23.75" style="1" customWidth="1"/>
    <col min="14853" max="14853" width="8.125" style="1" customWidth="1"/>
    <col min="14854" max="14854" width="12" style="1" customWidth="1"/>
    <col min="14855" max="14855" width="16.375" style="1" customWidth="1"/>
    <col min="14856" max="15104" width="9.125" style="1"/>
    <col min="15105" max="15105" width="12.375" style="1" customWidth="1"/>
    <col min="15106" max="15106" width="9.125" style="1"/>
    <col min="15107" max="15107" width="17.75" style="1" customWidth="1"/>
    <col min="15108" max="15108" width="23.75" style="1" customWidth="1"/>
    <col min="15109" max="15109" width="8.125" style="1" customWidth="1"/>
    <col min="15110" max="15110" width="12" style="1" customWidth="1"/>
    <col min="15111" max="15111" width="16.375" style="1" customWidth="1"/>
    <col min="15112" max="15360" width="9.125" style="1"/>
    <col min="15361" max="15361" width="12.375" style="1" customWidth="1"/>
    <col min="15362" max="15362" width="9.125" style="1"/>
    <col min="15363" max="15363" width="17.75" style="1" customWidth="1"/>
    <col min="15364" max="15364" width="23.75" style="1" customWidth="1"/>
    <col min="15365" max="15365" width="8.125" style="1" customWidth="1"/>
    <col min="15366" max="15366" width="12" style="1" customWidth="1"/>
    <col min="15367" max="15367" width="16.375" style="1" customWidth="1"/>
    <col min="15368" max="15616" width="9.125" style="1"/>
    <col min="15617" max="15617" width="12.375" style="1" customWidth="1"/>
    <col min="15618" max="15618" width="9.125" style="1"/>
    <col min="15619" max="15619" width="17.75" style="1" customWidth="1"/>
    <col min="15620" max="15620" width="23.75" style="1" customWidth="1"/>
    <col min="15621" max="15621" width="8.125" style="1" customWidth="1"/>
    <col min="15622" max="15622" width="12" style="1" customWidth="1"/>
    <col min="15623" max="15623" width="16.375" style="1" customWidth="1"/>
    <col min="15624" max="15872" width="9.125" style="1"/>
    <col min="15873" max="15873" width="12.375" style="1" customWidth="1"/>
    <col min="15874" max="15874" width="9.125" style="1"/>
    <col min="15875" max="15875" width="17.75" style="1" customWidth="1"/>
    <col min="15876" max="15876" width="23.75" style="1" customWidth="1"/>
    <col min="15877" max="15877" width="8.125" style="1" customWidth="1"/>
    <col min="15878" max="15878" width="12" style="1" customWidth="1"/>
    <col min="15879" max="15879" width="16.375" style="1" customWidth="1"/>
    <col min="15880" max="16128" width="9.125" style="1"/>
    <col min="16129" max="16129" width="12.375" style="1" customWidth="1"/>
    <col min="16130" max="16130" width="9.125" style="1"/>
    <col min="16131" max="16131" width="17.75" style="1" customWidth="1"/>
    <col min="16132" max="16132" width="23.75" style="1" customWidth="1"/>
    <col min="16133" max="16133" width="8.125" style="1" customWidth="1"/>
    <col min="16134" max="16134" width="12" style="1" customWidth="1"/>
    <col min="16135" max="16135" width="16.375" style="1" customWidth="1"/>
    <col min="16136" max="16384" width="9.125" style="1"/>
  </cols>
  <sheetData>
    <row r="1" spans="1:8" s="11" customFormat="1" ht="24" x14ac:dyDescent="0.55000000000000004">
      <c r="A1" s="258" t="s">
        <v>33</v>
      </c>
      <c r="B1" s="258"/>
      <c r="C1" s="258"/>
      <c r="D1" s="258"/>
      <c r="E1" s="258"/>
      <c r="F1" s="258"/>
      <c r="G1" s="91"/>
      <c r="H1" s="91"/>
    </row>
    <row r="2" spans="1:8" x14ac:dyDescent="0.55000000000000004">
      <c r="A2" s="92"/>
      <c r="B2" s="92"/>
      <c r="C2" s="92"/>
      <c r="D2" s="92"/>
      <c r="E2" s="92"/>
      <c r="F2" s="92"/>
      <c r="G2" s="96"/>
      <c r="H2" s="96"/>
    </row>
    <row r="3" spans="1:8" ht="24" thickBot="1" x14ac:dyDescent="0.6">
      <c r="A3" s="3" t="s">
        <v>564</v>
      </c>
      <c r="B3" s="113"/>
      <c r="C3" s="113"/>
      <c r="D3" s="113"/>
      <c r="E3" s="114"/>
      <c r="F3" s="114"/>
    </row>
    <row r="4" spans="1:8" ht="19.5" customHeight="1" thickTop="1" thickBot="1" x14ac:dyDescent="0.6">
      <c r="A4" s="3"/>
      <c r="B4" s="259" t="s">
        <v>48</v>
      </c>
      <c r="C4" s="260"/>
      <c r="D4" s="260"/>
      <c r="E4" s="143" t="s">
        <v>11</v>
      </c>
      <c r="F4" s="143" t="s">
        <v>12</v>
      </c>
    </row>
    <row r="5" spans="1:8" s="187" customFormat="1" ht="24" thickTop="1" x14ac:dyDescent="0.55000000000000004">
      <c r="A5" s="180"/>
      <c r="B5" s="197" t="s">
        <v>59</v>
      </c>
      <c r="C5" s="198"/>
      <c r="D5" s="198"/>
      <c r="E5" s="198">
        <v>4</v>
      </c>
      <c r="F5" s="199">
        <f>E5*100/$E$87</f>
        <v>2.5806451612903225</v>
      </c>
      <c r="G5" s="186"/>
    </row>
    <row r="6" spans="1:8" s="187" customFormat="1" x14ac:dyDescent="0.55000000000000004">
      <c r="A6" s="180"/>
      <c r="B6" s="193" t="s">
        <v>799</v>
      </c>
      <c r="C6" s="194"/>
      <c r="D6" s="196"/>
      <c r="E6" s="184">
        <v>2</v>
      </c>
      <c r="F6" s="348">
        <f>E6*100/$E$87</f>
        <v>1.2903225806451613</v>
      </c>
      <c r="G6" s="186"/>
    </row>
    <row r="7" spans="1:8" s="187" customFormat="1" x14ac:dyDescent="0.55000000000000004">
      <c r="A7" s="180"/>
      <c r="B7" s="193" t="s">
        <v>653</v>
      </c>
      <c r="C7" s="194"/>
      <c r="D7" s="196"/>
      <c r="E7" s="184">
        <v>1</v>
      </c>
      <c r="F7" s="348">
        <f>E7*100/$E$87</f>
        <v>0.64516129032258063</v>
      </c>
      <c r="G7" s="186"/>
    </row>
    <row r="8" spans="1:8" s="187" customFormat="1" x14ac:dyDescent="0.55000000000000004">
      <c r="A8" s="180"/>
      <c r="B8" s="193" t="s">
        <v>106</v>
      </c>
      <c r="C8" s="194"/>
      <c r="D8" s="196"/>
      <c r="E8" s="184">
        <v>1</v>
      </c>
      <c r="F8" s="348">
        <f>E8*100/$E$87</f>
        <v>0.64516129032258063</v>
      </c>
      <c r="G8" s="186"/>
    </row>
    <row r="9" spans="1:8" x14ac:dyDescent="0.55000000000000004">
      <c r="A9" s="3"/>
      <c r="B9" s="160" t="s">
        <v>94</v>
      </c>
      <c r="C9" s="161"/>
      <c r="D9" s="162"/>
      <c r="E9" s="93">
        <v>1</v>
      </c>
      <c r="F9" s="94">
        <f>E9*100/$E$87</f>
        <v>0.64516129032258063</v>
      </c>
    </row>
    <row r="10" spans="1:8" s="187" customFormat="1" ht="24" customHeight="1" x14ac:dyDescent="0.55000000000000004">
      <c r="A10" s="180"/>
      <c r="B10" s="251" t="s">
        <v>825</v>
      </c>
      <c r="C10" s="252"/>
      <c r="D10" s="253"/>
      <c r="E10" s="195">
        <v>1</v>
      </c>
      <c r="F10" s="185">
        <f>E10*100/$E$87</f>
        <v>0.64516129032258063</v>
      </c>
      <c r="G10" s="186"/>
    </row>
    <row r="11" spans="1:8" x14ac:dyDescent="0.55000000000000004">
      <c r="A11" s="3"/>
      <c r="B11" s="160" t="s">
        <v>50</v>
      </c>
      <c r="C11" s="161"/>
      <c r="D11" s="162"/>
      <c r="E11" s="93">
        <v>20</v>
      </c>
      <c r="F11" s="94">
        <f>E11*100/$E$87</f>
        <v>12.903225806451612</v>
      </c>
    </row>
    <row r="12" spans="1:8" x14ac:dyDescent="0.55000000000000004">
      <c r="A12" s="3"/>
      <c r="B12" s="163" t="s">
        <v>563</v>
      </c>
      <c r="C12" s="164"/>
      <c r="D12" s="165"/>
      <c r="E12" s="97">
        <v>1</v>
      </c>
      <c r="F12" s="98">
        <v>0.77821011673151752</v>
      </c>
    </row>
    <row r="13" spans="1:8" s="187" customFormat="1" ht="21" customHeight="1" x14ac:dyDescent="0.55000000000000004">
      <c r="A13" s="180"/>
      <c r="B13" s="251" t="s">
        <v>647</v>
      </c>
      <c r="C13" s="252"/>
      <c r="D13" s="253"/>
      <c r="E13" s="195">
        <v>2</v>
      </c>
      <c r="F13" s="185">
        <f>E13*100/$E$87</f>
        <v>1.2903225806451613</v>
      </c>
      <c r="G13" s="186"/>
    </row>
    <row r="14" spans="1:8" s="187" customFormat="1" ht="21" customHeight="1" x14ac:dyDescent="0.55000000000000004">
      <c r="A14" s="180"/>
      <c r="B14" s="251" t="s">
        <v>649</v>
      </c>
      <c r="C14" s="252"/>
      <c r="D14" s="253"/>
      <c r="E14" s="195">
        <v>9</v>
      </c>
      <c r="F14" s="185">
        <f>E14*100/$E$87</f>
        <v>5.806451612903226</v>
      </c>
      <c r="G14" s="186"/>
    </row>
    <row r="15" spans="1:8" s="187" customFormat="1" ht="21" customHeight="1" x14ac:dyDescent="0.55000000000000004">
      <c r="A15" s="180"/>
      <c r="B15" s="251" t="s">
        <v>654</v>
      </c>
      <c r="C15" s="252"/>
      <c r="D15" s="253"/>
      <c r="E15" s="195">
        <v>8</v>
      </c>
      <c r="F15" s="185">
        <f>E15*100/$E$87</f>
        <v>5.161290322580645</v>
      </c>
      <c r="G15" s="186"/>
    </row>
    <row r="16" spans="1:8" x14ac:dyDescent="0.55000000000000004">
      <c r="A16" s="3"/>
      <c r="B16" s="160" t="s">
        <v>49</v>
      </c>
      <c r="C16" s="161"/>
      <c r="D16" s="162"/>
      <c r="E16" s="93">
        <v>7</v>
      </c>
      <c r="F16" s="94">
        <f>E16*100/$E$87</f>
        <v>4.5161290322580649</v>
      </c>
      <c r="H16" s="187"/>
    </row>
    <row r="17" spans="1:8" ht="21" customHeight="1" x14ac:dyDescent="0.55000000000000004">
      <c r="A17" s="3"/>
      <c r="B17" s="261" t="s">
        <v>808</v>
      </c>
      <c r="C17" s="262"/>
      <c r="D17" s="263"/>
      <c r="E17" s="106">
        <v>2</v>
      </c>
      <c r="F17" s="98">
        <f>E17*100/$E$87</f>
        <v>1.2903225806451613</v>
      </c>
      <c r="H17" s="187"/>
    </row>
    <row r="18" spans="1:8" ht="21" customHeight="1" x14ac:dyDescent="0.55000000000000004">
      <c r="A18" s="3"/>
      <c r="B18" s="261" t="s">
        <v>644</v>
      </c>
      <c r="C18" s="262"/>
      <c r="D18" s="263"/>
      <c r="E18" s="106">
        <v>1</v>
      </c>
      <c r="F18" s="98">
        <f>E18*100/$E$87</f>
        <v>0.64516129032258063</v>
      </c>
      <c r="H18" s="187"/>
    </row>
    <row r="19" spans="1:8" s="187" customFormat="1" ht="21" customHeight="1" x14ac:dyDescent="0.55000000000000004">
      <c r="A19" s="180"/>
      <c r="B19" s="251" t="s">
        <v>645</v>
      </c>
      <c r="C19" s="252"/>
      <c r="D19" s="253"/>
      <c r="E19" s="195">
        <v>3</v>
      </c>
      <c r="F19" s="185">
        <f>E19*100/$E$87</f>
        <v>1.935483870967742</v>
      </c>
      <c r="G19" s="186"/>
    </row>
    <row r="20" spans="1:8" s="187" customFormat="1" ht="21" customHeight="1" x14ac:dyDescent="0.55000000000000004">
      <c r="A20" s="180"/>
      <c r="B20" s="251" t="s">
        <v>646</v>
      </c>
      <c r="C20" s="252"/>
      <c r="D20" s="253"/>
      <c r="E20" s="195">
        <v>1</v>
      </c>
      <c r="F20" s="185">
        <f>E20*100/$E$87</f>
        <v>0.64516129032258063</v>
      </c>
      <c r="G20" s="186"/>
    </row>
    <row r="21" spans="1:8" s="187" customFormat="1" ht="21" customHeight="1" x14ac:dyDescent="0.55000000000000004">
      <c r="A21" s="180"/>
      <c r="B21" s="188" t="s">
        <v>80</v>
      </c>
      <c r="C21" s="189"/>
      <c r="D21" s="190"/>
      <c r="E21" s="191">
        <v>3</v>
      </c>
      <c r="F21" s="192">
        <f>E21*100/$E$87</f>
        <v>1.935483870967742</v>
      </c>
      <c r="G21" s="186"/>
    </row>
    <row r="22" spans="1:8" s="187" customFormat="1" ht="21" customHeight="1" x14ac:dyDescent="0.55000000000000004">
      <c r="A22" s="180"/>
      <c r="B22" s="181" t="s">
        <v>81</v>
      </c>
      <c r="C22" s="182"/>
      <c r="D22" s="183"/>
      <c r="E22" s="184">
        <v>3</v>
      </c>
      <c r="F22" s="185">
        <f>E22*100/$E$87</f>
        <v>1.935483870967742</v>
      </c>
      <c r="G22" s="186"/>
    </row>
    <row r="23" spans="1:8" s="187" customFormat="1" ht="21" customHeight="1" x14ac:dyDescent="0.55000000000000004">
      <c r="A23" s="206"/>
      <c r="B23" s="203"/>
      <c r="C23" s="203"/>
      <c r="D23" s="203"/>
      <c r="E23" s="204"/>
      <c r="F23" s="205"/>
      <c r="G23" s="186"/>
    </row>
    <row r="24" spans="1:8" s="187" customFormat="1" ht="21" customHeight="1" x14ac:dyDescent="0.55000000000000004">
      <c r="A24" s="206"/>
      <c r="B24" s="203"/>
      <c r="C24" s="203"/>
      <c r="D24" s="203"/>
      <c r="E24" s="204"/>
      <c r="F24" s="205"/>
      <c r="G24" s="186"/>
    </row>
    <row r="25" spans="1:8" s="187" customFormat="1" ht="21" customHeight="1" x14ac:dyDescent="0.55000000000000004">
      <c r="A25" s="206"/>
      <c r="B25" s="203"/>
      <c r="C25" s="203"/>
      <c r="D25" s="203"/>
      <c r="E25" s="204"/>
      <c r="F25" s="205"/>
      <c r="G25" s="186"/>
    </row>
    <row r="26" spans="1:8" s="187" customFormat="1" ht="21" customHeight="1" x14ac:dyDescent="0.55000000000000004">
      <c r="A26" s="206"/>
      <c r="B26" s="203"/>
      <c r="C26" s="203"/>
      <c r="D26" s="203"/>
      <c r="E26" s="204"/>
      <c r="F26" s="205"/>
      <c r="G26" s="186"/>
    </row>
    <row r="27" spans="1:8" s="187" customFormat="1" ht="21" customHeight="1" x14ac:dyDescent="0.55000000000000004">
      <c r="A27" s="206"/>
      <c r="B27" s="203"/>
      <c r="C27" s="203"/>
      <c r="D27" s="203"/>
      <c r="E27" s="204"/>
      <c r="F27" s="205"/>
      <c r="G27" s="186"/>
    </row>
    <row r="28" spans="1:8" s="187" customFormat="1" ht="21" customHeight="1" x14ac:dyDescent="0.55000000000000004">
      <c r="A28" s="206"/>
      <c r="B28" s="203"/>
      <c r="C28" s="203"/>
      <c r="D28" s="203"/>
      <c r="E28" s="204"/>
      <c r="F28" s="205"/>
      <c r="G28" s="186"/>
    </row>
    <row r="29" spans="1:8" s="187" customFormat="1" ht="21" customHeight="1" x14ac:dyDescent="0.55000000000000004">
      <c r="A29" s="206"/>
      <c r="B29" s="203"/>
      <c r="C29" s="203"/>
      <c r="D29" s="203"/>
      <c r="E29" s="204"/>
      <c r="F29" s="205"/>
      <c r="G29" s="186"/>
    </row>
    <row r="30" spans="1:8" s="187" customFormat="1" ht="21" customHeight="1" x14ac:dyDescent="0.55000000000000004">
      <c r="A30" s="206"/>
      <c r="B30" s="203"/>
      <c r="C30" s="203"/>
      <c r="D30" s="203"/>
      <c r="E30" s="204"/>
      <c r="F30" s="205"/>
      <c r="G30" s="186"/>
    </row>
    <row r="31" spans="1:8" s="187" customFormat="1" ht="21" customHeight="1" x14ac:dyDescent="0.55000000000000004">
      <c r="A31" s="206"/>
      <c r="B31" s="203"/>
      <c r="C31" s="203"/>
      <c r="D31" s="203"/>
      <c r="E31" s="204"/>
      <c r="F31" s="205"/>
      <c r="G31" s="186"/>
    </row>
    <row r="32" spans="1:8" s="187" customFormat="1" ht="21" customHeight="1" x14ac:dyDescent="0.55000000000000004">
      <c r="A32" s="206"/>
      <c r="B32" s="203"/>
      <c r="C32" s="203"/>
      <c r="D32" s="203"/>
      <c r="E32" s="204"/>
      <c r="F32" s="205"/>
      <c r="G32" s="186"/>
    </row>
    <row r="33" spans="1:8" s="187" customFormat="1" ht="21" customHeight="1" x14ac:dyDescent="0.55000000000000004">
      <c r="A33" s="206"/>
      <c r="B33" s="203"/>
      <c r="C33" s="203"/>
      <c r="D33" s="203"/>
      <c r="E33" s="204"/>
      <c r="F33" s="205"/>
      <c r="G33" s="186"/>
    </row>
    <row r="34" spans="1:8" s="187" customFormat="1" ht="21" customHeight="1" x14ac:dyDescent="0.55000000000000004">
      <c r="A34" s="258" t="s">
        <v>32</v>
      </c>
      <c r="B34" s="258"/>
      <c r="C34" s="258"/>
      <c r="D34" s="258"/>
      <c r="E34" s="258"/>
      <c r="F34" s="258"/>
      <c r="G34" s="91"/>
      <c r="H34" s="91"/>
    </row>
    <row r="35" spans="1:8" s="187" customFormat="1" ht="21" customHeight="1" x14ac:dyDescent="0.55000000000000004">
      <c r="A35" s="173"/>
      <c r="B35" s="173"/>
      <c r="C35" s="173"/>
      <c r="D35" s="173"/>
      <c r="E35" s="208"/>
      <c r="F35" s="208"/>
      <c r="G35" s="91"/>
      <c r="H35" s="91"/>
    </row>
    <row r="36" spans="1:8" ht="19.5" customHeight="1" thickBot="1" x14ac:dyDescent="0.6">
      <c r="A36" s="3"/>
      <c r="B36" s="255" t="s">
        <v>48</v>
      </c>
      <c r="C36" s="256"/>
      <c r="D36" s="257"/>
      <c r="E36" s="143" t="s">
        <v>11</v>
      </c>
      <c r="F36" s="143" t="s">
        <v>12</v>
      </c>
    </row>
    <row r="37" spans="1:8" ht="21" customHeight="1" thickTop="1" x14ac:dyDescent="0.55000000000000004">
      <c r="A37" s="3"/>
      <c r="B37" s="200" t="s">
        <v>77</v>
      </c>
      <c r="C37" s="201"/>
      <c r="D37" s="202"/>
      <c r="E37" s="95">
        <v>1</v>
      </c>
      <c r="F37" s="119">
        <f>E37*100/$E$87</f>
        <v>0.64516129032258063</v>
      </c>
    </row>
    <row r="38" spans="1:8" ht="21" customHeight="1" x14ac:dyDescent="0.55000000000000004">
      <c r="A38" s="3"/>
      <c r="B38" s="163" t="s">
        <v>619</v>
      </c>
      <c r="C38" s="164"/>
      <c r="D38" s="165"/>
      <c r="E38" s="105">
        <v>1</v>
      </c>
      <c r="F38" s="98">
        <f>E38*100/$E$87</f>
        <v>0.64516129032258063</v>
      </c>
    </row>
    <row r="39" spans="1:8" x14ac:dyDescent="0.55000000000000004">
      <c r="A39" s="3"/>
      <c r="B39" s="160" t="s">
        <v>51</v>
      </c>
      <c r="C39" s="161"/>
      <c r="D39" s="162"/>
      <c r="E39" s="93">
        <v>7</v>
      </c>
      <c r="F39" s="94">
        <f>E39*100/$E$87</f>
        <v>4.5161290322580649</v>
      </c>
      <c r="H39" s="212"/>
    </row>
    <row r="40" spans="1:8" x14ac:dyDescent="0.55000000000000004">
      <c r="A40" s="3"/>
      <c r="B40" s="163" t="s">
        <v>652</v>
      </c>
      <c r="C40" s="164"/>
      <c r="D40" s="165"/>
      <c r="E40" s="97">
        <v>2</v>
      </c>
      <c r="F40" s="98">
        <f>E40*100/$E$87</f>
        <v>1.2903225806451613</v>
      </c>
      <c r="H40" s="212"/>
    </row>
    <row r="41" spans="1:8" x14ac:dyDescent="0.55000000000000004">
      <c r="A41" s="3"/>
      <c r="B41" s="163" t="s">
        <v>651</v>
      </c>
      <c r="C41" s="164"/>
      <c r="D41" s="165"/>
      <c r="E41" s="97">
        <v>1</v>
      </c>
      <c r="F41" s="98">
        <f>E41*100/$E$87</f>
        <v>0.64516129032258063</v>
      </c>
      <c r="H41" s="212"/>
    </row>
    <row r="42" spans="1:8" x14ac:dyDescent="0.55000000000000004">
      <c r="A42" s="3"/>
      <c r="B42" s="163" t="s">
        <v>46</v>
      </c>
      <c r="C42" s="164"/>
      <c r="D42" s="165"/>
      <c r="E42" s="97">
        <v>1</v>
      </c>
      <c r="F42" s="98">
        <f>E42*100/$E$87</f>
        <v>0.64516129032258063</v>
      </c>
      <c r="H42" s="212"/>
    </row>
    <row r="43" spans="1:8" x14ac:dyDescent="0.55000000000000004">
      <c r="A43" s="3"/>
      <c r="B43" s="163" t="s">
        <v>809</v>
      </c>
      <c r="C43" s="164"/>
      <c r="D43" s="165"/>
      <c r="E43" s="97">
        <v>1</v>
      </c>
      <c r="F43" s="98">
        <f>E43*100/$E$87</f>
        <v>0.64516129032258063</v>
      </c>
      <c r="H43" s="212"/>
    </row>
    <row r="44" spans="1:8" x14ac:dyDescent="0.55000000000000004">
      <c r="A44" s="3"/>
      <c r="B44" s="163" t="s">
        <v>810</v>
      </c>
      <c r="C44" s="164"/>
      <c r="D44" s="165"/>
      <c r="E44" s="97">
        <v>1</v>
      </c>
      <c r="F44" s="98">
        <f>E44*100/$E$87</f>
        <v>0.64516129032258063</v>
      </c>
      <c r="H44" s="212"/>
    </row>
    <row r="45" spans="1:8" x14ac:dyDescent="0.55000000000000004">
      <c r="A45" s="3"/>
      <c r="B45" s="163" t="s">
        <v>107</v>
      </c>
      <c r="C45" s="164"/>
      <c r="D45" s="165"/>
      <c r="E45" s="97">
        <v>1</v>
      </c>
      <c r="F45" s="98">
        <f>E45*100/$E$87</f>
        <v>0.64516129032258063</v>
      </c>
      <c r="H45" s="212"/>
    </row>
    <row r="46" spans="1:8" x14ac:dyDescent="0.55000000000000004">
      <c r="A46" s="3"/>
      <c r="B46" s="160" t="s">
        <v>90</v>
      </c>
      <c r="C46" s="161"/>
      <c r="D46" s="162"/>
      <c r="E46" s="93">
        <v>4</v>
      </c>
      <c r="F46" s="94">
        <f>E46*100/$E$87</f>
        <v>2.5806451612903225</v>
      </c>
    </row>
    <row r="47" spans="1:8" x14ac:dyDescent="0.55000000000000004">
      <c r="A47" s="3"/>
      <c r="B47" s="163" t="s">
        <v>105</v>
      </c>
      <c r="C47" s="164"/>
      <c r="D47" s="165"/>
      <c r="E47" s="97">
        <v>4</v>
      </c>
      <c r="F47" s="98">
        <f>E47*100/$E$87</f>
        <v>2.5806451612903225</v>
      </c>
    </row>
    <row r="48" spans="1:8" s="187" customFormat="1" x14ac:dyDescent="0.55000000000000004">
      <c r="A48" s="180"/>
      <c r="B48" s="188" t="s">
        <v>52</v>
      </c>
      <c r="C48" s="189"/>
      <c r="D48" s="190"/>
      <c r="E48" s="191">
        <v>5</v>
      </c>
      <c r="F48" s="192">
        <f>E48*100/$E$87</f>
        <v>3.225806451612903</v>
      </c>
      <c r="G48" s="186"/>
      <c r="H48" s="1"/>
    </row>
    <row r="49" spans="1:9" s="187" customFormat="1" x14ac:dyDescent="0.55000000000000004">
      <c r="A49" s="180"/>
      <c r="B49" s="181" t="s">
        <v>62</v>
      </c>
      <c r="C49" s="182"/>
      <c r="D49" s="183"/>
      <c r="E49" s="184">
        <v>5</v>
      </c>
      <c r="F49" s="185">
        <f>E49*100/$E$87</f>
        <v>3.225806451612903</v>
      </c>
      <c r="G49" s="186"/>
      <c r="H49" s="1"/>
    </row>
    <row r="50" spans="1:9" x14ac:dyDescent="0.55000000000000004">
      <c r="A50" s="99"/>
      <c r="B50" s="166" t="s">
        <v>53</v>
      </c>
      <c r="C50" s="167"/>
      <c r="D50" s="168"/>
      <c r="E50" s="93">
        <v>73</v>
      </c>
      <c r="F50" s="192">
        <f>E50*100/$E$87</f>
        <v>47.096774193548384</v>
      </c>
      <c r="G50" s="100"/>
    </row>
    <row r="51" spans="1:9" s="187" customFormat="1" x14ac:dyDescent="0.55000000000000004">
      <c r="A51" s="180"/>
      <c r="B51" s="250" t="s">
        <v>108</v>
      </c>
      <c r="C51" s="250"/>
      <c r="D51" s="250"/>
      <c r="E51" s="184">
        <v>8</v>
      </c>
      <c r="F51" s="185">
        <f>E51*100/$E$87</f>
        <v>5.161290322580645</v>
      </c>
      <c r="G51" s="186"/>
      <c r="I51" s="212"/>
    </row>
    <row r="52" spans="1:9" s="187" customFormat="1" x14ac:dyDescent="0.55000000000000004">
      <c r="A52" s="180"/>
      <c r="B52" s="250" t="s">
        <v>811</v>
      </c>
      <c r="C52" s="250"/>
      <c r="D52" s="250"/>
      <c r="E52" s="184">
        <v>4</v>
      </c>
      <c r="F52" s="185">
        <f>E52*100/$E$87</f>
        <v>2.5806451612903225</v>
      </c>
      <c r="G52" s="186"/>
      <c r="I52" s="212"/>
    </row>
    <row r="53" spans="1:9" s="187" customFormat="1" x14ac:dyDescent="0.55000000000000004">
      <c r="A53" s="180"/>
      <c r="B53" s="181" t="s">
        <v>812</v>
      </c>
      <c r="C53" s="182"/>
      <c r="D53" s="183"/>
      <c r="E53" s="184">
        <v>6</v>
      </c>
      <c r="F53" s="185">
        <f>E53*100/$E$87</f>
        <v>3.870967741935484</v>
      </c>
      <c r="G53" s="186"/>
    </row>
    <row r="54" spans="1:9" s="187" customFormat="1" x14ac:dyDescent="0.55000000000000004">
      <c r="A54" s="180"/>
      <c r="B54" s="181" t="s">
        <v>648</v>
      </c>
      <c r="C54" s="182"/>
      <c r="D54" s="183"/>
      <c r="E54" s="184">
        <v>13</v>
      </c>
      <c r="F54" s="185">
        <f>E54*100/$E$87</f>
        <v>8.387096774193548</v>
      </c>
      <c r="G54" s="186"/>
    </row>
    <row r="55" spans="1:9" s="187" customFormat="1" x14ac:dyDescent="0.55000000000000004">
      <c r="A55" s="180"/>
      <c r="B55" s="181" t="s">
        <v>562</v>
      </c>
      <c r="C55" s="182"/>
      <c r="D55" s="183"/>
      <c r="E55" s="184">
        <v>7</v>
      </c>
      <c r="F55" s="185">
        <f>E55*100/$E$87</f>
        <v>4.5161290322580649</v>
      </c>
      <c r="G55" s="186"/>
    </row>
    <row r="56" spans="1:9" s="187" customFormat="1" x14ac:dyDescent="0.55000000000000004">
      <c r="A56" s="180"/>
      <c r="B56" s="181" t="s">
        <v>75</v>
      </c>
      <c r="C56" s="182"/>
      <c r="D56" s="183"/>
      <c r="E56" s="184">
        <v>29</v>
      </c>
      <c r="F56" s="185">
        <f>E56*100/$E$87</f>
        <v>18.70967741935484</v>
      </c>
      <c r="G56" s="186"/>
    </row>
    <row r="57" spans="1:9" s="187" customFormat="1" x14ac:dyDescent="0.55000000000000004">
      <c r="A57" s="180"/>
      <c r="B57" s="181" t="s">
        <v>557</v>
      </c>
      <c r="C57" s="182"/>
      <c r="D57" s="183"/>
      <c r="E57" s="184">
        <v>4</v>
      </c>
      <c r="F57" s="185">
        <f>E57*100/$E$87</f>
        <v>2.5806451612903225</v>
      </c>
      <c r="G57" s="186"/>
    </row>
    <row r="58" spans="1:9" s="187" customFormat="1" x14ac:dyDescent="0.55000000000000004">
      <c r="A58" s="180"/>
      <c r="B58" s="181" t="s">
        <v>74</v>
      </c>
      <c r="C58" s="182"/>
      <c r="D58" s="183"/>
      <c r="E58" s="184">
        <v>1</v>
      </c>
      <c r="F58" s="185">
        <f>E58*100/$E$87</f>
        <v>0.64516129032258063</v>
      </c>
      <c r="G58" s="186"/>
    </row>
    <row r="59" spans="1:9" s="187" customFormat="1" x14ac:dyDescent="0.55000000000000004">
      <c r="A59" s="180"/>
      <c r="B59" s="181" t="s">
        <v>558</v>
      </c>
      <c r="C59" s="182"/>
      <c r="D59" s="183"/>
      <c r="E59" s="184">
        <v>1</v>
      </c>
      <c r="F59" s="185">
        <f>E59*100/$E$87</f>
        <v>0.64516129032258063</v>
      </c>
      <c r="G59" s="186"/>
    </row>
    <row r="60" spans="1:9" x14ac:dyDescent="0.55000000000000004">
      <c r="A60" s="3"/>
      <c r="B60" s="160" t="s">
        <v>78</v>
      </c>
      <c r="C60" s="161"/>
      <c r="D60" s="162"/>
      <c r="E60" s="93">
        <v>6</v>
      </c>
      <c r="F60" s="94">
        <f>E60*100/$E$87</f>
        <v>3.870967741935484</v>
      </c>
    </row>
    <row r="61" spans="1:9" x14ac:dyDescent="0.55000000000000004">
      <c r="A61" s="3"/>
      <c r="B61" s="169" t="s">
        <v>641</v>
      </c>
      <c r="C61" s="170"/>
      <c r="D61" s="171"/>
      <c r="E61" s="105">
        <v>4</v>
      </c>
      <c r="F61" s="98">
        <v>2.0576131687242798</v>
      </c>
    </row>
    <row r="62" spans="1:9" x14ac:dyDescent="0.55000000000000004">
      <c r="A62" s="3"/>
      <c r="B62" s="169" t="s">
        <v>803</v>
      </c>
      <c r="C62" s="170"/>
      <c r="D62" s="171"/>
      <c r="E62" s="105">
        <v>1</v>
      </c>
      <c r="F62" s="98">
        <v>2.0576131687242798</v>
      </c>
    </row>
    <row r="63" spans="1:9" x14ac:dyDescent="0.55000000000000004">
      <c r="A63" s="3"/>
      <c r="B63" s="169" t="s">
        <v>650</v>
      </c>
      <c r="C63" s="170"/>
      <c r="D63" s="171"/>
      <c r="E63" s="105">
        <v>1</v>
      </c>
      <c r="F63" s="98">
        <v>2.0576131687242798</v>
      </c>
    </row>
    <row r="64" spans="1:9" x14ac:dyDescent="0.55000000000000004">
      <c r="A64" s="3"/>
      <c r="B64" s="345"/>
      <c r="C64" s="345"/>
      <c r="D64" s="345"/>
      <c r="E64" s="346"/>
      <c r="F64" s="347"/>
    </row>
    <row r="65" spans="1:8" x14ac:dyDescent="0.55000000000000004">
      <c r="A65" s="3"/>
      <c r="B65" s="345"/>
      <c r="C65" s="345"/>
      <c r="D65" s="345"/>
      <c r="E65" s="346"/>
      <c r="F65" s="347"/>
    </row>
    <row r="66" spans="1:8" ht="24" x14ac:dyDescent="0.55000000000000004">
      <c r="A66" s="258" t="s">
        <v>41</v>
      </c>
      <c r="B66" s="258"/>
      <c r="C66" s="258"/>
      <c r="D66" s="258"/>
      <c r="E66" s="258"/>
      <c r="F66" s="258"/>
    </row>
    <row r="67" spans="1:8" ht="24" x14ac:dyDescent="0.55000000000000004">
      <c r="A67" s="173"/>
      <c r="B67" s="173"/>
      <c r="C67" s="173"/>
      <c r="D67" s="173"/>
      <c r="E67" s="173"/>
      <c r="F67" s="173"/>
    </row>
    <row r="68" spans="1:8" ht="19.5" customHeight="1" thickBot="1" x14ac:dyDescent="0.6">
      <c r="A68" s="3"/>
      <c r="B68" s="255" t="s">
        <v>48</v>
      </c>
      <c r="C68" s="256"/>
      <c r="D68" s="257"/>
      <c r="E68" s="207" t="s">
        <v>11</v>
      </c>
      <c r="F68" s="207" t="s">
        <v>12</v>
      </c>
    </row>
    <row r="69" spans="1:8" ht="24" thickTop="1" x14ac:dyDescent="0.55000000000000004">
      <c r="A69" s="3"/>
      <c r="B69" s="160" t="s">
        <v>57</v>
      </c>
      <c r="C69" s="161"/>
      <c r="D69" s="162"/>
      <c r="E69" s="93">
        <v>10</v>
      </c>
      <c r="F69" s="94">
        <f>E69*100/$E$87</f>
        <v>6.4516129032258061</v>
      </c>
      <c r="H69" s="212"/>
    </row>
    <row r="70" spans="1:8" x14ac:dyDescent="0.55000000000000004">
      <c r="A70" s="3"/>
      <c r="B70" s="254" t="s">
        <v>800</v>
      </c>
      <c r="C70" s="254"/>
      <c r="D70" s="254"/>
      <c r="E70" s="105">
        <v>1</v>
      </c>
      <c r="F70" s="98">
        <f>E70*100/$E$87</f>
        <v>0.64516129032258063</v>
      </c>
      <c r="H70" s="212"/>
    </row>
    <row r="71" spans="1:8" x14ac:dyDescent="0.55000000000000004">
      <c r="A71" s="3"/>
      <c r="B71" s="254" t="s">
        <v>640</v>
      </c>
      <c r="C71" s="254"/>
      <c r="D71" s="254"/>
      <c r="E71" s="105">
        <v>1</v>
      </c>
      <c r="F71" s="98">
        <f>E71*100/$E$87</f>
        <v>0.64516129032258063</v>
      </c>
      <c r="H71" s="212"/>
    </row>
    <row r="72" spans="1:8" x14ac:dyDescent="0.55000000000000004">
      <c r="A72" s="3"/>
      <c r="B72" s="254" t="s">
        <v>642</v>
      </c>
      <c r="C72" s="254"/>
      <c r="D72" s="254"/>
      <c r="E72" s="105">
        <v>1</v>
      </c>
      <c r="F72" s="98">
        <f>E72*100/$E$87</f>
        <v>0.64516129032258063</v>
      </c>
      <c r="H72" s="212"/>
    </row>
    <row r="73" spans="1:8" x14ac:dyDescent="0.55000000000000004">
      <c r="A73" s="3"/>
      <c r="B73" s="254" t="s">
        <v>560</v>
      </c>
      <c r="C73" s="254"/>
      <c r="D73" s="254"/>
      <c r="E73" s="105">
        <v>2</v>
      </c>
      <c r="F73" s="98">
        <f>E73*100/$E$87</f>
        <v>1.2903225806451613</v>
      </c>
      <c r="H73" s="212"/>
    </row>
    <row r="74" spans="1:8" x14ac:dyDescent="0.55000000000000004">
      <c r="A74" s="3"/>
      <c r="B74" s="254" t="s">
        <v>643</v>
      </c>
      <c r="C74" s="254"/>
      <c r="D74" s="254"/>
      <c r="E74" s="105">
        <v>1</v>
      </c>
      <c r="F74" s="98">
        <f>E74*100/$E$87</f>
        <v>0.64516129032258063</v>
      </c>
      <c r="H74" s="212"/>
    </row>
    <row r="75" spans="1:8" s="179" customFormat="1" x14ac:dyDescent="0.55000000000000004">
      <c r="A75" s="138"/>
      <c r="B75" s="254" t="s">
        <v>801</v>
      </c>
      <c r="C75" s="254"/>
      <c r="D75" s="254"/>
      <c r="E75" s="105">
        <v>2</v>
      </c>
      <c r="F75" s="98">
        <f>E75*100/$E$87</f>
        <v>1.2903225806451613</v>
      </c>
      <c r="G75" s="178"/>
      <c r="H75" s="212"/>
    </row>
    <row r="76" spans="1:8" s="179" customFormat="1" x14ac:dyDescent="0.55000000000000004">
      <c r="A76" s="138"/>
      <c r="B76" s="254" t="s">
        <v>802</v>
      </c>
      <c r="C76" s="254"/>
      <c r="D76" s="254"/>
      <c r="E76" s="105">
        <v>2</v>
      </c>
      <c r="F76" s="98">
        <f>E76*100/$E$87</f>
        <v>1.2903225806451613</v>
      </c>
      <c r="G76" s="178"/>
      <c r="H76" s="212"/>
    </row>
    <row r="77" spans="1:8" s="187" customFormat="1" x14ac:dyDescent="0.55000000000000004">
      <c r="A77" s="180"/>
      <c r="B77" s="188" t="s">
        <v>569</v>
      </c>
      <c r="C77" s="189"/>
      <c r="D77" s="190"/>
      <c r="E77" s="191">
        <v>4</v>
      </c>
      <c r="F77" s="192">
        <f>E77*100/$E$87</f>
        <v>2.5806451612903225</v>
      </c>
      <c r="G77" s="186"/>
      <c r="H77" s="212"/>
    </row>
    <row r="78" spans="1:8" s="187" customFormat="1" ht="24" x14ac:dyDescent="0.55000000000000004">
      <c r="A78" s="180"/>
      <c r="B78" s="267" t="s">
        <v>559</v>
      </c>
      <c r="C78" s="267"/>
      <c r="D78" s="267"/>
      <c r="E78" s="195">
        <v>1</v>
      </c>
      <c r="F78" s="185">
        <f>E78*100/$E$87</f>
        <v>0.64516129032258063</v>
      </c>
      <c r="G78" s="186"/>
      <c r="H78" s="212"/>
    </row>
    <row r="79" spans="1:8" s="187" customFormat="1" ht="24" x14ac:dyDescent="0.55000000000000004">
      <c r="A79" s="180"/>
      <c r="B79" s="267" t="s">
        <v>804</v>
      </c>
      <c r="C79" s="267"/>
      <c r="D79" s="267"/>
      <c r="E79" s="195">
        <v>3</v>
      </c>
      <c r="F79" s="185">
        <f>E79*100/$E$87</f>
        <v>1.935483870967742</v>
      </c>
      <c r="G79" s="186"/>
      <c r="H79" s="212"/>
    </row>
    <row r="80" spans="1:8" s="187" customFormat="1" x14ac:dyDescent="0.55000000000000004">
      <c r="A80" s="180"/>
      <c r="B80" s="188" t="s">
        <v>54</v>
      </c>
      <c r="C80" s="189"/>
      <c r="D80" s="190"/>
      <c r="E80" s="191">
        <v>4</v>
      </c>
      <c r="F80" s="192">
        <f>E80*100/$E$87</f>
        <v>2.5806451612903225</v>
      </c>
      <c r="G80" s="186"/>
    </row>
    <row r="81" spans="1:7" s="187" customFormat="1" ht="24" x14ac:dyDescent="0.55000000000000004">
      <c r="A81" s="180"/>
      <c r="B81" s="267" t="s">
        <v>561</v>
      </c>
      <c r="C81" s="267"/>
      <c r="D81" s="267"/>
      <c r="E81" s="195">
        <v>4</v>
      </c>
      <c r="F81" s="185">
        <f>E81*100/$E$87</f>
        <v>2.5806451612903225</v>
      </c>
      <c r="G81" s="186"/>
    </row>
    <row r="82" spans="1:7" x14ac:dyDescent="0.55000000000000004">
      <c r="A82" s="3"/>
      <c r="B82" s="160" t="s">
        <v>55</v>
      </c>
      <c r="C82" s="161"/>
      <c r="D82" s="162"/>
      <c r="E82" s="93">
        <v>10</v>
      </c>
      <c r="F82" s="94">
        <f>E82*100/$E$87</f>
        <v>6.4516129032258061</v>
      </c>
    </row>
    <row r="83" spans="1:7" x14ac:dyDescent="0.55000000000000004">
      <c r="A83" s="3"/>
      <c r="B83" s="163" t="s">
        <v>805</v>
      </c>
      <c r="C83" s="164"/>
      <c r="D83" s="165"/>
      <c r="E83" s="105">
        <v>5</v>
      </c>
      <c r="F83" s="98">
        <f>E83*100/$E$87</f>
        <v>3.225806451612903</v>
      </c>
    </row>
    <row r="84" spans="1:7" s="187" customFormat="1" x14ac:dyDescent="0.55000000000000004">
      <c r="A84" s="180"/>
      <c r="B84" s="181" t="s">
        <v>806</v>
      </c>
      <c r="C84" s="182"/>
      <c r="D84" s="183"/>
      <c r="E84" s="184">
        <v>2</v>
      </c>
      <c r="F84" s="185">
        <f>E84*100/$E$87</f>
        <v>1.2903225806451613</v>
      </c>
      <c r="G84" s="186"/>
    </row>
    <row r="85" spans="1:7" s="187" customFormat="1" x14ac:dyDescent="0.55000000000000004">
      <c r="A85" s="180"/>
      <c r="B85" s="181" t="s">
        <v>75</v>
      </c>
      <c r="C85" s="182"/>
      <c r="D85" s="183"/>
      <c r="E85" s="184">
        <v>2</v>
      </c>
      <c r="F85" s="185">
        <f>E85*100/$E$87</f>
        <v>1.2903225806451613</v>
      </c>
      <c r="G85" s="186"/>
    </row>
    <row r="86" spans="1:7" s="187" customFormat="1" x14ac:dyDescent="0.55000000000000004">
      <c r="A86" s="180"/>
      <c r="B86" s="181" t="s">
        <v>807</v>
      </c>
      <c r="C86" s="182"/>
      <c r="D86" s="183"/>
      <c r="E86" s="184">
        <v>1</v>
      </c>
      <c r="F86" s="185">
        <f>E86*100/$E$87</f>
        <v>0.64516129032258063</v>
      </c>
      <c r="G86" s="186"/>
    </row>
    <row r="87" spans="1:7" ht="24" thickBot="1" x14ac:dyDescent="0.6">
      <c r="A87" s="3"/>
      <c r="B87" s="264" t="s">
        <v>56</v>
      </c>
      <c r="C87" s="265"/>
      <c r="D87" s="266"/>
      <c r="E87" s="117">
        <v>155</v>
      </c>
      <c r="F87" s="118">
        <f>E87*100/$E$87</f>
        <v>100</v>
      </c>
    </row>
    <row r="88" spans="1:7" ht="24" thickTop="1" x14ac:dyDescent="0.55000000000000004">
      <c r="A88" s="3"/>
      <c r="B88" s="101"/>
      <c r="C88" s="101"/>
      <c r="D88" s="101"/>
      <c r="E88" s="102"/>
      <c r="F88" s="103"/>
    </row>
    <row r="89" spans="1:7" s="8" customFormat="1" ht="24" x14ac:dyDescent="0.55000000000000004">
      <c r="B89" s="109" t="s">
        <v>655</v>
      </c>
      <c r="C89" s="104"/>
      <c r="D89" s="104"/>
      <c r="E89" s="89"/>
      <c r="F89" s="90"/>
      <c r="G89" s="108"/>
    </row>
    <row r="90" spans="1:7" s="8" customFormat="1" ht="24" x14ac:dyDescent="0.55000000000000004">
      <c r="A90" s="8" t="s">
        <v>828</v>
      </c>
      <c r="B90" s="104"/>
      <c r="C90" s="104"/>
      <c r="D90" s="104"/>
      <c r="E90" s="89"/>
      <c r="F90" s="90"/>
      <c r="G90" s="108"/>
    </row>
    <row r="91" spans="1:7" s="8" customFormat="1" ht="24" x14ac:dyDescent="0.55000000000000004">
      <c r="A91" s="8" t="s">
        <v>829</v>
      </c>
      <c r="E91" s="108"/>
      <c r="F91" s="108"/>
      <c r="G91" s="108"/>
    </row>
    <row r="92" spans="1:7" s="8" customFormat="1" ht="24" x14ac:dyDescent="0.55000000000000004">
      <c r="B92" s="8" t="s">
        <v>830</v>
      </c>
      <c r="E92" s="108"/>
      <c r="F92" s="108"/>
      <c r="G92" s="108"/>
    </row>
    <row r="93" spans="1:7" s="8" customFormat="1" ht="24" x14ac:dyDescent="0.55000000000000004">
      <c r="A93" s="8" t="s">
        <v>831</v>
      </c>
      <c r="E93" s="108"/>
      <c r="F93" s="108"/>
      <c r="G93" s="108"/>
    </row>
    <row r="94" spans="1:7" s="8" customFormat="1" ht="24" x14ac:dyDescent="0.55000000000000004">
      <c r="A94" s="8" t="s">
        <v>832</v>
      </c>
      <c r="E94" s="227"/>
      <c r="F94" s="227"/>
      <c r="G94" s="227"/>
    </row>
  </sheetData>
  <mergeCells count="27">
    <mergeCell ref="B87:D87"/>
    <mergeCell ref="B70:D70"/>
    <mergeCell ref="B81:D81"/>
    <mergeCell ref="B78:D78"/>
    <mergeCell ref="B75:D75"/>
    <mergeCell ref="B74:D74"/>
    <mergeCell ref="B71:D71"/>
    <mergeCell ref="B79:D79"/>
    <mergeCell ref="A1:F1"/>
    <mergeCell ref="B4:D4"/>
    <mergeCell ref="B15:D15"/>
    <mergeCell ref="B17:D17"/>
    <mergeCell ref="B18:D18"/>
    <mergeCell ref="B10:D10"/>
    <mergeCell ref="B52:D52"/>
    <mergeCell ref="B19:D19"/>
    <mergeCell ref="B76:D76"/>
    <mergeCell ref="B20:D20"/>
    <mergeCell ref="B13:D13"/>
    <mergeCell ref="B14:D14"/>
    <mergeCell ref="B36:D36"/>
    <mergeCell ref="B68:D68"/>
    <mergeCell ref="A34:F34"/>
    <mergeCell ref="A66:F66"/>
    <mergeCell ref="B51:D51"/>
    <mergeCell ref="B72:D72"/>
    <mergeCell ref="B73:D7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topLeftCell="A7" zoomScale="120" zoomScaleNormal="120" workbookViewId="0">
      <selection activeCell="A12" sqref="A12"/>
    </sheetView>
  </sheetViews>
  <sheetFormatPr defaultRowHeight="23.25" x14ac:dyDescent="0.55000000000000004"/>
  <cols>
    <col min="1" max="1" width="7.125" style="1" customWidth="1"/>
    <col min="2" max="2" width="7.75" style="1" customWidth="1"/>
    <col min="3" max="3" width="9.125" style="1"/>
    <col min="4" max="4" width="15.375" style="1" customWidth="1"/>
    <col min="5" max="5" width="8.5" style="1" customWidth="1"/>
    <col min="6" max="7" width="9" style="2" customWidth="1"/>
    <col min="8" max="8" width="16" style="2" customWidth="1"/>
    <col min="9" max="257" width="9.125" style="1"/>
    <col min="258" max="258" width="10.875" style="1" customWidth="1"/>
    <col min="259" max="259" width="9.125" style="1"/>
    <col min="260" max="260" width="15.375" style="1" customWidth="1"/>
    <col min="261" max="261" width="30.875" style="1" customWidth="1"/>
    <col min="262" max="262" width="6.875" style="1" customWidth="1"/>
    <col min="263" max="263" width="7" style="1" customWidth="1"/>
    <col min="264" max="264" width="13.75" style="1" customWidth="1"/>
    <col min="265" max="513" width="9.125" style="1"/>
    <col min="514" max="514" width="10.875" style="1" customWidth="1"/>
    <col min="515" max="515" width="9.125" style="1"/>
    <col min="516" max="516" width="15.375" style="1" customWidth="1"/>
    <col min="517" max="517" width="30.875" style="1" customWidth="1"/>
    <col min="518" max="518" width="6.875" style="1" customWidth="1"/>
    <col min="519" max="519" width="7" style="1" customWidth="1"/>
    <col min="520" max="520" width="13.75" style="1" customWidth="1"/>
    <col min="521" max="769" width="9.125" style="1"/>
    <col min="770" max="770" width="10.875" style="1" customWidth="1"/>
    <col min="771" max="771" width="9.125" style="1"/>
    <col min="772" max="772" width="15.375" style="1" customWidth="1"/>
    <col min="773" max="773" width="30.875" style="1" customWidth="1"/>
    <col min="774" max="774" width="6.875" style="1" customWidth="1"/>
    <col min="775" max="775" width="7" style="1" customWidth="1"/>
    <col min="776" max="776" width="13.75" style="1" customWidth="1"/>
    <col min="777" max="1025" width="9.125" style="1"/>
    <col min="1026" max="1026" width="10.875" style="1" customWidth="1"/>
    <col min="1027" max="1027" width="9.125" style="1"/>
    <col min="1028" max="1028" width="15.375" style="1" customWidth="1"/>
    <col min="1029" max="1029" width="30.875" style="1" customWidth="1"/>
    <col min="1030" max="1030" width="6.875" style="1" customWidth="1"/>
    <col min="1031" max="1031" width="7" style="1" customWidth="1"/>
    <col min="1032" max="1032" width="13.75" style="1" customWidth="1"/>
    <col min="1033" max="1281" width="9.125" style="1"/>
    <col min="1282" max="1282" width="10.875" style="1" customWidth="1"/>
    <col min="1283" max="1283" width="9.125" style="1"/>
    <col min="1284" max="1284" width="15.375" style="1" customWidth="1"/>
    <col min="1285" max="1285" width="30.875" style="1" customWidth="1"/>
    <col min="1286" max="1286" width="6.875" style="1" customWidth="1"/>
    <col min="1287" max="1287" width="7" style="1" customWidth="1"/>
    <col min="1288" max="1288" width="13.75" style="1" customWidth="1"/>
    <col min="1289" max="1537" width="9.125" style="1"/>
    <col min="1538" max="1538" width="10.875" style="1" customWidth="1"/>
    <col min="1539" max="1539" width="9.125" style="1"/>
    <col min="1540" max="1540" width="15.375" style="1" customWidth="1"/>
    <col min="1541" max="1541" width="30.875" style="1" customWidth="1"/>
    <col min="1542" max="1542" width="6.875" style="1" customWidth="1"/>
    <col min="1543" max="1543" width="7" style="1" customWidth="1"/>
    <col min="1544" max="1544" width="13.75" style="1" customWidth="1"/>
    <col min="1545" max="1793" width="9.125" style="1"/>
    <col min="1794" max="1794" width="10.875" style="1" customWidth="1"/>
    <col min="1795" max="1795" width="9.125" style="1"/>
    <col min="1796" max="1796" width="15.375" style="1" customWidth="1"/>
    <col min="1797" max="1797" width="30.875" style="1" customWidth="1"/>
    <col min="1798" max="1798" width="6.875" style="1" customWidth="1"/>
    <col min="1799" max="1799" width="7" style="1" customWidth="1"/>
    <col min="1800" max="1800" width="13.75" style="1" customWidth="1"/>
    <col min="1801" max="2049" width="9.125" style="1"/>
    <col min="2050" max="2050" width="10.875" style="1" customWidth="1"/>
    <col min="2051" max="2051" width="9.125" style="1"/>
    <col min="2052" max="2052" width="15.375" style="1" customWidth="1"/>
    <col min="2053" max="2053" width="30.875" style="1" customWidth="1"/>
    <col min="2054" max="2054" width="6.875" style="1" customWidth="1"/>
    <col min="2055" max="2055" width="7" style="1" customWidth="1"/>
    <col min="2056" max="2056" width="13.75" style="1" customWidth="1"/>
    <col min="2057" max="2305" width="9.125" style="1"/>
    <col min="2306" max="2306" width="10.875" style="1" customWidth="1"/>
    <col min="2307" max="2307" width="9.125" style="1"/>
    <col min="2308" max="2308" width="15.375" style="1" customWidth="1"/>
    <col min="2309" max="2309" width="30.875" style="1" customWidth="1"/>
    <col min="2310" max="2310" width="6.875" style="1" customWidth="1"/>
    <col min="2311" max="2311" width="7" style="1" customWidth="1"/>
    <col min="2312" max="2312" width="13.75" style="1" customWidth="1"/>
    <col min="2313" max="2561" width="9.125" style="1"/>
    <col min="2562" max="2562" width="10.875" style="1" customWidth="1"/>
    <col min="2563" max="2563" width="9.125" style="1"/>
    <col min="2564" max="2564" width="15.375" style="1" customWidth="1"/>
    <col min="2565" max="2565" width="30.875" style="1" customWidth="1"/>
    <col min="2566" max="2566" width="6.875" style="1" customWidth="1"/>
    <col min="2567" max="2567" width="7" style="1" customWidth="1"/>
    <col min="2568" max="2568" width="13.75" style="1" customWidth="1"/>
    <col min="2569" max="2817" width="9.125" style="1"/>
    <col min="2818" max="2818" width="10.875" style="1" customWidth="1"/>
    <col min="2819" max="2819" width="9.125" style="1"/>
    <col min="2820" max="2820" width="15.375" style="1" customWidth="1"/>
    <col min="2821" max="2821" width="30.875" style="1" customWidth="1"/>
    <col min="2822" max="2822" width="6.875" style="1" customWidth="1"/>
    <col min="2823" max="2823" width="7" style="1" customWidth="1"/>
    <col min="2824" max="2824" width="13.75" style="1" customWidth="1"/>
    <col min="2825" max="3073" width="9.125" style="1"/>
    <col min="3074" max="3074" width="10.875" style="1" customWidth="1"/>
    <col min="3075" max="3075" width="9.125" style="1"/>
    <col min="3076" max="3076" width="15.375" style="1" customWidth="1"/>
    <col min="3077" max="3077" width="30.875" style="1" customWidth="1"/>
    <col min="3078" max="3078" width="6.875" style="1" customWidth="1"/>
    <col min="3079" max="3079" width="7" style="1" customWidth="1"/>
    <col min="3080" max="3080" width="13.75" style="1" customWidth="1"/>
    <col min="3081" max="3329" width="9.125" style="1"/>
    <col min="3330" max="3330" width="10.875" style="1" customWidth="1"/>
    <col min="3331" max="3331" width="9.125" style="1"/>
    <col min="3332" max="3332" width="15.375" style="1" customWidth="1"/>
    <col min="3333" max="3333" width="30.875" style="1" customWidth="1"/>
    <col min="3334" max="3334" width="6.875" style="1" customWidth="1"/>
    <col min="3335" max="3335" width="7" style="1" customWidth="1"/>
    <col min="3336" max="3336" width="13.75" style="1" customWidth="1"/>
    <col min="3337" max="3585" width="9.125" style="1"/>
    <col min="3586" max="3586" width="10.875" style="1" customWidth="1"/>
    <col min="3587" max="3587" width="9.125" style="1"/>
    <col min="3588" max="3588" width="15.375" style="1" customWidth="1"/>
    <col min="3589" max="3589" width="30.875" style="1" customWidth="1"/>
    <col min="3590" max="3590" width="6.875" style="1" customWidth="1"/>
    <col min="3591" max="3591" width="7" style="1" customWidth="1"/>
    <col min="3592" max="3592" width="13.75" style="1" customWidth="1"/>
    <col min="3593" max="3841" width="9.125" style="1"/>
    <col min="3842" max="3842" width="10.875" style="1" customWidth="1"/>
    <col min="3843" max="3843" width="9.125" style="1"/>
    <col min="3844" max="3844" width="15.375" style="1" customWidth="1"/>
    <col min="3845" max="3845" width="30.875" style="1" customWidth="1"/>
    <col min="3846" max="3846" width="6.875" style="1" customWidth="1"/>
    <col min="3847" max="3847" width="7" style="1" customWidth="1"/>
    <col min="3848" max="3848" width="13.75" style="1" customWidth="1"/>
    <col min="3849" max="4097" width="9.125" style="1"/>
    <col min="4098" max="4098" width="10.875" style="1" customWidth="1"/>
    <col min="4099" max="4099" width="9.125" style="1"/>
    <col min="4100" max="4100" width="15.375" style="1" customWidth="1"/>
    <col min="4101" max="4101" width="30.875" style="1" customWidth="1"/>
    <col min="4102" max="4102" width="6.875" style="1" customWidth="1"/>
    <col min="4103" max="4103" width="7" style="1" customWidth="1"/>
    <col min="4104" max="4104" width="13.75" style="1" customWidth="1"/>
    <col min="4105" max="4353" width="9.125" style="1"/>
    <col min="4354" max="4354" width="10.875" style="1" customWidth="1"/>
    <col min="4355" max="4355" width="9.125" style="1"/>
    <col min="4356" max="4356" width="15.375" style="1" customWidth="1"/>
    <col min="4357" max="4357" width="30.875" style="1" customWidth="1"/>
    <col min="4358" max="4358" width="6.875" style="1" customWidth="1"/>
    <col min="4359" max="4359" width="7" style="1" customWidth="1"/>
    <col min="4360" max="4360" width="13.75" style="1" customWidth="1"/>
    <col min="4361" max="4609" width="9.125" style="1"/>
    <col min="4610" max="4610" width="10.875" style="1" customWidth="1"/>
    <col min="4611" max="4611" width="9.125" style="1"/>
    <col min="4612" max="4612" width="15.375" style="1" customWidth="1"/>
    <col min="4613" max="4613" width="30.875" style="1" customWidth="1"/>
    <col min="4614" max="4614" width="6.875" style="1" customWidth="1"/>
    <col min="4615" max="4615" width="7" style="1" customWidth="1"/>
    <col min="4616" max="4616" width="13.75" style="1" customWidth="1"/>
    <col min="4617" max="4865" width="9.125" style="1"/>
    <col min="4866" max="4866" width="10.875" style="1" customWidth="1"/>
    <col min="4867" max="4867" width="9.125" style="1"/>
    <col min="4868" max="4868" width="15.375" style="1" customWidth="1"/>
    <col min="4869" max="4869" width="30.875" style="1" customWidth="1"/>
    <col min="4870" max="4870" width="6.875" style="1" customWidth="1"/>
    <col min="4871" max="4871" width="7" style="1" customWidth="1"/>
    <col min="4872" max="4872" width="13.75" style="1" customWidth="1"/>
    <col min="4873" max="5121" width="9.125" style="1"/>
    <col min="5122" max="5122" width="10.875" style="1" customWidth="1"/>
    <col min="5123" max="5123" width="9.125" style="1"/>
    <col min="5124" max="5124" width="15.375" style="1" customWidth="1"/>
    <col min="5125" max="5125" width="30.875" style="1" customWidth="1"/>
    <col min="5126" max="5126" width="6.875" style="1" customWidth="1"/>
    <col min="5127" max="5127" width="7" style="1" customWidth="1"/>
    <col min="5128" max="5128" width="13.75" style="1" customWidth="1"/>
    <col min="5129" max="5377" width="9.125" style="1"/>
    <col min="5378" max="5378" width="10.875" style="1" customWidth="1"/>
    <col min="5379" max="5379" width="9.125" style="1"/>
    <col min="5380" max="5380" width="15.375" style="1" customWidth="1"/>
    <col min="5381" max="5381" width="30.875" style="1" customWidth="1"/>
    <col min="5382" max="5382" width="6.875" style="1" customWidth="1"/>
    <col min="5383" max="5383" width="7" style="1" customWidth="1"/>
    <col min="5384" max="5384" width="13.75" style="1" customWidth="1"/>
    <col min="5385" max="5633" width="9.125" style="1"/>
    <col min="5634" max="5634" width="10.875" style="1" customWidth="1"/>
    <col min="5635" max="5635" width="9.125" style="1"/>
    <col min="5636" max="5636" width="15.375" style="1" customWidth="1"/>
    <col min="5637" max="5637" width="30.875" style="1" customWidth="1"/>
    <col min="5638" max="5638" width="6.875" style="1" customWidth="1"/>
    <col min="5639" max="5639" width="7" style="1" customWidth="1"/>
    <col min="5640" max="5640" width="13.75" style="1" customWidth="1"/>
    <col min="5641" max="5889" width="9.125" style="1"/>
    <col min="5890" max="5890" width="10.875" style="1" customWidth="1"/>
    <col min="5891" max="5891" width="9.125" style="1"/>
    <col min="5892" max="5892" width="15.375" style="1" customWidth="1"/>
    <col min="5893" max="5893" width="30.875" style="1" customWidth="1"/>
    <col min="5894" max="5894" width="6.875" style="1" customWidth="1"/>
    <col min="5895" max="5895" width="7" style="1" customWidth="1"/>
    <col min="5896" max="5896" width="13.75" style="1" customWidth="1"/>
    <col min="5897" max="6145" width="9.125" style="1"/>
    <col min="6146" max="6146" width="10.875" style="1" customWidth="1"/>
    <col min="6147" max="6147" width="9.125" style="1"/>
    <col min="6148" max="6148" width="15.375" style="1" customWidth="1"/>
    <col min="6149" max="6149" width="30.875" style="1" customWidth="1"/>
    <col min="6150" max="6150" width="6.875" style="1" customWidth="1"/>
    <col min="6151" max="6151" width="7" style="1" customWidth="1"/>
    <col min="6152" max="6152" width="13.75" style="1" customWidth="1"/>
    <col min="6153" max="6401" width="9.125" style="1"/>
    <col min="6402" max="6402" width="10.875" style="1" customWidth="1"/>
    <col min="6403" max="6403" width="9.125" style="1"/>
    <col min="6404" max="6404" width="15.375" style="1" customWidth="1"/>
    <col min="6405" max="6405" width="30.875" style="1" customWidth="1"/>
    <col min="6406" max="6406" width="6.875" style="1" customWidth="1"/>
    <col min="6407" max="6407" width="7" style="1" customWidth="1"/>
    <col min="6408" max="6408" width="13.75" style="1" customWidth="1"/>
    <col min="6409" max="6657" width="9.125" style="1"/>
    <col min="6658" max="6658" width="10.875" style="1" customWidth="1"/>
    <col min="6659" max="6659" width="9.125" style="1"/>
    <col min="6660" max="6660" width="15.375" style="1" customWidth="1"/>
    <col min="6661" max="6661" width="30.875" style="1" customWidth="1"/>
    <col min="6662" max="6662" width="6.875" style="1" customWidth="1"/>
    <col min="6663" max="6663" width="7" style="1" customWidth="1"/>
    <col min="6664" max="6664" width="13.75" style="1" customWidth="1"/>
    <col min="6665" max="6913" width="9.125" style="1"/>
    <col min="6914" max="6914" width="10.875" style="1" customWidth="1"/>
    <col min="6915" max="6915" width="9.125" style="1"/>
    <col min="6916" max="6916" width="15.375" style="1" customWidth="1"/>
    <col min="6917" max="6917" width="30.875" style="1" customWidth="1"/>
    <col min="6918" max="6918" width="6.875" style="1" customWidth="1"/>
    <col min="6919" max="6919" width="7" style="1" customWidth="1"/>
    <col min="6920" max="6920" width="13.75" style="1" customWidth="1"/>
    <col min="6921" max="7169" width="9.125" style="1"/>
    <col min="7170" max="7170" width="10.875" style="1" customWidth="1"/>
    <col min="7171" max="7171" width="9.125" style="1"/>
    <col min="7172" max="7172" width="15.375" style="1" customWidth="1"/>
    <col min="7173" max="7173" width="30.875" style="1" customWidth="1"/>
    <col min="7174" max="7174" width="6.875" style="1" customWidth="1"/>
    <col min="7175" max="7175" width="7" style="1" customWidth="1"/>
    <col min="7176" max="7176" width="13.75" style="1" customWidth="1"/>
    <col min="7177" max="7425" width="9.125" style="1"/>
    <col min="7426" max="7426" width="10.875" style="1" customWidth="1"/>
    <col min="7427" max="7427" width="9.125" style="1"/>
    <col min="7428" max="7428" width="15.375" style="1" customWidth="1"/>
    <col min="7429" max="7429" width="30.875" style="1" customWidth="1"/>
    <col min="7430" max="7430" width="6.875" style="1" customWidth="1"/>
    <col min="7431" max="7431" width="7" style="1" customWidth="1"/>
    <col min="7432" max="7432" width="13.75" style="1" customWidth="1"/>
    <col min="7433" max="7681" width="9.125" style="1"/>
    <col min="7682" max="7682" width="10.875" style="1" customWidth="1"/>
    <col min="7683" max="7683" width="9.125" style="1"/>
    <col min="7684" max="7684" width="15.375" style="1" customWidth="1"/>
    <col min="7685" max="7685" width="30.875" style="1" customWidth="1"/>
    <col min="7686" max="7686" width="6.875" style="1" customWidth="1"/>
    <col min="7687" max="7687" width="7" style="1" customWidth="1"/>
    <col min="7688" max="7688" width="13.75" style="1" customWidth="1"/>
    <col min="7689" max="7937" width="9.125" style="1"/>
    <col min="7938" max="7938" width="10.875" style="1" customWidth="1"/>
    <col min="7939" max="7939" width="9.125" style="1"/>
    <col min="7940" max="7940" width="15.375" style="1" customWidth="1"/>
    <col min="7941" max="7941" width="30.875" style="1" customWidth="1"/>
    <col min="7942" max="7942" width="6.875" style="1" customWidth="1"/>
    <col min="7943" max="7943" width="7" style="1" customWidth="1"/>
    <col min="7944" max="7944" width="13.75" style="1" customWidth="1"/>
    <col min="7945" max="8193" width="9.125" style="1"/>
    <col min="8194" max="8194" width="10.875" style="1" customWidth="1"/>
    <col min="8195" max="8195" width="9.125" style="1"/>
    <col min="8196" max="8196" width="15.375" style="1" customWidth="1"/>
    <col min="8197" max="8197" width="30.875" style="1" customWidth="1"/>
    <col min="8198" max="8198" width="6.875" style="1" customWidth="1"/>
    <col min="8199" max="8199" width="7" style="1" customWidth="1"/>
    <col min="8200" max="8200" width="13.75" style="1" customWidth="1"/>
    <col min="8201" max="8449" width="9.125" style="1"/>
    <col min="8450" max="8450" width="10.875" style="1" customWidth="1"/>
    <col min="8451" max="8451" width="9.125" style="1"/>
    <col min="8452" max="8452" width="15.375" style="1" customWidth="1"/>
    <col min="8453" max="8453" width="30.875" style="1" customWidth="1"/>
    <col min="8454" max="8454" width="6.875" style="1" customWidth="1"/>
    <col min="8455" max="8455" width="7" style="1" customWidth="1"/>
    <col min="8456" max="8456" width="13.75" style="1" customWidth="1"/>
    <col min="8457" max="8705" width="9.125" style="1"/>
    <col min="8706" max="8706" width="10.875" style="1" customWidth="1"/>
    <col min="8707" max="8707" width="9.125" style="1"/>
    <col min="8708" max="8708" width="15.375" style="1" customWidth="1"/>
    <col min="8709" max="8709" width="30.875" style="1" customWidth="1"/>
    <col min="8710" max="8710" width="6.875" style="1" customWidth="1"/>
    <col min="8711" max="8711" width="7" style="1" customWidth="1"/>
    <col min="8712" max="8712" width="13.75" style="1" customWidth="1"/>
    <col min="8713" max="8961" width="9.125" style="1"/>
    <col min="8962" max="8962" width="10.875" style="1" customWidth="1"/>
    <col min="8963" max="8963" width="9.125" style="1"/>
    <col min="8964" max="8964" width="15.375" style="1" customWidth="1"/>
    <col min="8965" max="8965" width="30.875" style="1" customWidth="1"/>
    <col min="8966" max="8966" width="6.875" style="1" customWidth="1"/>
    <col min="8967" max="8967" width="7" style="1" customWidth="1"/>
    <col min="8968" max="8968" width="13.75" style="1" customWidth="1"/>
    <col min="8969" max="9217" width="9.125" style="1"/>
    <col min="9218" max="9218" width="10.875" style="1" customWidth="1"/>
    <col min="9219" max="9219" width="9.125" style="1"/>
    <col min="9220" max="9220" width="15.375" style="1" customWidth="1"/>
    <col min="9221" max="9221" width="30.875" style="1" customWidth="1"/>
    <col min="9222" max="9222" width="6.875" style="1" customWidth="1"/>
    <col min="9223" max="9223" width="7" style="1" customWidth="1"/>
    <col min="9224" max="9224" width="13.75" style="1" customWidth="1"/>
    <col min="9225" max="9473" width="9.125" style="1"/>
    <col min="9474" max="9474" width="10.875" style="1" customWidth="1"/>
    <col min="9475" max="9475" width="9.125" style="1"/>
    <col min="9476" max="9476" width="15.375" style="1" customWidth="1"/>
    <col min="9477" max="9477" width="30.875" style="1" customWidth="1"/>
    <col min="9478" max="9478" width="6.875" style="1" customWidth="1"/>
    <col min="9479" max="9479" width="7" style="1" customWidth="1"/>
    <col min="9480" max="9480" width="13.75" style="1" customWidth="1"/>
    <col min="9481" max="9729" width="9.125" style="1"/>
    <col min="9730" max="9730" width="10.875" style="1" customWidth="1"/>
    <col min="9731" max="9731" width="9.125" style="1"/>
    <col min="9732" max="9732" width="15.375" style="1" customWidth="1"/>
    <col min="9733" max="9733" width="30.875" style="1" customWidth="1"/>
    <col min="9734" max="9734" width="6.875" style="1" customWidth="1"/>
    <col min="9735" max="9735" width="7" style="1" customWidth="1"/>
    <col min="9736" max="9736" width="13.75" style="1" customWidth="1"/>
    <col min="9737" max="9985" width="9.125" style="1"/>
    <col min="9986" max="9986" width="10.875" style="1" customWidth="1"/>
    <col min="9987" max="9987" width="9.125" style="1"/>
    <col min="9988" max="9988" width="15.375" style="1" customWidth="1"/>
    <col min="9989" max="9989" width="30.875" style="1" customWidth="1"/>
    <col min="9990" max="9990" width="6.875" style="1" customWidth="1"/>
    <col min="9991" max="9991" width="7" style="1" customWidth="1"/>
    <col min="9992" max="9992" width="13.75" style="1" customWidth="1"/>
    <col min="9993" max="10241" width="9.125" style="1"/>
    <col min="10242" max="10242" width="10.875" style="1" customWidth="1"/>
    <col min="10243" max="10243" width="9.125" style="1"/>
    <col min="10244" max="10244" width="15.375" style="1" customWidth="1"/>
    <col min="10245" max="10245" width="30.875" style="1" customWidth="1"/>
    <col min="10246" max="10246" width="6.875" style="1" customWidth="1"/>
    <col min="10247" max="10247" width="7" style="1" customWidth="1"/>
    <col min="10248" max="10248" width="13.75" style="1" customWidth="1"/>
    <col min="10249" max="10497" width="9.125" style="1"/>
    <col min="10498" max="10498" width="10.875" style="1" customWidth="1"/>
    <col min="10499" max="10499" width="9.125" style="1"/>
    <col min="10500" max="10500" width="15.375" style="1" customWidth="1"/>
    <col min="10501" max="10501" width="30.875" style="1" customWidth="1"/>
    <col min="10502" max="10502" width="6.875" style="1" customWidth="1"/>
    <col min="10503" max="10503" width="7" style="1" customWidth="1"/>
    <col min="10504" max="10504" width="13.75" style="1" customWidth="1"/>
    <col min="10505" max="10753" width="9.125" style="1"/>
    <col min="10754" max="10754" width="10.875" style="1" customWidth="1"/>
    <col min="10755" max="10755" width="9.125" style="1"/>
    <col min="10756" max="10756" width="15.375" style="1" customWidth="1"/>
    <col min="10757" max="10757" width="30.875" style="1" customWidth="1"/>
    <col min="10758" max="10758" width="6.875" style="1" customWidth="1"/>
    <col min="10759" max="10759" width="7" style="1" customWidth="1"/>
    <col min="10760" max="10760" width="13.75" style="1" customWidth="1"/>
    <col min="10761" max="11009" width="9.125" style="1"/>
    <col min="11010" max="11010" width="10.875" style="1" customWidth="1"/>
    <col min="11011" max="11011" width="9.125" style="1"/>
    <col min="11012" max="11012" width="15.375" style="1" customWidth="1"/>
    <col min="11013" max="11013" width="30.875" style="1" customWidth="1"/>
    <col min="11014" max="11014" width="6.875" style="1" customWidth="1"/>
    <col min="11015" max="11015" width="7" style="1" customWidth="1"/>
    <col min="11016" max="11016" width="13.75" style="1" customWidth="1"/>
    <col min="11017" max="11265" width="9.125" style="1"/>
    <col min="11266" max="11266" width="10.875" style="1" customWidth="1"/>
    <col min="11267" max="11267" width="9.125" style="1"/>
    <col min="11268" max="11268" width="15.375" style="1" customWidth="1"/>
    <col min="11269" max="11269" width="30.875" style="1" customWidth="1"/>
    <col min="11270" max="11270" width="6.875" style="1" customWidth="1"/>
    <col min="11271" max="11271" width="7" style="1" customWidth="1"/>
    <col min="11272" max="11272" width="13.75" style="1" customWidth="1"/>
    <col min="11273" max="11521" width="9.125" style="1"/>
    <col min="11522" max="11522" width="10.875" style="1" customWidth="1"/>
    <col min="11523" max="11523" width="9.125" style="1"/>
    <col min="11524" max="11524" width="15.375" style="1" customWidth="1"/>
    <col min="11525" max="11525" width="30.875" style="1" customWidth="1"/>
    <col min="11526" max="11526" width="6.875" style="1" customWidth="1"/>
    <col min="11527" max="11527" width="7" style="1" customWidth="1"/>
    <col min="11528" max="11528" width="13.75" style="1" customWidth="1"/>
    <col min="11529" max="11777" width="9.125" style="1"/>
    <col min="11778" max="11778" width="10.875" style="1" customWidth="1"/>
    <col min="11779" max="11779" width="9.125" style="1"/>
    <col min="11780" max="11780" width="15.375" style="1" customWidth="1"/>
    <col min="11781" max="11781" width="30.875" style="1" customWidth="1"/>
    <col min="11782" max="11782" width="6.875" style="1" customWidth="1"/>
    <col min="11783" max="11783" width="7" style="1" customWidth="1"/>
    <col min="11784" max="11784" width="13.75" style="1" customWidth="1"/>
    <col min="11785" max="12033" width="9.125" style="1"/>
    <col min="12034" max="12034" width="10.875" style="1" customWidth="1"/>
    <col min="12035" max="12035" width="9.125" style="1"/>
    <col min="12036" max="12036" width="15.375" style="1" customWidth="1"/>
    <col min="12037" max="12037" width="30.875" style="1" customWidth="1"/>
    <col min="12038" max="12038" width="6.875" style="1" customWidth="1"/>
    <col min="12039" max="12039" width="7" style="1" customWidth="1"/>
    <col min="12040" max="12040" width="13.75" style="1" customWidth="1"/>
    <col min="12041" max="12289" width="9.125" style="1"/>
    <col min="12290" max="12290" width="10.875" style="1" customWidth="1"/>
    <col min="12291" max="12291" width="9.125" style="1"/>
    <col min="12292" max="12292" width="15.375" style="1" customWidth="1"/>
    <col min="12293" max="12293" width="30.875" style="1" customWidth="1"/>
    <col min="12294" max="12294" width="6.875" style="1" customWidth="1"/>
    <col min="12295" max="12295" width="7" style="1" customWidth="1"/>
    <col min="12296" max="12296" width="13.75" style="1" customWidth="1"/>
    <col min="12297" max="12545" width="9.125" style="1"/>
    <col min="12546" max="12546" width="10.875" style="1" customWidth="1"/>
    <col min="12547" max="12547" width="9.125" style="1"/>
    <col min="12548" max="12548" width="15.375" style="1" customWidth="1"/>
    <col min="12549" max="12549" width="30.875" style="1" customWidth="1"/>
    <col min="12550" max="12550" width="6.875" style="1" customWidth="1"/>
    <col min="12551" max="12551" width="7" style="1" customWidth="1"/>
    <col min="12552" max="12552" width="13.75" style="1" customWidth="1"/>
    <col min="12553" max="12801" width="9.125" style="1"/>
    <col min="12802" max="12802" width="10.875" style="1" customWidth="1"/>
    <col min="12803" max="12803" width="9.125" style="1"/>
    <col min="12804" max="12804" width="15.375" style="1" customWidth="1"/>
    <col min="12805" max="12805" width="30.875" style="1" customWidth="1"/>
    <col min="12806" max="12806" width="6.875" style="1" customWidth="1"/>
    <col min="12807" max="12807" width="7" style="1" customWidth="1"/>
    <col min="12808" max="12808" width="13.75" style="1" customWidth="1"/>
    <col min="12809" max="13057" width="9.125" style="1"/>
    <col min="13058" max="13058" width="10.875" style="1" customWidth="1"/>
    <col min="13059" max="13059" width="9.125" style="1"/>
    <col min="13060" max="13060" width="15.375" style="1" customWidth="1"/>
    <col min="13061" max="13061" width="30.875" style="1" customWidth="1"/>
    <col min="13062" max="13062" width="6.875" style="1" customWidth="1"/>
    <col min="13063" max="13063" width="7" style="1" customWidth="1"/>
    <col min="13064" max="13064" width="13.75" style="1" customWidth="1"/>
    <col min="13065" max="13313" width="9.125" style="1"/>
    <col min="13314" max="13314" width="10.875" style="1" customWidth="1"/>
    <col min="13315" max="13315" width="9.125" style="1"/>
    <col min="13316" max="13316" width="15.375" style="1" customWidth="1"/>
    <col min="13317" max="13317" width="30.875" style="1" customWidth="1"/>
    <col min="13318" max="13318" width="6.875" style="1" customWidth="1"/>
    <col min="13319" max="13319" width="7" style="1" customWidth="1"/>
    <col min="13320" max="13320" width="13.75" style="1" customWidth="1"/>
    <col min="13321" max="13569" width="9.125" style="1"/>
    <col min="13570" max="13570" width="10.875" style="1" customWidth="1"/>
    <col min="13571" max="13571" width="9.125" style="1"/>
    <col min="13572" max="13572" width="15.375" style="1" customWidth="1"/>
    <col min="13573" max="13573" width="30.875" style="1" customWidth="1"/>
    <col min="13574" max="13574" width="6.875" style="1" customWidth="1"/>
    <col min="13575" max="13575" width="7" style="1" customWidth="1"/>
    <col min="13576" max="13576" width="13.75" style="1" customWidth="1"/>
    <col min="13577" max="13825" width="9.125" style="1"/>
    <col min="13826" max="13826" width="10.875" style="1" customWidth="1"/>
    <col min="13827" max="13827" width="9.125" style="1"/>
    <col min="13828" max="13828" width="15.375" style="1" customWidth="1"/>
    <col min="13829" max="13829" width="30.875" style="1" customWidth="1"/>
    <col min="13830" max="13830" width="6.875" style="1" customWidth="1"/>
    <col min="13831" max="13831" width="7" style="1" customWidth="1"/>
    <col min="13832" max="13832" width="13.75" style="1" customWidth="1"/>
    <col min="13833" max="14081" width="9.125" style="1"/>
    <col min="14082" max="14082" width="10.875" style="1" customWidth="1"/>
    <col min="14083" max="14083" width="9.125" style="1"/>
    <col min="14084" max="14084" width="15.375" style="1" customWidth="1"/>
    <col min="14085" max="14085" width="30.875" style="1" customWidth="1"/>
    <col min="14086" max="14086" width="6.875" style="1" customWidth="1"/>
    <col min="14087" max="14087" width="7" style="1" customWidth="1"/>
    <col min="14088" max="14088" width="13.75" style="1" customWidth="1"/>
    <col min="14089" max="14337" width="9.125" style="1"/>
    <col min="14338" max="14338" width="10.875" style="1" customWidth="1"/>
    <col min="14339" max="14339" width="9.125" style="1"/>
    <col min="14340" max="14340" width="15.375" style="1" customWidth="1"/>
    <col min="14341" max="14341" width="30.875" style="1" customWidth="1"/>
    <col min="14342" max="14342" width="6.875" style="1" customWidth="1"/>
    <col min="14343" max="14343" width="7" style="1" customWidth="1"/>
    <col min="14344" max="14344" width="13.75" style="1" customWidth="1"/>
    <col min="14345" max="14593" width="9.125" style="1"/>
    <col min="14594" max="14594" width="10.875" style="1" customWidth="1"/>
    <col min="14595" max="14595" width="9.125" style="1"/>
    <col min="14596" max="14596" width="15.375" style="1" customWidth="1"/>
    <col min="14597" max="14597" width="30.875" style="1" customWidth="1"/>
    <col min="14598" max="14598" width="6.875" style="1" customWidth="1"/>
    <col min="14599" max="14599" width="7" style="1" customWidth="1"/>
    <col min="14600" max="14600" width="13.75" style="1" customWidth="1"/>
    <col min="14601" max="14849" width="9.125" style="1"/>
    <col min="14850" max="14850" width="10.875" style="1" customWidth="1"/>
    <col min="14851" max="14851" width="9.125" style="1"/>
    <col min="14852" max="14852" width="15.375" style="1" customWidth="1"/>
    <col min="14853" max="14853" width="30.875" style="1" customWidth="1"/>
    <col min="14854" max="14854" width="6.875" style="1" customWidth="1"/>
    <col min="14855" max="14855" width="7" style="1" customWidth="1"/>
    <col min="14856" max="14856" width="13.75" style="1" customWidth="1"/>
    <col min="14857" max="15105" width="9.125" style="1"/>
    <col min="15106" max="15106" width="10.875" style="1" customWidth="1"/>
    <col min="15107" max="15107" width="9.125" style="1"/>
    <col min="15108" max="15108" width="15.375" style="1" customWidth="1"/>
    <col min="15109" max="15109" width="30.875" style="1" customWidth="1"/>
    <col min="15110" max="15110" width="6.875" style="1" customWidth="1"/>
    <col min="15111" max="15111" width="7" style="1" customWidth="1"/>
    <col min="15112" max="15112" width="13.75" style="1" customWidth="1"/>
    <col min="15113" max="15361" width="9.125" style="1"/>
    <col min="15362" max="15362" width="10.875" style="1" customWidth="1"/>
    <col min="15363" max="15363" width="9.125" style="1"/>
    <col min="15364" max="15364" width="15.375" style="1" customWidth="1"/>
    <col min="15365" max="15365" width="30.875" style="1" customWidth="1"/>
    <col min="15366" max="15366" width="6.875" style="1" customWidth="1"/>
    <col min="15367" max="15367" width="7" style="1" customWidth="1"/>
    <col min="15368" max="15368" width="13.75" style="1" customWidth="1"/>
    <col min="15369" max="15617" width="9.125" style="1"/>
    <col min="15618" max="15618" width="10.875" style="1" customWidth="1"/>
    <col min="15619" max="15619" width="9.125" style="1"/>
    <col min="15620" max="15620" width="15.375" style="1" customWidth="1"/>
    <col min="15621" max="15621" width="30.875" style="1" customWidth="1"/>
    <col min="15622" max="15622" width="6.875" style="1" customWidth="1"/>
    <col min="15623" max="15623" width="7" style="1" customWidth="1"/>
    <col min="15624" max="15624" width="13.75" style="1" customWidth="1"/>
    <col min="15625" max="15873" width="9.125" style="1"/>
    <col min="15874" max="15874" width="10.875" style="1" customWidth="1"/>
    <col min="15875" max="15875" width="9.125" style="1"/>
    <col min="15876" max="15876" width="15.375" style="1" customWidth="1"/>
    <col min="15877" max="15877" width="30.875" style="1" customWidth="1"/>
    <col min="15878" max="15878" width="6.875" style="1" customWidth="1"/>
    <col min="15879" max="15879" width="7" style="1" customWidth="1"/>
    <col min="15880" max="15880" width="13.75" style="1" customWidth="1"/>
    <col min="15881" max="16129" width="9.125" style="1"/>
    <col min="16130" max="16130" width="10.875" style="1" customWidth="1"/>
    <col min="16131" max="16131" width="9.125" style="1"/>
    <col min="16132" max="16132" width="15.375" style="1" customWidth="1"/>
    <col min="16133" max="16133" width="30.875" style="1" customWidth="1"/>
    <col min="16134" max="16134" width="6.875" style="1" customWidth="1"/>
    <col min="16135" max="16135" width="7" style="1" customWidth="1"/>
    <col min="16136" max="16136" width="13.75" style="1" customWidth="1"/>
    <col min="16137" max="16383" width="9.125" style="1"/>
    <col min="16384" max="16384" width="9" style="1" customWidth="1"/>
  </cols>
  <sheetData>
    <row r="1" spans="1:10" s="11" customFormat="1" ht="24" x14ac:dyDescent="0.55000000000000004">
      <c r="A1" s="258" t="s">
        <v>60</v>
      </c>
      <c r="B1" s="258"/>
      <c r="C1" s="258"/>
      <c r="D1" s="258"/>
      <c r="E1" s="258"/>
      <c r="F1" s="258"/>
      <c r="G1" s="258"/>
      <c r="H1" s="258"/>
    </row>
    <row r="2" spans="1:10" x14ac:dyDescent="0.55000000000000004">
      <c r="B2" s="2"/>
      <c r="C2" s="2"/>
      <c r="D2" s="2"/>
      <c r="E2" s="2"/>
      <c r="I2" s="6"/>
    </row>
    <row r="3" spans="1:10" s="8" customFormat="1" ht="24" x14ac:dyDescent="0.55000000000000004">
      <c r="B3" s="9" t="s">
        <v>39</v>
      </c>
      <c r="F3" s="74"/>
      <c r="G3" s="74"/>
      <c r="H3" s="74"/>
    </row>
    <row r="4" spans="1:10" s="19" customFormat="1" ht="25.5" customHeight="1" x14ac:dyDescent="0.55000000000000004">
      <c r="B4" s="62" t="s">
        <v>84</v>
      </c>
      <c r="F4" s="74"/>
      <c r="G4" s="74"/>
      <c r="H4" s="74"/>
    </row>
    <row r="5" spans="1:10" s="19" customFormat="1" ht="24.75" thickBot="1" x14ac:dyDescent="0.6">
      <c r="B5" s="19" t="s">
        <v>785</v>
      </c>
      <c r="F5" s="77"/>
      <c r="G5" s="77"/>
      <c r="H5" s="77"/>
    </row>
    <row r="6" spans="1:10" s="8" customFormat="1" ht="24.75" thickTop="1" x14ac:dyDescent="0.55000000000000004">
      <c r="B6" s="271" t="s">
        <v>19</v>
      </c>
      <c r="C6" s="272"/>
      <c r="D6" s="272"/>
      <c r="E6" s="273"/>
      <c r="F6" s="277"/>
      <c r="G6" s="279" t="s">
        <v>20</v>
      </c>
      <c r="H6" s="279" t="s">
        <v>21</v>
      </c>
    </row>
    <row r="7" spans="1:10" s="8" customFormat="1" ht="24.75" thickBot="1" x14ac:dyDescent="0.6">
      <c r="B7" s="274"/>
      <c r="C7" s="275"/>
      <c r="D7" s="275"/>
      <c r="E7" s="276"/>
      <c r="F7" s="278"/>
      <c r="G7" s="280"/>
      <c r="H7" s="280"/>
    </row>
    <row r="8" spans="1:10" s="8" customFormat="1" ht="24.75" thickTop="1" x14ac:dyDescent="0.55000000000000004">
      <c r="B8" s="33" t="s">
        <v>26</v>
      </c>
      <c r="C8" s="34"/>
      <c r="D8" s="34"/>
      <c r="E8" s="35"/>
      <c r="F8" s="78"/>
      <c r="G8" s="27"/>
      <c r="H8" s="78"/>
      <c r="I8" s="10"/>
    </row>
    <row r="9" spans="1:10" s="8" customFormat="1" ht="24" x14ac:dyDescent="0.55000000000000004">
      <c r="B9" s="281" t="s">
        <v>109</v>
      </c>
      <c r="C9" s="282"/>
      <c r="D9" s="282"/>
      <c r="E9" s="282"/>
      <c r="F9" s="37">
        <f>DATA!N157</f>
        <v>2.9806451612903224</v>
      </c>
      <c r="G9" s="37">
        <f>DATA!N158</f>
        <v>0.99655880468438374</v>
      </c>
      <c r="H9" s="14" t="str">
        <f>IF(F9&gt;4.5,"มากที่สุด",IF(F9&gt;3.5,"มาก",IF(F9&gt;2.5,"ปานกลาง",IF(F9&gt;1.5,"น้อย",IF(F9&lt;=1.5,"น้อยที่สุด")))))</f>
        <v>ปานกลาง</v>
      </c>
    </row>
    <row r="10" spans="1:10" s="8" customFormat="1" ht="24" x14ac:dyDescent="0.55000000000000004">
      <c r="B10" s="283" t="s">
        <v>110</v>
      </c>
      <c r="C10" s="283"/>
      <c r="D10" s="283"/>
      <c r="E10" s="283"/>
      <c r="F10" s="37">
        <f>DATA!O157</f>
        <v>3.2580645161290325</v>
      </c>
      <c r="G10" s="37">
        <f>DATA!O158</f>
        <v>1.0054314165933842</v>
      </c>
      <c r="H10" s="14" t="str">
        <f t="shared" ref="H10:H11" si="0">IF(F10&gt;4.5,"มากที่สุด",IF(F10&gt;3.5,"มาก",IF(F10&gt;2.5,"ปานกลาง",IF(F10&gt;1.5,"น้อย",IF(F10&lt;=1.5,"น้อยที่สุด")))))</f>
        <v>ปานกลาง</v>
      </c>
    </row>
    <row r="11" spans="1:10" s="8" customFormat="1" ht="24.75" thickBot="1" x14ac:dyDescent="0.6">
      <c r="B11" s="268" t="s">
        <v>27</v>
      </c>
      <c r="C11" s="269"/>
      <c r="D11" s="269"/>
      <c r="E11" s="270"/>
      <c r="F11" s="39">
        <f>DATA!O160</f>
        <v>3.1193548387096772</v>
      </c>
      <c r="G11" s="40">
        <f>DATA!O159</f>
        <v>1.0089949354832659</v>
      </c>
      <c r="H11" s="135" t="str">
        <f t="shared" si="0"/>
        <v>ปานกลาง</v>
      </c>
    </row>
    <row r="12" spans="1:10" s="8" customFormat="1" ht="24.75" thickTop="1" x14ac:dyDescent="0.55000000000000004">
      <c r="B12" s="42" t="s">
        <v>28</v>
      </c>
      <c r="C12" s="43"/>
      <c r="D12" s="43"/>
      <c r="E12" s="44"/>
      <c r="F12" s="45"/>
      <c r="G12" s="45"/>
      <c r="H12" s="44"/>
    </row>
    <row r="13" spans="1:10" s="8" customFormat="1" ht="24" x14ac:dyDescent="0.55000000000000004">
      <c r="B13" s="284" t="s">
        <v>111</v>
      </c>
      <c r="C13" s="285"/>
      <c r="D13" s="285"/>
      <c r="E13" s="286"/>
      <c r="F13" s="36">
        <f>DATA!P157</f>
        <v>4.2516129032258068</v>
      </c>
      <c r="G13" s="36">
        <f>DATA!P158</f>
        <v>0.63033230142682273</v>
      </c>
      <c r="H13" s="14" t="str">
        <f>IF(F13&gt;4.5,"มากที่สุด",IF(F13&gt;3.5,"มาก",IF(F13&gt;2.5,"ปานกลาง",IF(F13&gt;1.5,"น้อย",IF(F13&lt;=1.5,"น้อยที่สุด")))))</f>
        <v>มาก</v>
      </c>
    </row>
    <row r="14" spans="1:10" s="8" customFormat="1" ht="24" x14ac:dyDescent="0.55000000000000004">
      <c r="B14" s="283" t="s">
        <v>113</v>
      </c>
      <c r="C14" s="283"/>
      <c r="D14" s="283"/>
      <c r="E14" s="283"/>
      <c r="F14" s="36">
        <f>DATA!Q157</f>
        <v>4.3096774193548386</v>
      </c>
      <c r="G14" s="36">
        <f>DATA!Q158</f>
        <v>0.55324006596657371</v>
      </c>
      <c r="H14" s="14" t="str">
        <f t="shared" ref="H14:H15" si="1">IF(F14&gt;4.5,"มากที่สุด",IF(F14&gt;3.5,"มาก",IF(F14&gt;2.5,"ปานกลาง",IF(F14&gt;1.5,"น้อย",IF(F14&lt;=1.5,"น้อยที่สุด")))))</f>
        <v>มาก</v>
      </c>
    </row>
    <row r="15" spans="1:10" s="8" customFormat="1" ht="24.75" thickBot="1" x14ac:dyDescent="0.6">
      <c r="B15" s="268" t="s">
        <v>27</v>
      </c>
      <c r="C15" s="269"/>
      <c r="D15" s="269"/>
      <c r="E15" s="270"/>
      <c r="F15" s="40">
        <f>DATA!Q160</f>
        <v>4.2806451612903222</v>
      </c>
      <c r="G15" s="47">
        <f>DATA!Q159</f>
        <v>0.59279348272751209</v>
      </c>
      <c r="H15" s="41" t="str">
        <f t="shared" si="1"/>
        <v>มาก</v>
      </c>
      <c r="J15" s="48"/>
    </row>
    <row r="16" spans="1:10" s="8" customFormat="1" ht="16.5" customHeight="1" thickTop="1" x14ac:dyDescent="0.55000000000000004">
      <c r="B16" s="10"/>
      <c r="C16" s="10"/>
      <c r="D16" s="10"/>
      <c r="E16" s="10"/>
      <c r="F16" s="49"/>
      <c r="G16" s="49"/>
      <c r="H16" s="49"/>
    </row>
    <row r="17" spans="1:10" s="8" customFormat="1" ht="24" x14ac:dyDescent="0.55000000000000004">
      <c r="B17" s="19"/>
      <c r="C17" s="19" t="s">
        <v>44</v>
      </c>
      <c r="D17" s="19"/>
      <c r="E17" s="19"/>
      <c r="F17" s="19"/>
      <c r="G17" s="19"/>
      <c r="H17" s="19"/>
      <c r="I17" s="19"/>
      <c r="J17" s="19"/>
    </row>
    <row r="18" spans="1:10" s="8" customFormat="1" ht="24" x14ac:dyDescent="0.55000000000000004">
      <c r="B18" s="19" t="s">
        <v>843</v>
      </c>
      <c r="C18" s="19"/>
      <c r="D18" s="19"/>
      <c r="E18" s="19"/>
      <c r="F18" s="19"/>
      <c r="G18" s="19"/>
      <c r="H18" s="19"/>
      <c r="I18" s="19"/>
      <c r="J18" s="19"/>
    </row>
    <row r="19" spans="1:10" s="8" customFormat="1" ht="24" x14ac:dyDescent="0.55000000000000004">
      <c r="B19" s="19" t="s">
        <v>786</v>
      </c>
      <c r="C19" s="19"/>
      <c r="D19" s="19"/>
      <c r="E19" s="19"/>
      <c r="F19" s="19"/>
      <c r="G19" s="19"/>
      <c r="H19" s="19"/>
      <c r="I19" s="19"/>
      <c r="J19" s="19"/>
    </row>
    <row r="20" spans="1:10" s="8" customFormat="1" ht="24" x14ac:dyDescent="0.55000000000000004">
      <c r="A20" s="73"/>
      <c r="B20" s="73"/>
      <c r="C20" s="73"/>
      <c r="D20" s="73"/>
      <c r="E20" s="73"/>
      <c r="F20" s="73"/>
      <c r="G20" s="19"/>
      <c r="H20" s="19"/>
    </row>
    <row r="21" spans="1:10" s="8" customFormat="1" ht="24" x14ac:dyDescent="0.55000000000000004">
      <c r="B21" s="19"/>
      <c r="C21" s="19"/>
      <c r="D21" s="19"/>
      <c r="E21" s="19"/>
      <c r="F21" s="19"/>
      <c r="G21" s="19"/>
      <c r="H21" s="19"/>
      <c r="I21" s="19"/>
      <c r="J21" s="19"/>
    </row>
    <row r="22" spans="1:10" s="8" customFormat="1" ht="24" x14ac:dyDescent="0.55000000000000004">
      <c r="B22" s="19"/>
      <c r="C22" s="19"/>
      <c r="D22" s="19"/>
      <c r="E22" s="19"/>
      <c r="F22" s="19"/>
      <c r="G22" s="19"/>
      <c r="H22" s="19"/>
      <c r="I22" s="19"/>
      <c r="J22" s="19"/>
    </row>
    <row r="23" spans="1:10" s="11" customFormat="1" ht="24" x14ac:dyDescent="0.55000000000000004">
      <c r="B23" s="70"/>
      <c r="C23" s="70"/>
      <c r="D23" s="70"/>
      <c r="E23" s="70"/>
      <c r="F23" s="71"/>
      <c r="G23" s="71"/>
      <c r="H23" s="72"/>
    </row>
  </sheetData>
  <mergeCells count="11">
    <mergeCell ref="B15:E15"/>
    <mergeCell ref="B6:E7"/>
    <mergeCell ref="F6:F7"/>
    <mergeCell ref="G6:G7"/>
    <mergeCell ref="A1:H1"/>
    <mergeCell ref="H6:H7"/>
    <mergeCell ref="B9:E9"/>
    <mergeCell ref="B10:E10"/>
    <mergeCell ref="B11:E11"/>
    <mergeCell ref="B14:E14"/>
    <mergeCell ref="B13:E13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5</xdr:row>
                <xdr:rowOff>209550</xdr:rowOff>
              </from>
              <to>
                <xdr:col>5</xdr:col>
                <xdr:colOff>352425</xdr:colOff>
                <xdr:row>6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64"/>
  <sheetViews>
    <sheetView zoomScale="90" zoomScaleNormal="90" workbookViewId="0">
      <selection activeCell="G12" sqref="G12:G13"/>
    </sheetView>
  </sheetViews>
  <sheetFormatPr defaultRowHeight="23.25" x14ac:dyDescent="0.55000000000000004"/>
  <cols>
    <col min="1" max="1" width="6.125" style="1" customWidth="1"/>
    <col min="2" max="2" width="2.875" style="1" customWidth="1"/>
    <col min="3" max="3" width="7.75" style="1" customWidth="1"/>
    <col min="4" max="4" width="9.125" style="1"/>
    <col min="5" max="5" width="15.375" style="1" customWidth="1"/>
    <col min="6" max="6" width="25.75" style="1" customWidth="1"/>
    <col min="7" max="7" width="6.25" style="2" customWidth="1"/>
    <col min="8" max="8" width="7" style="2" customWidth="1"/>
    <col min="9" max="9" width="14.25" style="2" customWidth="1"/>
    <col min="10" max="258" width="9.125" style="1"/>
    <col min="259" max="259" width="10.875" style="1" customWidth="1"/>
    <col min="260" max="260" width="9.125" style="1"/>
    <col min="261" max="261" width="15.375" style="1" customWidth="1"/>
    <col min="262" max="262" width="30.875" style="1" customWidth="1"/>
    <col min="263" max="263" width="6.875" style="1" customWidth="1"/>
    <col min="264" max="264" width="7" style="1" customWidth="1"/>
    <col min="265" max="265" width="13.75" style="1" customWidth="1"/>
    <col min="266" max="514" width="9.125" style="1"/>
    <col min="515" max="515" width="10.875" style="1" customWidth="1"/>
    <col min="516" max="516" width="9.125" style="1"/>
    <col min="517" max="517" width="15.375" style="1" customWidth="1"/>
    <col min="518" max="518" width="30.875" style="1" customWidth="1"/>
    <col min="519" max="519" width="6.875" style="1" customWidth="1"/>
    <col min="520" max="520" width="7" style="1" customWidth="1"/>
    <col min="521" max="521" width="13.75" style="1" customWidth="1"/>
    <col min="522" max="770" width="9.125" style="1"/>
    <col min="771" max="771" width="10.875" style="1" customWidth="1"/>
    <col min="772" max="772" width="9.125" style="1"/>
    <col min="773" max="773" width="15.375" style="1" customWidth="1"/>
    <col min="774" max="774" width="30.875" style="1" customWidth="1"/>
    <col min="775" max="775" width="6.875" style="1" customWidth="1"/>
    <col min="776" max="776" width="7" style="1" customWidth="1"/>
    <col min="777" max="777" width="13.75" style="1" customWidth="1"/>
    <col min="778" max="1026" width="9.125" style="1"/>
    <col min="1027" max="1027" width="10.875" style="1" customWidth="1"/>
    <col min="1028" max="1028" width="9.125" style="1"/>
    <col min="1029" max="1029" width="15.375" style="1" customWidth="1"/>
    <col min="1030" max="1030" width="30.875" style="1" customWidth="1"/>
    <col min="1031" max="1031" width="6.875" style="1" customWidth="1"/>
    <col min="1032" max="1032" width="7" style="1" customWidth="1"/>
    <col min="1033" max="1033" width="13.75" style="1" customWidth="1"/>
    <col min="1034" max="1282" width="9.125" style="1"/>
    <col min="1283" max="1283" width="10.875" style="1" customWidth="1"/>
    <col min="1284" max="1284" width="9.125" style="1"/>
    <col min="1285" max="1285" width="15.375" style="1" customWidth="1"/>
    <col min="1286" max="1286" width="30.875" style="1" customWidth="1"/>
    <col min="1287" max="1287" width="6.875" style="1" customWidth="1"/>
    <col min="1288" max="1288" width="7" style="1" customWidth="1"/>
    <col min="1289" max="1289" width="13.75" style="1" customWidth="1"/>
    <col min="1290" max="1538" width="9.125" style="1"/>
    <col min="1539" max="1539" width="10.875" style="1" customWidth="1"/>
    <col min="1540" max="1540" width="9.125" style="1"/>
    <col min="1541" max="1541" width="15.375" style="1" customWidth="1"/>
    <col min="1542" max="1542" width="30.875" style="1" customWidth="1"/>
    <col min="1543" max="1543" width="6.875" style="1" customWidth="1"/>
    <col min="1544" max="1544" width="7" style="1" customWidth="1"/>
    <col min="1545" max="1545" width="13.75" style="1" customWidth="1"/>
    <col min="1546" max="1794" width="9.125" style="1"/>
    <col min="1795" max="1795" width="10.875" style="1" customWidth="1"/>
    <col min="1796" max="1796" width="9.125" style="1"/>
    <col min="1797" max="1797" width="15.375" style="1" customWidth="1"/>
    <col min="1798" max="1798" width="30.875" style="1" customWidth="1"/>
    <col min="1799" max="1799" width="6.875" style="1" customWidth="1"/>
    <col min="1800" max="1800" width="7" style="1" customWidth="1"/>
    <col min="1801" max="1801" width="13.75" style="1" customWidth="1"/>
    <col min="1802" max="2050" width="9.125" style="1"/>
    <col min="2051" max="2051" width="10.875" style="1" customWidth="1"/>
    <col min="2052" max="2052" width="9.125" style="1"/>
    <col min="2053" max="2053" width="15.375" style="1" customWidth="1"/>
    <col min="2054" max="2054" width="30.875" style="1" customWidth="1"/>
    <col min="2055" max="2055" width="6.875" style="1" customWidth="1"/>
    <col min="2056" max="2056" width="7" style="1" customWidth="1"/>
    <col min="2057" max="2057" width="13.75" style="1" customWidth="1"/>
    <col min="2058" max="2306" width="9.125" style="1"/>
    <col min="2307" max="2307" width="10.875" style="1" customWidth="1"/>
    <col min="2308" max="2308" width="9.125" style="1"/>
    <col min="2309" max="2309" width="15.375" style="1" customWidth="1"/>
    <col min="2310" max="2310" width="30.875" style="1" customWidth="1"/>
    <col min="2311" max="2311" width="6.875" style="1" customWidth="1"/>
    <col min="2312" max="2312" width="7" style="1" customWidth="1"/>
    <col min="2313" max="2313" width="13.75" style="1" customWidth="1"/>
    <col min="2314" max="2562" width="9.125" style="1"/>
    <col min="2563" max="2563" width="10.875" style="1" customWidth="1"/>
    <col min="2564" max="2564" width="9.125" style="1"/>
    <col min="2565" max="2565" width="15.375" style="1" customWidth="1"/>
    <col min="2566" max="2566" width="30.875" style="1" customWidth="1"/>
    <col min="2567" max="2567" width="6.875" style="1" customWidth="1"/>
    <col min="2568" max="2568" width="7" style="1" customWidth="1"/>
    <col min="2569" max="2569" width="13.75" style="1" customWidth="1"/>
    <col min="2570" max="2818" width="9.125" style="1"/>
    <col min="2819" max="2819" width="10.875" style="1" customWidth="1"/>
    <col min="2820" max="2820" width="9.125" style="1"/>
    <col min="2821" max="2821" width="15.375" style="1" customWidth="1"/>
    <col min="2822" max="2822" width="30.875" style="1" customWidth="1"/>
    <col min="2823" max="2823" width="6.875" style="1" customWidth="1"/>
    <col min="2824" max="2824" width="7" style="1" customWidth="1"/>
    <col min="2825" max="2825" width="13.75" style="1" customWidth="1"/>
    <col min="2826" max="3074" width="9.125" style="1"/>
    <col min="3075" max="3075" width="10.875" style="1" customWidth="1"/>
    <col min="3076" max="3076" width="9.125" style="1"/>
    <col min="3077" max="3077" width="15.375" style="1" customWidth="1"/>
    <col min="3078" max="3078" width="30.875" style="1" customWidth="1"/>
    <col min="3079" max="3079" width="6.875" style="1" customWidth="1"/>
    <col min="3080" max="3080" width="7" style="1" customWidth="1"/>
    <col min="3081" max="3081" width="13.75" style="1" customWidth="1"/>
    <col min="3082" max="3330" width="9.125" style="1"/>
    <col min="3331" max="3331" width="10.875" style="1" customWidth="1"/>
    <col min="3332" max="3332" width="9.125" style="1"/>
    <col min="3333" max="3333" width="15.375" style="1" customWidth="1"/>
    <col min="3334" max="3334" width="30.875" style="1" customWidth="1"/>
    <col min="3335" max="3335" width="6.875" style="1" customWidth="1"/>
    <col min="3336" max="3336" width="7" style="1" customWidth="1"/>
    <col min="3337" max="3337" width="13.75" style="1" customWidth="1"/>
    <col min="3338" max="3586" width="9.125" style="1"/>
    <col min="3587" max="3587" width="10.875" style="1" customWidth="1"/>
    <col min="3588" max="3588" width="9.125" style="1"/>
    <col min="3589" max="3589" width="15.375" style="1" customWidth="1"/>
    <col min="3590" max="3590" width="30.875" style="1" customWidth="1"/>
    <col min="3591" max="3591" width="6.875" style="1" customWidth="1"/>
    <col min="3592" max="3592" width="7" style="1" customWidth="1"/>
    <col min="3593" max="3593" width="13.75" style="1" customWidth="1"/>
    <col min="3594" max="3842" width="9.125" style="1"/>
    <col min="3843" max="3843" width="10.875" style="1" customWidth="1"/>
    <col min="3844" max="3844" width="9.125" style="1"/>
    <col min="3845" max="3845" width="15.375" style="1" customWidth="1"/>
    <col min="3846" max="3846" width="30.875" style="1" customWidth="1"/>
    <col min="3847" max="3847" width="6.875" style="1" customWidth="1"/>
    <col min="3848" max="3848" width="7" style="1" customWidth="1"/>
    <col min="3849" max="3849" width="13.75" style="1" customWidth="1"/>
    <col min="3850" max="4098" width="9.125" style="1"/>
    <col min="4099" max="4099" width="10.875" style="1" customWidth="1"/>
    <col min="4100" max="4100" width="9.125" style="1"/>
    <col min="4101" max="4101" width="15.375" style="1" customWidth="1"/>
    <col min="4102" max="4102" width="30.875" style="1" customWidth="1"/>
    <col min="4103" max="4103" width="6.875" style="1" customWidth="1"/>
    <col min="4104" max="4104" width="7" style="1" customWidth="1"/>
    <col min="4105" max="4105" width="13.75" style="1" customWidth="1"/>
    <col min="4106" max="4354" width="9.125" style="1"/>
    <col min="4355" max="4355" width="10.875" style="1" customWidth="1"/>
    <col min="4356" max="4356" width="9.125" style="1"/>
    <col min="4357" max="4357" width="15.375" style="1" customWidth="1"/>
    <col min="4358" max="4358" width="30.875" style="1" customWidth="1"/>
    <col min="4359" max="4359" width="6.875" style="1" customWidth="1"/>
    <col min="4360" max="4360" width="7" style="1" customWidth="1"/>
    <col min="4361" max="4361" width="13.75" style="1" customWidth="1"/>
    <col min="4362" max="4610" width="9.125" style="1"/>
    <col min="4611" max="4611" width="10.875" style="1" customWidth="1"/>
    <col min="4612" max="4612" width="9.125" style="1"/>
    <col min="4613" max="4613" width="15.375" style="1" customWidth="1"/>
    <col min="4614" max="4614" width="30.875" style="1" customWidth="1"/>
    <col min="4615" max="4615" width="6.875" style="1" customWidth="1"/>
    <col min="4616" max="4616" width="7" style="1" customWidth="1"/>
    <col min="4617" max="4617" width="13.75" style="1" customWidth="1"/>
    <col min="4618" max="4866" width="9.125" style="1"/>
    <col min="4867" max="4867" width="10.875" style="1" customWidth="1"/>
    <col min="4868" max="4868" width="9.125" style="1"/>
    <col min="4869" max="4869" width="15.375" style="1" customWidth="1"/>
    <col min="4870" max="4870" width="30.875" style="1" customWidth="1"/>
    <col min="4871" max="4871" width="6.875" style="1" customWidth="1"/>
    <col min="4872" max="4872" width="7" style="1" customWidth="1"/>
    <col min="4873" max="4873" width="13.75" style="1" customWidth="1"/>
    <col min="4874" max="5122" width="9.125" style="1"/>
    <col min="5123" max="5123" width="10.875" style="1" customWidth="1"/>
    <col min="5124" max="5124" width="9.125" style="1"/>
    <col min="5125" max="5125" width="15.375" style="1" customWidth="1"/>
    <col min="5126" max="5126" width="30.875" style="1" customWidth="1"/>
    <col min="5127" max="5127" width="6.875" style="1" customWidth="1"/>
    <col min="5128" max="5128" width="7" style="1" customWidth="1"/>
    <col min="5129" max="5129" width="13.75" style="1" customWidth="1"/>
    <col min="5130" max="5378" width="9.125" style="1"/>
    <col min="5379" max="5379" width="10.875" style="1" customWidth="1"/>
    <col min="5380" max="5380" width="9.125" style="1"/>
    <col min="5381" max="5381" width="15.375" style="1" customWidth="1"/>
    <col min="5382" max="5382" width="30.875" style="1" customWidth="1"/>
    <col min="5383" max="5383" width="6.875" style="1" customWidth="1"/>
    <col min="5384" max="5384" width="7" style="1" customWidth="1"/>
    <col min="5385" max="5385" width="13.75" style="1" customWidth="1"/>
    <col min="5386" max="5634" width="9.125" style="1"/>
    <col min="5635" max="5635" width="10.875" style="1" customWidth="1"/>
    <col min="5636" max="5636" width="9.125" style="1"/>
    <col min="5637" max="5637" width="15.375" style="1" customWidth="1"/>
    <col min="5638" max="5638" width="30.875" style="1" customWidth="1"/>
    <col min="5639" max="5639" width="6.875" style="1" customWidth="1"/>
    <col min="5640" max="5640" width="7" style="1" customWidth="1"/>
    <col min="5641" max="5641" width="13.75" style="1" customWidth="1"/>
    <col min="5642" max="5890" width="9.125" style="1"/>
    <col min="5891" max="5891" width="10.875" style="1" customWidth="1"/>
    <col min="5892" max="5892" width="9.125" style="1"/>
    <col min="5893" max="5893" width="15.375" style="1" customWidth="1"/>
    <col min="5894" max="5894" width="30.875" style="1" customWidth="1"/>
    <col min="5895" max="5895" width="6.875" style="1" customWidth="1"/>
    <col min="5896" max="5896" width="7" style="1" customWidth="1"/>
    <col min="5897" max="5897" width="13.75" style="1" customWidth="1"/>
    <col min="5898" max="6146" width="9.125" style="1"/>
    <col min="6147" max="6147" width="10.875" style="1" customWidth="1"/>
    <col min="6148" max="6148" width="9.125" style="1"/>
    <col min="6149" max="6149" width="15.375" style="1" customWidth="1"/>
    <col min="6150" max="6150" width="30.875" style="1" customWidth="1"/>
    <col min="6151" max="6151" width="6.875" style="1" customWidth="1"/>
    <col min="6152" max="6152" width="7" style="1" customWidth="1"/>
    <col min="6153" max="6153" width="13.75" style="1" customWidth="1"/>
    <col min="6154" max="6402" width="9.125" style="1"/>
    <col min="6403" max="6403" width="10.875" style="1" customWidth="1"/>
    <col min="6404" max="6404" width="9.125" style="1"/>
    <col min="6405" max="6405" width="15.375" style="1" customWidth="1"/>
    <col min="6406" max="6406" width="30.875" style="1" customWidth="1"/>
    <col min="6407" max="6407" width="6.875" style="1" customWidth="1"/>
    <col min="6408" max="6408" width="7" style="1" customWidth="1"/>
    <col min="6409" max="6409" width="13.75" style="1" customWidth="1"/>
    <col min="6410" max="6658" width="9.125" style="1"/>
    <col min="6659" max="6659" width="10.875" style="1" customWidth="1"/>
    <col min="6660" max="6660" width="9.125" style="1"/>
    <col min="6661" max="6661" width="15.375" style="1" customWidth="1"/>
    <col min="6662" max="6662" width="30.875" style="1" customWidth="1"/>
    <col min="6663" max="6663" width="6.875" style="1" customWidth="1"/>
    <col min="6664" max="6664" width="7" style="1" customWidth="1"/>
    <col min="6665" max="6665" width="13.75" style="1" customWidth="1"/>
    <col min="6666" max="6914" width="9.125" style="1"/>
    <col min="6915" max="6915" width="10.875" style="1" customWidth="1"/>
    <col min="6916" max="6916" width="9.125" style="1"/>
    <col min="6917" max="6917" width="15.375" style="1" customWidth="1"/>
    <col min="6918" max="6918" width="30.875" style="1" customWidth="1"/>
    <col min="6919" max="6919" width="6.875" style="1" customWidth="1"/>
    <col min="6920" max="6920" width="7" style="1" customWidth="1"/>
    <col min="6921" max="6921" width="13.75" style="1" customWidth="1"/>
    <col min="6922" max="7170" width="9.125" style="1"/>
    <col min="7171" max="7171" width="10.875" style="1" customWidth="1"/>
    <col min="7172" max="7172" width="9.125" style="1"/>
    <col min="7173" max="7173" width="15.375" style="1" customWidth="1"/>
    <col min="7174" max="7174" width="30.875" style="1" customWidth="1"/>
    <col min="7175" max="7175" width="6.875" style="1" customWidth="1"/>
    <col min="7176" max="7176" width="7" style="1" customWidth="1"/>
    <col min="7177" max="7177" width="13.75" style="1" customWidth="1"/>
    <col min="7178" max="7426" width="9.125" style="1"/>
    <col min="7427" max="7427" width="10.875" style="1" customWidth="1"/>
    <col min="7428" max="7428" width="9.125" style="1"/>
    <col min="7429" max="7429" width="15.375" style="1" customWidth="1"/>
    <col min="7430" max="7430" width="30.875" style="1" customWidth="1"/>
    <col min="7431" max="7431" width="6.875" style="1" customWidth="1"/>
    <col min="7432" max="7432" width="7" style="1" customWidth="1"/>
    <col min="7433" max="7433" width="13.75" style="1" customWidth="1"/>
    <col min="7434" max="7682" width="9.125" style="1"/>
    <col min="7683" max="7683" width="10.875" style="1" customWidth="1"/>
    <col min="7684" max="7684" width="9.125" style="1"/>
    <col min="7685" max="7685" width="15.375" style="1" customWidth="1"/>
    <col min="7686" max="7686" width="30.875" style="1" customWidth="1"/>
    <col min="7687" max="7687" width="6.875" style="1" customWidth="1"/>
    <col min="7688" max="7688" width="7" style="1" customWidth="1"/>
    <col min="7689" max="7689" width="13.75" style="1" customWidth="1"/>
    <col min="7690" max="7938" width="9.125" style="1"/>
    <col min="7939" max="7939" width="10.875" style="1" customWidth="1"/>
    <col min="7940" max="7940" width="9.125" style="1"/>
    <col min="7941" max="7941" width="15.375" style="1" customWidth="1"/>
    <col min="7942" max="7942" width="30.875" style="1" customWidth="1"/>
    <col min="7943" max="7943" width="6.875" style="1" customWidth="1"/>
    <col min="7944" max="7944" width="7" style="1" customWidth="1"/>
    <col min="7945" max="7945" width="13.75" style="1" customWidth="1"/>
    <col min="7946" max="8194" width="9.125" style="1"/>
    <col min="8195" max="8195" width="10.875" style="1" customWidth="1"/>
    <col min="8196" max="8196" width="9.125" style="1"/>
    <col min="8197" max="8197" width="15.375" style="1" customWidth="1"/>
    <col min="8198" max="8198" width="30.875" style="1" customWidth="1"/>
    <col min="8199" max="8199" width="6.875" style="1" customWidth="1"/>
    <col min="8200" max="8200" width="7" style="1" customWidth="1"/>
    <col min="8201" max="8201" width="13.75" style="1" customWidth="1"/>
    <col min="8202" max="8450" width="9.125" style="1"/>
    <col min="8451" max="8451" width="10.875" style="1" customWidth="1"/>
    <col min="8452" max="8452" width="9.125" style="1"/>
    <col min="8453" max="8453" width="15.375" style="1" customWidth="1"/>
    <col min="8454" max="8454" width="30.875" style="1" customWidth="1"/>
    <col min="8455" max="8455" width="6.875" style="1" customWidth="1"/>
    <col min="8456" max="8456" width="7" style="1" customWidth="1"/>
    <col min="8457" max="8457" width="13.75" style="1" customWidth="1"/>
    <col min="8458" max="8706" width="9.125" style="1"/>
    <col min="8707" max="8707" width="10.875" style="1" customWidth="1"/>
    <col min="8708" max="8708" width="9.125" style="1"/>
    <col min="8709" max="8709" width="15.375" style="1" customWidth="1"/>
    <col min="8710" max="8710" width="30.875" style="1" customWidth="1"/>
    <col min="8711" max="8711" width="6.875" style="1" customWidth="1"/>
    <col min="8712" max="8712" width="7" style="1" customWidth="1"/>
    <col min="8713" max="8713" width="13.75" style="1" customWidth="1"/>
    <col min="8714" max="8962" width="9.125" style="1"/>
    <col min="8963" max="8963" width="10.875" style="1" customWidth="1"/>
    <col min="8964" max="8964" width="9.125" style="1"/>
    <col min="8965" max="8965" width="15.375" style="1" customWidth="1"/>
    <col min="8966" max="8966" width="30.875" style="1" customWidth="1"/>
    <col min="8967" max="8967" width="6.875" style="1" customWidth="1"/>
    <col min="8968" max="8968" width="7" style="1" customWidth="1"/>
    <col min="8969" max="8969" width="13.75" style="1" customWidth="1"/>
    <col min="8970" max="9218" width="9.125" style="1"/>
    <col min="9219" max="9219" width="10.875" style="1" customWidth="1"/>
    <col min="9220" max="9220" width="9.125" style="1"/>
    <col min="9221" max="9221" width="15.375" style="1" customWidth="1"/>
    <col min="9222" max="9222" width="30.875" style="1" customWidth="1"/>
    <col min="9223" max="9223" width="6.875" style="1" customWidth="1"/>
    <col min="9224" max="9224" width="7" style="1" customWidth="1"/>
    <col min="9225" max="9225" width="13.75" style="1" customWidth="1"/>
    <col min="9226" max="9474" width="9.125" style="1"/>
    <col min="9475" max="9475" width="10.875" style="1" customWidth="1"/>
    <col min="9476" max="9476" width="9.125" style="1"/>
    <col min="9477" max="9477" width="15.375" style="1" customWidth="1"/>
    <col min="9478" max="9478" width="30.875" style="1" customWidth="1"/>
    <col min="9479" max="9479" width="6.875" style="1" customWidth="1"/>
    <col min="9480" max="9480" width="7" style="1" customWidth="1"/>
    <col min="9481" max="9481" width="13.75" style="1" customWidth="1"/>
    <col min="9482" max="9730" width="9.125" style="1"/>
    <col min="9731" max="9731" width="10.875" style="1" customWidth="1"/>
    <col min="9732" max="9732" width="9.125" style="1"/>
    <col min="9733" max="9733" width="15.375" style="1" customWidth="1"/>
    <col min="9734" max="9734" width="30.875" style="1" customWidth="1"/>
    <col min="9735" max="9735" width="6.875" style="1" customWidth="1"/>
    <col min="9736" max="9736" width="7" style="1" customWidth="1"/>
    <col min="9737" max="9737" width="13.75" style="1" customWidth="1"/>
    <col min="9738" max="9986" width="9.125" style="1"/>
    <col min="9987" max="9987" width="10.875" style="1" customWidth="1"/>
    <col min="9988" max="9988" width="9.125" style="1"/>
    <col min="9989" max="9989" width="15.375" style="1" customWidth="1"/>
    <col min="9990" max="9990" width="30.875" style="1" customWidth="1"/>
    <col min="9991" max="9991" width="6.875" style="1" customWidth="1"/>
    <col min="9992" max="9992" width="7" style="1" customWidth="1"/>
    <col min="9993" max="9993" width="13.75" style="1" customWidth="1"/>
    <col min="9994" max="10242" width="9.125" style="1"/>
    <col min="10243" max="10243" width="10.875" style="1" customWidth="1"/>
    <col min="10244" max="10244" width="9.125" style="1"/>
    <col min="10245" max="10245" width="15.375" style="1" customWidth="1"/>
    <col min="10246" max="10246" width="30.875" style="1" customWidth="1"/>
    <col min="10247" max="10247" width="6.875" style="1" customWidth="1"/>
    <col min="10248" max="10248" width="7" style="1" customWidth="1"/>
    <col min="10249" max="10249" width="13.75" style="1" customWidth="1"/>
    <col min="10250" max="10498" width="9.125" style="1"/>
    <col min="10499" max="10499" width="10.875" style="1" customWidth="1"/>
    <col min="10500" max="10500" width="9.125" style="1"/>
    <col min="10501" max="10501" width="15.375" style="1" customWidth="1"/>
    <col min="10502" max="10502" width="30.875" style="1" customWidth="1"/>
    <col min="10503" max="10503" width="6.875" style="1" customWidth="1"/>
    <col min="10504" max="10504" width="7" style="1" customWidth="1"/>
    <col min="10505" max="10505" width="13.75" style="1" customWidth="1"/>
    <col min="10506" max="10754" width="9.125" style="1"/>
    <col min="10755" max="10755" width="10.875" style="1" customWidth="1"/>
    <col min="10756" max="10756" width="9.125" style="1"/>
    <col min="10757" max="10757" width="15.375" style="1" customWidth="1"/>
    <col min="10758" max="10758" width="30.875" style="1" customWidth="1"/>
    <col min="10759" max="10759" width="6.875" style="1" customWidth="1"/>
    <col min="10760" max="10760" width="7" style="1" customWidth="1"/>
    <col min="10761" max="10761" width="13.75" style="1" customWidth="1"/>
    <col min="10762" max="11010" width="9.125" style="1"/>
    <col min="11011" max="11011" width="10.875" style="1" customWidth="1"/>
    <col min="11012" max="11012" width="9.125" style="1"/>
    <col min="11013" max="11013" width="15.375" style="1" customWidth="1"/>
    <col min="11014" max="11014" width="30.875" style="1" customWidth="1"/>
    <col min="11015" max="11015" width="6.875" style="1" customWidth="1"/>
    <col min="11016" max="11016" width="7" style="1" customWidth="1"/>
    <col min="11017" max="11017" width="13.75" style="1" customWidth="1"/>
    <col min="11018" max="11266" width="9.125" style="1"/>
    <col min="11267" max="11267" width="10.875" style="1" customWidth="1"/>
    <col min="11268" max="11268" width="9.125" style="1"/>
    <col min="11269" max="11269" width="15.375" style="1" customWidth="1"/>
    <col min="11270" max="11270" width="30.875" style="1" customWidth="1"/>
    <col min="11271" max="11271" width="6.875" style="1" customWidth="1"/>
    <col min="11272" max="11272" width="7" style="1" customWidth="1"/>
    <col min="11273" max="11273" width="13.75" style="1" customWidth="1"/>
    <col min="11274" max="11522" width="9.125" style="1"/>
    <col min="11523" max="11523" width="10.875" style="1" customWidth="1"/>
    <col min="11524" max="11524" width="9.125" style="1"/>
    <col min="11525" max="11525" width="15.375" style="1" customWidth="1"/>
    <col min="11526" max="11526" width="30.875" style="1" customWidth="1"/>
    <col min="11527" max="11527" width="6.875" style="1" customWidth="1"/>
    <col min="11528" max="11528" width="7" style="1" customWidth="1"/>
    <col min="11529" max="11529" width="13.75" style="1" customWidth="1"/>
    <col min="11530" max="11778" width="9.125" style="1"/>
    <col min="11779" max="11779" width="10.875" style="1" customWidth="1"/>
    <col min="11780" max="11780" width="9.125" style="1"/>
    <col min="11781" max="11781" width="15.375" style="1" customWidth="1"/>
    <col min="11782" max="11782" width="30.875" style="1" customWidth="1"/>
    <col min="11783" max="11783" width="6.875" style="1" customWidth="1"/>
    <col min="11784" max="11784" width="7" style="1" customWidth="1"/>
    <col min="11785" max="11785" width="13.75" style="1" customWidth="1"/>
    <col min="11786" max="12034" width="9.125" style="1"/>
    <col min="12035" max="12035" width="10.875" style="1" customWidth="1"/>
    <col min="12036" max="12036" width="9.125" style="1"/>
    <col min="12037" max="12037" width="15.375" style="1" customWidth="1"/>
    <col min="12038" max="12038" width="30.875" style="1" customWidth="1"/>
    <col min="12039" max="12039" width="6.875" style="1" customWidth="1"/>
    <col min="12040" max="12040" width="7" style="1" customWidth="1"/>
    <col min="12041" max="12041" width="13.75" style="1" customWidth="1"/>
    <col min="12042" max="12290" width="9.125" style="1"/>
    <col min="12291" max="12291" width="10.875" style="1" customWidth="1"/>
    <col min="12292" max="12292" width="9.125" style="1"/>
    <col min="12293" max="12293" width="15.375" style="1" customWidth="1"/>
    <col min="12294" max="12294" width="30.875" style="1" customWidth="1"/>
    <col min="12295" max="12295" width="6.875" style="1" customWidth="1"/>
    <col min="12296" max="12296" width="7" style="1" customWidth="1"/>
    <col min="12297" max="12297" width="13.75" style="1" customWidth="1"/>
    <col min="12298" max="12546" width="9.125" style="1"/>
    <col min="12547" max="12547" width="10.875" style="1" customWidth="1"/>
    <col min="12548" max="12548" width="9.125" style="1"/>
    <col min="12549" max="12549" width="15.375" style="1" customWidth="1"/>
    <col min="12550" max="12550" width="30.875" style="1" customWidth="1"/>
    <col min="12551" max="12551" width="6.875" style="1" customWidth="1"/>
    <col min="12552" max="12552" width="7" style="1" customWidth="1"/>
    <col min="12553" max="12553" width="13.75" style="1" customWidth="1"/>
    <col min="12554" max="12802" width="9.125" style="1"/>
    <col min="12803" max="12803" width="10.875" style="1" customWidth="1"/>
    <col min="12804" max="12804" width="9.125" style="1"/>
    <col min="12805" max="12805" width="15.375" style="1" customWidth="1"/>
    <col min="12806" max="12806" width="30.875" style="1" customWidth="1"/>
    <col min="12807" max="12807" width="6.875" style="1" customWidth="1"/>
    <col min="12808" max="12808" width="7" style="1" customWidth="1"/>
    <col min="12809" max="12809" width="13.75" style="1" customWidth="1"/>
    <col min="12810" max="13058" width="9.125" style="1"/>
    <col min="13059" max="13059" width="10.875" style="1" customWidth="1"/>
    <col min="13060" max="13060" width="9.125" style="1"/>
    <col min="13061" max="13061" width="15.375" style="1" customWidth="1"/>
    <col min="13062" max="13062" width="30.875" style="1" customWidth="1"/>
    <col min="13063" max="13063" width="6.875" style="1" customWidth="1"/>
    <col min="13064" max="13064" width="7" style="1" customWidth="1"/>
    <col min="13065" max="13065" width="13.75" style="1" customWidth="1"/>
    <col min="13066" max="13314" width="9.125" style="1"/>
    <col min="13315" max="13315" width="10.875" style="1" customWidth="1"/>
    <col min="13316" max="13316" width="9.125" style="1"/>
    <col min="13317" max="13317" width="15.375" style="1" customWidth="1"/>
    <col min="13318" max="13318" width="30.875" style="1" customWidth="1"/>
    <col min="13319" max="13319" width="6.875" style="1" customWidth="1"/>
    <col min="13320" max="13320" width="7" style="1" customWidth="1"/>
    <col min="13321" max="13321" width="13.75" style="1" customWidth="1"/>
    <col min="13322" max="13570" width="9.125" style="1"/>
    <col min="13571" max="13571" width="10.875" style="1" customWidth="1"/>
    <col min="13572" max="13572" width="9.125" style="1"/>
    <col min="13573" max="13573" width="15.375" style="1" customWidth="1"/>
    <col min="13574" max="13574" width="30.875" style="1" customWidth="1"/>
    <col min="13575" max="13575" width="6.875" style="1" customWidth="1"/>
    <col min="13576" max="13576" width="7" style="1" customWidth="1"/>
    <col min="13577" max="13577" width="13.75" style="1" customWidth="1"/>
    <col min="13578" max="13826" width="9.125" style="1"/>
    <col min="13827" max="13827" width="10.875" style="1" customWidth="1"/>
    <col min="13828" max="13828" width="9.125" style="1"/>
    <col min="13829" max="13829" width="15.375" style="1" customWidth="1"/>
    <col min="13830" max="13830" width="30.875" style="1" customWidth="1"/>
    <col min="13831" max="13831" width="6.875" style="1" customWidth="1"/>
    <col min="13832" max="13832" width="7" style="1" customWidth="1"/>
    <col min="13833" max="13833" width="13.75" style="1" customWidth="1"/>
    <col min="13834" max="14082" width="9.125" style="1"/>
    <col min="14083" max="14083" width="10.875" style="1" customWidth="1"/>
    <col min="14084" max="14084" width="9.125" style="1"/>
    <col min="14085" max="14085" width="15.375" style="1" customWidth="1"/>
    <col min="14086" max="14086" width="30.875" style="1" customWidth="1"/>
    <col min="14087" max="14087" width="6.875" style="1" customWidth="1"/>
    <col min="14088" max="14088" width="7" style="1" customWidth="1"/>
    <col min="14089" max="14089" width="13.75" style="1" customWidth="1"/>
    <col min="14090" max="14338" width="9.125" style="1"/>
    <col min="14339" max="14339" width="10.875" style="1" customWidth="1"/>
    <col min="14340" max="14340" width="9.125" style="1"/>
    <col min="14341" max="14341" width="15.375" style="1" customWidth="1"/>
    <col min="14342" max="14342" width="30.875" style="1" customWidth="1"/>
    <col min="14343" max="14343" width="6.875" style="1" customWidth="1"/>
    <col min="14344" max="14344" width="7" style="1" customWidth="1"/>
    <col min="14345" max="14345" width="13.75" style="1" customWidth="1"/>
    <col min="14346" max="14594" width="9.125" style="1"/>
    <col min="14595" max="14595" width="10.875" style="1" customWidth="1"/>
    <col min="14596" max="14596" width="9.125" style="1"/>
    <col min="14597" max="14597" width="15.375" style="1" customWidth="1"/>
    <col min="14598" max="14598" width="30.875" style="1" customWidth="1"/>
    <col min="14599" max="14599" width="6.875" style="1" customWidth="1"/>
    <col min="14600" max="14600" width="7" style="1" customWidth="1"/>
    <col min="14601" max="14601" width="13.75" style="1" customWidth="1"/>
    <col min="14602" max="14850" width="9.125" style="1"/>
    <col min="14851" max="14851" width="10.875" style="1" customWidth="1"/>
    <col min="14852" max="14852" width="9.125" style="1"/>
    <col min="14853" max="14853" width="15.375" style="1" customWidth="1"/>
    <col min="14854" max="14854" width="30.875" style="1" customWidth="1"/>
    <col min="14855" max="14855" width="6.875" style="1" customWidth="1"/>
    <col min="14856" max="14856" width="7" style="1" customWidth="1"/>
    <col min="14857" max="14857" width="13.75" style="1" customWidth="1"/>
    <col min="14858" max="15106" width="9.125" style="1"/>
    <col min="15107" max="15107" width="10.875" style="1" customWidth="1"/>
    <col min="15108" max="15108" width="9.125" style="1"/>
    <col min="15109" max="15109" width="15.375" style="1" customWidth="1"/>
    <col min="15110" max="15110" width="30.875" style="1" customWidth="1"/>
    <col min="15111" max="15111" width="6.875" style="1" customWidth="1"/>
    <col min="15112" max="15112" width="7" style="1" customWidth="1"/>
    <col min="15113" max="15113" width="13.75" style="1" customWidth="1"/>
    <col min="15114" max="15362" width="9.125" style="1"/>
    <col min="15363" max="15363" width="10.875" style="1" customWidth="1"/>
    <col min="15364" max="15364" width="9.125" style="1"/>
    <col min="15365" max="15365" width="15.375" style="1" customWidth="1"/>
    <col min="15366" max="15366" width="30.875" style="1" customWidth="1"/>
    <col min="15367" max="15367" width="6.875" style="1" customWidth="1"/>
    <col min="15368" max="15368" width="7" style="1" customWidth="1"/>
    <col min="15369" max="15369" width="13.75" style="1" customWidth="1"/>
    <col min="15370" max="15618" width="9.125" style="1"/>
    <col min="15619" max="15619" width="10.875" style="1" customWidth="1"/>
    <col min="15620" max="15620" width="9.125" style="1"/>
    <col min="15621" max="15621" width="15.375" style="1" customWidth="1"/>
    <col min="15622" max="15622" width="30.875" style="1" customWidth="1"/>
    <col min="15623" max="15623" width="6.875" style="1" customWidth="1"/>
    <col min="15624" max="15624" width="7" style="1" customWidth="1"/>
    <col min="15625" max="15625" width="13.75" style="1" customWidth="1"/>
    <col min="15626" max="15874" width="9.125" style="1"/>
    <col min="15875" max="15875" width="10.875" style="1" customWidth="1"/>
    <col min="15876" max="15876" width="9.125" style="1"/>
    <col min="15877" max="15877" width="15.375" style="1" customWidth="1"/>
    <col min="15878" max="15878" width="30.875" style="1" customWidth="1"/>
    <col min="15879" max="15879" width="6.875" style="1" customWidth="1"/>
    <col min="15880" max="15880" width="7" style="1" customWidth="1"/>
    <col min="15881" max="15881" width="13.75" style="1" customWidth="1"/>
    <col min="15882" max="16130" width="9.125" style="1"/>
    <col min="16131" max="16131" width="10.875" style="1" customWidth="1"/>
    <col min="16132" max="16132" width="9.125" style="1"/>
    <col min="16133" max="16133" width="15.375" style="1" customWidth="1"/>
    <col min="16134" max="16134" width="30.875" style="1" customWidth="1"/>
    <col min="16135" max="16135" width="6.875" style="1" customWidth="1"/>
    <col min="16136" max="16136" width="7" style="1" customWidth="1"/>
    <col min="16137" max="16137" width="13.75" style="1" customWidth="1"/>
    <col min="16138" max="16384" width="9.125" style="1"/>
  </cols>
  <sheetData>
    <row r="1" spans="2:11" s="11" customFormat="1" ht="24" x14ac:dyDescent="0.55000000000000004">
      <c r="B1" s="258" t="s">
        <v>45</v>
      </c>
      <c r="C1" s="258"/>
      <c r="D1" s="258"/>
      <c r="E1" s="258"/>
      <c r="F1" s="258"/>
      <c r="G1" s="258"/>
      <c r="H1" s="258"/>
      <c r="I1" s="258"/>
    </row>
    <row r="2" spans="2:11" s="11" customFormat="1" ht="24" x14ac:dyDescent="0.55000000000000004">
      <c r="B2" s="139"/>
      <c r="C2" s="139"/>
      <c r="D2" s="139"/>
      <c r="E2" s="139"/>
      <c r="F2" s="139"/>
      <c r="G2" s="139"/>
      <c r="H2" s="139"/>
      <c r="I2" s="139"/>
    </row>
    <row r="3" spans="2:11" s="11" customFormat="1" ht="24.75" thickBot="1" x14ac:dyDescent="0.6">
      <c r="C3" s="50" t="s">
        <v>789</v>
      </c>
      <c r="G3" s="16"/>
      <c r="H3" s="16"/>
      <c r="I3" s="16"/>
    </row>
    <row r="4" spans="2:11" s="11" customFormat="1" ht="20.25" customHeight="1" thickTop="1" x14ac:dyDescent="0.55000000000000004">
      <c r="C4" s="318" t="s">
        <v>19</v>
      </c>
      <c r="D4" s="319"/>
      <c r="E4" s="319"/>
      <c r="F4" s="320"/>
      <c r="G4" s="324"/>
      <c r="H4" s="326" t="s">
        <v>20</v>
      </c>
      <c r="I4" s="326" t="s">
        <v>21</v>
      </c>
    </row>
    <row r="5" spans="2:11" s="11" customFormat="1" ht="12" customHeight="1" thickBot="1" x14ac:dyDescent="0.6">
      <c r="C5" s="321"/>
      <c r="D5" s="322"/>
      <c r="E5" s="322"/>
      <c r="F5" s="323"/>
      <c r="G5" s="325"/>
      <c r="H5" s="327"/>
      <c r="I5" s="327"/>
    </row>
    <row r="6" spans="2:11" s="11" customFormat="1" ht="24.75" thickTop="1" x14ac:dyDescent="0.55000000000000004">
      <c r="C6" s="309" t="s">
        <v>22</v>
      </c>
      <c r="D6" s="310"/>
      <c r="E6" s="310"/>
      <c r="F6" s="311"/>
      <c r="G6" s="79"/>
      <c r="H6" s="80"/>
      <c r="I6" s="80"/>
    </row>
    <row r="7" spans="2:11" s="11" customFormat="1" ht="24" x14ac:dyDescent="0.55000000000000004">
      <c r="C7" s="312" t="s">
        <v>23</v>
      </c>
      <c r="D7" s="313"/>
      <c r="E7" s="313"/>
      <c r="F7" s="314"/>
      <c r="G7" s="51">
        <f>DATA!K157</f>
        <v>4.5354838709677416</v>
      </c>
      <c r="H7" s="51">
        <f>DATA!K158</f>
        <v>0.60600265048966773</v>
      </c>
      <c r="I7" s="52" t="str">
        <f>IF(G7&gt;4.5,"มากที่สุด",IF(G7&gt;3.5,"มาก",IF(G7&gt;2.5,"ปานกลาง",IF(G7&gt;1.5,"น้อย",IF(G7&lt;=1.5,"น้อยที่สุด")))))</f>
        <v>มากที่สุด</v>
      </c>
    </row>
    <row r="8" spans="2:11" s="11" customFormat="1" ht="24" x14ac:dyDescent="0.55000000000000004">
      <c r="C8" s="53" t="s">
        <v>788</v>
      </c>
      <c r="D8" s="53"/>
      <c r="E8" s="53"/>
      <c r="F8" s="53"/>
      <c r="G8" s="51">
        <f>DATA!L157</f>
        <v>3.9483870967741934</v>
      </c>
      <c r="H8" s="51">
        <f>DATA!L158</f>
        <v>0.97230178353944385</v>
      </c>
      <c r="I8" s="52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11" customFormat="1" ht="24" x14ac:dyDescent="0.55000000000000004">
      <c r="C9" s="53" t="s">
        <v>66</v>
      </c>
      <c r="D9" s="53"/>
      <c r="E9" s="53"/>
      <c r="F9" s="53"/>
      <c r="G9" s="51">
        <f>DATA!M157</f>
        <v>4.32258064516129</v>
      </c>
      <c r="H9" s="51">
        <f>DATA!M158</f>
        <v>0.80530291042876301</v>
      </c>
      <c r="I9" s="52" t="str">
        <f t="shared" ref="I9:I16" si="0">IF(G9&gt;4.5,"มากที่สุด",IF(G9&gt;3.5,"มาก",IF(G9&gt;2.5,"ปานกลาง",IF(G9&gt;1.5,"น้อย",IF(G9&lt;=1.5,"น้อยที่สุด")))))</f>
        <v>มาก</v>
      </c>
    </row>
    <row r="10" spans="2:11" s="11" customFormat="1" ht="24" x14ac:dyDescent="0.55000000000000004">
      <c r="C10" s="315" t="s">
        <v>24</v>
      </c>
      <c r="D10" s="316"/>
      <c r="E10" s="316"/>
      <c r="F10" s="317"/>
      <c r="G10" s="54">
        <f>DATA!M160</f>
        <v>4.268817204301075</v>
      </c>
      <c r="H10" s="54">
        <f>DATA!M159</f>
        <v>0.8425610709759056</v>
      </c>
      <c r="I10" s="55" t="str">
        <f>IF(G10&gt;4.5,"มากที่สุด",IF(G10&gt;3.5,"มาก",IF(G10&gt;2.5,"ปานกลาง",IF(G10&gt;1.5,"น้อย",IF(G10&lt;=1.5,"น้อยที่สุด")))))</f>
        <v>มาก</v>
      </c>
      <c r="K10" s="56"/>
    </row>
    <row r="11" spans="2:11" s="11" customFormat="1" ht="24" x14ac:dyDescent="0.55000000000000004">
      <c r="C11" s="306" t="s">
        <v>658</v>
      </c>
      <c r="D11" s="307"/>
      <c r="E11" s="307"/>
      <c r="F11" s="308"/>
      <c r="G11" s="57"/>
      <c r="H11" s="57"/>
      <c r="I11" s="58"/>
    </row>
    <row r="12" spans="2:11" s="11" customFormat="1" ht="24" x14ac:dyDescent="0.55000000000000004">
      <c r="C12" s="303" t="s">
        <v>659</v>
      </c>
      <c r="D12" s="304"/>
      <c r="E12" s="304"/>
      <c r="F12" s="305"/>
      <c r="G12" s="287">
        <f>DATA!R157</f>
        <v>4.580645161290323</v>
      </c>
      <c r="H12" s="287">
        <f>DATA!R158</f>
        <v>0.61232967673643557</v>
      </c>
      <c r="I12" s="289" t="str">
        <f t="shared" si="0"/>
        <v>มากที่สุด</v>
      </c>
    </row>
    <row r="13" spans="2:11" s="11" customFormat="1" ht="24" x14ac:dyDescent="0.55000000000000004">
      <c r="C13" s="300" t="s">
        <v>656</v>
      </c>
      <c r="D13" s="301"/>
      <c r="E13" s="301"/>
      <c r="F13" s="302"/>
      <c r="G13" s="288"/>
      <c r="H13" s="288"/>
      <c r="I13" s="290"/>
    </row>
    <row r="14" spans="2:11" s="11" customFormat="1" ht="24" x14ac:dyDescent="0.55000000000000004">
      <c r="C14" s="297" t="s">
        <v>660</v>
      </c>
      <c r="D14" s="298"/>
      <c r="E14" s="298"/>
      <c r="F14" s="299"/>
      <c r="G14" s="287">
        <f>DATA!S157</f>
        <v>4.6193548387096772</v>
      </c>
      <c r="H14" s="287">
        <f>DATA!S158</f>
        <v>0.53780419048001393</v>
      </c>
      <c r="I14" s="289" t="str">
        <f t="shared" si="0"/>
        <v>มากที่สุด</v>
      </c>
    </row>
    <row r="15" spans="2:11" s="11" customFormat="1" ht="24" x14ac:dyDescent="0.55000000000000004">
      <c r="C15" s="291" t="s">
        <v>657</v>
      </c>
      <c r="D15" s="292"/>
      <c r="E15" s="292"/>
      <c r="F15" s="293"/>
      <c r="G15" s="288"/>
      <c r="H15" s="288"/>
      <c r="I15" s="290"/>
    </row>
    <row r="16" spans="2:11" s="11" customFormat="1" ht="24" x14ac:dyDescent="0.55000000000000004">
      <c r="C16" s="294" t="s">
        <v>42</v>
      </c>
      <c r="D16" s="295"/>
      <c r="E16" s="295"/>
      <c r="F16" s="296"/>
      <c r="G16" s="57">
        <f>DATA!S160</f>
        <v>4.5999999999999996</v>
      </c>
      <c r="H16" s="57">
        <f>DATA!S159</f>
        <v>0.57566621036892263</v>
      </c>
      <c r="I16" s="58" t="str">
        <f t="shared" si="0"/>
        <v>มากที่สุด</v>
      </c>
    </row>
    <row r="17" spans="3:9" s="11" customFormat="1" ht="24.75" thickBot="1" x14ac:dyDescent="0.6">
      <c r="C17" s="329" t="s">
        <v>25</v>
      </c>
      <c r="D17" s="330"/>
      <c r="E17" s="330"/>
      <c r="F17" s="331"/>
      <c r="G17" s="59">
        <f>DATA!T157</f>
        <v>4.4012903225806452</v>
      </c>
      <c r="H17" s="59">
        <f>DATA!T158</f>
        <v>0.76435336004674792</v>
      </c>
      <c r="I17" s="60" t="str">
        <f t="shared" ref="I17" si="1">IF(G17&gt;4.5,"มากที่สุด",IF(G17&gt;3.5,"มาก",IF(G17&gt;2.5,"ปานกลาง",IF(G17&gt;1.5,"น้อย",IF(G17&lt;=1.5,"น้อยที่สุด")))))</f>
        <v>มาก</v>
      </c>
    </row>
    <row r="18" spans="3:9" s="11" customFormat="1" ht="24.75" thickTop="1" x14ac:dyDescent="0.55000000000000004">
      <c r="C18" s="70"/>
      <c r="D18" s="70"/>
      <c r="E18" s="70"/>
      <c r="F18" s="70"/>
      <c r="G18" s="71"/>
      <c r="H18" s="71"/>
      <c r="I18" s="72"/>
    </row>
    <row r="19" spans="3:9" s="20" customFormat="1" ht="24" x14ac:dyDescent="0.55000000000000004">
      <c r="C19" s="81"/>
      <c r="D19" s="81"/>
      <c r="E19" s="81"/>
      <c r="F19" s="81"/>
      <c r="G19" s="82"/>
      <c r="H19" s="82"/>
      <c r="I19" s="81"/>
    </row>
    <row r="20" spans="3:9" s="8" customFormat="1" ht="24" x14ac:dyDescent="0.55000000000000004">
      <c r="C20" s="27"/>
      <c r="D20" s="332" t="s">
        <v>43</v>
      </c>
      <c r="E20" s="332"/>
      <c r="F20" s="332"/>
      <c r="G20" s="332"/>
      <c r="H20" s="332"/>
      <c r="I20" s="332"/>
    </row>
    <row r="21" spans="3:9" s="8" customFormat="1" ht="24" x14ac:dyDescent="0.55000000000000004">
      <c r="C21" s="235" t="s">
        <v>787</v>
      </c>
      <c r="D21" s="328"/>
      <c r="E21" s="328"/>
      <c r="F21" s="328"/>
      <c r="G21" s="328"/>
      <c r="H21" s="328"/>
      <c r="I21" s="328"/>
    </row>
    <row r="22" spans="3:9" s="8" customFormat="1" ht="24" x14ac:dyDescent="0.55000000000000004">
      <c r="C22" s="235" t="s">
        <v>790</v>
      </c>
      <c r="D22" s="328"/>
      <c r="E22" s="328"/>
      <c r="F22" s="328"/>
      <c r="G22" s="328"/>
      <c r="H22" s="328"/>
      <c r="I22" s="328"/>
    </row>
    <row r="23" spans="3:9" s="8" customFormat="1" ht="24" x14ac:dyDescent="0.55000000000000004">
      <c r="C23" s="61"/>
      <c r="D23" s="235" t="s">
        <v>791</v>
      </c>
      <c r="E23" s="235"/>
      <c r="F23" s="235"/>
      <c r="G23" s="235"/>
      <c r="H23" s="235"/>
      <c r="I23" s="235"/>
    </row>
    <row r="24" spans="3:9" s="8" customFormat="1" ht="24" x14ac:dyDescent="0.55000000000000004">
      <c r="C24" s="61" t="s">
        <v>792</v>
      </c>
      <c r="D24" s="75"/>
      <c r="E24" s="75"/>
      <c r="F24" s="75"/>
      <c r="G24" s="75"/>
      <c r="H24" s="75"/>
      <c r="I24" s="75"/>
    </row>
    <row r="25" spans="3:9" s="8" customFormat="1" ht="24" x14ac:dyDescent="0.55000000000000004">
      <c r="C25" s="235" t="s">
        <v>793</v>
      </c>
      <c r="D25" s="328"/>
      <c r="E25" s="328"/>
      <c r="F25" s="328"/>
      <c r="G25" s="328"/>
      <c r="H25" s="328"/>
      <c r="I25" s="328"/>
    </row>
    <row r="26" spans="3:9" s="8" customFormat="1" ht="24" x14ac:dyDescent="0.55000000000000004"/>
    <row r="27" spans="3:9" s="20" customFormat="1" ht="24" x14ac:dyDescent="0.55000000000000004"/>
    <row r="28" spans="3:9" s="20" customFormat="1" ht="24" x14ac:dyDescent="0.55000000000000004"/>
    <row r="29" spans="3:9" s="20" customFormat="1" ht="24" x14ac:dyDescent="0.55000000000000004"/>
    <row r="30" spans="3:9" s="20" customFormat="1" ht="24" x14ac:dyDescent="0.55000000000000004"/>
    <row r="31" spans="3:9" s="20" customFormat="1" ht="24" x14ac:dyDescent="0.55000000000000004"/>
    <row r="32" spans="3:9" s="20" customFormat="1" ht="24" x14ac:dyDescent="0.55000000000000004"/>
    <row r="33" s="20" customFormat="1" ht="24" x14ac:dyDescent="0.55000000000000004"/>
    <row r="34" s="20" customFormat="1" ht="24" x14ac:dyDescent="0.55000000000000004"/>
    <row r="35" s="20" customFormat="1" ht="24" x14ac:dyDescent="0.55000000000000004"/>
    <row r="36" s="20" customFormat="1" ht="24" x14ac:dyDescent="0.55000000000000004"/>
    <row r="37" s="20" customFormat="1" ht="24" x14ac:dyDescent="0.55000000000000004"/>
    <row r="38" s="20" customFormat="1" ht="24" x14ac:dyDescent="0.55000000000000004"/>
    <row r="39" s="20" customFormat="1" ht="24" x14ac:dyDescent="0.55000000000000004"/>
    <row r="40" s="8" customFormat="1" ht="24" x14ac:dyDescent="0.55000000000000004"/>
    <row r="41" s="8" customFormat="1" ht="24" x14ac:dyDescent="0.55000000000000004"/>
    <row r="42" s="8" customFormat="1" ht="24" x14ac:dyDescent="0.55000000000000004"/>
    <row r="43" s="8" customFormat="1" ht="24" x14ac:dyDescent="0.55000000000000004"/>
    <row r="44" s="8" customFormat="1" ht="24" x14ac:dyDescent="0.55000000000000004"/>
    <row r="45" s="8" customFormat="1" ht="24" x14ac:dyDescent="0.55000000000000004"/>
    <row r="46" s="19" customFormat="1" ht="24" x14ac:dyDescent="0.55000000000000004"/>
    <row r="47" s="19" customFormat="1" ht="24" x14ac:dyDescent="0.55000000000000004"/>
    <row r="48" s="19" customFormat="1" ht="24" x14ac:dyDescent="0.55000000000000004"/>
    <row r="49" spans="3:9" s="19" customFormat="1" ht="24" x14ac:dyDescent="0.55000000000000004"/>
    <row r="50" spans="3:9" s="19" customFormat="1" ht="24" x14ac:dyDescent="0.55000000000000004"/>
    <row r="51" spans="3:9" s="19" customFormat="1" ht="24" x14ac:dyDescent="0.55000000000000004"/>
    <row r="52" spans="3:9" s="6" customFormat="1" x14ac:dyDescent="0.55000000000000004">
      <c r="C52" s="7"/>
      <c r="D52" s="7"/>
    </row>
    <row r="53" spans="3:9" x14ac:dyDescent="0.55000000000000004">
      <c r="C53" s="4"/>
      <c r="D53" s="4"/>
      <c r="E53" s="4"/>
      <c r="F53" s="4"/>
      <c r="G53" s="5"/>
      <c r="H53" s="5"/>
      <c r="I53" s="5"/>
    </row>
    <row r="54" spans="3:9" x14ac:dyDescent="0.55000000000000004">
      <c r="C54" s="4"/>
      <c r="D54" s="4"/>
      <c r="E54" s="4"/>
      <c r="F54" s="4"/>
      <c r="G54" s="5"/>
      <c r="H54" s="5"/>
      <c r="I54" s="5"/>
    </row>
    <row r="55" spans="3:9" x14ac:dyDescent="0.55000000000000004">
      <c r="C55" s="4"/>
      <c r="D55" s="4"/>
      <c r="E55" s="4"/>
      <c r="F55" s="4"/>
      <c r="G55" s="5"/>
      <c r="H55" s="5"/>
      <c r="I55" s="5"/>
    </row>
    <row r="56" spans="3:9" x14ac:dyDescent="0.55000000000000004">
      <c r="C56" s="4"/>
      <c r="D56" s="4"/>
      <c r="E56" s="4"/>
      <c r="F56" s="4"/>
      <c r="G56" s="5"/>
      <c r="H56" s="5"/>
      <c r="I56" s="5"/>
    </row>
    <row r="57" spans="3:9" x14ac:dyDescent="0.55000000000000004">
      <c r="C57" s="4"/>
      <c r="D57" s="4"/>
      <c r="E57" s="4"/>
      <c r="F57" s="4"/>
      <c r="G57" s="5"/>
      <c r="H57" s="5"/>
      <c r="I57" s="5"/>
    </row>
    <row r="58" spans="3:9" x14ac:dyDescent="0.55000000000000004">
      <c r="C58" s="4"/>
      <c r="D58" s="4"/>
      <c r="E58" s="4"/>
      <c r="F58" s="4"/>
      <c r="G58" s="5"/>
      <c r="H58" s="5"/>
      <c r="I58" s="5"/>
    </row>
    <row r="59" spans="3:9" x14ac:dyDescent="0.55000000000000004">
      <c r="C59" s="4"/>
      <c r="D59" s="4"/>
      <c r="E59" s="4"/>
      <c r="F59" s="4"/>
      <c r="G59" s="5"/>
      <c r="H59" s="5"/>
      <c r="I59" s="5"/>
    </row>
    <row r="60" spans="3:9" x14ac:dyDescent="0.55000000000000004">
      <c r="C60" s="4"/>
      <c r="D60" s="4"/>
      <c r="E60" s="4"/>
      <c r="F60" s="4"/>
      <c r="G60" s="5"/>
      <c r="H60" s="5"/>
      <c r="I60" s="5"/>
    </row>
    <row r="61" spans="3:9" x14ac:dyDescent="0.55000000000000004">
      <c r="C61" s="4"/>
      <c r="D61" s="4"/>
      <c r="E61" s="4"/>
      <c r="F61" s="4"/>
      <c r="G61" s="5"/>
      <c r="H61" s="5"/>
      <c r="I61" s="5"/>
    </row>
    <row r="62" spans="3:9" x14ac:dyDescent="0.55000000000000004">
      <c r="C62" s="4"/>
      <c r="D62" s="4"/>
      <c r="E62" s="4"/>
      <c r="F62" s="4"/>
      <c r="G62" s="5"/>
      <c r="H62" s="5"/>
      <c r="I62" s="5"/>
    </row>
    <row r="63" spans="3:9" x14ac:dyDescent="0.55000000000000004">
      <c r="C63" s="4"/>
      <c r="D63" s="4"/>
      <c r="E63" s="4"/>
      <c r="F63" s="4"/>
      <c r="G63" s="5"/>
      <c r="H63" s="5"/>
      <c r="I63" s="5"/>
    </row>
    <row r="64" spans="3:9" x14ac:dyDescent="0.55000000000000004">
      <c r="C64" s="4"/>
      <c r="D64" s="4"/>
      <c r="E64" s="4"/>
      <c r="F64" s="4"/>
      <c r="G64" s="5"/>
      <c r="H64" s="5"/>
      <c r="I64" s="5"/>
    </row>
  </sheetData>
  <mergeCells count="26">
    <mergeCell ref="D23:I23"/>
    <mergeCell ref="C25:I25"/>
    <mergeCell ref="C17:F17"/>
    <mergeCell ref="D20:I20"/>
    <mergeCell ref="C21:I21"/>
    <mergeCell ref="C22:I22"/>
    <mergeCell ref="C6:F6"/>
    <mergeCell ref="C7:F7"/>
    <mergeCell ref="C10:F10"/>
    <mergeCell ref="B1:I1"/>
    <mergeCell ref="C4:F5"/>
    <mergeCell ref="G4:G5"/>
    <mergeCell ref="H4:H5"/>
    <mergeCell ref="I4:I5"/>
    <mergeCell ref="C16:F16"/>
    <mergeCell ref="C14:F14"/>
    <mergeCell ref="C13:F13"/>
    <mergeCell ref="C12:F12"/>
    <mergeCell ref="C11:F11"/>
    <mergeCell ref="G12:G13"/>
    <mergeCell ref="H12:H13"/>
    <mergeCell ref="I12:I13"/>
    <mergeCell ref="C15:F15"/>
    <mergeCell ref="G14:G15"/>
    <mergeCell ref="H14:H15"/>
    <mergeCell ref="I14:I1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133350</xdr:colOff>
                <xdr:row>3</xdr:row>
                <xdr:rowOff>171450</xdr:rowOff>
              </from>
              <to>
                <xdr:col>6</xdr:col>
                <xdr:colOff>266700</xdr:colOff>
                <xdr:row>4</xdr:row>
                <xdr:rowOff>28575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53"/>
  <sheetViews>
    <sheetView tabSelected="1" zoomScale="110" zoomScaleNormal="110" workbookViewId="0">
      <selection activeCell="B38" sqref="B38"/>
    </sheetView>
  </sheetViews>
  <sheetFormatPr defaultRowHeight="24" x14ac:dyDescent="0.55000000000000004"/>
  <cols>
    <col min="1" max="1" width="2.75" style="8" customWidth="1"/>
    <col min="2" max="2" width="5.625" style="8" customWidth="1"/>
    <col min="3" max="3" width="66.25" style="8" customWidth="1"/>
    <col min="4" max="4" width="7.5" style="8" customWidth="1"/>
    <col min="5" max="255" width="9" style="8"/>
    <col min="256" max="256" width="5.875" style="8" customWidth="1"/>
    <col min="257" max="257" width="5.625" style="8" customWidth="1"/>
    <col min="258" max="258" width="69.25" style="8" customWidth="1"/>
    <col min="259" max="259" width="7.375" style="8" customWidth="1"/>
    <col min="260" max="511" width="9" style="8"/>
    <col min="512" max="512" width="5.875" style="8" customWidth="1"/>
    <col min="513" max="513" width="5.625" style="8" customWidth="1"/>
    <col min="514" max="514" width="69.25" style="8" customWidth="1"/>
    <col min="515" max="515" width="7.375" style="8" customWidth="1"/>
    <col min="516" max="767" width="9" style="8"/>
    <col min="768" max="768" width="5.875" style="8" customWidth="1"/>
    <col min="769" max="769" width="5.625" style="8" customWidth="1"/>
    <col min="770" max="770" width="69.25" style="8" customWidth="1"/>
    <col min="771" max="771" width="7.375" style="8" customWidth="1"/>
    <col min="772" max="1023" width="9" style="8"/>
    <col min="1024" max="1024" width="5.875" style="8" customWidth="1"/>
    <col min="1025" max="1025" width="5.625" style="8" customWidth="1"/>
    <col min="1026" max="1026" width="69.25" style="8" customWidth="1"/>
    <col min="1027" max="1027" width="7.375" style="8" customWidth="1"/>
    <col min="1028" max="1279" width="9" style="8"/>
    <col min="1280" max="1280" width="5.875" style="8" customWidth="1"/>
    <col min="1281" max="1281" width="5.625" style="8" customWidth="1"/>
    <col min="1282" max="1282" width="69.25" style="8" customWidth="1"/>
    <col min="1283" max="1283" width="7.375" style="8" customWidth="1"/>
    <col min="1284" max="1535" width="9" style="8"/>
    <col min="1536" max="1536" width="5.875" style="8" customWidth="1"/>
    <col min="1537" max="1537" width="5.625" style="8" customWidth="1"/>
    <col min="1538" max="1538" width="69.25" style="8" customWidth="1"/>
    <col min="1539" max="1539" width="7.375" style="8" customWidth="1"/>
    <col min="1540" max="1791" width="9" style="8"/>
    <col min="1792" max="1792" width="5.875" style="8" customWidth="1"/>
    <col min="1793" max="1793" width="5.625" style="8" customWidth="1"/>
    <col min="1794" max="1794" width="69.25" style="8" customWidth="1"/>
    <col min="1795" max="1795" width="7.375" style="8" customWidth="1"/>
    <col min="1796" max="2047" width="9" style="8"/>
    <col min="2048" max="2048" width="5.875" style="8" customWidth="1"/>
    <col min="2049" max="2049" width="5.625" style="8" customWidth="1"/>
    <col min="2050" max="2050" width="69.25" style="8" customWidth="1"/>
    <col min="2051" max="2051" width="7.375" style="8" customWidth="1"/>
    <col min="2052" max="2303" width="9" style="8"/>
    <col min="2304" max="2304" width="5.875" style="8" customWidth="1"/>
    <col min="2305" max="2305" width="5.625" style="8" customWidth="1"/>
    <col min="2306" max="2306" width="69.25" style="8" customWidth="1"/>
    <col min="2307" max="2307" width="7.375" style="8" customWidth="1"/>
    <col min="2308" max="2559" width="9" style="8"/>
    <col min="2560" max="2560" width="5.875" style="8" customWidth="1"/>
    <col min="2561" max="2561" width="5.625" style="8" customWidth="1"/>
    <col min="2562" max="2562" width="69.25" style="8" customWidth="1"/>
    <col min="2563" max="2563" width="7.375" style="8" customWidth="1"/>
    <col min="2564" max="2815" width="9" style="8"/>
    <col min="2816" max="2816" width="5.875" style="8" customWidth="1"/>
    <col min="2817" max="2817" width="5.625" style="8" customWidth="1"/>
    <col min="2818" max="2818" width="69.25" style="8" customWidth="1"/>
    <col min="2819" max="2819" width="7.375" style="8" customWidth="1"/>
    <col min="2820" max="3071" width="9" style="8"/>
    <col min="3072" max="3072" width="5.875" style="8" customWidth="1"/>
    <col min="3073" max="3073" width="5.625" style="8" customWidth="1"/>
    <col min="3074" max="3074" width="69.25" style="8" customWidth="1"/>
    <col min="3075" max="3075" width="7.375" style="8" customWidth="1"/>
    <col min="3076" max="3327" width="9" style="8"/>
    <col min="3328" max="3328" width="5.875" style="8" customWidth="1"/>
    <col min="3329" max="3329" width="5.625" style="8" customWidth="1"/>
    <col min="3330" max="3330" width="69.25" style="8" customWidth="1"/>
    <col min="3331" max="3331" width="7.375" style="8" customWidth="1"/>
    <col min="3332" max="3583" width="9" style="8"/>
    <col min="3584" max="3584" width="5.875" style="8" customWidth="1"/>
    <col min="3585" max="3585" width="5.625" style="8" customWidth="1"/>
    <col min="3586" max="3586" width="69.25" style="8" customWidth="1"/>
    <col min="3587" max="3587" width="7.375" style="8" customWidth="1"/>
    <col min="3588" max="3839" width="9" style="8"/>
    <col min="3840" max="3840" width="5.875" style="8" customWidth="1"/>
    <col min="3841" max="3841" width="5.625" style="8" customWidth="1"/>
    <col min="3842" max="3842" width="69.25" style="8" customWidth="1"/>
    <col min="3843" max="3843" width="7.375" style="8" customWidth="1"/>
    <col min="3844" max="4095" width="9" style="8"/>
    <col min="4096" max="4096" width="5.875" style="8" customWidth="1"/>
    <col min="4097" max="4097" width="5.625" style="8" customWidth="1"/>
    <col min="4098" max="4098" width="69.25" style="8" customWidth="1"/>
    <col min="4099" max="4099" width="7.375" style="8" customWidth="1"/>
    <col min="4100" max="4351" width="9" style="8"/>
    <col min="4352" max="4352" width="5.875" style="8" customWidth="1"/>
    <col min="4353" max="4353" width="5.625" style="8" customWidth="1"/>
    <col min="4354" max="4354" width="69.25" style="8" customWidth="1"/>
    <col min="4355" max="4355" width="7.375" style="8" customWidth="1"/>
    <col min="4356" max="4607" width="9" style="8"/>
    <col min="4608" max="4608" width="5.875" style="8" customWidth="1"/>
    <col min="4609" max="4609" width="5.625" style="8" customWidth="1"/>
    <col min="4610" max="4610" width="69.25" style="8" customWidth="1"/>
    <col min="4611" max="4611" width="7.375" style="8" customWidth="1"/>
    <col min="4612" max="4863" width="9" style="8"/>
    <col min="4864" max="4864" width="5.875" style="8" customWidth="1"/>
    <col min="4865" max="4865" width="5.625" style="8" customWidth="1"/>
    <col min="4866" max="4866" width="69.25" style="8" customWidth="1"/>
    <col min="4867" max="4867" width="7.375" style="8" customWidth="1"/>
    <col min="4868" max="5119" width="9" style="8"/>
    <col min="5120" max="5120" width="5.875" style="8" customWidth="1"/>
    <col min="5121" max="5121" width="5.625" style="8" customWidth="1"/>
    <col min="5122" max="5122" width="69.25" style="8" customWidth="1"/>
    <col min="5123" max="5123" width="7.375" style="8" customWidth="1"/>
    <col min="5124" max="5375" width="9" style="8"/>
    <col min="5376" max="5376" width="5.875" style="8" customWidth="1"/>
    <col min="5377" max="5377" width="5.625" style="8" customWidth="1"/>
    <col min="5378" max="5378" width="69.25" style="8" customWidth="1"/>
    <col min="5379" max="5379" width="7.375" style="8" customWidth="1"/>
    <col min="5380" max="5631" width="9" style="8"/>
    <col min="5632" max="5632" width="5.875" style="8" customWidth="1"/>
    <col min="5633" max="5633" width="5.625" style="8" customWidth="1"/>
    <col min="5634" max="5634" width="69.25" style="8" customWidth="1"/>
    <col min="5635" max="5635" width="7.375" style="8" customWidth="1"/>
    <col min="5636" max="5887" width="9" style="8"/>
    <col min="5888" max="5888" width="5.875" style="8" customWidth="1"/>
    <col min="5889" max="5889" width="5.625" style="8" customWidth="1"/>
    <col min="5890" max="5890" width="69.25" style="8" customWidth="1"/>
    <col min="5891" max="5891" width="7.375" style="8" customWidth="1"/>
    <col min="5892" max="6143" width="9" style="8"/>
    <col min="6144" max="6144" width="5.875" style="8" customWidth="1"/>
    <col min="6145" max="6145" width="5.625" style="8" customWidth="1"/>
    <col min="6146" max="6146" width="69.25" style="8" customWidth="1"/>
    <col min="6147" max="6147" width="7.375" style="8" customWidth="1"/>
    <col min="6148" max="6399" width="9" style="8"/>
    <col min="6400" max="6400" width="5.875" style="8" customWidth="1"/>
    <col min="6401" max="6401" width="5.625" style="8" customWidth="1"/>
    <col min="6402" max="6402" width="69.25" style="8" customWidth="1"/>
    <col min="6403" max="6403" width="7.375" style="8" customWidth="1"/>
    <col min="6404" max="6655" width="9" style="8"/>
    <col min="6656" max="6656" width="5.875" style="8" customWidth="1"/>
    <col min="6657" max="6657" width="5.625" style="8" customWidth="1"/>
    <col min="6658" max="6658" width="69.25" style="8" customWidth="1"/>
    <col min="6659" max="6659" width="7.375" style="8" customWidth="1"/>
    <col min="6660" max="6911" width="9" style="8"/>
    <col min="6912" max="6912" width="5.875" style="8" customWidth="1"/>
    <col min="6913" max="6913" width="5.625" style="8" customWidth="1"/>
    <col min="6914" max="6914" width="69.25" style="8" customWidth="1"/>
    <col min="6915" max="6915" width="7.375" style="8" customWidth="1"/>
    <col min="6916" max="7167" width="9" style="8"/>
    <col min="7168" max="7168" width="5.875" style="8" customWidth="1"/>
    <col min="7169" max="7169" width="5.625" style="8" customWidth="1"/>
    <col min="7170" max="7170" width="69.25" style="8" customWidth="1"/>
    <col min="7171" max="7171" width="7.375" style="8" customWidth="1"/>
    <col min="7172" max="7423" width="9" style="8"/>
    <col min="7424" max="7424" width="5.875" style="8" customWidth="1"/>
    <col min="7425" max="7425" width="5.625" style="8" customWidth="1"/>
    <col min="7426" max="7426" width="69.25" style="8" customWidth="1"/>
    <col min="7427" max="7427" width="7.375" style="8" customWidth="1"/>
    <col min="7428" max="7679" width="9" style="8"/>
    <col min="7680" max="7680" width="5.875" style="8" customWidth="1"/>
    <col min="7681" max="7681" width="5.625" style="8" customWidth="1"/>
    <col min="7682" max="7682" width="69.25" style="8" customWidth="1"/>
    <col min="7683" max="7683" width="7.375" style="8" customWidth="1"/>
    <col min="7684" max="7935" width="9" style="8"/>
    <col min="7936" max="7936" width="5.875" style="8" customWidth="1"/>
    <col min="7937" max="7937" width="5.625" style="8" customWidth="1"/>
    <col min="7938" max="7938" width="69.25" style="8" customWidth="1"/>
    <col min="7939" max="7939" width="7.375" style="8" customWidth="1"/>
    <col min="7940" max="8191" width="9" style="8"/>
    <col min="8192" max="8192" width="5.875" style="8" customWidth="1"/>
    <col min="8193" max="8193" width="5.625" style="8" customWidth="1"/>
    <col min="8194" max="8194" width="69.25" style="8" customWidth="1"/>
    <col min="8195" max="8195" width="7.375" style="8" customWidth="1"/>
    <col min="8196" max="8447" width="9" style="8"/>
    <col min="8448" max="8448" width="5.875" style="8" customWidth="1"/>
    <col min="8449" max="8449" width="5.625" style="8" customWidth="1"/>
    <col min="8450" max="8450" width="69.25" style="8" customWidth="1"/>
    <col min="8451" max="8451" width="7.375" style="8" customWidth="1"/>
    <col min="8452" max="8703" width="9" style="8"/>
    <col min="8704" max="8704" width="5.875" style="8" customWidth="1"/>
    <col min="8705" max="8705" width="5.625" style="8" customWidth="1"/>
    <col min="8706" max="8706" width="69.25" style="8" customWidth="1"/>
    <col min="8707" max="8707" width="7.375" style="8" customWidth="1"/>
    <col min="8708" max="8959" width="9" style="8"/>
    <col min="8960" max="8960" width="5.875" style="8" customWidth="1"/>
    <col min="8961" max="8961" width="5.625" style="8" customWidth="1"/>
    <col min="8962" max="8962" width="69.25" style="8" customWidth="1"/>
    <col min="8963" max="8963" width="7.375" style="8" customWidth="1"/>
    <col min="8964" max="9215" width="9" style="8"/>
    <col min="9216" max="9216" width="5.875" style="8" customWidth="1"/>
    <col min="9217" max="9217" width="5.625" style="8" customWidth="1"/>
    <col min="9218" max="9218" width="69.25" style="8" customWidth="1"/>
    <col min="9219" max="9219" width="7.375" style="8" customWidth="1"/>
    <col min="9220" max="9471" width="9" style="8"/>
    <col min="9472" max="9472" width="5.875" style="8" customWidth="1"/>
    <col min="9473" max="9473" width="5.625" style="8" customWidth="1"/>
    <col min="9474" max="9474" width="69.25" style="8" customWidth="1"/>
    <col min="9475" max="9475" width="7.375" style="8" customWidth="1"/>
    <col min="9476" max="9727" width="9" style="8"/>
    <col min="9728" max="9728" width="5.875" style="8" customWidth="1"/>
    <col min="9729" max="9729" width="5.625" style="8" customWidth="1"/>
    <col min="9730" max="9730" width="69.25" style="8" customWidth="1"/>
    <col min="9731" max="9731" width="7.375" style="8" customWidth="1"/>
    <col min="9732" max="9983" width="9" style="8"/>
    <col min="9984" max="9984" width="5.875" style="8" customWidth="1"/>
    <col min="9985" max="9985" width="5.625" style="8" customWidth="1"/>
    <col min="9986" max="9986" width="69.25" style="8" customWidth="1"/>
    <col min="9987" max="9987" width="7.375" style="8" customWidth="1"/>
    <col min="9988" max="10239" width="9" style="8"/>
    <col min="10240" max="10240" width="5.875" style="8" customWidth="1"/>
    <col min="10241" max="10241" width="5.625" style="8" customWidth="1"/>
    <col min="10242" max="10242" width="69.25" style="8" customWidth="1"/>
    <col min="10243" max="10243" width="7.375" style="8" customWidth="1"/>
    <col min="10244" max="10495" width="9" style="8"/>
    <col min="10496" max="10496" width="5.875" style="8" customWidth="1"/>
    <col min="10497" max="10497" width="5.625" style="8" customWidth="1"/>
    <col min="10498" max="10498" width="69.25" style="8" customWidth="1"/>
    <col min="10499" max="10499" width="7.375" style="8" customWidth="1"/>
    <col min="10500" max="10751" width="9" style="8"/>
    <col min="10752" max="10752" width="5.875" style="8" customWidth="1"/>
    <col min="10753" max="10753" width="5.625" style="8" customWidth="1"/>
    <col min="10754" max="10754" width="69.25" style="8" customWidth="1"/>
    <col min="10755" max="10755" width="7.375" style="8" customWidth="1"/>
    <col min="10756" max="11007" width="9" style="8"/>
    <col min="11008" max="11008" width="5.875" style="8" customWidth="1"/>
    <col min="11009" max="11009" width="5.625" style="8" customWidth="1"/>
    <col min="11010" max="11010" width="69.25" style="8" customWidth="1"/>
    <col min="11011" max="11011" width="7.375" style="8" customWidth="1"/>
    <col min="11012" max="11263" width="9" style="8"/>
    <col min="11264" max="11264" width="5.875" style="8" customWidth="1"/>
    <col min="11265" max="11265" width="5.625" style="8" customWidth="1"/>
    <col min="11266" max="11266" width="69.25" style="8" customWidth="1"/>
    <col min="11267" max="11267" width="7.375" style="8" customWidth="1"/>
    <col min="11268" max="11519" width="9" style="8"/>
    <col min="11520" max="11520" width="5.875" style="8" customWidth="1"/>
    <col min="11521" max="11521" width="5.625" style="8" customWidth="1"/>
    <col min="11522" max="11522" width="69.25" style="8" customWidth="1"/>
    <col min="11523" max="11523" width="7.375" style="8" customWidth="1"/>
    <col min="11524" max="11775" width="9" style="8"/>
    <col min="11776" max="11776" width="5.875" style="8" customWidth="1"/>
    <col min="11777" max="11777" width="5.625" style="8" customWidth="1"/>
    <col min="11778" max="11778" width="69.25" style="8" customWidth="1"/>
    <col min="11779" max="11779" width="7.375" style="8" customWidth="1"/>
    <col min="11780" max="12031" width="9" style="8"/>
    <col min="12032" max="12032" width="5.875" style="8" customWidth="1"/>
    <col min="12033" max="12033" width="5.625" style="8" customWidth="1"/>
    <col min="12034" max="12034" width="69.25" style="8" customWidth="1"/>
    <col min="12035" max="12035" width="7.375" style="8" customWidth="1"/>
    <col min="12036" max="12287" width="9" style="8"/>
    <col min="12288" max="12288" width="5.875" style="8" customWidth="1"/>
    <col min="12289" max="12289" width="5.625" style="8" customWidth="1"/>
    <col min="12290" max="12290" width="69.25" style="8" customWidth="1"/>
    <col min="12291" max="12291" width="7.375" style="8" customWidth="1"/>
    <col min="12292" max="12543" width="9" style="8"/>
    <col min="12544" max="12544" width="5.875" style="8" customWidth="1"/>
    <col min="12545" max="12545" width="5.625" style="8" customWidth="1"/>
    <col min="12546" max="12546" width="69.25" style="8" customWidth="1"/>
    <col min="12547" max="12547" width="7.375" style="8" customWidth="1"/>
    <col min="12548" max="12799" width="9" style="8"/>
    <col min="12800" max="12800" width="5.875" style="8" customWidth="1"/>
    <col min="12801" max="12801" width="5.625" style="8" customWidth="1"/>
    <col min="12802" max="12802" width="69.25" style="8" customWidth="1"/>
    <col min="12803" max="12803" width="7.375" style="8" customWidth="1"/>
    <col min="12804" max="13055" width="9" style="8"/>
    <col min="13056" max="13056" width="5.875" style="8" customWidth="1"/>
    <col min="13057" max="13057" width="5.625" style="8" customWidth="1"/>
    <col min="13058" max="13058" width="69.25" style="8" customWidth="1"/>
    <col min="13059" max="13059" width="7.375" style="8" customWidth="1"/>
    <col min="13060" max="13311" width="9" style="8"/>
    <col min="13312" max="13312" width="5.875" style="8" customWidth="1"/>
    <col min="13313" max="13313" width="5.625" style="8" customWidth="1"/>
    <col min="13314" max="13314" width="69.25" style="8" customWidth="1"/>
    <col min="13315" max="13315" width="7.375" style="8" customWidth="1"/>
    <col min="13316" max="13567" width="9" style="8"/>
    <col min="13568" max="13568" width="5.875" style="8" customWidth="1"/>
    <col min="13569" max="13569" width="5.625" style="8" customWidth="1"/>
    <col min="13570" max="13570" width="69.25" style="8" customWidth="1"/>
    <col min="13571" max="13571" width="7.375" style="8" customWidth="1"/>
    <col min="13572" max="13823" width="9" style="8"/>
    <col min="13824" max="13824" width="5.875" style="8" customWidth="1"/>
    <col min="13825" max="13825" width="5.625" style="8" customWidth="1"/>
    <col min="13826" max="13826" width="69.25" style="8" customWidth="1"/>
    <col min="13827" max="13827" width="7.375" style="8" customWidth="1"/>
    <col min="13828" max="14079" width="9" style="8"/>
    <col min="14080" max="14080" width="5.875" style="8" customWidth="1"/>
    <col min="14081" max="14081" width="5.625" style="8" customWidth="1"/>
    <col min="14082" max="14082" width="69.25" style="8" customWidth="1"/>
    <col min="14083" max="14083" width="7.375" style="8" customWidth="1"/>
    <col min="14084" max="14335" width="9" style="8"/>
    <col min="14336" max="14336" width="5.875" style="8" customWidth="1"/>
    <col min="14337" max="14337" width="5.625" style="8" customWidth="1"/>
    <col min="14338" max="14338" width="69.25" style="8" customWidth="1"/>
    <col min="14339" max="14339" width="7.375" style="8" customWidth="1"/>
    <col min="14340" max="14591" width="9" style="8"/>
    <col min="14592" max="14592" width="5.875" style="8" customWidth="1"/>
    <col min="14593" max="14593" width="5.625" style="8" customWidth="1"/>
    <col min="14594" max="14594" width="69.25" style="8" customWidth="1"/>
    <col min="14595" max="14595" width="7.375" style="8" customWidth="1"/>
    <col min="14596" max="14847" width="9" style="8"/>
    <col min="14848" max="14848" width="5.875" style="8" customWidth="1"/>
    <col min="14849" max="14849" width="5.625" style="8" customWidth="1"/>
    <col min="14850" max="14850" width="69.25" style="8" customWidth="1"/>
    <col min="14851" max="14851" width="7.375" style="8" customWidth="1"/>
    <col min="14852" max="15103" width="9" style="8"/>
    <col min="15104" max="15104" width="5.875" style="8" customWidth="1"/>
    <col min="15105" max="15105" width="5.625" style="8" customWidth="1"/>
    <col min="15106" max="15106" width="69.25" style="8" customWidth="1"/>
    <col min="15107" max="15107" width="7.375" style="8" customWidth="1"/>
    <col min="15108" max="15359" width="9" style="8"/>
    <col min="15360" max="15360" width="5.875" style="8" customWidth="1"/>
    <col min="15361" max="15361" width="5.625" style="8" customWidth="1"/>
    <col min="15362" max="15362" width="69.25" style="8" customWidth="1"/>
    <col min="15363" max="15363" width="7.375" style="8" customWidth="1"/>
    <col min="15364" max="15615" width="9" style="8"/>
    <col min="15616" max="15616" width="5.875" style="8" customWidth="1"/>
    <col min="15617" max="15617" width="5.625" style="8" customWidth="1"/>
    <col min="15618" max="15618" width="69.25" style="8" customWidth="1"/>
    <col min="15619" max="15619" width="7.375" style="8" customWidth="1"/>
    <col min="15620" max="15871" width="9" style="8"/>
    <col min="15872" max="15872" width="5.875" style="8" customWidth="1"/>
    <col min="15873" max="15873" width="5.625" style="8" customWidth="1"/>
    <col min="15874" max="15874" width="69.25" style="8" customWidth="1"/>
    <col min="15875" max="15875" width="7.375" style="8" customWidth="1"/>
    <col min="15876" max="16127" width="9" style="8"/>
    <col min="16128" max="16128" width="5.875" style="8" customWidth="1"/>
    <col min="16129" max="16129" width="5.625" style="8" customWidth="1"/>
    <col min="16130" max="16130" width="69.25" style="8" customWidth="1"/>
    <col min="16131" max="16131" width="7.375" style="8" customWidth="1"/>
    <col min="16132" max="16383" width="9" style="8"/>
    <col min="16384" max="16384" width="9" style="8" customWidth="1"/>
  </cols>
  <sheetData>
    <row r="1" spans="1:4" ht="21" customHeight="1" x14ac:dyDescent="0.55000000000000004">
      <c r="A1" s="258" t="s">
        <v>661</v>
      </c>
      <c r="B1" s="258"/>
      <c r="C1" s="258"/>
      <c r="D1" s="258"/>
    </row>
    <row r="2" spans="1:4" x14ac:dyDescent="0.55000000000000004">
      <c r="A2" s="131"/>
      <c r="B2" s="131"/>
      <c r="C2" s="131"/>
      <c r="D2" s="131"/>
    </row>
    <row r="3" spans="1:4" x14ac:dyDescent="0.55000000000000004">
      <c r="A3" s="9" t="s">
        <v>664</v>
      </c>
    </row>
    <row r="4" spans="1:4" x14ac:dyDescent="0.55000000000000004">
      <c r="B4" s="88" t="s">
        <v>662</v>
      </c>
    </row>
    <row r="5" spans="1:4" x14ac:dyDescent="0.55000000000000004">
      <c r="B5" s="12" t="s">
        <v>29</v>
      </c>
      <c r="C5" s="12" t="s">
        <v>19</v>
      </c>
      <c r="D5" s="13" t="s">
        <v>30</v>
      </c>
    </row>
    <row r="6" spans="1:4" x14ac:dyDescent="0.55000000000000004">
      <c r="B6" s="87">
        <v>1</v>
      </c>
      <c r="C6" s="15" t="s">
        <v>673</v>
      </c>
      <c r="D6" s="25">
        <v>1</v>
      </c>
    </row>
    <row r="7" spans="1:4" x14ac:dyDescent="0.55000000000000004">
      <c r="B7" s="87">
        <v>2</v>
      </c>
      <c r="C7" s="46" t="s">
        <v>813</v>
      </c>
      <c r="D7" s="141">
        <v>1</v>
      </c>
    </row>
    <row r="8" spans="1:4" x14ac:dyDescent="0.55000000000000004">
      <c r="B8" s="87">
        <v>3</v>
      </c>
      <c r="C8" s="140" t="s">
        <v>678</v>
      </c>
      <c r="D8" s="25">
        <v>1</v>
      </c>
    </row>
    <row r="9" spans="1:4" x14ac:dyDescent="0.55000000000000004">
      <c r="B9" s="87">
        <v>4</v>
      </c>
      <c r="C9" s="142" t="s">
        <v>682</v>
      </c>
      <c r="D9" s="144">
        <v>1</v>
      </c>
    </row>
    <row r="10" spans="1:4" x14ac:dyDescent="0.55000000000000004">
      <c r="B10" s="132">
        <v>5</v>
      </c>
      <c r="C10" s="140" t="s">
        <v>684</v>
      </c>
      <c r="D10" s="132">
        <v>1</v>
      </c>
    </row>
    <row r="11" spans="1:4" x14ac:dyDescent="0.55000000000000004">
      <c r="B11" s="87">
        <v>6</v>
      </c>
      <c r="C11" s="156" t="s">
        <v>697</v>
      </c>
      <c r="D11" s="132">
        <v>1</v>
      </c>
    </row>
    <row r="12" spans="1:4" x14ac:dyDescent="0.55000000000000004">
      <c r="B12" s="174">
        <v>7</v>
      </c>
      <c r="C12" s="46" t="s">
        <v>710</v>
      </c>
      <c r="D12" s="175">
        <v>1</v>
      </c>
    </row>
    <row r="13" spans="1:4" x14ac:dyDescent="0.55000000000000004">
      <c r="B13" s="87">
        <v>8</v>
      </c>
      <c r="C13" s="46" t="s">
        <v>726</v>
      </c>
      <c r="D13" s="38">
        <v>1</v>
      </c>
    </row>
    <row r="14" spans="1:4" x14ac:dyDescent="0.55000000000000004">
      <c r="B14" s="213">
        <v>9</v>
      </c>
      <c r="C14" s="8" t="s">
        <v>736</v>
      </c>
      <c r="D14" s="214">
        <v>1</v>
      </c>
    </row>
    <row r="15" spans="1:4" x14ac:dyDescent="0.55000000000000004">
      <c r="B15" s="335">
        <v>10</v>
      </c>
      <c r="C15" s="85" t="s">
        <v>814</v>
      </c>
      <c r="D15" s="337">
        <v>1</v>
      </c>
    </row>
    <row r="16" spans="1:4" x14ac:dyDescent="0.55000000000000004">
      <c r="B16" s="336"/>
      <c r="C16" s="157" t="s">
        <v>815</v>
      </c>
      <c r="D16" s="338"/>
    </row>
    <row r="17" spans="1:5" x14ac:dyDescent="0.55000000000000004">
      <c r="B17" s="87">
        <v>11</v>
      </c>
      <c r="C17" s="157" t="s">
        <v>752</v>
      </c>
      <c r="D17" s="38">
        <v>1</v>
      </c>
    </row>
    <row r="18" spans="1:5" x14ac:dyDescent="0.55000000000000004">
      <c r="B18" s="87">
        <v>12</v>
      </c>
      <c r="C18" s="85" t="s">
        <v>816</v>
      </c>
      <c r="D18" s="123">
        <v>1</v>
      </c>
    </row>
    <row r="19" spans="1:5" x14ac:dyDescent="0.55000000000000004">
      <c r="B19" s="339">
        <v>13</v>
      </c>
      <c r="C19" s="85" t="s">
        <v>794</v>
      </c>
      <c r="D19" s="337">
        <v>1</v>
      </c>
    </row>
    <row r="20" spans="1:5" x14ac:dyDescent="0.55000000000000004">
      <c r="B20" s="340"/>
      <c r="C20" s="157" t="s">
        <v>795</v>
      </c>
      <c r="D20" s="338"/>
    </row>
    <row r="21" spans="1:5" ht="23.25" customHeight="1" x14ac:dyDescent="0.55000000000000004">
      <c r="B21" s="87">
        <v>14</v>
      </c>
      <c r="C21" s="8" t="s">
        <v>776</v>
      </c>
      <c r="D21" s="230">
        <v>1</v>
      </c>
    </row>
    <row r="22" spans="1:5" x14ac:dyDescent="0.55000000000000004">
      <c r="B22" s="333" t="s">
        <v>13</v>
      </c>
      <c r="C22" s="334"/>
      <c r="D22" s="159">
        <f>SUM(D6:D18)</f>
        <v>12</v>
      </c>
    </row>
    <row r="23" spans="1:5" x14ac:dyDescent="0.55000000000000004">
      <c r="B23" s="34"/>
      <c r="C23" s="34"/>
      <c r="D23" s="134"/>
    </row>
    <row r="24" spans="1:5" x14ac:dyDescent="0.55000000000000004">
      <c r="B24" s="34"/>
      <c r="C24" s="34"/>
      <c r="D24" s="134"/>
    </row>
    <row r="25" spans="1:5" x14ac:dyDescent="0.55000000000000004">
      <c r="B25" s="34"/>
      <c r="C25" s="34"/>
      <c r="D25" s="134"/>
    </row>
    <row r="26" spans="1:5" x14ac:dyDescent="0.55000000000000004">
      <c r="B26" s="34"/>
      <c r="C26" s="34"/>
      <c r="D26" s="134"/>
    </row>
    <row r="27" spans="1:5" x14ac:dyDescent="0.55000000000000004">
      <c r="B27" s="34"/>
      <c r="C27" s="34"/>
      <c r="D27" s="134"/>
    </row>
    <row r="28" spans="1:5" x14ac:dyDescent="0.55000000000000004">
      <c r="B28" s="34"/>
      <c r="C28" s="34"/>
      <c r="D28" s="134"/>
    </row>
    <row r="29" spans="1:5" x14ac:dyDescent="0.55000000000000004">
      <c r="B29" s="34"/>
      <c r="C29" s="34"/>
      <c r="D29" s="134"/>
    </row>
    <row r="30" spans="1:5" x14ac:dyDescent="0.55000000000000004">
      <c r="B30" s="34"/>
      <c r="C30" s="34"/>
      <c r="D30" s="134"/>
    </row>
    <row r="31" spans="1:5" x14ac:dyDescent="0.55000000000000004">
      <c r="A31" s="258" t="s">
        <v>85</v>
      </c>
      <c r="B31" s="258"/>
      <c r="C31" s="258"/>
      <c r="D31" s="258"/>
      <c r="E31" s="91"/>
    </row>
    <row r="32" spans="1:5" x14ac:dyDescent="0.55000000000000004">
      <c r="B32" s="148"/>
      <c r="C32" s="148"/>
      <c r="D32" s="148"/>
      <c r="E32" s="148"/>
    </row>
    <row r="33" spans="2:5" x14ac:dyDescent="0.55000000000000004">
      <c r="B33" s="88" t="s">
        <v>663</v>
      </c>
    </row>
    <row r="34" spans="2:5" x14ac:dyDescent="0.55000000000000004">
      <c r="B34" s="12" t="s">
        <v>29</v>
      </c>
      <c r="C34" s="12" t="s">
        <v>19</v>
      </c>
      <c r="D34" s="13" t="s">
        <v>30</v>
      </c>
    </row>
    <row r="35" spans="2:5" x14ac:dyDescent="0.55000000000000004">
      <c r="B35" s="87">
        <v>1</v>
      </c>
      <c r="C35" s="15" t="s">
        <v>817</v>
      </c>
      <c r="D35" s="25">
        <v>7</v>
      </c>
    </row>
    <row r="36" spans="2:5" x14ac:dyDescent="0.55000000000000004">
      <c r="B36" s="87">
        <v>2</v>
      </c>
      <c r="C36" s="158" t="s">
        <v>698</v>
      </c>
      <c r="D36" s="25">
        <v>1</v>
      </c>
    </row>
    <row r="37" spans="2:5" x14ac:dyDescent="0.55000000000000004">
      <c r="B37" s="87">
        <v>3</v>
      </c>
      <c r="C37" s="86" t="s">
        <v>796</v>
      </c>
      <c r="D37" s="25">
        <v>1</v>
      </c>
    </row>
    <row r="38" spans="2:5" x14ac:dyDescent="0.55000000000000004">
      <c r="B38" s="87">
        <v>4</v>
      </c>
      <c r="C38" s="86" t="s">
        <v>780</v>
      </c>
      <c r="D38" s="25">
        <v>1</v>
      </c>
    </row>
    <row r="39" spans="2:5" x14ac:dyDescent="0.55000000000000004">
      <c r="B39" s="87">
        <v>5</v>
      </c>
      <c r="C39" s="158" t="s">
        <v>775</v>
      </c>
      <c r="D39" s="25">
        <v>1</v>
      </c>
    </row>
    <row r="40" spans="2:5" x14ac:dyDescent="0.55000000000000004">
      <c r="B40" s="333" t="s">
        <v>13</v>
      </c>
      <c r="C40" s="334"/>
      <c r="D40" s="159">
        <f>SUM(D35:D39)</f>
        <v>11</v>
      </c>
    </row>
    <row r="41" spans="2:5" x14ac:dyDescent="0.55000000000000004">
      <c r="B41" s="34"/>
      <c r="C41" s="34"/>
      <c r="D41" s="134"/>
    </row>
    <row r="42" spans="2:5" x14ac:dyDescent="0.55000000000000004">
      <c r="B42" s="177"/>
      <c r="C42" s="177"/>
      <c r="D42" s="177"/>
      <c r="E42" s="91"/>
    </row>
    <row r="43" spans="2:5" x14ac:dyDescent="0.55000000000000004">
      <c r="B43" s="88" t="s">
        <v>665</v>
      </c>
    </row>
    <row r="44" spans="2:5" x14ac:dyDescent="0.55000000000000004">
      <c r="B44" s="12" t="s">
        <v>29</v>
      </c>
      <c r="C44" s="209" t="s">
        <v>19</v>
      </c>
      <c r="D44" s="13" t="s">
        <v>30</v>
      </c>
    </row>
    <row r="45" spans="2:5" x14ac:dyDescent="0.55000000000000004">
      <c r="B45" s="335">
        <v>1</v>
      </c>
      <c r="C45" s="85" t="s">
        <v>818</v>
      </c>
      <c r="D45" s="341">
        <v>1</v>
      </c>
    </row>
    <row r="46" spans="2:5" x14ac:dyDescent="0.55000000000000004">
      <c r="B46" s="336"/>
      <c r="C46" s="157" t="s">
        <v>819</v>
      </c>
      <c r="D46" s="342"/>
    </row>
    <row r="47" spans="2:5" x14ac:dyDescent="0.55000000000000004">
      <c r="B47" s="87">
        <v>2</v>
      </c>
      <c r="C47" s="158" t="s">
        <v>820</v>
      </c>
      <c r="D47" s="25">
        <v>1</v>
      </c>
    </row>
    <row r="48" spans="2:5" x14ac:dyDescent="0.55000000000000004">
      <c r="B48" s="87">
        <v>3</v>
      </c>
      <c r="C48" s="86" t="s">
        <v>707</v>
      </c>
      <c r="D48" s="25">
        <v>1</v>
      </c>
    </row>
    <row r="49" spans="2:4" x14ac:dyDescent="0.55000000000000004">
      <c r="B49" s="87">
        <v>4</v>
      </c>
      <c r="C49" s="10" t="s">
        <v>797</v>
      </c>
      <c r="D49" s="25">
        <v>1</v>
      </c>
    </row>
    <row r="50" spans="2:4" x14ac:dyDescent="0.55000000000000004">
      <c r="B50" s="335">
        <v>5</v>
      </c>
      <c r="C50" s="343" t="s">
        <v>821</v>
      </c>
      <c r="D50" s="341">
        <v>1</v>
      </c>
    </row>
    <row r="51" spans="2:4" x14ac:dyDescent="0.55000000000000004">
      <c r="B51" s="336"/>
      <c r="C51" s="344" t="s">
        <v>822</v>
      </c>
      <c r="D51" s="342"/>
    </row>
    <row r="52" spans="2:4" x14ac:dyDescent="0.55000000000000004">
      <c r="B52" s="87">
        <v>6</v>
      </c>
      <c r="C52" s="86" t="s">
        <v>743</v>
      </c>
      <c r="D52" s="25">
        <v>1</v>
      </c>
    </row>
    <row r="53" spans="2:4" x14ac:dyDescent="0.55000000000000004">
      <c r="B53" s="333" t="s">
        <v>13</v>
      </c>
      <c r="C53" s="334"/>
      <c r="D53" s="159">
        <f>SUM(D45:D52)</f>
        <v>6</v>
      </c>
    </row>
  </sheetData>
  <mergeCells count="12">
    <mergeCell ref="B53:C53"/>
    <mergeCell ref="B40:C40"/>
    <mergeCell ref="D19:D20"/>
    <mergeCell ref="B45:B46"/>
    <mergeCell ref="D45:D46"/>
    <mergeCell ref="B50:B51"/>
    <mergeCell ref="D50:D51"/>
    <mergeCell ref="A1:D1"/>
    <mergeCell ref="B22:C22"/>
    <mergeCell ref="A31:D31"/>
    <mergeCell ref="B15:B16"/>
    <mergeCell ref="D15:D16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Sheet1</vt:lpstr>
      <vt:lpstr>Sheet2</vt:lpstr>
      <vt:lpstr>DATA</vt:lpstr>
      <vt:lpstr>บทสรุป</vt:lpstr>
      <vt:lpstr>สรุปตาราง1-2</vt:lpstr>
      <vt:lpstr>ตาราง 3 </vt:lpstr>
      <vt:lpstr>ก่อน-หลัง</vt:lpstr>
      <vt:lpstr>ตาราง 5</vt:lpstr>
      <vt:lpstr>รวมข้อเสนอแนะ</vt:lpstr>
      <vt:lpstr>Chart3</vt:lpstr>
      <vt:lpstr>Chart2</vt:lpstr>
      <vt:lpstr>Chart1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2023-02-21T04:20:28Z</cp:lastPrinted>
  <dcterms:created xsi:type="dcterms:W3CDTF">2014-10-15T08:34:52Z</dcterms:created>
  <dcterms:modified xsi:type="dcterms:W3CDTF">2023-02-21T04:21:04Z</dcterms:modified>
</cp:coreProperties>
</file>