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firstSheet="1" activeTab="5"/>
  </bookViews>
  <sheets>
    <sheet name="Form Responses 1" sheetId="1" r:id="rId1"/>
    <sheet name="DATD" sheetId="8" r:id="rId2"/>
    <sheet name="บทสรุป" sheetId="3" r:id="rId3"/>
    <sheet name="ข้อเสนอแนะ" sheetId="12" r:id="rId4"/>
    <sheet name="สถานภาพ" sheetId="4" r:id="rId5"/>
    <sheet name="ตอนที่ 2" sheetId="7" r:id="rId6"/>
    <sheet name="เสนอแนะ" sheetId="11" r:id="rId7"/>
  </sheets>
  <calcPr calcId="162913"/>
</workbook>
</file>

<file path=xl/calcChain.xml><?xml version="1.0" encoding="utf-8"?>
<calcChain xmlns="http://schemas.openxmlformats.org/spreadsheetml/2006/main">
  <c r="G26" i="7" l="1"/>
  <c r="G25" i="7"/>
  <c r="G24" i="7"/>
  <c r="F26" i="7"/>
  <c r="F25" i="7"/>
  <c r="F24" i="7"/>
  <c r="G51" i="7"/>
  <c r="F51" i="7"/>
  <c r="G49" i="7"/>
  <c r="G48" i="7"/>
  <c r="G47" i="7"/>
  <c r="G46" i="7"/>
  <c r="F49" i="7"/>
  <c r="F48" i="7"/>
  <c r="F47" i="7"/>
  <c r="F46" i="7"/>
  <c r="G43" i="7"/>
  <c r="G42" i="7"/>
  <c r="G41" i="7"/>
  <c r="G40" i="7"/>
  <c r="G39" i="7"/>
  <c r="G38" i="7"/>
  <c r="F43" i="7"/>
  <c r="F42" i="7"/>
  <c r="F41" i="7"/>
  <c r="F40" i="7"/>
  <c r="F39" i="7"/>
  <c r="F38" i="7"/>
  <c r="F50" i="7" l="1"/>
  <c r="G50" i="7"/>
  <c r="G27" i="7"/>
  <c r="F27" i="7"/>
  <c r="F44" i="7"/>
  <c r="H44" i="7" s="1"/>
  <c r="G44" i="7"/>
  <c r="H49" i="7"/>
  <c r="H48" i="7"/>
  <c r="H47" i="7"/>
  <c r="H46" i="7"/>
  <c r="H40" i="7"/>
  <c r="H39" i="7"/>
  <c r="H38" i="7"/>
  <c r="H25" i="7"/>
  <c r="H26" i="7"/>
  <c r="F27" i="4"/>
  <c r="F26" i="4"/>
  <c r="F25" i="4"/>
  <c r="F29" i="4"/>
  <c r="F28" i="4"/>
  <c r="F30" i="4" l="1"/>
  <c r="G25" i="4" s="1"/>
  <c r="F16" i="4"/>
  <c r="J26" i="8"/>
  <c r="H25" i="8"/>
  <c r="F25" i="8"/>
  <c r="AB25" i="8"/>
  <c r="AB31" i="8"/>
  <c r="AB30" i="8"/>
  <c r="R30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S30" i="8"/>
  <c r="T30" i="8"/>
  <c r="U30" i="8"/>
  <c r="V30" i="8"/>
  <c r="W30" i="8"/>
  <c r="X30" i="8"/>
  <c r="Y30" i="8"/>
  <c r="Z30" i="8"/>
  <c r="D30" i="8"/>
  <c r="D31" i="8"/>
  <c r="D26" i="8"/>
  <c r="D25" i="8"/>
  <c r="B35" i="8"/>
  <c r="D26" i="11"/>
  <c r="D19" i="11"/>
  <c r="D9" i="11"/>
  <c r="G27" i="4" l="1"/>
  <c r="G28" i="4"/>
  <c r="G30" i="4"/>
  <c r="G29" i="4"/>
  <c r="G26" i="4"/>
  <c r="AB5" i="8"/>
  <c r="AB26" i="8"/>
  <c r="E26" i="8"/>
  <c r="F26" i="8"/>
  <c r="G26" i="8"/>
  <c r="H26" i="8"/>
  <c r="I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E25" i="8"/>
  <c r="G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B22" i="8"/>
  <c r="AB21" i="8"/>
  <c r="AB20" i="8"/>
  <c r="AB19" i="8"/>
  <c r="F17" i="4" l="1"/>
  <c r="B27" i="8"/>
  <c r="H24" i="7" l="1"/>
  <c r="G21" i="7" l="1"/>
  <c r="G20" i="7"/>
  <c r="G17" i="7"/>
  <c r="F21" i="7"/>
  <c r="F18" i="7"/>
  <c r="F17" i="7"/>
  <c r="F13" i="7"/>
  <c r="F15" i="7" s="1"/>
  <c r="F10" i="7"/>
  <c r="F18" i="4"/>
  <c r="G9" i="7"/>
  <c r="G10" i="7"/>
  <c r="G13" i="7"/>
  <c r="G15" i="7" s="1"/>
  <c r="G14" i="7"/>
  <c r="G18" i="7"/>
  <c r="G19" i="7"/>
  <c r="F9" i="7"/>
  <c r="F14" i="7"/>
  <c r="F19" i="7"/>
  <c r="F20" i="7"/>
  <c r="G22" i="7" l="1"/>
  <c r="F22" i="7"/>
  <c r="G16" i="4"/>
  <c r="H27" i="7"/>
  <c r="G8" i="7"/>
  <c r="G11" i="7" s="1"/>
  <c r="F8" i="7"/>
  <c r="F11" i="7" s="1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H43" i="7"/>
  <c r="H42" i="7"/>
  <c r="H41" i="7"/>
  <c r="H21" i="7"/>
  <c r="H20" i="7"/>
  <c r="H19" i="7"/>
  <c r="H18" i="7"/>
  <c r="H17" i="7"/>
  <c r="H14" i="7"/>
  <c r="H13" i="7"/>
  <c r="H10" i="7"/>
  <c r="H9" i="7"/>
  <c r="G18" i="4" l="1"/>
  <c r="G17" i="4"/>
  <c r="H51" i="7"/>
  <c r="H11" i="7"/>
  <c r="H22" i="7"/>
  <c r="H50" i="7"/>
  <c r="H15" i="7"/>
  <c r="H8" i="7"/>
</calcChain>
</file>

<file path=xl/sharedStrings.xml><?xml version="1.0" encoding="utf-8"?>
<sst xmlns="http://schemas.openxmlformats.org/spreadsheetml/2006/main" count="243" uniqueCount="157">
  <si>
    <t>Timestamp</t>
  </si>
  <si>
    <t>สถานภาพของผู้ตอบแบบสอบถาม</t>
  </si>
  <si>
    <t>ความสะดวกในการลงทะเบียน</t>
  </si>
  <si>
    <t>ความเหมาะสมของวันจัดโครงการ (วันจันทร์ที่ 11 เมษายน 2559)</t>
  </si>
  <si>
    <t>ความเหมาะสมของระยะเวลาในการจัดโครงการ (09.30 - 11.00 น.)</t>
  </si>
  <si>
    <t>ความเหมาะสมของสถานที่จัดโครงการฯ</t>
  </si>
  <si>
    <t>ความประทับใจที่เกิดขึ้นในการเข้าร่วมโครงการฯ</t>
  </si>
  <si>
    <t>ท่านได้มีส่วนร่วมในการอนุรักษ์วัฒนธรรมไทย</t>
  </si>
  <si>
    <t>ท่านได้ใช้เวลาว่างเพื่อการสืบสานวัฒนธรรมไทยให้คงอยู่ต่อไป</t>
  </si>
  <si>
    <t>กิจกรรมครั้งนี้ส่งเสริมให้เกิดความสัมพันธ์อันดีต่อกัน</t>
  </si>
  <si>
    <t>ข้อเสนอแนะเพื่อการปรับปรุงการดำเนินโครงการในครั้งต่อไป</t>
  </si>
  <si>
    <t>หัวหน้างาน</t>
  </si>
  <si>
    <t>ควรมีกิจกรรมให้ผู้เข้าร่วมโครงการได้มีส่วนร่วม</t>
  </si>
  <si>
    <t>เจ้าหน้าที่งานวิจัยและวิเทศสัมพันธ์</t>
  </si>
  <si>
    <t>เจ้าหน้าที่งานวิชาการ</t>
  </si>
  <si>
    <t>เจ้าหน้าที่งานแผนและสารสนเทศ</t>
  </si>
  <si>
    <t>หัวหน้าสำนักงานเลขานุการบัณฑิตวิทยาลัย</t>
  </si>
  <si>
    <t>เจ้าหน้าที่สำนักพิมพ์มหาวิทยาลัยนเรศวร</t>
  </si>
  <si>
    <t>นิสิตบัณฑิตศึกษา</t>
  </si>
  <si>
    <t>ผู้บริหารบัณฑิตวิทยาลัย</t>
  </si>
  <si>
    <t>ไม่มี</t>
  </si>
  <si>
    <t>เจ้าหน้าที่งานอำนวยการ</t>
  </si>
  <si>
    <t>-</t>
  </si>
  <si>
    <t>รวม</t>
  </si>
  <si>
    <t>- 1 -</t>
  </si>
  <si>
    <t>จำนวน</t>
  </si>
  <si>
    <t>ร้อยละ</t>
  </si>
  <si>
    <t>รายการ</t>
  </si>
  <si>
    <t>SD</t>
  </si>
  <si>
    <t>สถานภาพ</t>
  </si>
  <si>
    <t>บทสรุปสำหรับผู้บริหาร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</si>
  <si>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</si>
  <si>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</si>
  <si>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</si>
  <si>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2. ด้านเจ้าหน้าที่ผู้ให้บริการ</t>
  </si>
  <si>
    <t>รวมด้านเจ้าหน้าที่ผู้ให้บริการ</t>
  </si>
  <si>
    <t>3. ด้านสิ่งอำนวยความสะดวก</t>
  </si>
  <si>
    <t>รวมด้านสิ่งอำนวยความสะดวก</t>
  </si>
  <si>
    <t xml:space="preserve"> - 3 -</t>
  </si>
  <si>
    <t>รวมด้านคุณภาพการให้บริการ</t>
  </si>
  <si>
    <t>ตอนที่ 1  ข้อมูลทั่วไปเกี่ยวกับผู้ตอบแบบประเมิน</t>
  </si>
  <si>
    <r>
      <rPr>
        <u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จำแนกตามสถานภาพ</t>
    </r>
  </si>
  <si>
    <t>ลำดับที่</t>
  </si>
  <si>
    <t>สังกัด</t>
  </si>
  <si>
    <t>หัวหน้าสำนักงาน/หัวหน้างาน</t>
  </si>
  <si>
    <t>หัวหน้าสำนักงานเลขานุการ/หัวหน้างาน</t>
  </si>
  <si>
    <t xml:space="preserve"> </t>
  </si>
  <si>
    <t xml:space="preserve">        จากตาราง 3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</si>
  <si>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1.1 ความสะดวกในการลงทะเบียน</t>
  </si>
  <si>
    <t>1.3 ความเหมาะสมของระยะเวลาในการจัดโครงการฯ (10.00 - 12.00 น.)</t>
  </si>
  <si>
    <t>2.1 เจ้าหน้าที่ให้บริการด้วยความเต็มใจ ยิ้มแย้มแจ่มใส</t>
  </si>
  <si>
    <t>2.2 เจ้าหน้าที่ให้บริการด้วยความรวดเร็ว</t>
  </si>
  <si>
    <t>3.2 ความชัดเจนของจอภาพนำเสนอ</t>
  </si>
  <si>
    <t>3.3 ความชัดเจนของระบบเสียงภายในห้องจัดโครงการฯ</t>
  </si>
  <si>
    <t xml:space="preserve">เจ้าหน้าที่ให้บริการด้วยความเต็มใจ ยิ้มแย้มแจ่มใส เจ้าหน้าที่ให้บริการด้วยความรวดเร็ว อยู่ในระดับมากที่สุด </t>
  </si>
  <si>
    <t>คณะ/วิทยาลัย</t>
  </si>
  <si>
    <t>บัณฑิตวิทยาลัย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</si>
  <si>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</si>
  <si>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</si>
  <si>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</si>
  <si>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จัดทำปฏิทินการดำเนินการและแจ้งคณะทราบล่วงหน้า ตั้งแต่แผนการประชาสัมพันธ์</t>
  </si>
  <si>
    <t>ไปจนถึงการเปิดการเรียนการสอน</t>
  </si>
  <si>
    <t>บุคลากร</t>
  </si>
  <si>
    <t>วิทยาลัยเพื่อการค้นคว้าระดับรากฐาน</t>
  </si>
  <si>
    <t xml:space="preserve">       3. ข้อเสนอแนะอื่นๆ</t>
  </si>
  <si>
    <t>ครั้งต่อไปอย่างไรบ้าง</t>
  </si>
  <si>
    <t>2. ปัญหา/อุปสรรค ในการดำเนินงานโครงการสัมฤทธิบัตร</t>
  </si>
  <si>
    <t>การแจ้งขอข้อมูลเวลาเรียน แจ้งเร็วเกินไป</t>
  </si>
  <si>
    <t>สถาปัตยกรรมศาสตร์</t>
  </si>
  <si>
    <t>การคิดค่าใช้จ่ายต่อรายวิชาแพงเกินไป</t>
  </si>
  <si>
    <t>นิสิตไม่ทราบตารางเรียน เวลาเรียนแต่ละรายวิชา เพื่อตัดสินใจเวลาว่างในการมาเรียน</t>
  </si>
  <si>
    <t>มีการประชาสัมพันธ์หน้าเว็บไซต์</t>
  </si>
  <si>
    <t>ศึกษาศาสตร์</t>
  </si>
  <si>
    <t>วิทยาศาสตร์</t>
  </si>
  <si>
    <t>ปีการศึกษา 2561 ยังไม่มีนิสิตเข้าเรียน</t>
  </si>
  <si>
    <t>ผลประเมินการเข้าร่วมประชุมประเมินผลการดำเนินงาน</t>
  </si>
  <si>
    <t>โครงการสัมฤทธิบัตรบัณฑิตศึกษา ปีการศึกษา 2561</t>
  </si>
  <si>
    <t>วันพฤหัสบดีที่ 28 กุมภาพันธ์ 2562</t>
  </si>
  <si>
    <t>ณ ห้องประชุมบัณฑิตวิทยาลัย TA 107 อาคารมหาธรรมราชา ชั้น 1 มหาวิทยาลัยนเรศวร</t>
  </si>
  <si>
    <t xml:space="preserve">    </t>
  </si>
  <si>
    <t xml:space="preserve">    มีผู้ตอบแบบประเมินโครงการฯ จำนวนทั้งสิ้น 18 คน คิดเป็นร้อยละ 85.71 ของจำนวนผู้เข้าร่วมโครงการฯ</t>
  </si>
  <si>
    <t>คณะวิทยาศาสตร์</t>
  </si>
  <si>
    <r>
      <rPr>
        <u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จำแนกตามคณะ/วิทยาลัย</t>
    </r>
  </si>
  <si>
    <t>1.2 ความเหมาะสมของวันจัดโครงการฯ (วันพฤหัสบดีที่ 28 กุมภาพันธ์ 2562)</t>
  </si>
  <si>
    <t>N = 18</t>
  </si>
  <si>
    <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18)</t>
    </r>
  </si>
  <si>
    <r>
      <rPr>
        <u/>
        <sz val="16"/>
        <color rgb="FF000000"/>
        <rFont val="TH SarabunPSK"/>
        <family val="2"/>
      </rPr>
      <t>ตอนที่ 2</t>
    </r>
    <r>
      <rPr>
        <sz val="16"/>
        <color rgb="FF000000"/>
        <rFont val="TH SarabunPSK"/>
        <family val="2"/>
      </rPr>
      <t xml:space="preserve"> สอบถามความคิดเห็นเกี่ยวกับโครงการสัมฤทธิบัตรบัณฑิตศึกษา</t>
    </r>
  </si>
  <si>
    <t>3.1 ความเหมาะสมของขนาดห้องจัดโครงการฯ</t>
  </si>
  <si>
    <t>3.4 ความสว่างภายในห้องจัดโครงการฯ</t>
  </si>
  <si>
    <t>3.5 ความสะอาดของสถานที่จัดโครงการฯ</t>
  </si>
  <si>
    <t>4.3 ประโยชน์ที่ได้รับจากเอกสารประกอบการจัดโครงการฯ</t>
  </si>
  <si>
    <t>4.1 ความชัดเจน ความสมบูรณ์ของเอกสารประกอบโครงการฯ</t>
  </si>
  <si>
    <t>1. ขั้นตอนการรับนิสิต</t>
  </si>
  <si>
    <t>2. การเตรียมควาพร้อมและการจัดการเรียนการสอน</t>
  </si>
  <si>
    <t>1.1 การสำรวจรายวิชา/หลักสูตรที่เข้าร่วมโครงการฯ</t>
  </si>
  <si>
    <t>1.2 การกำหนดอัตราค่าลงทะเบียน</t>
  </si>
  <si>
    <t>1.3 การกำหนดแผนและเกณฑ์การรับ</t>
  </si>
  <si>
    <t>1.4 การประชาสัมพันธ์การรับสมัคร</t>
  </si>
  <si>
    <t>1.5 ระบบการจ่ายเงินค่าสมัคร</t>
  </si>
  <si>
    <t>1.6 การประสานงานระหว่างบัณฑิตวิทยาลัยกับคณะ/วิทยาลัย</t>
  </si>
  <si>
    <t>2.1 การประกาศรายชื่อผู้เข้าร่วมโครงการสัมฤทธิบัตร</t>
  </si>
  <si>
    <t>2.2 การแจ้งตารางเรียน/ข้อมูลสถานที่/ห้องเรียน</t>
  </si>
  <si>
    <t>2.3 การจัดการเรียนการสอนของคณะ/วิทยาลัย</t>
  </si>
  <si>
    <t>2.4 การจัดทำฐานข้อมูลผู้เข้าเรียน</t>
  </si>
  <si>
    <t xml:space="preserve">อยู่ในระดับมากที่สุด (ค่าเฉลี่ย = 4.57) เมื่อพิจารณารายด้าน พบว่า ด้านที่มีค่าเฉลี่ยสูงที่สุด คือ ด้านเจ้าหน้าที่ผู้ให้บริการ </t>
  </si>
  <si>
    <t>รองลงมาได้แก่ วิทยาลัยเพื่อการค้นคว้าระดับรากฐาน คิดเป็นร้อยละ 16.67</t>
  </si>
  <si>
    <t xml:space="preserve">               จากตาราง 2 พบว่า ผู้ตอบแบบสอบถามส่วนใหญ่สังกัดบัณฑิตวิทยาลัยมากที่สุด คิดเป็นร้อยละ 66.67 </t>
  </si>
  <si>
    <t>หัวหน้าสำนักงานเลขานุการ/หัวหน้างาน คิดเป็นร้อยละ 16.67</t>
  </si>
  <si>
    <t xml:space="preserve">               จากตาราง 1 พบว่า ผู้ตอบแบบประเมินส่วนใหญ่เป็นบุคลากร คิดเป็นร้อยละ 83.33 รองลงมาได้แก่ </t>
  </si>
  <si>
    <t xml:space="preserve"> - 2 -</t>
  </si>
  <si>
    <t xml:space="preserve">- 4 - </t>
  </si>
  <si>
    <t>คณะสถาปัตยกรรมศาสตร์</t>
  </si>
  <si>
    <t>คณะศึกษาศาสตร์</t>
  </si>
  <si>
    <t>เลขานุการฯ หัวหน้างาน คิดเป็นร้อยละ 16.67 ส่วนใหญ่สังกัดบัณฑิตวิทยาลัยมากที่สุด คิดเป็นร้อยละ 66.67</t>
  </si>
  <si>
    <t>4. ด้านคุณภาพการให้บริการ (โครงการสัมฤทธิบัตรบัณฑิตศึกษา)</t>
  </si>
  <si>
    <t xml:space="preserve">อยู่ในระดับมากที่สุด (ค่าเฉลี่ย = 4.89) รองลงมาได้แก่ ด้านสิ่งอำนวยความสะดวก อยู่ในระดับมากที่สุด (ค่าเฉลี่ย = 4.71) </t>
  </si>
  <si>
    <t>เมื่อพิจารณารายข้อพบว่า ข้อที่มีค่าเฉลี่ยสูงที่สุด คือ เจ้าหน้าที่ให้บริการด้วยความเต็มใจ ยิ้มแย้มแจ่มใส เจ้าหน้าที่ให้บริการ</t>
  </si>
  <si>
    <t>ด้วยความรวดเร็ว อยู่ในระดับมากที่สุด (ค่าเฉลี่ย = 4.89) รองลงมาได้แก่ ความชัดเจนของจอภาพนำเสนอ อยู่ในระดับมาก</t>
  </si>
  <si>
    <t xml:space="preserve">ที่สุด (ค่าเฉลี่ย = 4.83) และความชัดเจนของระบบเสียงภายในห้องจัดโครงการฯ อยู่ในระดับมากที่สุด (ค่าเฉลี่ย = 4.78) </t>
  </si>
  <si>
    <t>ขอเสนอให้การขอเวลาเรียนจากทางวิทยาลัยนั้นสอดคล้องกับช่วงเวลาจัดตารางสอน</t>
  </si>
  <si>
    <t>ของกองบริการการศึกษา</t>
  </si>
  <si>
    <t xml:space="preserve">และความชัดเจนของระบบเสียงภายในห้องจัดโครงการฯ อยู่ในระดับมากที่สุด (ค่าเฉลี่ย = 4.78) </t>
  </si>
  <si>
    <t>มีความพึงพอใจโดยรวมอยู่ในระดับมากที่สุด (ค่าเฉลี่ย = 4.57) เมื่อพิจารณารายด้าน พบว่า ด้านที่มีค่าเฉลี่ย</t>
  </si>
  <si>
    <t>สูงที่สุด คือ ด้านเจ้าหน้าที่ผู้ให้บริการ อยู่ในระดับมากที่สุด (ค่าเฉลี่ย = 4.89) รองลงมาได้แก่ ด้านสิ่งอำนวย</t>
  </si>
  <si>
    <t xml:space="preserve">ความสะดวก อยู่ในระดับมากที่สุด (ค่าเฉลี่ย = 4.71) เมื่อพิจารณารายข้อพบว่า ข้อที่มีค่าเฉลี่ยสูงที่สุด คือ </t>
  </si>
  <si>
    <t>ข้อเสนอแนะ</t>
  </si>
  <si>
    <t xml:space="preserve">             ข้อเสนอแนะอื่นๆ</t>
  </si>
  <si>
    <t>การเรียนการสอน</t>
  </si>
  <si>
    <t>จัดทำปฏิทินการดำเนินการและแจ้งคณะทราบล่วงหน้า ตั้งแต่แผนการประชาสัมพันธ์ ไปจนถึงการเปิด</t>
  </si>
  <si>
    <t>ปัญหา/อุปสรรค ในการดำเนินงานโครงการสัมฤทธิบัตร</t>
  </si>
  <si>
    <t xml:space="preserve">             การคิดค่าใช้จ่ายต่อรายวิชาแพงเกินไป นิสิตไม่ทราบตารางเรียน เวลาเรียนแต่ละรายวิชา เพื่อตัดสินใจ</t>
  </si>
  <si>
    <t>การแจ้งขอข้อมูลเวลาเรียน แจ้งเร็วเกินไป ขอเสนอให้การขอเวลาเรียนจากทางวิทยาลัยนั้นสอดคล้อง</t>
  </si>
  <si>
    <t xml:space="preserve">ปีการศึกษา 2561 พบว่ามีผู้เข้าร่วมโครงการ จำนวนทั้งสิ้น 22 คนประกอบด้วย ผู้บริหารบัณฑิตวิทยาลัย </t>
  </si>
  <si>
    <t xml:space="preserve">(ค่าเฉลี่ย = 4.89) รองลงมาได้แก่ ความชัดเจนของจอภาพนำเสนอ อยู่ในระดับมากที่สุด (ค่าเฉลี่ย = 4.83) </t>
  </si>
  <si>
    <t xml:space="preserve">  </t>
  </si>
  <si>
    <t>กระบวนการปรับปรุงหลักสูตร รายวิชาที่คณะเปิดเป็นรายวิชาของสัมฤทธิบัตร</t>
  </si>
  <si>
    <t xml:space="preserve">ต้องเป็นรายวิชาในหลักสูตรปรับปรุงนั้นๆ ด้วย </t>
  </si>
  <si>
    <t>กับช่วงเวลาจัดตารางสอนของกองบริการการศึกษา กระบวนการปรับปรุงหลักสูตร รายวิชาที่คณะเปิดเป็นรายวิชา</t>
  </si>
  <si>
    <t>ของสัมฤทธิบัตร ต้องเป็นรายวิชาในหลักสูตรปรับปรุงนั้นๆ ด้วย และปีการศึกษา 2561 ยังไม่มีนิสิตเข้าเรียน</t>
  </si>
  <si>
    <t>เวลาว่างในการมาเรียน และมีการประชาสัมพันธ์หน้าเว็บไซต์</t>
  </si>
  <si>
    <t>โดยมีผู้ตอบแบบประเมิน จำนวนทั้งสิ้น 18 คน คิดเป็นร้อยละ 72.73 ของจำนวนผู้เข้าร่วมโครงการฯ</t>
  </si>
  <si>
    <t>4.2 เนื้อหาสาระของเอกสารประกอบโครงการตรงตามความต้องการของท่าน</t>
  </si>
  <si>
    <t xml:space="preserve">    ของผู้ตอบแบบประเมินจำแนกตามสถานภาพ มีผู้เข้าร่วมโครงการฯ จำนวนทั้งสิ้น 22 คน </t>
  </si>
  <si>
    <t>ข้อเสนอแนะเพื่อการปรับปรุงการดำเนินงานโครงการฯ</t>
  </si>
  <si>
    <t xml:space="preserve">    ปีการศึกษา 2561 เมื่อวันพฤหัสบดีที่ 28 กุมภาพันธ์ 2562 จากการสำรวจข้อมูลความต้องการ</t>
  </si>
  <si>
    <t xml:space="preserve">               ตามที่บัณฑิตวิทยาลัยได้จัดประชุมประเมินผลการดำเนินงาน โครงการสัมฤทธิบัตรบัณฑิตศึกษา </t>
  </si>
  <si>
    <t xml:space="preserve">หัวหน้าสำนักงานเลขานุการฯ หัวหน้างาน เจ้าหน้าที่งานวิชาการ และเจ้าหน้าที่งานแผนและสารสนเทศ </t>
  </si>
  <si>
    <t>1. ข้อเสนอแนะเพื่อการปรับปรุงการดำเนินงานโครงการฯ</t>
  </si>
  <si>
    <t xml:space="preserve">ปีการศึกษา 2561 ในวันพฤหัสบดีที่ 28 กุมภาพันธ์ 2562 ณ ห้องประชุมบัณฑิตวิทยาลัย TA 107 อาคาร </t>
  </si>
  <si>
    <t xml:space="preserve">ตามที่บัณฑิตวิทยาลัยได้จัดประชุมประเมินผลการดำเนินงานโครงการสัมฤทธิบัตรบัณฑิตศึกษา </t>
  </si>
  <si>
    <t>มหาธรรมราชา ชั้น 1 มหาวิทยาลัยนเรศวร โดยมีวัตถุประสงค์ เพื่อบริหารจัดการโครงการสัมฤทธิบัตร</t>
  </si>
  <si>
    <t>บัณฑิตศึกษานั้น</t>
  </si>
  <si>
    <t xml:space="preserve"> จากการประเมินการเข้าร่วมประชุมประเมินผลการดำเนินงานโครงการสัมฤทธิบัตรบัณฑิตศึกษา </t>
  </si>
  <si>
    <t xml:space="preserve">   จากการสอบถามความคิดเห็นเกี่ยวกับการเข้าร่วมโครงการฯ พบว่า ผู้ตอบแบบประเมินโครงการฯ</t>
  </si>
  <si>
    <t xml:space="preserve">   ผู้ตอบแบบประเมินส่วนใหญ่เป็นบุคลากร คิดเป็นร้อยละ 83.33 รองลงมาได้แก่ หัวหน้าสำนักงาน</t>
  </si>
  <si>
    <t>รวมด้านขั้นตอนการรับนิสิต</t>
  </si>
  <si>
    <t>รวมด้านการเตรียมควาพร้อมและการจัดการเรียนการสอน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</si>
</sst>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3" x14ac:knownFonts="1">
    <font>
      <sz val="10"/>
      <color rgb="FF000000"/>
      <name val="Arial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sz val="10"/>
      <color rgb="FF000000"/>
      <name val="Arial"/>
      <family val="2"/>
    </font>
    <font>
      <sz val="16"/>
      <color rgb="FF000000"/>
      <name val="TH SarabunPSK"/>
      <family val="2"/>
    </font>
    <font>
      <u/>
      <sz val="16"/>
      <color rgb="FF000000"/>
      <name val="TH SarabunPSK"/>
      <family val="2"/>
    </font>
    <font>
      <b/>
      <u/>
      <sz val="16"/>
      <name val="TH SarabunPSK"/>
      <family val="2"/>
    </font>
    <font>
      <i/>
      <sz val="16"/>
      <color theme="1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CFE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5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/>
    <xf numFmtId="0" fontId="8" fillId="0" borderId="0" xfId="0" applyFont="1" applyAlignment="1"/>
    <xf numFmtId="0" fontId="3" fillId="0" borderId="0" xfId="0" applyFont="1" applyAlignment="1">
      <alignment horizontal="center"/>
    </xf>
    <xf numFmtId="49" fontId="2" fillId="0" borderId="0" xfId="0" applyNumberFormat="1" applyFont="1" applyAlignment="1"/>
    <xf numFmtId="0" fontId="10" fillId="0" borderId="0" xfId="0" applyFont="1"/>
    <xf numFmtId="0" fontId="11" fillId="0" borderId="0" xfId="0" applyFont="1" applyAlignment="1">
      <alignment horizontal="left" indent="6"/>
    </xf>
    <xf numFmtId="0" fontId="2" fillId="0" borderId="0" xfId="1" applyFont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Border="1"/>
    <xf numFmtId="0" fontId="6" fillId="0" borderId="0" xfId="0" applyFont="1" applyBorder="1"/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7" borderId="0" xfId="0" applyFont="1" applyFill="1" applyAlignment="1">
      <alignment horizontal="center"/>
    </xf>
    <xf numFmtId="2" fontId="0" fillId="6" borderId="0" xfId="0" applyNumberFormat="1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1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0" xfId="0" applyFont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1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Border="1"/>
    <xf numFmtId="0" fontId="3" fillId="0" borderId="1" xfId="0" applyFont="1" applyBorder="1" applyAlignment="1">
      <alignment horizontal="center" vertical="top"/>
    </xf>
    <xf numFmtId="0" fontId="2" fillId="0" borderId="2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0" borderId="22" xfId="0" applyFont="1" applyBorder="1"/>
    <xf numFmtId="0" fontId="18" fillId="0" borderId="2" xfId="0" applyFont="1" applyBorder="1"/>
    <xf numFmtId="0" fontId="20" fillId="0" borderId="0" xfId="0" applyFont="1"/>
    <xf numFmtId="0" fontId="19" fillId="0" borderId="0" xfId="0" applyFont="1"/>
    <xf numFmtId="0" fontId="21" fillId="0" borderId="0" xfId="0" applyFont="1"/>
    <xf numFmtId="0" fontId="18" fillId="0" borderId="0" xfId="0" applyFont="1" applyAlignment="1"/>
    <xf numFmtId="0" fontId="18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/>
    <xf numFmtId="0" fontId="4" fillId="0" borderId="0" xfId="0" applyFont="1" applyAlignment="1"/>
    <xf numFmtId="0" fontId="4" fillId="0" borderId="0" xfId="1" applyFont="1" applyAlignment="1"/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8" fillId="0" borderId="21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CFEA"/>
      <color rgb="FF3333CC"/>
      <color rgb="FFDE4F16"/>
      <color rgb="FFA47A90"/>
      <color rgb="FF99CC00"/>
      <color rgb="FFFF505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5</xdr:row>
          <xdr:rowOff>66675</xdr:rowOff>
        </xdr:from>
        <xdr:to>
          <xdr:col>5</xdr:col>
          <xdr:colOff>247650</xdr:colOff>
          <xdr:row>5</xdr:row>
          <xdr:rowOff>209550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35</xdr:row>
          <xdr:rowOff>85725</xdr:rowOff>
        </xdr:from>
        <xdr:to>
          <xdr:col>5</xdr:col>
          <xdr:colOff>266700</xdr:colOff>
          <xdr:row>35</xdr:row>
          <xdr:rowOff>228600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pane ySplit="1" topLeftCell="A2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21.5703125" customWidth="1"/>
    <col min="2" max="2" width="33.5703125" bestFit="1" customWidth="1"/>
    <col min="3" max="11" width="21.5703125" customWidth="1"/>
  </cols>
  <sheetData>
    <row r="1" spans="1:11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customHeight="1" x14ac:dyDescent="0.2">
      <c r="A2" s="1">
        <v>42534.582300833332</v>
      </c>
      <c r="B2" s="2" t="s">
        <v>11</v>
      </c>
      <c r="C2" s="2">
        <v>4</v>
      </c>
      <c r="D2" s="2">
        <v>5</v>
      </c>
      <c r="E2" s="2">
        <v>4</v>
      </c>
      <c r="F2" s="2">
        <v>4</v>
      </c>
      <c r="G2" s="2">
        <v>5</v>
      </c>
      <c r="H2" s="2">
        <v>4</v>
      </c>
      <c r="I2" s="2">
        <v>3</v>
      </c>
      <c r="J2" s="2">
        <v>3</v>
      </c>
      <c r="K2" s="8" t="s">
        <v>12</v>
      </c>
    </row>
    <row r="3" spans="1:11" ht="15.75" customHeight="1" x14ac:dyDescent="0.2">
      <c r="A3" s="1">
        <v>42534.599304224539</v>
      </c>
      <c r="B3" s="2" t="s">
        <v>13</v>
      </c>
      <c r="C3" s="2">
        <v>5</v>
      </c>
      <c r="D3" s="2">
        <v>5</v>
      </c>
      <c r="E3" s="2">
        <v>5</v>
      </c>
      <c r="F3" s="2">
        <v>4</v>
      </c>
      <c r="G3" s="2">
        <v>5</v>
      </c>
      <c r="H3" s="2">
        <v>5</v>
      </c>
      <c r="I3" s="2">
        <v>5</v>
      </c>
      <c r="J3" s="2">
        <v>4</v>
      </c>
    </row>
    <row r="4" spans="1:11" ht="15.75" customHeight="1" x14ac:dyDescent="0.2">
      <c r="A4" s="1">
        <v>42534.600259398147</v>
      </c>
      <c r="B4" s="2" t="s">
        <v>14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</row>
    <row r="5" spans="1:11" ht="15.75" customHeight="1" x14ac:dyDescent="0.2">
      <c r="A5" s="1">
        <v>42534.602470787038</v>
      </c>
      <c r="B5" s="2" t="s">
        <v>13</v>
      </c>
      <c r="C5" s="2">
        <v>5</v>
      </c>
      <c r="D5" s="2">
        <v>4</v>
      </c>
      <c r="E5" s="2">
        <v>4</v>
      </c>
      <c r="F5" s="2">
        <v>4</v>
      </c>
      <c r="G5" s="2">
        <v>5</v>
      </c>
      <c r="H5" s="2">
        <v>5</v>
      </c>
      <c r="I5" s="2">
        <v>5</v>
      </c>
      <c r="J5" s="2">
        <v>5</v>
      </c>
    </row>
    <row r="6" spans="1:11" ht="15.75" customHeight="1" x14ac:dyDescent="0.2">
      <c r="A6" s="1">
        <v>42534.608724849539</v>
      </c>
      <c r="B6" s="2" t="s">
        <v>15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</row>
    <row r="7" spans="1:11" ht="15.75" customHeight="1" x14ac:dyDescent="0.2">
      <c r="A7" s="1">
        <v>42534.611750381941</v>
      </c>
      <c r="B7" s="2" t="s">
        <v>16</v>
      </c>
      <c r="C7" s="2">
        <v>5</v>
      </c>
      <c r="D7" s="2">
        <v>4</v>
      </c>
      <c r="E7" s="2">
        <v>3</v>
      </c>
      <c r="F7" s="2">
        <v>4</v>
      </c>
      <c r="G7" s="2">
        <v>4</v>
      </c>
      <c r="H7" s="2">
        <v>4</v>
      </c>
      <c r="I7" s="2">
        <v>4</v>
      </c>
      <c r="J7" s="2">
        <v>3</v>
      </c>
    </row>
    <row r="8" spans="1:11" ht="15.75" customHeight="1" x14ac:dyDescent="0.2">
      <c r="A8" s="1">
        <v>42534.615764768518</v>
      </c>
      <c r="B8" s="2" t="s">
        <v>15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</row>
    <row r="9" spans="1:11" ht="15.75" customHeight="1" x14ac:dyDescent="0.2">
      <c r="A9" s="1">
        <v>42534.670851168979</v>
      </c>
      <c r="B9" s="2" t="s">
        <v>17</v>
      </c>
      <c r="C9" s="2">
        <v>4</v>
      </c>
      <c r="D9" s="2">
        <v>5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15.75" customHeight="1" x14ac:dyDescent="0.2">
      <c r="A10" s="1">
        <v>42534.671353425925</v>
      </c>
      <c r="B10" s="2" t="s">
        <v>17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</row>
    <row r="11" spans="1:11" ht="15.75" customHeight="1" x14ac:dyDescent="0.2">
      <c r="A11" s="1">
        <v>42534.888582800922</v>
      </c>
      <c r="B11" s="2" t="s">
        <v>17</v>
      </c>
      <c r="C11" s="2">
        <v>5</v>
      </c>
      <c r="D11" s="2">
        <v>4</v>
      </c>
      <c r="E11" s="2">
        <v>4</v>
      </c>
      <c r="F11" s="2">
        <v>5</v>
      </c>
      <c r="G11" s="2">
        <v>4</v>
      </c>
      <c r="H11" s="2">
        <v>5</v>
      </c>
      <c r="I11" s="2">
        <v>5</v>
      </c>
      <c r="J11" s="2">
        <v>5</v>
      </c>
    </row>
    <row r="12" spans="1:11" ht="15.75" customHeight="1" x14ac:dyDescent="0.2">
      <c r="A12" s="1">
        <v>42535.435762141205</v>
      </c>
      <c r="B12" s="2" t="s">
        <v>13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</row>
    <row r="13" spans="1:11" ht="15.75" customHeight="1" x14ac:dyDescent="0.2">
      <c r="A13" s="1">
        <v>42535.532551655095</v>
      </c>
      <c r="B13" s="2" t="s">
        <v>15</v>
      </c>
      <c r="C13" s="2">
        <v>5</v>
      </c>
      <c r="D13" s="2">
        <v>4</v>
      </c>
      <c r="E13" s="2">
        <v>5</v>
      </c>
      <c r="F13" s="2">
        <v>5</v>
      </c>
      <c r="G13" s="2">
        <v>4</v>
      </c>
      <c r="H13" s="2">
        <v>4</v>
      </c>
      <c r="I13" s="2">
        <v>4</v>
      </c>
      <c r="J13" s="2">
        <v>4</v>
      </c>
    </row>
    <row r="14" spans="1:11" ht="15.75" customHeight="1" x14ac:dyDescent="0.2">
      <c r="A14" s="1">
        <v>42535.614575532411</v>
      </c>
      <c r="B14" s="2" t="s">
        <v>13</v>
      </c>
      <c r="C14" s="2">
        <v>4</v>
      </c>
      <c r="D14" s="2">
        <v>5</v>
      </c>
      <c r="E14" s="2">
        <v>5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</row>
    <row r="15" spans="1:11" ht="15.75" customHeight="1" x14ac:dyDescent="0.2">
      <c r="A15" s="1">
        <v>42536.358717395837</v>
      </c>
      <c r="B15" s="2" t="s">
        <v>18</v>
      </c>
      <c r="C15" s="2">
        <v>5</v>
      </c>
      <c r="D15" s="2">
        <v>4</v>
      </c>
      <c r="E15" s="2">
        <v>4</v>
      </c>
      <c r="F15" s="2">
        <v>5</v>
      </c>
      <c r="G15" s="2">
        <v>4</v>
      </c>
      <c r="H15" s="2">
        <v>4</v>
      </c>
      <c r="I15" s="2">
        <v>4</v>
      </c>
      <c r="J15" s="2">
        <v>5</v>
      </c>
    </row>
    <row r="16" spans="1:11" ht="15.75" customHeight="1" x14ac:dyDescent="0.2">
      <c r="A16" s="1">
        <v>42536.367799201384</v>
      </c>
      <c r="B16" s="2" t="s">
        <v>19</v>
      </c>
      <c r="C16" s="2">
        <v>4</v>
      </c>
      <c r="D16" s="2">
        <v>5</v>
      </c>
      <c r="E16" s="2">
        <v>5</v>
      </c>
      <c r="F16" s="2">
        <v>4</v>
      </c>
      <c r="G16" s="2">
        <v>4</v>
      </c>
      <c r="H16" s="2">
        <v>5</v>
      </c>
      <c r="I16" s="2">
        <v>4</v>
      </c>
      <c r="J16" s="2">
        <v>4</v>
      </c>
      <c r="K16" s="2" t="s">
        <v>20</v>
      </c>
    </row>
    <row r="17" spans="1:11" ht="15.75" customHeight="1" x14ac:dyDescent="0.2">
      <c r="A17" s="1">
        <v>42536.368616469903</v>
      </c>
      <c r="B17" s="2" t="s">
        <v>21</v>
      </c>
      <c r="C17" s="2">
        <v>5</v>
      </c>
      <c r="D17" s="2">
        <v>5</v>
      </c>
      <c r="E17" s="2">
        <v>5</v>
      </c>
      <c r="F17" s="2">
        <v>5</v>
      </c>
      <c r="G17" s="2">
        <v>3</v>
      </c>
      <c r="H17" s="2">
        <v>4</v>
      </c>
      <c r="I17" s="2">
        <v>4</v>
      </c>
      <c r="J17" s="2">
        <v>5</v>
      </c>
    </row>
    <row r="18" spans="1:11" ht="15.75" customHeight="1" x14ac:dyDescent="0.2">
      <c r="A18" s="1">
        <v>42536.374955868057</v>
      </c>
      <c r="B18" s="2" t="s">
        <v>18</v>
      </c>
      <c r="C18" s="2">
        <v>4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4</v>
      </c>
      <c r="J18" s="2">
        <v>5</v>
      </c>
    </row>
    <row r="19" spans="1:11" ht="15.75" customHeight="1" x14ac:dyDescent="0.2">
      <c r="A19" s="1">
        <v>42536.37867387732</v>
      </c>
      <c r="B19" s="2" t="s">
        <v>21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</row>
    <row r="20" spans="1:11" ht="15.75" customHeight="1" x14ac:dyDescent="0.2">
      <c r="A20" s="1">
        <v>42536.383146006949</v>
      </c>
      <c r="B20" s="2" t="s">
        <v>11</v>
      </c>
      <c r="C20" s="2">
        <v>5</v>
      </c>
      <c r="D20" s="2">
        <v>5</v>
      </c>
      <c r="E20" s="2">
        <v>4</v>
      </c>
      <c r="F20" s="2">
        <v>5</v>
      </c>
      <c r="G20" s="2">
        <v>4</v>
      </c>
      <c r="H20" s="2">
        <v>4</v>
      </c>
      <c r="I20" s="2">
        <v>4</v>
      </c>
      <c r="J20" s="2">
        <v>4</v>
      </c>
    </row>
    <row r="21" spans="1:11" ht="15.75" customHeight="1" x14ac:dyDescent="0.2">
      <c r="A21" s="1">
        <v>42536.525426701388</v>
      </c>
      <c r="B21" s="2" t="s">
        <v>14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</row>
    <row r="22" spans="1:11" ht="15.75" customHeight="1" x14ac:dyDescent="0.2">
      <c r="A22" s="1">
        <v>42536.696185555556</v>
      </c>
      <c r="B22" s="2" t="s">
        <v>21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 t="s">
        <v>22</v>
      </c>
    </row>
    <row r="23" spans="1:11" ht="15.75" customHeight="1" x14ac:dyDescent="0.2">
      <c r="A23" s="1">
        <v>42536.697834050923</v>
      </c>
      <c r="B23" s="2" t="s">
        <v>21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</row>
    <row r="24" spans="1:11" ht="15.75" customHeight="1" x14ac:dyDescent="0.2">
      <c r="A24" s="1">
        <v>42536.714805520838</v>
      </c>
      <c r="B24" s="2" t="s">
        <v>11</v>
      </c>
      <c r="C24" s="2">
        <v>4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5"/>
  <sheetViews>
    <sheetView topLeftCell="A16" zoomScale="110" zoomScaleNormal="110" workbookViewId="0">
      <selection activeCell="M34" sqref="M34"/>
    </sheetView>
  </sheetViews>
  <sheetFormatPr defaultColWidth="8.7109375" defaultRowHeight="24" x14ac:dyDescent="0.55000000000000004"/>
  <cols>
    <col min="1" max="1" width="7" style="4" customWidth="1"/>
    <col min="2" max="2" width="24.85546875" style="4" bestFit="1" customWidth="1"/>
    <col min="3" max="3" width="37.7109375" style="4" bestFit="1" customWidth="1"/>
    <col min="4" max="6" width="5" style="4" customWidth="1"/>
    <col min="7" max="7" width="6.42578125" style="4" bestFit="1" customWidth="1"/>
    <col min="8" max="15" width="5" style="4" customWidth="1"/>
    <col min="16" max="16" width="5" style="57" customWidth="1"/>
    <col min="17" max="23" width="5" style="74" customWidth="1"/>
    <col min="24" max="26" width="5" style="4" customWidth="1"/>
    <col min="27" max="261" width="8.7109375" style="3"/>
    <col min="262" max="262" width="7" style="3" customWidth="1"/>
    <col min="263" max="263" width="10.140625" style="3" customWidth="1"/>
    <col min="264" max="264" width="37.7109375" style="3" bestFit="1" customWidth="1"/>
    <col min="265" max="282" width="5" style="3" customWidth="1"/>
    <col min="283" max="517" width="8.7109375" style="3"/>
    <col min="518" max="518" width="7" style="3" customWidth="1"/>
    <col min="519" max="519" width="10.140625" style="3" customWidth="1"/>
    <col min="520" max="520" width="37.7109375" style="3" bestFit="1" customWidth="1"/>
    <col min="521" max="538" width="5" style="3" customWidth="1"/>
    <col min="539" max="773" width="8.7109375" style="3"/>
    <col min="774" max="774" width="7" style="3" customWidth="1"/>
    <col min="775" max="775" width="10.140625" style="3" customWidth="1"/>
    <col min="776" max="776" width="37.7109375" style="3" bestFit="1" customWidth="1"/>
    <col min="777" max="794" width="5" style="3" customWidth="1"/>
    <col min="795" max="1029" width="8.7109375" style="3"/>
    <col min="1030" max="1030" width="7" style="3" customWidth="1"/>
    <col min="1031" max="1031" width="10.140625" style="3" customWidth="1"/>
    <col min="1032" max="1032" width="37.7109375" style="3" bestFit="1" customWidth="1"/>
    <col min="1033" max="1050" width="5" style="3" customWidth="1"/>
    <col min="1051" max="1285" width="8.7109375" style="3"/>
    <col min="1286" max="1286" width="7" style="3" customWidth="1"/>
    <col min="1287" max="1287" width="10.140625" style="3" customWidth="1"/>
    <col min="1288" max="1288" width="37.7109375" style="3" bestFit="1" customWidth="1"/>
    <col min="1289" max="1306" width="5" style="3" customWidth="1"/>
    <col min="1307" max="1541" width="8.7109375" style="3"/>
    <col min="1542" max="1542" width="7" style="3" customWidth="1"/>
    <col min="1543" max="1543" width="10.140625" style="3" customWidth="1"/>
    <col min="1544" max="1544" width="37.7109375" style="3" bestFit="1" customWidth="1"/>
    <col min="1545" max="1562" width="5" style="3" customWidth="1"/>
    <col min="1563" max="1797" width="8.7109375" style="3"/>
    <col min="1798" max="1798" width="7" style="3" customWidth="1"/>
    <col min="1799" max="1799" width="10.140625" style="3" customWidth="1"/>
    <col min="1800" max="1800" width="37.7109375" style="3" bestFit="1" customWidth="1"/>
    <col min="1801" max="1818" width="5" style="3" customWidth="1"/>
    <col min="1819" max="2053" width="8.7109375" style="3"/>
    <col min="2054" max="2054" width="7" style="3" customWidth="1"/>
    <col min="2055" max="2055" width="10.140625" style="3" customWidth="1"/>
    <col min="2056" max="2056" width="37.7109375" style="3" bestFit="1" customWidth="1"/>
    <col min="2057" max="2074" width="5" style="3" customWidth="1"/>
    <col min="2075" max="2309" width="8.7109375" style="3"/>
    <col min="2310" max="2310" width="7" style="3" customWidth="1"/>
    <col min="2311" max="2311" width="10.140625" style="3" customWidth="1"/>
    <col min="2312" max="2312" width="37.7109375" style="3" bestFit="1" customWidth="1"/>
    <col min="2313" max="2330" width="5" style="3" customWidth="1"/>
    <col min="2331" max="2565" width="8.7109375" style="3"/>
    <col min="2566" max="2566" width="7" style="3" customWidth="1"/>
    <col min="2567" max="2567" width="10.140625" style="3" customWidth="1"/>
    <col min="2568" max="2568" width="37.7109375" style="3" bestFit="1" customWidth="1"/>
    <col min="2569" max="2586" width="5" style="3" customWidth="1"/>
    <col min="2587" max="2821" width="8.7109375" style="3"/>
    <col min="2822" max="2822" width="7" style="3" customWidth="1"/>
    <col min="2823" max="2823" width="10.140625" style="3" customWidth="1"/>
    <col min="2824" max="2824" width="37.7109375" style="3" bestFit="1" customWidth="1"/>
    <col min="2825" max="2842" width="5" style="3" customWidth="1"/>
    <col min="2843" max="3077" width="8.7109375" style="3"/>
    <col min="3078" max="3078" width="7" style="3" customWidth="1"/>
    <col min="3079" max="3079" width="10.140625" style="3" customWidth="1"/>
    <col min="3080" max="3080" width="37.7109375" style="3" bestFit="1" customWidth="1"/>
    <col min="3081" max="3098" width="5" style="3" customWidth="1"/>
    <col min="3099" max="3333" width="8.7109375" style="3"/>
    <col min="3334" max="3334" width="7" style="3" customWidth="1"/>
    <col min="3335" max="3335" width="10.140625" style="3" customWidth="1"/>
    <col min="3336" max="3336" width="37.7109375" style="3" bestFit="1" customWidth="1"/>
    <col min="3337" max="3354" width="5" style="3" customWidth="1"/>
    <col min="3355" max="3589" width="8.7109375" style="3"/>
    <col min="3590" max="3590" width="7" style="3" customWidth="1"/>
    <col min="3591" max="3591" width="10.140625" style="3" customWidth="1"/>
    <col min="3592" max="3592" width="37.7109375" style="3" bestFit="1" customWidth="1"/>
    <col min="3593" max="3610" width="5" style="3" customWidth="1"/>
    <col min="3611" max="3845" width="8.7109375" style="3"/>
    <col min="3846" max="3846" width="7" style="3" customWidth="1"/>
    <col min="3847" max="3847" width="10.140625" style="3" customWidth="1"/>
    <col min="3848" max="3848" width="37.7109375" style="3" bestFit="1" customWidth="1"/>
    <col min="3849" max="3866" width="5" style="3" customWidth="1"/>
    <col min="3867" max="4101" width="8.7109375" style="3"/>
    <col min="4102" max="4102" width="7" style="3" customWidth="1"/>
    <col min="4103" max="4103" width="10.140625" style="3" customWidth="1"/>
    <col min="4104" max="4104" width="37.7109375" style="3" bestFit="1" customWidth="1"/>
    <col min="4105" max="4122" width="5" style="3" customWidth="1"/>
    <col min="4123" max="4357" width="8.7109375" style="3"/>
    <col min="4358" max="4358" width="7" style="3" customWidth="1"/>
    <col min="4359" max="4359" width="10.140625" style="3" customWidth="1"/>
    <col min="4360" max="4360" width="37.7109375" style="3" bestFit="1" customWidth="1"/>
    <col min="4361" max="4378" width="5" style="3" customWidth="1"/>
    <col min="4379" max="4613" width="8.7109375" style="3"/>
    <col min="4614" max="4614" width="7" style="3" customWidth="1"/>
    <col min="4615" max="4615" width="10.140625" style="3" customWidth="1"/>
    <col min="4616" max="4616" width="37.7109375" style="3" bestFit="1" customWidth="1"/>
    <col min="4617" max="4634" width="5" style="3" customWidth="1"/>
    <col min="4635" max="4869" width="8.7109375" style="3"/>
    <col min="4870" max="4870" width="7" style="3" customWidth="1"/>
    <col min="4871" max="4871" width="10.140625" style="3" customWidth="1"/>
    <col min="4872" max="4872" width="37.7109375" style="3" bestFit="1" customWidth="1"/>
    <col min="4873" max="4890" width="5" style="3" customWidth="1"/>
    <col min="4891" max="5125" width="8.7109375" style="3"/>
    <col min="5126" max="5126" width="7" style="3" customWidth="1"/>
    <col min="5127" max="5127" width="10.140625" style="3" customWidth="1"/>
    <col min="5128" max="5128" width="37.7109375" style="3" bestFit="1" customWidth="1"/>
    <col min="5129" max="5146" width="5" style="3" customWidth="1"/>
    <col min="5147" max="5381" width="8.7109375" style="3"/>
    <col min="5382" max="5382" width="7" style="3" customWidth="1"/>
    <col min="5383" max="5383" width="10.140625" style="3" customWidth="1"/>
    <col min="5384" max="5384" width="37.7109375" style="3" bestFit="1" customWidth="1"/>
    <col min="5385" max="5402" width="5" style="3" customWidth="1"/>
    <col min="5403" max="5637" width="8.7109375" style="3"/>
    <col min="5638" max="5638" width="7" style="3" customWidth="1"/>
    <col min="5639" max="5639" width="10.140625" style="3" customWidth="1"/>
    <col min="5640" max="5640" width="37.7109375" style="3" bestFit="1" customWidth="1"/>
    <col min="5641" max="5658" width="5" style="3" customWidth="1"/>
    <col min="5659" max="5893" width="8.7109375" style="3"/>
    <col min="5894" max="5894" width="7" style="3" customWidth="1"/>
    <col min="5895" max="5895" width="10.140625" style="3" customWidth="1"/>
    <col min="5896" max="5896" width="37.7109375" style="3" bestFit="1" customWidth="1"/>
    <col min="5897" max="5914" width="5" style="3" customWidth="1"/>
    <col min="5915" max="6149" width="8.7109375" style="3"/>
    <col min="6150" max="6150" width="7" style="3" customWidth="1"/>
    <col min="6151" max="6151" width="10.140625" style="3" customWidth="1"/>
    <col min="6152" max="6152" width="37.7109375" style="3" bestFit="1" customWidth="1"/>
    <col min="6153" max="6170" width="5" style="3" customWidth="1"/>
    <col min="6171" max="6405" width="8.7109375" style="3"/>
    <col min="6406" max="6406" width="7" style="3" customWidth="1"/>
    <col min="6407" max="6407" width="10.140625" style="3" customWidth="1"/>
    <col min="6408" max="6408" width="37.7109375" style="3" bestFit="1" customWidth="1"/>
    <col min="6409" max="6426" width="5" style="3" customWidth="1"/>
    <col min="6427" max="6661" width="8.7109375" style="3"/>
    <col min="6662" max="6662" width="7" style="3" customWidth="1"/>
    <col min="6663" max="6663" width="10.140625" style="3" customWidth="1"/>
    <col min="6664" max="6664" width="37.7109375" style="3" bestFit="1" customWidth="1"/>
    <col min="6665" max="6682" width="5" style="3" customWidth="1"/>
    <col min="6683" max="6917" width="8.7109375" style="3"/>
    <col min="6918" max="6918" width="7" style="3" customWidth="1"/>
    <col min="6919" max="6919" width="10.140625" style="3" customWidth="1"/>
    <col min="6920" max="6920" width="37.7109375" style="3" bestFit="1" customWidth="1"/>
    <col min="6921" max="6938" width="5" style="3" customWidth="1"/>
    <col min="6939" max="7173" width="8.7109375" style="3"/>
    <col min="7174" max="7174" width="7" style="3" customWidth="1"/>
    <col min="7175" max="7175" width="10.140625" style="3" customWidth="1"/>
    <col min="7176" max="7176" width="37.7109375" style="3" bestFit="1" customWidth="1"/>
    <col min="7177" max="7194" width="5" style="3" customWidth="1"/>
    <col min="7195" max="7429" width="8.7109375" style="3"/>
    <col min="7430" max="7430" width="7" style="3" customWidth="1"/>
    <col min="7431" max="7431" width="10.140625" style="3" customWidth="1"/>
    <col min="7432" max="7432" width="37.7109375" style="3" bestFit="1" customWidth="1"/>
    <col min="7433" max="7450" width="5" style="3" customWidth="1"/>
    <col min="7451" max="7685" width="8.7109375" style="3"/>
    <col min="7686" max="7686" width="7" style="3" customWidth="1"/>
    <col min="7687" max="7687" width="10.140625" style="3" customWidth="1"/>
    <col min="7688" max="7688" width="37.7109375" style="3" bestFit="1" customWidth="1"/>
    <col min="7689" max="7706" width="5" style="3" customWidth="1"/>
    <col min="7707" max="7941" width="8.7109375" style="3"/>
    <col min="7942" max="7942" width="7" style="3" customWidth="1"/>
    <col min="7943" max="7943" width="10.140625" style="3" customWidth="1"/>
    <col min="7944" max="7944" width="37.7109375" style="3" bestFit="1" customWidth="1"/>
    <col min="7945" max="7962" width="5" style="3" customWidth="1"/>
    <col min="7963" max="8197" width="8.7109375" style="3"/>
    <col min="8198" max="8198" width="7" style="3" customWidth="1"/>
    <col min="8199" max="8199" width="10.140625" style="3" customWidth="1"/>
    <col min="8200" max="8200" width="37.7109375" style="3" bestFit="1" customWidth="1"/>
    <col min="8201" max="8218" width="5" style="3" customWidth="1"/>
    <col min="8219" max="8453" width="8.7109375" style="3"/>
    <col min="8454" max="8454" width="7" style="3" customWidth="1"/>
    <col min="8455" max="8455" width="10.140625" style="3" customWidth="1"/>
    <col min="8456" max="8456" width="37.7109375" style="3" bestFit="1" customWidth="1"/>
    <col min="8457" max="8474" width="5" style="3" customWidth="1"/>
    <col min="8475" max="8709" width="8.7109375" style="3"/>
    <col min="8710" max="8710" width="7" style="3" customWidth="1"/>
    <col min="8711" max="8711" width="10.140625" style="3" customWidth="1"/>
    <col min="8712" max="8712" width="37.7109375" style="3" bestFit="1" customWidth="1"/>
    <col min="8713" max="8730" width="5" style="3" customWidth="1"/>
    <col min="8731" max="8965" width="8.7109375" style="3"/>
    <col min="8966" max="8966" width="7" style="3" customWidth="1"/>
    <col min="8967" max="8967" width="10.140625" style="3" customWidth="1"/>
    <col min="8968" max="8968" width="37.7109375" style="3" bestFit="1" customWidth="1"/>
    <col min="8969" max="8986" width="5" style="3" customWidth="1"/>
    <col min="8987" max="9221" width="8.7109375" style="3"/>
    <col min="9222" max="9222" width="7" style="3" customWidth="1"/>
    <col min="9223" max="9223" width="10.140625" style="3" customWidth="1"/>
    <col min="9224" max="9224" width="37.7109375" style="3" bestFit="1" customWidth="1"/>
    <col min="9225" max="9242" width="5" style="3" customWidth="1"/>
    <col min="9243" max="9477" width="8.7109375" style="3"/>
    <col min="9478" max="9478" width="7" style="3" customWidth="1"/>
    <col min="9479" max="9479" width="10.140625" style="3" customWidth="1"/>
    <col min="9480" max="9480" width="37.7109375" style="3" bestFit="1" customWidth="1"/>
    <col min="9481" max="9498" width="5" style="3" customWidth="1"/>
    <col min="9499" max="9733" width="8.7109375" style="3"/>
    <col min="9734" max="9734" width="7" style="3" customWidth="1"/>
    <col min="9735" max="9735" width="10.140625" style="3" customWidth="1"/>
    <col min="9736" max="9736" width="37.7109375" style="3" bestFit="1" customWidth="1"/>
    <col min="9737" max="9754" width="5" style="3" customWidth="1"/>
    <col min="9755" max="9989" width="8.7109375" style="3"/>
    <col min="9990" max="9990" width="7" style="3" customWidth="1"/>
    <col min="9991" max="9991" width="10.140625" style="3" customWidth="1"/>
    <col min="9992" max="9992" width="37.7109375" style="3" bestFit="1" customWidth="1"/>
    <col min="9993" max="10010" width="5" style="3" customWidth="1"/>
    <col min="10011" max="10245" width="8.7109375" style="3"/>
    <col min="10246" max="10246" width="7" style="3" customWidth="1"/>
    <col min="10247" max="10247" width="10.140625" style="3" customWidth="1"/>
    <col min="10248" max="10248" width="37.7109375" style="3" bestFit="1" customWidth="1"/>
    <col min="10249" max="10266" width="5" style="3" customWidth="1"/>
    <col min="10267" max="10501" width="8.7109375" style="3"/>
    <col min="10502" max="10502" width="7" style="3" customWidth="1"/>
    <col min="10503" max="10503" width="10.140625" style="3" customWidth="1"/>
    <col min="10504" max="10504" width="37.7109375" style="3" bestFit="1" customWidth="1"/>
    <col min="10505" max="10522" width="5" style="3" customWidth="1"/>
    <col min="10523" max="10757" width="8.7109375" style="3"/>
    <col min="10758" max="10758" width="7" style="3" customWidth="1"/>
    <col min="10759" max="10759" width="10.140625" style="3" customWidth="1"/>
    <col min="10760" max="10760" width="37.7109375" style="3" bestFit="1" customWidth="1"/>
    <col min="10761" max="10778" width="5" style="3" customWidth="1"/>
    <col min="10779" max="11013" width="8.7109375" style="3"/>
    <col min="11014" max="11014" width="7" style="3" customWidth="1"/>
    <col min="11015" max="11015" width="10.140625" style="3" customWidth="1"/>
    <col min="11016" max="11016" width="37.7109375" style="3" bestFit="1" customWidth="1"/>
    <col min="11017" max="11034" width="5" style="3" customWidth="1"/>
    <col min="11035" max="11269" width="8.7109375" style="3"/>
    <col min="11270" max="11270" width="7" style="3" customWidth="1"/>
    <col min="11271" max="11271" width="10.140625" style="3" customWidth="1"/>
    <col min="11272" max="11272" width="37.7109375" style="3" bestFit="1" customWidth="1"/>
    <col min="11273" max="11290" width="5" style="3" customWidth="1"/>
    <col min="11291" max="11525" width="8.7109375" style="3"/>
    <col min="11526" max="11526" width="7" style="3" customWidth="1"/>
    <col min="11527" max="11527" width="10.140625" style="3" customWidth="1"/>
    <col min="11528" max="11528" width="37.7109375" style="3" bestFit="1" customWidth="1"/>
    <col min="11529" max="11546" width="5" style="3" customWidth="1"/>
    <col min="11547" max="11781" width="8.7109375" style="3"/>
    <col min="11782" max="11782" width="7" style="3" customWidth="1"/>
    <col min="11783" max="11783" width="10.140625" style="3" customWidth="1"/>
    <col min="11784" max="11784" width="37.7109375" style="3" bestFit="1" customWidth="1"/>
    <col min="11785" max="11802" width="5" style="3" customWidth="1"/>
    <col min="11803" max="12037" width="8.7109375" style="3"/>
    <col min="12038" max="12038" width="7" style="3" customWidth="1"/>
    <col min="12039" max="12039" width="10.140625" style="3" customWidth="1"/>
    <col min="12040" max="12040" width="37.7109375" style="3" bestFit="1" customWidth="1"/>
    <col min="12041" max="12058" width="5" style="3" customWidth="1"/>
    <col min="12059" max="12293" width="8.7109375" style="3"/>
    <col min="12294" max="12294" width="7" style="3" customWidth="1"/>
    <col min="12295" max="12295" width="10.140625" style="3" customWidth="1"/>
    <col min="12296" max="12296" width="37.7109375" style="3" bestFit="1" customWidth="1"/>
    <col min="12297" max="12314" width="5" style="3" customWidth="1"/>
    <col min="12315" max="12549" width="8.7109375" style="3"/>
    <col min="12550" max="12550" width="7" style="3" customWidth="1"/>
    <col min="12551" max="12551" width="10.140625" style="3" customWidth="1"/>
    <col min="12552" max="12552" width="37.7109375" style="3" bestFit="1" customWidth="1"/>
    <col min="12553" max="12570" width="5" style="3" customWidth="1"/>
    <col min="12571" max="12805" width="8.7109375" style="3"/>
    <col min="12806" max="12806" width="7" style="3" customWidth="1"/>
    <col min="12807" max="12807" width="10.140625" style="3" customWidth="1"/>
    <col min="12808" max="12808" width="37.7109375" style="3" bestFit="1" customWidth="1"/>
    <col min="12809" max="12826" width="5" style="3" customWidth="1"/>
    <col min="12827" max="13061" width="8.7109375" style="3"/>
    <col min="13062" max="13062" width="7" style="3" customWidth="1"/>
    <col min="13063" max="13063" width="10.140625" style="3" customWidth="1"/>
    <col min="13064" max="13064" width="37.7109375" style="3" bestFit="1" customWidth="1"/>
    <col min="13065" max="13082" width="5" style="3" customWidth="1"/>
    <col min="13083" max="13317" width="8.7109375" style="3"/>
    <col min="13318" max="13318" width="7" style="3" customWidth="1"/>
    <col min="13319" max="13319" width="10.140625" style="3" customWidth="1"/>
    <col min="13320" max="13320" width="37.7109375" style="3" bestFit="1" customWidth="1"/>
    <col min="13321" max="13338" width="5" style="3" customWidth="1"/>
    <col min="13339" max="13573" width="8.7109375" style="3"/>
    <col min="13574" max="13574" width="7" style="3" customWidth="1"/>
    <col min="13575" max="13575" width="10.140625" style="3" customWidth="1"/>
    <col min="13576" max="13576" width="37.7109375" style="3" bestFit="1" customWidth="1"/>
    <col min="13577" max="13594" width="5" style="3" customWidth="1"/>
    <col min="13595" max="13829" width="8.7109375" style="3"/>
    <col min="13830" max="13830" width="7" style="3" customWidth="1"/>
    <col min="13831" max="13831" width="10.140625" style="3" customWidth="1"/>
    <col min="13832" max="13832" width="37.7109375" style="3" bestFit="1" customWidth="1"/>
    <col min="13833" max="13850" width="5" style="3" customWidth="1"/>
    <col min="13851" max="14085" width="8.7109375" style="3"/>
    <col min="14086" max="14086" width="7" style="3" customWidth="1"/>
    <col min="14087" max="14087" width="10.140625" style="3" customWidth="1"/>
    <col min="14088" max="14088" width="37.7109375" style="3" bestFit="1" customWidth="1"/>
    <col min="14089" max="14106" width="5" style="3" customWidth="1"/>
    <col min="14107" max="14341" width="8.7109375" style="3"/>
    <col min="14342" max="14342" width="7" style="3" customWidth="1"/>
    <col min="14343" max="14343" width="10.140625" style="3" customWidth="1"/>
    <col min="14344" max="14344" width="37.7109375" style="3" bestFit="1" customWidth="1"/>
    <col min="14345" max="14362" width="5" style="3" customWidth="1"/>
    <col min="14363" max="14597" width="8.7109375" style="3"/>
    <col min="14598" max="14598" width="7" style="3" customWidth="1"/>
    <col min="14599" max="14599" width="10.140625" style="3" customWidth="1"/>
    <col min="14600" max="14600" width="37.7109375" style="3" bestFit="1" customWidth="1"/>
    <col min="14601" max="14618" width="5" style="3" customWidth="1"/>
    <col min="14619" max="14853" width="8.7109375" style="3"/>
    <col min="14854" max="14854" width="7" style="3" customWidth="1"/>
    <col min="14855" max="14855" width="10.140625" style="3" customWidth="1"/>
    <col min="14856" max="14856" width="37.7109375" style="3" bestFit="1" customWidth="1"/>
    <col min="14857" max="14874" width="5" style="3" customWidth="1"/>
    <col min="14875" max="15109" width="8.7109375" style="3"/>
    <col min="15110" max="15110" width="7" style="3" customWidth="1"/>
    <col min="15111" max="15111" width="10.140625" style="3" customWidth="1"/>
    <col min="15112" max="15112" width="37.7109375" style="3" bestFit="1" customWidth="1"/>
    <col min="15113" max="15130" width="5" style="3" customWidth="1"/>
    <col min="15131" max="15365" width="8.7109375" style="3"/>
    <col min="15366" max="15366" width="7" style="3" customWidth="1"/>
    <col min="15367" max="15367" width="10.140625" style="3" customWidth="1"/>
    <col min="15368" max="15368" width="37.7109375" style="3" bestFit="1" customWidth="1"/>
    <col min="15369" max="15386" width="5" style="3" customWidth="1"/>
    <col min="15387" max="15621" width="8.7109375" style="3"/>
    <col min="15622" max="15622" width="7" style="3" customWidth="1"/>
    <col min="15623" max="15623" width="10.140625" style="3" customWidth="1"/>
    <col min="15624" max="15624" width="37.7109375" style="3" bestFit="1" customWidth="1"/>
    <col min="15625" max="15642" width="5" style="3" customWidth="1"/>
    <col min="15643" max="15877" width="8.7109375" style="3"/>
    <col min="15878" max="15878" width="7" style="3" customWidth="1"/>
    <col min="15879" max="15879" width="10.140625" style="3" customWidth="1"/>
    <col min="15880" max="15880" width="37.7109375" style="3" bestFit="1" customWidth="1"/>
    <col min="15881" max="15898" width="5" style="3" customWidth="1"/>
    <col min="15899" max="16133" width="8.7109375" style="3"/>
    <col min="16134" max="16134" width="7" style="3" customWidth="1"/>
    <col min="16135" max="16135" width="10.140625" style="3" customWidth="1"/>
    <col min="16136" max="16136" width="37.7109375" style="3" bestFit="1" customWidth="1"/>
    <col min="16137" max="16154" width="5" style="3" customWidth="1"/>
    <col min="16155" max="16384" width="8.7109375" style="3"/>
  </cols>
  <sheetData>
    <row r="3" spans="1:28" x14ac:dyDescent="0.55000000000000004">
      <c r="A3" s="85" t="s">
        <v>42</v>
      </c>
      <c r="B3" s="81" t="s">
        <v>29</v>
      </c>
      <c r="C3" s="83" t="s">
        <v>55</v>
      </c>
      <c r="D3" s="30"/>
      <c r="E3" s="30"/>
      <c r="F3" s="30"/>
      <c r="G3" s="30"/>
      <c r="H3" s="30"/>
      <c r="I3" s="30"/>
      <c r="J3" s="30"/>
      <c r="K3" s="31"/>
      <c r="L3" s="31"/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8" x14ac:dyDescent="0.55000000000000004">
      <c r="A4" s="85"/>
      <c r="B4" s="82"/>
      <c r="C4" s="84"/>
      <c r="D4" s="43">
        <v>1.1000000000000001</v>
      </c>
      <c r="E4" s="43">
        <v>1.2</v>
      </c>
      <c r="F4" s="43">
        <v>1.3</v>
      </c>
      <c r="G4" s="44">
        <v>2.1</v>
      </c>
      <c r="H4" s="44">
        <v>2.2000000000000002</v>
      </c>
      <c r="I4" s="45">
        <v>3.1</v>
      </c>
      <c r="J4" s="45">
        <v>3.2</v>
      </c>
      <c r="K4" s="45">
        <v>3.3</v>
      </c>
      <c r="L4" s="45">
        <v>3.4</v>
      </c>
      <c r="M4" s="45">
        <v>3.5</v>
      </c>
      <c r="N4" s="46">
        <v>4.0999999999999996</v>
      </c>
      <c r="O4" s="46">
        <v>4.2</v>
      </c>
      <c r="P4" s="46">
        <v>4.3</v>
      </c>
      <c r="Q4" s="79">
        <v>1.1000000000000001</v>
      </c>
      <c r="R4" s="79">
        <v>1.2</v>
      </c>
      <c r="S4" s="79">
        <v>1.3</v>
      </c>
      <c r="T4" s="79">
        <v>1.4</v>
      </c>
      <c r="U4" s="79">
        <v>1.5</v>
      </c>
      <c r="V4" s="79">
        <v>1.6</v>
      </c>
      <c r="W4" s="47">
        <v>2.1</v>
      </c>
      <c r="X4" s="47">
        <v>2.2000000000000002</v>
      </c>
      <c r="Y4" s="47">
        <v>2.2999999999999998</v>
      </c>
      <c r="Z4" s="47">
        <v>2.4</v>
      </c>
    </row>
    <row r="5" spans="1:28" x14ac:dyDescent="0.55000000000000004">
      <c r="A5" s="4">
        <v>1</v>
      </c>
      <c r="B5" s="73" t="s">
        <v>44</v>
      </c>
      <c r="C5" s="56" t="s">
        <v>56</v>
      </c>
      <c r="D5" s="38">
        <v>5</v>
      </c>
      <c r="E5" s="38">
        <v>5</v>
      </c>
      <c r="F5" s="38">
        <v>5</v>
      </c>
      <c r="G5" s="32">
        <v>5</v>
      </c>
      <c r="H5" s="32">
        <v>5</v>
      </c>
      <c r="I5" s="39">
        <v>4</v>
      </c>
      <c r="J5" s="39">
        <v>5</v>
      </c>
      <c r="K5" s="39">
        <v>5</v>
      </c>
      <c r="L5" s="39">
        <v>5</v>
      </c>
      <c r="M5" s="39">
        <v>4</v>
      </c>
      <c r="N5" s="37">
        <v>4</v>
      </c>
      <c r="O5" s="37">
        <v>5</v>
      </c>
      <c r="P5" s="37">
        <v>5</v>
      </c>
      <c r="Q5" s="80">
        <v>5</v>
      </c>
      <c r="R5" s="80">
        <v>5</v>
      </c>
      <c r="S5" s="80">
        <v>5</v>
      </c>
      <c r="T5" s="80">
        <v>5</v>
      </c>
      <c r="U5" s="80">
        <v>5</v>
      </c>
      <c r="V5" s="80">
        <v>5</v>
      </c>
      <c r="W5" s="36">
        <v>5</v>
      </c>
      <c r="X5" s="36">
        <v>5</v>
      </c>
      <c r="Y5" s="36">
        <v>5</v>
      </c>
      <c r="Z5" s="36">
        <v>5</v>
      </c>
      <c r="AB5" s="33">
        <f t="shared" ref="AB5:AB12" si="0">AVERAGE(D5:Z5)</f>
        <v>4.8695652173913047</v>
      </c>
    </row>
    <row r="6" spans="1:28" x14ac:dyDescent="0.55000000000000004">
      <c r="A6" s="4">
        <v>2</v>
      </c>
      <c r="B6" s="73" t="s">
        <v>62</v>
      </c>
      <c r="C6" s="73" t="s">
        <v>56</v>
      </c>
      <c r="D6" s="38">
        <v>5</v>
      </c>
      <c r="E6" s="38">
        <v>5</v>
      </c>
      <c r="F6" s="38">
        <v>5</v>
      </c>
      <c r="G6" s="32">
        <v>5</v>
      </c>
      <c r="H6" s="32">
        <v>5</v>
      </c>
      <c r="I6" s="39">
        <v>5</v>
      </c>
      <c r="J6" s="39">
        <v>5</v>
      </c>
      <c r="K6" s="39">
        <v>5</v>
      </c>
      <c r="L6" s="39">
        <v>5</v>
      </c>
      <c r="M6" s="39">
        <v>5</v>
      </c>
      <c r="N6" s="37">
        <v>5</v>
      </c>
      <c r="O6" s="37">
        <v>5</v>
      </c>
      <c r="P6" s="37">
        <v>5</v>
      </c>
      <c r="Q6" s="80">
        <v>5</v>
      </c>
      <c r="R6" s="80">
        <v>5</v>
      </c>
      <c r="S6" s="80">
        <v>5</v>
      </c>
      <c r="T6" s="80">
        <v>5</v>
      </c>
      <c r="U6" s="80">
        <v>5</v>
      </c>
      <c r="V6" s="80">
        <v>5</v>
      </c>
      <c r="W6" s="36">
        <v>5</v>
      </c>
      <c r="X6" s="36">
        <v>5</v>
      </c>
      <c r="Y6" s="36">
        <v>5</v>
      </c>
      <c r="Z6" s="36">
        <v>5</v>
      </c>
      <c r="AB6" s="33">
        <f t="shared" si="0"/>
        <v>5</v>
      </c>
    </row>
    <row r="7" spans="1:28" x14ac:dyDescent="0.55000000000000004">
      <c r="A7" s="58">
        <v>3</v>
      </c>
      <c r="B7" s="73" t="s">
        <v>44</v>
      </c>
      <c r="C7" s="73" t="s">
        <v>56</v>
      </c>
      <c r="D7" s="38">
        <v>5</v>
      </c>
      <c r="E7" s="38">
        <v>5</v>
      </c>
      <c r="F7" s="38">
        <v>5</v>
      </c>
      <c r="G7" s="32">
        <v>5</v>
      </c>
      <c r="H7" s="32">
        <v>5</v>
      </c>
      <c r="I7" s="39">
        <v>5</v>
      </c>
      <c r="J7" s="39">
        <v>5</v>
      </c>
      <c r="K7" s="39">
        <v>5</v>
      </c>
      <c r="L7" s="39">
        <v>5</v>
      </c>
      <c r="M7" s="39">
        <v>5</v>
      </c>
      <c r="N7" s="37">
        <v>5</v>
      </c>
      <c r="O7" s="37">
        <v>5</v>
      </c>
      <c r="P7" s="37">
        <v>5</v>
      </c>
      <c r="Q7" s="80">
        <v>5</v>
      </c>
      <c r="R7" s="80">
        <v>5</v>
      </c>
      <c r="S7" s="80">
        <v>5</v>
      </c>
      <c r="T7" s="80">
        <v>5</v>
      </c>
      <c r="U7" s="80">
        <v>5</v>
      </c>
      <c r="V7" s="80">
        <v>5</v>
      </c>
      <c r="W7" s="36">
        <v>5</v>
      </c>
      <c r="X7" s="36">
        <v>5</v>
      </c>
      <c r="Y7" s="36">
        <v>5</v>
      </c>
      <c r="Z7" s="36">
        <v>5</v>
      </c>
      <c r="AB7" s="33">
        <f t="shared" si="0"/>
        <v>5</v>
      </c>
    </row>
    <row r="8" spans="1:28" x14ac:dyDescent="0.55000000000000004">
      <c r="A8" s="58">
        <v>4</v>
      </c>
      <c r="B8" s="73" t="s">
        <v>44</v>
      </c>
      <c r="C8" s="73" t="s">
        <v>56</v>
      </c>
      <c r="D8" s="38">
        <v>5</v>
      </c>
      <c r="E8" s="38">
        <v>5</v>
      </c>
      <c r="F8" s="38">
        <v>5</v>
      </c>
      <c r="G8" s="32">
        <v>5</v>
      </c>
      <c r="H8" s="32">
        <v>5</v>
      </c>
      <c r="I8" s="39">
        <v>4</v>
      </c>
      <c r="J8" s="39">
        <v>5</v>
      </c>
      <c r="K8" s="39">
        <v>5</v>
      </c>
      <c r="L8" s="39">
        <v>5</v>
      </c>
      <c r="M8" s="39">
        <v>5</v>
      </c>
      <c r="N8" s="37">
        <v>5</v>
      </c>
      <c r="O8" s="37">
        <v>5</v>
      </c>
      <c r="P8" s="37">
        <v>5</v>
      </c>
      <c r="Q8" s="80">
        <v>4</v>
      </c>
      <c r="R8" s="80">
        <v>4</v>
      </c>
      <c r="S8" s="80">
        <v>4</v>
      </c>
      <c r="T8" s="80">
        <v>4</v>
      </c>
      <c r="U8" s="80">
        <v>4</v>
      </c>
      <c r="V8" s="80">
        <v>4</v>
      </c>
      <c r="W8" s="36">
        <v>4</v>
      </c>
      <c r="X8" s="36">
        <v>4</v>
      </c>
      <c r="Y8" s="36">
        <v>4</v>
      </c>
      <c r="Z8" s="36">
        <v>4</v>
      </c>
      <c r="AB8" s="33">
        <f t="shared" si="0"/>
        <v>4.5217391304347823</v>
      </c>
    </row>
    <row r="9" spans="1:28" x14ac:dyDescent="0.55000000000000004">
      <c r="A9" s="58">
        <v>5</v>
      </c>
      <c r="B9" s="73" t="s">
        <v>62</v>
      </c>
      <c r="C9" s="73" t="s">
        <v>56</v>
      </c>
      <c r="D9" s="38">
        <v>5</v>
      </c>
      <c r="E9" s="38">
        <v>5</v>
      </c>
      <c r="F9" s="38">
        <v>5</v>
      </c>
      <c r="G9" s="32">
        <v>5</v>
      </c>
      <c r="H9" s="32">
        <v>5</v>
      </c>
      <c r="I9" s="39">
        <v>5</v>
      </c>
      <c r="J9" s="39">
        <v>5</v>
      </c>
      <c r="K9" s="39">
        <v>4</v>
      </c>
      <c r="L9" s="39">
        <v>4</v>
      </c>
      <c r="M9" s="39">
        <v>4</v>
      </c>
      <c r="N9" s="37">
        <v>5</v>
      </c>
      <c r="O9" s="37">
        <v>5</v>
      </c>
      <c r="P9" s="37">
        <v>5</v>
      </c>
      <c r="Q9" s="80">
        <v>5</v>
      </c>
      <c r="R9" s="80">
        <v>5</v>
      </c>
      <c r="S9" s="80">
        <v>5</v>
      </c>
      <c r="T9" s="80">
        <v>5</v>
      </c>
      <c r="U9" s="80">
        <v>5</v>
      </c>
      <c r="V9" s="80">
        <v>5</v>
      </c>
      <c r="W9" s="36">
        <v>5</v>
      </c>
      <c r="X9" s="36">
        <v>5</v>
      </c>
      <c r="Y9" s="36">
        <v>5</v>
      </c>
      <c r="Z9" s="36">
        <v>5</v>
      </c>
      <c r="AB9" s="33">
        <f t="shared" si="0"/>
        <v>4.8695652173913047</v>
      </c>
    </row>
    <row r="10" spans="1:28" x14ac:dyDescent="0.55000000000000004">
      <c r="A10" s="58">
        <v>6</v>
      </c>
      <c r="B10" s="73" t="s">
        <v>62</v>
      </c>
      <c r="C10" s="73" t="s">
        <v>56</v>
      </c>
      <c r="D10" s="38">
        <v>5</v>
      </c>
      <c r="E10" s="38">
        <v>5</v>
      </c>
      <c r="F10" s="38">
        <v>5</v>
      </c>
      <c r="G10" s="32">
        <v>5</v>
      </c>
      <c r="H10" s="32">
        <v>5</v>
      </c>
      <c r="I10" s="39">
        <v>5</v>
      </c>
      <c r="J10" s="39">
        <v>5</v>
      </c>
      <c r="K10" s="39">
        <v>5</v>
      </c>
      <c r="L10" s="39">
        <v>5</v>
      </c>
      <c r="M10" s="39">
        <v>5</v>
      </c>
      <c r="N10" s="37">
        <v>5</v>
      </c>
      <c r="O10" s="37">
        <v>5</v>
      </c>
      <c r="P10" s="37">
        <v>5</v>
      </c>
      <c r="Q10" s="80">
        <v>5</v>
      </c>
      <c r="R10" s="80">
        <v>5</v>
      </c>
      <c r="S10" s="80">
        <v>5</v>
      </c>
      <c r="T10" s="80">
        <v>5</v>
      </c>
      <c r="U10" s="80">
        <v>5</v>
      </c>
      <c r="V10" s="80">
        <v>5</v>
      </c>
      <c r="W10" s="36">
        <v>5</v>
      </c>
      <c r="X10" s="36">
        <v>5</v>
      </c>
      <c r="Y10" s="36">
        <v>5</v>
      </c>
      <c r="Z10" s="36">
        <v>5</v>
      </c>
      <c r="AB10" s="33">
        <f t="shared" si="0"/>
        <v>5</v>
      </c>
    </row>
    <row r="11" spans="1:28" x14ac:dyDescent="0.55000000000000004">
      <c r="A11" s="58">
        <v>7</v>
      </c>
      <c r="B11" s="73" t="s">
        <v>62</v>
      </c>
      <c r="C11" s="73" t="s">
        <v>56</v>
      </c>
      <c r="D11" s="38">
        <v>4</v>
      </c>
      <c r="E11" s="38">
        <v>4</v>
      </c>
      <c r="F11" s="38">
        <v>4</v>
      </c>
      <c r="G11" s="32">
        <v>5</v>
      </c>
      <c r="H11" s="32">
        <v>5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7">
        <v>4</v>
      </c>
      <c r="O11" s="37">
        <v>4</v>
      </c>
      <c r="P11" s="37">
        <v>4</v>
      </c>
      <c r="Q11" s="80">
        <v>4</v>
      </c>
      <c r="R11" s="80">
        <v>4</v>
      </c>
      <c r="S11" s="80">
        <v>4</v>
      </c>
      <c r="T11" s="80">
        <v>5</v>
      </c>
      <c r="U11" s="80">
        <v>4</v>
      </c>
      <c r="V11" s="80">
        <v>4</v>
      </c>
      <c r="W11" s="36">
        <v>5</v>
      </c>
      <c r="X11" s="36">
        <v>4</v>
      </c>
      <c r="Y11" s="36">
        <v>4</v>
      </c>
      <c r="Z11" s="36">
        <v>4</v>
      </c>
      <c r="AB11" s="33">
        <f t="shared" si="0"/>
        <v>4.3913043478260869</v>
      </c>
    </row>
    <row r="12" spans="1:28" x14ac:dyDescent="0.55000000000000004">
      <c r="A12" s="58">
        <v>8</v>
      </c>
      <c r="B12" s="73" t="s">
        <v>62</v>
      </c>
      <c r="C12" s="73" t="s">
        <v>56</v>
      </c>
      <c r="D12" s="38">
        <v>4</v>
      </c>
      <c r="E12" s="38">
        <v>4</v>
      </c>
      <c r="F12" s="38">
        <v>5</v>
      </c>
      <c r="G12" s="32">
        <v>5</v>
      </c>
      <c r="H12" s="32">
        <v>5</v>
      </c>
      <c r="I12" s="39">
        <v>4</v>
      </c>
      <c r="J12" s="39">
        <v>5</v>
      </c>
      <c r="K12" s="39">
        <v>5</v>
      </c>
      <c r="L12" s="39">
        <v>5</v>
      </c>
      <c r="M12" s="39">
        <v>5</v>
      </c>
      <c r="N12" s="37">
        <v>4</v>
      </c>
      <c r="O12" s="37">
        <v>4</v>
      </c>
      <c r="P12" s="37">
        <v>4</v>
      </c>
      <c r="Q12" s="80">
        <v>4</v>
      </c>
      <c r="R12" s="80">
        <v>3</v>
      </c>
      <c r="S12" s="80">
        <v>4</v>
      </c>
      <c r="T12" s="80">
        <v>3</v>
      </c>
      <c r="U12" s="80">
        <v>3</v>
      </c>
      <c r="V12" s="80">
        <v>4</v>
      </c>
      <c r="W12" s="36">
        <v>4</v>
      </c>
      <c r="X12" s="36">
        <v>4</v>
      </c>
      <c r="Y12" s="36">
        <v>4</v>
      </c>
      <c r="Z12" s="36">
        <v>4</v>
      </c>
      <c r="AB12" s="33">
        <f t="shared" si="0"/>
        <v>4.1739130434782608</v>
      </c>
    </row>
    <row r="13" spans="1:28" x14ac:dyDescent="0.55000000000000004">
      <c r="A13" s="58">
        <v>9</v>
      </c>
      <c r="B13" s="73" t="s">
        <v>62</v>
      </c>
      <c r="C13" s="73" t="s">
        <v>63</v>
      </c>
      <c r="D13" s="38">
        <v>5</v>
      </c>
      <c r="E13" s="38">
        <v>5</v>
      </c>
      <c r="F13" s="38">
        <v>5</v>
      </c>
      <c r="G13" s="32">
        <v>5</v>
      </c>
      <c r="H13" s="32">
        <v>5</v>
      </c>
      <c r="I13" s="39">
        <v>4</v>
      </c>
      <c r="J13" s="39">
        <v>5</v>
      </c>
      <c r="K13" s="39">
        <v>5</v>
      </c>
      <c r="L13" s="39">
        <v>5</v>
      </c>
      <c r="M13" s="39">
        <v>5</v>
      </c>
      <c r="N13" s="37">
        <v>5</v>
      </c>
      <c r="O13" s="37">
        <v>5</v>
      </c>
      <c r="P13" s="37">
        <v>4</v>
      </c>
      <c r="Q13" s="80">
        <v>5</v>
      </c>
      <c r="R13" s="80">
        <v>5</v>
      </c>
      <c r="S13" s="80">
        <v>5</v>
      </c>
      <c r="T13" s="80">
        <v>5</v>
      </c>
      <c r="U13" s="80">
        <v>5</v>
      </c>
      <c r="V13" s="80">
        <v>5</v>
      </c>
      <c r="W13" s="36">
        <v>5</v>
      </c>
      <c r="X13" s="36">
        <v>5</v>
      </c>
      <c r="Y13" s="36">
        <v>5</v>
      </c>
      <c r="Z13" s="36">
        <v>5</v>
      </c>
      <c r="AB13" s="33">
        <f>AVERAGE(J13:Z13)</f>
        <v>4.9411764705882355</v>
      </c>
    </row>
    <row r="14" spans="1:28" x14ac:dyDescent="0.55000000000000004">
      <c r="A14" s="58">
        <v>10</v>
      </c>
      <c r="B14" s="73" t="s">
        <v>62</v>
      </c>
      <c r="C14" s="73" t="s">
        <v>63</v>
      </c>
      <c r="D14" s="38">
        <v>5</v>
      </c>
      <c r="E14" s="38">
        <v>5</v>
      </c>
      <c r="F14" s="38">
        <v>5</v>
      </c>
      <c r="G14" s="32">
        <v>5</v>
      </c>
      <c r="H14" s="32">
        <v>5</v>
      </c>
      <c r="I14" s="39">
        <v>5</v>
      </c>
      <c r="J14" s="39">
        <v>5</v>
      </c>
      <c r="K14" s="39">
        <v>5</v>
      </c>
      <c r="L14" s="39">
        <v>5</v>
      </c>
      <c r="M14" s="39">
        <v>5</v>
      </c>
      <c r="N14" s="37">
        <v>3</v>
      </c>
      <c r="O14" s="37">
        <v>3</v>
      </c>
      <c r="P14" s="37">
        <v>3</v>
      </c>
      <c r="Q14" s="80">
        <v>4</v>
      </c>
      <c r="R14" s="80">
        <v>4</v>
      </c>
      <c r="S14" s="80">
        <v>4</v>
      </c>
      <c r="T14" s="80">
        <v>4</v>
      </c>
      <c r="U14" s="80">
        <v>4</v>
      </c>
      <c r="V14" s="80">
        <v>4</v>
      </c>
      <c r="W14" s="36">
        <v>4</v>
      </c>
      <c r="X14" s="36">
        <v>4</v>
      </c>
      <c r="Y14" s="36">
        <v>4</v>
      </c>
      <c r="Z14" s="36">
        <v>4</v>
      </c>
      <c r="AB14" s="33">
        <f>AVERAGE(C14:Z14)</f>
        <v>4.3043478260869561</v>
      </c>
    </row>
    <row r="15" spans="1:28" x14ac:dyDescent="0.55000000000000004">
      <c r="A15" s="58">
        <v>11</v>
      </c>
      <c r="B15" s="73" t="s">
        <v>62</v>
      </c>
      <c r="C15" s="73" t="s">
        <v>63</v>
      </c>
      <c r="D15" s="38">
        <v>4</v>
      </c>
      <c r="E15" s="38">
        <v>4</v>
      </c>
      <c r="F15" s="38">
        <v>4</v>
      </c>
      <c r="G15" s="32">
        <v>4</v>
      </c>
      <c r="H15" s="32">
        <v>4</v>
      </c>
      <c r="I15" s="39">
        <v>4</v>
      </c>
      <c r="J15" s="39">
        <v>4</v>
      </c>
      <c r="K15" s="39">
        <v>4</v>
      </c>
      <c r="L15" s="39">
        <v>4</v>
      </c>
      <c r="M15" s="39">
        <v>4</v>
      </c>
      <c r="N15" s="37">
        <v>4</v>
      </c>
      <c r="O15" s="37">
        <v>4</v>
      </c>
      <c r="P15" s="37">
        <v>4</v>
      </c>
      <c r="Q15" s="80">
        <v>4</v>
      </c>
      <c r="R15" s="80">
        <v>3</v>
      </c>
      <c r="S15" s="80">
        <v>3</v>
      </c>
      <c r="T15" s="80">
        <v>3</v>
      </c>
      <c r="U15" s="80">
        <v>3</v>
      </c>
      <c r="V15" s="80">
        <v>4</v>
      </c>
      <c r="W15" s="36">
        <v>3</v>
      </c>
      <c r="X15" s="36">
        <v>3</v>
      </c>
      <c r="Y15" s="36">
        <v>4</v>
      </c>
      <c r="Z15" s="36">
        <v>3</v>
      </c>
      <c r="AB15" s="33">
        <f t="shared" ref="AB15:AB22" si="1">AVERAGE(D15:Z15)</f>
        <v>3.6956521739130435</v>
      </c>
    </row>
    <row r="16" spans="1:28" x14ac:dyDescent="0.55000000000000004">
      <c r="A16" s="58">
        <v>12</v>
      </c>
      <c r="B16" s="73" t="s">
        <v>62</v>
      </c>
      <c r="C16" s="73" t="s">
        <v>68</v>
      </c>
      <c r="D16" s="38">
        <v>5</v>
      </c>
      <c r="E16" s="38">
        <v>5</v>
      </c>
      <c r="F16" s="38">
        <v>5</v>
      </c>
      <c r="G16" s="32">
        <v>5</v>
      </c>
      <c r="H16" s="32">
        <v>5</v>
      </c>
      <c r="I16" s="39">
        <v>5</v>
      </c>
      <c r="J16" s="39">
        <v>5</v>
      </c>
      <c r="K16" s="39">
        <v>5</v>
      </c>
      <c r="L16" s="39">
        <v>5</v>
      </c>
      <c r="M16" s="39">
        <v>5</v>
      </c>
      <c r="N16" s="37">
        <v>5</v>
      </c>
      <c r="O16" s="37">
        <v>5</v>
      </c>
      <c r="P16" s="37">
        <v>5</v>
      </c>
      <c r="Q16" s="80">
        <v>5</v>
      </c>
      <c r="R16" s="80">
        <v>5</v>
      </c>
      <c r="S16" s="80">
        <v>5</v>
      </c>
      <c r="T16" s="80">
        <v>5</v>
      </c>
      <c r="U16" s="80">
        <v>5</v>
      </c>
      <c r="V16" s="80">
        <v>5</v>
      </c>
      <c r="W16" s="36">
        <v>5</v>
      </c>
      <c r="X16" s="36">
        <v>5</v>
      </c>
      <c r="Y16" s="36">
        <v>5</v>
      </c>
      <c r="Z16" s="36">
        <v>5</v>
      </c>
      <c r="AB16" s="33">
        <f t="shared" si="1"/>
        <v>5</v>
      </c>
    </row>
    <row r="17" spans="1:28" x14ac:dyDescent="0.55000000000000004">
      <c r="A17" s="58">
        <v>13</v>
      </c>
      <c r="B17" s="73" t="s">
        <v>62</v>
      </c>
      <c r="C17" s="73" t="s">
        <v>56</v>
      </c>
      <c r="D17" s="38">
        <v>4</v>
      </c>
      <c r="E17" s="38">
        <v>4</v>
      </c>
      <c r="F17" s="38">
        <v>4</v>
      </c>
      <c r="G17" s="32">
        <v>4</v>
      </c>
      <c r="H17" s="32">
        <v>4</v>
      </c>
      <c r="I17" s="39">
        <v>4</v>
      </c>
      <c r="J17" s="39">
        <v>4</v>
      </c>
      <c r="K17" s="39">
        <v>4</v>
      </c>
      <c r="L17" s="39">
        <v>4</v>
      </c>
      <c r="M17" s="39">
        <v>4</v>
      </c>
      <c r="N17" s="37">
        <v>4</v>
      </c>
      <c r="O17" s="37">
        <v>4</v>
      </c>
      <c r="P17" s="37">
        <v>5</v>
      </c>
      <c r="Q17" s="80">
        <v>4</v>
      </c>
      <c r="R17" s="80">
        <v>4</v>
      </c>
      <c r="S17" s="80">
        <v>4</v>
      </c>
      <c r="T17" s="80">
        <v>4</v>
      </c>
      <c r="U17" s="80">
        <v>4</v>
      </c>
      <c r="V17" s="80">
        <v>4</v>
      </c>
      <c r="W17" s="36">
        <v>4</v>
      </c>
      <c r="X17" s="36">
        <v>4</v>
      </c>
      <c r="Y17" s="36">
        <v>4</v>
      </c>
      <c r="Z17" s="36">
        <v>4</v>
      </c>
      <c r="AB17" s="33">
        <f t="shared" si="1"/>
        <v>4.0434782608695654</v>
      </c>
    </row>
    <row r="18" spans="1:28" x14ac:dyDescent="0.55000000000000004">
      <c r="A18" s="58">
        <v>14</v>
      </c>
      <c r="B18" s="73" t="s">
        <v>62</v>
      </c>
      <c r="C18" s="73" t="s">
        <v>72</v>
      </c>
      <c r="D18" s="38">
        <v>5</v>
      </c>
      <c r="E18" s="38">
        <v>5</v>
      </c>
      <c r="F18" s="38">
        <v>5</v>
      </c>
      <c r="G18" s="32">
        <v>5</v>
      </c>
      <c r="H18" s="32">
        <v>5</v>
      </c>
      <c r="I18" s="39">
        <v>5</v>
      </c>
      <c r="J18" s="39">
        <v>5</v>
      </c>
      <c r="K18" s="39">
        <v>5</v>
      </c>
      <c r="L18" s="39">
        <v>5</v>
      </c>
      <c r="M18" s="39">
        <v>5</v>
      </c>
      <c r="N18" s="37">
        <v>5</v>
      </c>
      <c r="O18" s="37">
        <v>5</v>
      </c>
      <c r="P18" s="37">
        <v>5</v>
      </c>
      <c r="Q18" s="80">
        <v>5</v>
      </c>
      <c r="R18" s="80">
        <v>5</v>
      </c>
      <c r="S18" s="80">
        <v>5</v>
      </c>
      <c r="T18" s="80">
        <v>5</v>
      </c>
      <c r="U18" s="80">
        <v>5</v>
      </c>
      <c r="V18" s="80">
        <v>5</v>
      </c>
      <c r="W18" s="36">
        <v>5</v>
      </c>
      <c r="X18" s="36">
        <v>5</v>
      </c>
      <c r="Y18" s="36">
        <v>5</v>
      </c>
      <c r="Z18" s="36">
        <v>5</v>
      </c>
      <c r="AB18" s="33">
        <f t="shared" si="1"/>
        <v>5</v>
      </c>
    </row>
    <row r="19" spans="1:28" x14ac:dyDescent="0.55000000000000004">
      <c r="A19" s="58">
        <v>15</v>
      </c>
      <c r="B19" s="73" t="s">
        <v>62</v>
      </c>
      <c r="C19" s="73" t="s">
        <v>56</v>
      </c>
      <c r="D19" s="38">
        <v>4</v>
      </c>
      <c r="E19" s="38">
        <v>4</v>
      </c>
      <c r="F19" s="38">
        <v>4</v>
      </c>
      <c r="G19" s="32">
        <v>5</v>
      </c>
      <c r="H19" s="32">
        <v>5</v>
      </c>
      <c r="I19" s="39">
        <v>4</v>
      </c>
      <c r="J19" s="39">
        <v>5</v>
      </c>
      <c r="K19" s="39">
        <v>5</v>
      </c>
      <c r="L19" s="39">
        <v>4</v>
      </c>
      <c r="M19" s="39">
        <v>4</v>
      </c>
      <c r="N19" s="37">
        <v>4</v>
      </c>
      <c r="O19" s="37">
        <v>4</v>
      </c>
      <c r="P19" s="37">
        <v>4</v>
      </c>
      <c r="Q19" s="80">
        <v>4</v>
      </c>
      <c r="R19" s="80">
        <v>4</v>
      </c>
      <c r="S19" s="80">
        <v>4</v>
      </c>
      <c r="T19" s="80">
        <v>4</v>
      </c>
      <c r="U19" s="80">
        <v>4</v>
      </c>
      <c r="V19" s="80">
        <v>4</v>
      </c>
      <c r="W19" s="36">
        <v>4</v>
      </c>
      <c r="X19" s="36">
        <v>4</v>
      </c>
      <c r="Y19" s="36">
        <v>4</v>
      </c>
      <c r="Z19" s="36">
        <v>4</v>
      </c>
      <c r="AB19" s="33">
        <f t="shared" si="1"/>
        <v>4.1739130434782608</v>
      </c>
    </row>
    <row r="20" spans="1:28" x14ac:dyDescent="0.55000000000000004">
      <c r="A20" s="58">
        <v>16</v>
      </c>
      <c r="B20" s="73" t="s">
        <v>62</v>
      </c>
      <c r="C20" s="73" t="s">
        <v>73</v>
      </c>
      <c r="D20" s="38">
        <v>4</v>
      </c>
      <c r="E20" s="38">
        <v>4</v>
      </c>
      <c r="F20" s="38">
        <v>4</v>
      </c>
      <c r="G20" s="32">
        <v>5</v>
      </c>
      <c r="H20" s="32">
        <v>5</v>
      </c>
      <c r="I20" s="39">
        <v>4</v>
      </c>
      <c r="J20" s="39">
        <v>4</v>
      </c>
      <c r="K20" s="39">
        <v>4</v>
      </c>
      <c r="L20" s="39">
        <v>4</v>
      </c>
      <c r="M20" s="39">
        <v>4</v>
      </c>
      <c r="N20" s="37">
        <v>4</v>
      </c>
      <c r="O20" s="37">
        <v>4</v>
      </c>
      <c r="P20" s="37">
        <v>4</v>
      </c>
      <c r="Q20" s="80">
        <v>4</v>
      </c>
      <c r="R20" s="80">
        <v>4</v>
      </c>
      <c r="S20" s="80">
        <v>4</v>
      </c>
      <c r="T20" s="80">
        <v>4</v>
      </c>
      <c r="U20" s="80">
        <v>4</v>
      </c>
      <c r="V20" s="80">
        <v>4</v>
      </c>
      <c r="W20" s="36">
        <v>4</v>
      </c>
      <c r="X20" s="36">
        <v>4</v>
      </c>
      <c r="Y20" s="36">
        <v>4</v>
      </c>
      <c r="Z20" s="36">
        <v>4</v>
      </c>
      <c r="AB20" s="33">
        <f t="shared" si="1"/>
        <v>4.0869565217391308</v>
      </c>
    </row>
    <row r="21" spans="1:28" x14ac:dyDescent="0.55000000000000004">
      <c r="A21" s="74">
        <v>17</v>
      </c>
      <c r="B21" s="73" t="s">
        <v>62</v>
      </c>
      <c r="C21" s="73" t="s">
        <v>56</v>
      </c>
      <c r="D21" s="38">
        <v>4</v>
      </c>
      <c r="E21" s="38">
        <v>4</v>
      </c>
      <c r="F21" s="38">
        <v>4</v>
      </c>
      <c r="G21" s="32">
        <v>5</v>
      </c>
      <c r="H21" s="32">
        <v>5</v>
      </c>
      <c r="I21" s="39">
        <v>5</v>
      </c>
      <c r="J21" s="39">
        <v>5</v>
      </c>
      <c r="K21" s="39">
        <v>5</v>
      </c>
      <c r="L21" s="39">
        <v>5</v>
      </c>
      <c r="M21" s="39">
        <v>5</v>
      </c>
      <c r="N21" s="37">
        <v>4</v>
      </c>
      <c r="O21" s="37">
        <v>4</v>
      </c>
      <c r="P21" s="37">
        <v>4</v>
      </c>
      <c r="Q21" s="80">
        <v>4</v>
      </c>
      <c r="R21" s="80">
        <v>4</v>
      </c>
      <c r="S21" s="80">
        <v>4</v>
      </c>
      <c r="T21" s="80">
        <v>4</v>
      </c>
      <c r="U21" s="80">
        <v>4</v>
      </c>
      <c r="V21" s="80">
        <v>4</v>
      </c>
      <c r="W21" s="36">
        <v>4</v>
      </c>
      <c r="X21" s="36">
        <v>4</v>
      </c>
      <c r="Y21" s="36">
        <v>4</v>
      </c>
      <c r="Z21" s="36">
        <v>4</v>
      </c>
      <c r="AB21" s="33">
        <f t="shared" si="1"/>
        <v>4.3043478260869561</v>
      </c>
    </row>
    <row r="22" spans="1:28" x14ac:dyDescent="0.55000000000000004">
      <c r="A22" s="74">
        <v>18</v>
      </c>
      <c r="B22" s="73" t="s">
        <v>62</v>
      </c>
      <c r="C22" s="73" t="s">
        <v>56</v>
      </c>
      <c r="D22" s="38">
        <v>5</v>
      </c>
      <c r="E22" s="38">
        <v>5</v>
      </c>
      <c r="F22" s="38">
        <v>5</v>
      </c>
      <c r="G22" s="32">
        <v>5</v>
      </c>
      <c r="H22" s="32">
        <v>5</v>
      </c>
      <c r="I22" s="39">
        <v>5</v>
      </c>
      <c r="J22" s="39">
        <v>5</v>
      </c>
      <c r="K22" s="39">
        <v>5</v>
      </c>
      <c r="L22" s="39">
        <v>5</v>
      </c>
      <c r="M22" s="39">
        <v>5</v>
      </c>
      <c r="N22" s="37">
        <v>5</v>
      </c>
      <c r="O22" s="37">
        <v>5</v>
      </c>
      <c r="P22" s="37">
        <v>5</v>
      </c>
      <c r="Q22" s="80">
        <v>5</v>
      </c>
      <c r="R22" s="80">
        <v>5</v>
      </c>
      <c r="S22" s="80">
        <v>5</v>
      </c>
      <c r="T22" s="80">
        <v>5</v>
      </c>
      <c r="U22" s="80">
        <v>5</v>
      </c>
      <c r="V22" s="80">
        <v>5</v>
      </c>
      <c r="W22" s="36">
        <v>5</v>
      </c>
      <c r="X22" s="36">
        <v>5</v>
      </c>
      <c r="Y22" s="36">
        <v>5</v>
      </c>
      <c r="Z22" s="36">
        <v>5</v>
      </c>
      <c r="AB22" s="33">
        <f t="shared" si="1"/>
        <v>5</v>
      </c>
    </row>
    <row r="24" spans="1:28" x14ac:dyDescent="0.55000000000000004">
      <c r="B24" s="34"/>
      <c r="C24" s="42" t="s">
        <v>29</v>
      </c>
    </row>
    <row r="25" spans="1:28" x14ac:dyDescent="0.55000000000000004">
      <c r="B25" s="30">
        <v>3</v>
      </c>
      <c r="C25" s="73" t="s">
        <v>44</v>
      </c>
      <c r="D25" s="48">
        <f>AVERAGE(D5:D22)</f>
        <v>4.6111111111111107</v>
      </c>
      <c r="E25" s="48">
        <f t="shared" ref="E25:Z25" si="2">AVERAGE(E5:E22)</f>
        <v>4.6111111111111107</v>
      </c>
      <c r="F25" s="48">
        <f>AVERAGE(F5:F22)</f>
        <v>4.666666666666667</v>
      </c>
      <c r="G25" s="48">
        <f t="shared" si="2"/>
        <v>4.8888888888888893</v>
      </c>
      <c r="H25" s="48">
        <f>AVERAGE(H5:H22)</f>
        <v>4.8888888888888893</v>
      </c>
      <c r="I25" s="48">
        <f t="shared" si="2"/>
        <v>4.5555555555555554</v>
      </c>
      <c r="J25" s="48">
        <f t="shared" si="2"/>
        <v>4.833333333333333</v>
      </c>
      <c r="K25" s="48">
        <f t="shared" si="2"/>
        <v>4.7777777777777777</v>
      </c>
      <c r="L25" s="48">
        <f t="shared" si="2"/>
        <v>4.7222222222222223</v>
      </c>
      <c r="M25" s="48">
        <f t="shared" si="2"/>
        <v>4.666666666666667</v>
      </c>
      <c r="N25" s="48">
        <f t="shared" si="2"/>
        <v>4.4444444444444446</v>
      </c>
      <c r="O25" s="48">
        <f t="shared" si="2"/>
        <v>4.5</v>
      </c>
      <c r="P25" s="48">
        <f t="shared" si="2"/>
        <v>4.5</v>
      </c>
      <c r="Q25" s="48">
        <f t="shared" si="2"/>
        <v>4.5</v>
      </c>
      <c r="R25" s="48">
        <f t="shared" si="2"/>
        <v>4.3888888888888893</v>
      </c>
      <c r="S25" s="48">
        <f t="shared" si="2"/>
        <v>4.4444444444444446</v>
      </c>
      <c r="T25" s="48">
        <f t="shared" si="2"/>
        <v>4.4444444444444446</v>
      </c>
      <c r="U25" s="48">
        <f t="shared" si="2"/>
        <v>4.3888888888888893</v>
      </c>
      <c r="V25" s="48">
        <f t="shared" si="2"/>
        <v>4.5</v>
      </c>
      <c r="W25" s="48">
        <f t="shared" si="2"/>
        <v>4.5</v>
      </c>
      <c r="X25" s="48">
        <f t="shared" si="2"/>
        <v>4.4444444444444446</v>
      </c>
      <c r="Y25" s="48">
        <f t="shared" si="2"/>
        <v>4.5</v>
      </c>
      <c r="Z25" s="48">
        <f t="shared" si="2"/>
        <v>4.4444444444444446</v>
      </c>
      <c r="AB25" s="50">
        <f>AVERAGE(D5:Z22)</f>
        <v>4.57487922705314</v>
      </c>
    </row>
    <row r="26" spans="1:28" x14ac:dyDescent="0.55000000000000004">
      <c r="B26" s="30">
        <v>15</v>
      </c>
      <c r="C26" s="73" t="s">
        <v>62</v>
      </c>
      <c r="D26" s="49">
        <f>STDEV(D5:D22)</f>
        <v>0.50163132570454982</v>
      </c>
      <c r="E26" s="49">
        <f t="shared" ref="E26:Z26" si="3">STDEV(E5:E22)</f>
        <v>0.50163132570454982</v>
      </c>
      <c r="F26" s="49">
        <f t="shared" si="3"/>
        <v>0.48507125007266594</v>
      </c>
      <c r="G26" s="49">
        <f t="shared" si="3"/>
        <v>0.32338083338177726</v>
      </c>
      <c r="H26" s="49">
        <f t="shared" si="3"/>
        <v>0.32338083338177726</v>
      </c>
      <c r="I26" s="49">
        <f t="shared" si="3"/>
        <v>0.51130999256491438</v>
      </c>
      <c r="J26" s="49">
        <f>STDEV(J5:J22)</f>
        <v>0.38348249442368521</v>
      </c>
      <c r="K26" s="49">
        <f t="shared" si="3"/>
        <v>0.42779263194649864</v>
      </c>
      <c r="L26" s="49">
        <f t="shared" si="3"/>
        <v>0.4608885989624768</v>
      </c>
      <c r="M26" s="49">
        <f t="shared" si="3"/>
        <v>0.48507125007266594</v>
      </c>
      <c r="N26" s="49">
        <f t="shared" si="3"/>
        <v>0.61569876345519992</v>
      </c>
      <c r="O26" s="49">
        <f t="shared" si="3"/>
        <v>0.61834694240084231</v>
      </c>
      <c r="P26" s="49">
        <f t="shared" si="3"/>
        <v>0.61834694240084231</v>
      </c>
      <c r="Q26" s="49">
        <f t="shared" si="3"/>
        <v>0.51449575542752657</v>
      </c>
      <c r="R26" s="49">
        <f t="shared" si="3"/>
        <v>0.69780233918722501</v>
      </c>
      <c r="S26" s="49">
        <f t="shared" si="3"/>
        <v>0.61569876345519992</v>
      </c>
      <c r="T26" s="49">
        <f t="shared" si="3"/>
        <v>0.70479218649456632</v>
      </c>
      <c r="U26" s="49">
        <f t="shared" si="3"/>
        <v>0.69780233918722501</v>
      </c>
      <c r="V26" s="49">
        <f t="shared" si="3"/>
        <v>0.51449575542752657</v>
      </c>
      <c r="W26" s="49">
        <f t="shared" si="3"/>
        <v>0.61834694240084231</v>
      </c>
      <c r="X26" s="49">
        <f t="shared" si="3"/>
        <v>0.61569876345519992</v>
      </c>
      <c r="Y26" s="49">
        <f t="shared" si="3"/>
        <v>0.51449575542752657</v>
      </c>
      <c r="Z26" s="49">
        <f t="shared" si="3"/>
        <v>0.61569876345519992</v>
      </c>
      <c r="AB26" s="50">
        <f>STDEV(D5:Z22)</f>
        <v>0.55492237958479385</v>
      </c>
    </row>
    <row r="27" spans="1:28" x14ac:dyDescent="0.55000000000000004">
      <c r="B27" s="42">
        <f>SUM(B25:B26)</f>
        <v>18</v>
      </c>
      <c r="C27" s="30"/>
    </row>
    <row r="28" spans="1:28" x14ac:dyDescent="0.55000000000000004">
      <c r="B28" s="30"/>
      <c r="C28" s="30"/>
    </row>
    <row r="29" spans="1:28" x14ac:dyDescent="0.55000000000000004">
      <c r="A29" s="74"/>
      <c r="B29" s="34"/>
      <c r="C29" s="42" t="s">
        <v>43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X29" s="74"/>
      <c r="Y29" s="74"/>
      <c r="Z29" s="74"/>
    </row>
    <row r="30" spans="1:28" x14ac:dyDescent="0.55000000000000004">
      <c r="A30" s="74"/>
      <c r="B30" s="30">
        <v>3</v>
      </c>
      <c r="C30" s="73" t="s">
        <v>63</v>
      </c>
      <c r="D30" s="48">
        <f>AVERAGE(D2:D22)</f>
        <v>4.4263157894736835</v>
      </c>
      <c r="E30" s="48">
        <f t="shared" ref="E30:Z30" si="4">AVERAGE(E2:E22)</f>
        <v>4.4315789473684211</v>
      </c>
      <c r="F30" s="48">
        <f t="shared" si="4"/>
        <v>4.4894736842105258</v>
      </c>
      <c r="G30" s="48">
        <f t="shared" si="4"/>
        <v>4.7421052631578942</v>
      </c>
      <c r="H30" s="48">
        <f t="shared" si="4"/>
        <v>4.7473684210526317</v>
      </c>
      <c r="I30" s="48">
        <f t="shared" si="4"/>
        <v>4.4789473684210526</v>
      </c>
      <c r="J30" s="48">
        <f t="shared" si="4"/>
        <v>4.7473684210526317</v>
      </c>
      <c r="K30" s="48">
        <f t="shared" si="4"/>
        <v>4.7</v>
      </c>
      <c r="L30" s="48">
        <f t="shared" si="4"/>
        <v>4.6526315789473687</v>
      </c>
      <c r="M30" s="48">
        <f t="shared" si="4"/>
        <v>4.6052631578947372</v>
      </c>
      <c r="N30" s="48">
        <f t="shared" si="4"/>
        <v>4.4263157894736835</v>
      </c>
      <c r="O30" s="48">
        <f t="shared" si="4"/>
        <v>4.4842105263157892</v>
      </c>
      <c r="P30" s="48">
        <f t="shared" si="4"/>
        <v>4.4894736842105258</v>
      </c>
      <c r="Q30" s="48">
        <f t="shared" si="4"/>
        <v>4.3210526315789473</v>
      </c>
      <c r="R30" s="48">
        <f>AVERAGE(R2:R22)</f>
        <v>4.2210526315789476</v>
      </c>
      <c r="S30" s="48">
        <f t="shared" si="4"/>
        <v>4.2789473684210524</v>
      </c>
      <c r="T30" s="48">
        <f t="shared" si="4"/>
        <v>4.2842105263157899</v>
      </c>
      <c r="U30" s="48">
        <f t="shared" si="4"/>
        <v>4.2368421052631575</v>
      </c>
      <c r="V30" s="48">
        <f t="shared" si="4"/>
        <v>4.3473684210526313</v>
      </c>
      <c r="W30" s="48">
        <f t="shared" si="4"/>
        <v>4.3736842105263154</v>
      </c>
      <c r="X30" s="48">
        <f t="shared" si="4"/>
        <v>4.3263157894736848</v>
      </c>
      <c r="Y30" s="48">
        <f t="shared" si="4"/>
        <v>4.3842105263157896</v>
      </c>
      <c r="Z30" s="48">
        <f t="shared" si="4"/>
        <v>4.3368421052631581</v>
      </c>
      <c r="AB30" s="50">
        <f>AVERAGE(D2:Z22)</f>
        <v>4.4578947368421051</v>
      </c>
    </row>
    <row r="31" spans="1:28" x14ac:dyDescent="0.55000000000000004">
      <c r="A31" s="74"/>
      <c r="B31" s="30">
        <v>1</v>
      </c>
      <c r="C31" s="73" t="s">
        <v>68</v>
      </c>
      <c r="D31" s="49">
        <f>STDEV(D2:D22)</f>
        <v>0.94153663129491572</v>
      </c>
      <c r="E31" s="49">
        <f t="shared" ref="E31:Z31" si="5">STDEV(E2:E22)</f>
        <v>0.9219861601630277</v>
      </c>
      <c r="F31" s="49">
        <f t="shared" si="5"/>
        <v>0.90486017142128783</v>
      </c>
      <c r="G31" s="49">
        <f t="shared" si="5"/>
        <v>0.71283143517297365</v>
      </c>
      <c r="H31" s="49">
        <f t="shared" si="5"/>
        <v>0.69231369018244449</v>
      </c>
      <c r="I31" s="49">
        <f t="shared" si="5"/>
        <v>0.59868276460207437</v>
      </c>
      <c r="J31" s="49">
        <f t="shared" si="5"/>
        <v>0.52848675065135975</v>
      </c>
      <c r="K31" s="49">
        <f t="shared" si="5"/>
        <v>0.53644923131436972</v>
      </c>
      <c r="L31" s="49">
        <f t="shared" si="5"/>
        <v>0.54095432242229402</v>
      </c>
      <c r="M31" s="49">
        <f t="shared" si="5"/>
        <v>0.54208823001685502</v>
      </c>
      <c r="N31" s="49">
        <f t="shared" si="5"/>
        <v>0.60354702041179364</v>
      </c>
      <c r="O31" s="49">
        <f t="shared" si="5"/>
        <v>0.60485366264607532</v>
      </c>
      <c r="P31" s="49">
        <f t="shared" si="5"/>
        <v>0.60267435175972728</v>
      </c>
      <c r="Q31" s="49">
        <f t="shared" si="5"/>
        <v>0.9265101470742686</v>
      </c>
      <c r="R31" s="49">
        <f t="shared" si="5"/>
        <v>0.99754083590509812</v>
      </c>
      <c r="S31" s="49">
        <f t="shared" si="5"/>
        <v>0.93724119234676206</v>
      </c>
      <c r="T31" s="49">
        <f t="shared" si="5"/>
        <v>0.9782428452728319</v>
      </c>
      <c r="U31" s="49">
        <f t="shared" si="5"/>
        <v>0.94822086404884776</v>
      </c>
      <c r="V31" s="49">
        <f t="shared" si="5"/>
        <v>0.83224490322703215</v>
      </c>
      <c r="W31" s="49">
        <f t="shared" si="5"/>
        <v>0.81502699700559356</v>
      </c>
      <c r="X31" s="49">
        <f t="shared" si="5"/>
        <v>0.78940350565274553</v>
      </c>
      <c r="Y31" s="49">
        <f t="shared" si="5"/>
        <v>0.71044833880111535</v>
      </c>
      <c r="Z31" s="49">
        <f t="shared" si="5"/>
        <v>0.76027080432331962</v>
      </c>
      <c r="AB31" s="50">
        <f>STDEV(D2:Z22)</f>
        <v>0.77232115170524551</v>
      </c>
    </row>
    <row r="32" spans="1:28" x14ac:dyDescent="0.55000000000000004">
      <c r="A32" s="74"/>
      <c r="B32" s="30">
        <v>12</v>
      </c>
      <c r="C32" s="73" t="s">
        <v>56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X32" s="74"/>
      <c r="Y32" s="74"/>
      <c r="Z32" s="74"/>
    </row>
    <row r="33" spans="1:26" x14ac:dyDescent="0.55000000000000004">
      <c r="A33" s="74"/>
      <c r="B33" s="30">
        <v>1</v>
      </c>
      <c r="C33" s="73" t="s">
        <v>72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X33" s="74"/>
      <c r="Y33" s="74"/>
      <c r="Z33" s="74"/>
    </row>
    <row r="34" spans="1:26" x14ac:dyDescent="0.55000000000000004">
      <c r="A34" s="74"/>
      <c r="B34" s="30">
        <v>1</v>
      </c>
      <c r="C34" s="73" t="s">
        <v>73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X34" s="74"/>
      <c r="Y34" s="74"/>
      <c r="Z34" s="74"/>
    </row>
    <row r="35" spans="1:26" x14ac:dyDescent="0.55000000000000004">
      <c r="A35" s="74"/>
      <c r="B35" s="42">
        <f>SUM(B30:B34)</f>
        <v>18</v>
      </c>
      <c r="C35" s="30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X35" s="74"/>
      <c r="Y35" s="74"/>
      <c r="Z35" s="7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zoomScale="150" zoomScaleNormal="150" workbookViewId="0">
      <selection activeCell="B11" sqref="B11:K11"/>
    </sheetView>
  </sheetViews>
  <sheetFormatPr defaultColWidth="9" defaultRowHeight="24" x14ac:dyDescent="0.55000000000000004"/>
  <cols>
    <col min="1" max="1" width="8.7109375" style="11" customWidth="1"/>
    <col min="2" max="2" width="9.140625" style="11" customWidth="1"/>
    <col min="3" max="8" width="9" style="11"/>
    <col min="9" max="9" width="9" style="11" customWidth="1"/>
    <col min="10" max="10" width="10.7109375" style="11" customWidth="1"/>
    <col min="11" max="16384" width="9" style="11"/>
  </cols>
  <sheetData>
    <row r="1" spans="2:16" s="116" customFormat="1" ht="27.75" x14ac:dyDescent="0.65">
      <c r="B1" s="125" t="s">
        <v>30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6" s="12" customFormat="1" ht="27.75" x14ac:dyDescent="0.65">
      <c r="B2" s="124" t="s">
        <v>75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6" s="12" customFormat="1" ht="27.75" x14ac:dyDescent="0.65">
      <c r="B3" s="124" t="s">
        <v>76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6" s="12" customFormat="1" ht="27.75" x14ac:dyDescent="0.65">
      <c r="B4" s="124" t="s">
        <v>77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2:16" s="116" customFormat="1" ht="27.75" x14ac:dyDescent="0.65">
      <c r="B5" s="125" t="s">
        <v>78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2:16" x14ac:dyDescent="0.55000000000000004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2:16" x14ac:dyDescent="0.55000000000000004">
      <c r="B7" s="122" t="s">
        <v>149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2:16" s="3" customFormat="1" x14ac:dyDescent="0.55000000000000004">
      <c r="B8" s="123" t="s">
        <v>148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2:16" s="3" customFormat="1" x14ac:dyDescent="0.55000000000000004">
      <c r="B9" s="123" t="s">
        <v>150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2:16" s="3" customFormat="1" x14ac:dyDescent="0.55000000000000004">
      <c r="B10" s="119" t="s">
        <v>151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6" s="3" customFormat="1" x14ac:dyDescent="0.55000000000000004">
      <c r="B11" s="121" t="s">
        <v>152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2:16" s="3" customFormat="1" x14ac:dyDescent="0.55000000000000004">
      <c r="B12" s="120" t="s">
        <v>132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2:16" s="3" customFormat="1" x14ac:dyDescent="0.55000000000000004">
      <c r="B13" s="120" t="s">
        <v>146</v>
      </c>
      <c r="C13" s="120"/>
      <c r="D13" s="120"/>
      <c r="E13" s="120"/>
      <c r="F13" s="120"/>
      <c r="G13" s="120"/>
      <c r="H13" s="120"/>
      <c r="I13" s="120"/>
      <c r="J13" s="120"/>
      <c r="K13" s="120"/>
    </row>
    <row r="14" spans="2:16" s="3" customFormat="1" x14ac:dyDescent="0.55000000000000004">
      <c r="B14" s="120" t="s">
        <v>140</v>
      </c>
      <c r="C14" s="120"/>
      <c r="D14" s="120"/>
      <c r="E14" s="120"/>
      <c r="F14" s="120"/>
      <c r="G14" s="120"/>
      <c r="H14" s="120"/>
      <c r="I14" s="120"/>
      <c r="J14" s="120"/>
      <c r="K14" s="120"/>
    </row>
    <row r="15" spans="2:16" s="3" customFormat="1" x14ac:dyDescent="0.55000000000000004">
      <c r="B15" s="121" t="s">
        <v>154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6"/>
      <c r="M15" s="6"/>
      <c r="N15" s="6"/>
      <c r="O15" s="6"/>
      <c r="P15" s="6"/>
    </row>
    <row r="16" spans="2:16" s="3" customFormat="1" x14ac:dyDescent="0.55000000000000004">
      <c r="B16" s="127" t="s">
        <v>113</v>
      </c>
      <c r="C16" s="127"/>
      <c r="D16" s="127"/>
      <c r="E16" s="127"/>
      <c r="F16" s="127"/>
      <c r="G16" s="127"/>
      <c r="H16" s="127"/>
      <c r="I16" s="127"/>
      <c r="J16" s="127"/>
      <c r="K16" s="127"/>
    </row>
    <row r="17" spans="2:11" s="3" customFormat="1" x14ac:dyDescent="0.55000000000000004">
      <c r="B17" s="127" t="s">
        <v>105</v>
      </c>
      <c r="C17" s="127"/>
      <c r="D17" s="127"/>
      <c r="E17" s="127"/>
      <c r="F17" s="127"/>
      <c r="G17" s="127"/>
      <c r="H17" s="127"/>
      <c r="I17" s="127"/>
      <c r="J17" s="127"/>
      <c r="K17" s="127"/>
    </row>
    <row r="18" spans="2:11" s="6" customFormat="1" x14ac:dyDescent="0.55000000000000004">
      <c r="B18" s="121" t="s">
        <v>153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2:11" s="6" customFormat="1" x14ac:dyDescent="0.55000000000000004">
      <c r="B19" s="120" t="s">
        <v>122</v>
      </c>
      <c r="C19" s="120"/>
      <c r="D19" s="120"/>
      <c r="E19" s="120"/>
      <c r="F19" s="120"/>
      <c r="G19" s="120"/>
      <c r="H19" s="120"/>
      <c r="I19" s="120"/>
      <c r="J19" s="120"/>
      <c r="K19" s="120"/>
    </row>
    <row r="20" spans="2:11" s="3" customFormat="1" x14ac:dyDescent="0.55000000000000004">
      <c r="B20" s="126" t="s">
        <v>123</v>
      </c>
      <c r="C20" s="126"/>
      <c r="D20" s="126"/>
      <c r="E20" s="126"/>
      <c r="F20" s="126"/>
      <c r="G20" s="126"/>
      <c r="H20" s="126"/>
      <c r="I20" s="126"/>
      <c r="J20" s="126"/>
      <c r="K20" s="126"/>
    </row>
    <row r="21" spans="2:11" s="3" customFormat="1" x14ac:dyDescent="0.55000000000000004">
      <c r="B21" s="126" t="s">
        <v>124</v>
      </c>
      <c r="C21" s="126"/>
      <c r="D21" s="126"/>
      <c r="E21" s="126"/>
      <c r="F21" s="126"/>
      <c r="G21" s="126"/>
      <c r="H21" s="126"/>
      <c r="I21" s="126"/>
      <c r="J21" s="126"/>
      <c r="K21" s="126"/>
    </row>
    <row r="22" spans="2:11" s="3" customFormat="1" x14ac:dyDescent="0.55000000000000004">
      <c r="B22" s="126" t="s">
        <v>54</v>
      </c>
      <c r="C22" s="126"/>
      <c r="D22" s="126"/>
      <c r="E22" s="126"/>
      <c r="F22" s="126"/>
      <c r="G22" s="126"/>
      <c r="H22" s="126"/>
      <c r="I22" s="126"/>
      <c r="J22" s="126"/>
      <c r="K22" s="126"/>
    </row>
    <row r="23" spans="2:11" s="3" customFormat="1" x14ac:dyDescent="0.55000000000000004">
      <c r="B23" s="126" t="s">
        <v>133</v>
      </c>
      <c r="C23" s="126"/>
      <c r="D23" s="126"/>
      <c r="E23" s="126"/>
      <c r="F23" s="126"/>
      <c r="G23" s="126"/>
      <c r="H23" s="126"/>
      <c r="I23" s="126"/>
      <c r="J23" s="126"/>
      <c r="K23" s="126"/>
    </row>
    <row r="24" spans="2:11" s="3" customFormat="1" x14ac:dyDescent="0.55000000000000004">
      <c r="B24" s="126" t="s">
        <v>121</v>
      </c>
      <c r="C24" s="126"/>
      <c r="D24" s="126"/>
      <c r="E24" s="126"/>
      <c r="F24" s="126"/>
      <c r="G24" s="126"/>
      <c r="H24" s="126"/>
      <c r="I24" s="126"/>
      <c r="J24" s="126"/>
      <c r="K24" s="126"/>
    </row>
  </sheetData>
  <mergeCells count="22">
    <mergeCell ref="B21:K21"/>
    <mergeCell ref="B22:K22"/>
    <mergeCell ref="B23:K23"/>
    <mergeCell ref="B24:K24"/>
    <mergeCell ref="B16:K16"/>
    <mergeCell ref="B17:K17"/>
    <mergeCell ref="B18:K18"/>
    <mergeCell ref="B19:K19"/>
    <mergeCell ref="B20:K20"/>
    <mergeCell ref="B4:K4"/>
    <mergeCell ref="B5:K5"/>
    <mergeCell ref="B1:K1"/>
    <mergeCell ref="B2:K2"/>
    <mergeCell ref="B3:K3"/>
    <mergeCell ref="B13:K13"/>
    <mergeCell ref="B14:K14"/>
    <mergeCell ref="B15:K15"/>
    <mergeCell ref="B7:K7"/>
    <mergeCell ref="B8:K8"/>
    <mergeCell ref="B9:K9"/>
    <mergeCell ref="B11:K11"/>
    <mergeCell ref="B12:K12"/>
  </mergeCells>
  <pageMargins left="0.25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workbookViewId="0">
      <selection activeCell="B11" sqref="B11:L11"/>
    </sheetView>
  </sheetViews>
  <sheetFormatPr defaultRowHeight="24" x14ac:dyDescent="0.55000000000000004"/>
  <cols>
    <col min="1" max="1" width="9.42578125" style="111" customWidth="1"/>
    <col min="2" max="2" width="9.140625" style="111" customWidth="1"/>
    <col min="3" max="10" width="9.140625" style="111"/>
    <col min="11" max="11" width="14.85546875" style="111" customWidth="1"/>
    <col min="12" max="16384" width="9.140625" style="111"/>
  </cols>
  <sheetData>
    <row r="2" spans="2:14" s="108" customFormat="1" x14ac:dyDescent="0.55000000000000004">
      <c r="B2" s="107"/>
      <c r="C2" s="108" t="s">
        <v>125</v>
      </c>
    </row>
    <row r="3" spans="2:14" s="108" customFormat="1" x14ac:dyDescent="0.55000000000000004">
      <c r="B3" s="107"/>
      <c r="C3" s="108" t="s">
        <v>143</v>
      </c>
    </row>
    <row r="4" spans="2:14" x14ac:dyDescent="0.55000000000000004">
      <c r="B4" s="109"/>
      <c r="C4" s="128" t="s">
        <v>128</v>
      </c>
      <c r="D4" s="128"/>
      <c r="E4" s="128"/>
      <c r="F4" s="128"/>
      <c r="G4" s="128"/>
      <c r="H4" s="128"/>
      <c r="I4" s="128"/>
      <c r="J4" s="128"/>
      <c r="K4" s="128"/>
      <c r="L4" s="128"/>
      <c r="M4" s="110"/>
      <c r="N4" s="110"/>
    </row>
    <row r="5" spans="2:14" x14ac:dyDescent="0.55000000000000004">
      <c r="B5" s="109" t="s">
        <v>127</v>
      </c>
    </row>
    <row r="6" spans="2:14" s="108" customFormat="1" x14ac:dyDescent="0.55000000000000004">
      <c r="C6" s="112" t="s">
        <v>129</v>
      </c>
      <c r="D6" s="112"/>
      <c r="E6" s="112"/>
      <c r="F6" s="113"/>
      <c r="G6" s="114"/>
    </row>
    <row r="7" spans="2:14" x14ac:dyDescent="0.55000000000000004">
      <c r="C7" s="129" t="s">
        <v>131</v>
      </c>
      <c r="D7" s="129"/>
      <c r="E7" s="129"/>
      <c r="F7" s="129"/>
      <c r="G7" s="129"/>
      <c r="H7" s="129"/>
      <c r="I7" s="129"/>
      <c r="J7" s="129"/>
      <c r="K7" s="129"/>
    </row>
    <row r="8" spans="2:14" x14ac:dyDescent="0.55000000000000004">
      <c r="B8" s="129" t="s">
        <v>137</v>
      </c>
      <c r="C8" s="129"/>
      <c r="D8" s="129"/>
      <c r="E8" s="129"/>
      <c r="F8" s="129"/>
      <c r="G8" s="129"/>
      <c r="H8" s="129"/>
      <c r="I8" s="129"/>
      <c r="J8" s="129"/>
      <c r="K8" s="129"/>
    </row>
    <row r="9" spans="2:14" x14ac:dyDescent="0.55000000000000004">
      <c r="B9" s="115" t="s">
        <v>138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2:14" s="108" customFormat="1" x14ac:dyDescent="0.55000000000000004">
      <c r="B10" s="130" t="s">
        <v>126</v>
      </c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4" x14ac:dyDescent="0.55000000000000004">
      <c r="B11" s="129" t="s">
        <v>130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2:14" x14ac:dyDescent="0.55000000000000004">
      <c r="B12" s="111" t="s">
        <v>139</v>
      </c>
    </row>
    <row r="17" spans="4:4" x14ac:dyDescent="0.55000000000000004">
      <c r="D17" s="111" t="s">
        <v>134</v>
      </c>
    </row>
  </sheetData>
  <mergeCells count="5">
    <mergeCell ref="C4:L4"/>
    <mergeCell ref="C7:K7"/>
    <mergeCell ref="B8:K8"/>
    <mergeCell ref="B10:K10"/>
    <mergeCell ref="B11:L11"/>
  </mergeCells>
  <pageMargins left="0" right="0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2" zoomScale="120" zoomScaleNormal="120" workbookViewId="0">
      <selection activeCell="B6" sqref="B6:H6"/>
    </sheetView>
  </sheetViews>
  <sheetFormatPr defaultRowHeight="24" x14ac:dyDescent="0.55000000000000004"/>
  <cols>
    <col min="1" max="1" width="5.5703125" style="3" customWidth="1"/>
    <col min="2" max="2" width="29.140625" style="3" customWidth="1"/>
    <col min="3" max="3" width="20.85546875" style="78" customWidth="1"/>
    <col min="4" max="4" width="8.140625" style="78" customWidth="1"/>
    <col min="5" max="5" width="0.28515625" style="3" customWidth="1"/>
    <col min="6" max="6" width="7.140625" style="3" customWidth="1"/>
    <col min="7" max="7" width="10" style="3" customWidth="1"/>
    <col min="8" max="256" width="9.140625" style="3"/>
    <col min="257" max="257" width="5.5703125" style="3" customWidth="1"/>
    <col min="258" max="258" width="21.7109375" style="3" customWidth="1"/>
    <col min="259" max="259" width="30.85546875" style="3" customWidth="1"/>
    <col min="260" max="260" width="28.28515625" style="3" customWidth="1"/>
    <col min="261" max="261" width="10" style="3" customWidth="1"/>
    <col min="262" max="512" width="9.140625" style="3"/>
    <col min="513" max="513" width="5.5703125" style="3" customWidth="1"/>
    <col min="514" max="514" width="21.7109375" style="3" customWidth="1"/>
    <col min="515" max="515" width="30.85546875" style="3" customWidth="1"/>
    <col min="516" max="516" width="28.28515625" style="3" customWidth="1"/>
    <col min="517" max="517" width="10" style="3" customWidth="1"/>
    <col min="518" max="768" width="9.140625" style="3"/>
    <col min="769" max="769" width="5.5703125" style="3" customWidth="1"/>
    <col min="770" max="770" width="21.7109375" style="3" customWidth="1"/>
    <col min="771" max="771" width="30.85546875" style="3" customWidth="1"/>
    <col min="772" max="772" width="28.28515625" style="3" customWidth="1"/>
    <col min="773" max="773" width="10" style="3" customWidth="1"/>
    <col min="774" max="1024" width="9.140625" style="3"/>
    <col min="1025" max="1025" width="5.5703125" style="3" customWidth="1"/>
    <col min="1026" max="1026" width="21.7109375" style="3" customWidth="1"/>
    <col min="1027" max="1027" width="30.85546875" style="3" customWidth="1"/>
    <col min="1028" max="1028" width="28.28515625" style="3" customWidth="1"/>
    <col min="1029" max="1029" width="10" style="3" customWidth="1"/>
    <col min="1030" max="1280" width="9.140625" style="3"/>
    <col min="1281" max="1281" width="5.5703125" style="3" customWidth="1"/>
    <col min="1282" max="1282" width="21.7109375" style="3" customWidth="1"/>
    <col min="1283" max="1283" width="30.85546875" style="3" customWidth="1"/>
    <col min="1284" max="1284" width="28.28515625" style="3" customWidth="1"/>
    <col min="1285" max="1285" width="10" style="3" customWidth="1"/>
    <col min="1286" max="1536" width="9.140625" style="3"/>
    <col min="1537" max="1537" width="5.5703125" style="3" customWidth="1"/>
    <col min="1538" max="1538" width="21.7109375" style="3" customWidth="1"/>
    <col min="1539" max="1539" width="30.85546875" style="3" customWidth="1"/>
    <col min="1540" max="1540" width="28.28515625" style="3" customWidth="1"/>
    <col min="1541" max="1541" width="10" style="3" customWidth="1"/>
    <col min="1542" max="1792" width="9.140625" style="3"/>
    <col min="1793" max="1793" width="5.5703125" style="3" customWidth="1"/>
    <col min="1794" max="1794" width="21.7109375" style="3" customWidth="1"/>
    <col min="1795" max="1795" width="30.85546875" style="3" customWidth="1"/>
    <col min="1796" max="1796" width="28.28515625" style="3" customWidth="1"/>
    <col min="1797" max="1797" width="10" style="3" customWidth="1"/>
    <col min="1798" max="2048" width="9.140625" style="3"/>
    <col min="2049" max="2049" width="5.5703125" style="3" customWidth="1"/>
    <col min="2050" max="2050" width="21.7109375" style="3" customWidth="1"/>
    <col min="2051" max="2051" width="30.85546875" style="3" customWidth="1"/>
    <col min="2052" max="2052" width="28.28515625" style="3" customWidth="1"/>
    <col min="2053" max="2053" width="10" style="3" customWidth="1"/>
    <col min="2054" max="2304" width="9.140625" style="3"/>
    <col min="2305" max="2305" width="5.5703125" style="3" customWidth="1"/>
    <col min="2306" max="2306" width="21.7109375" style="3" customWidth="1"/>
    <col min="2307" max="2307" width="30.85546875" style="3" customWidth="1"/>
    <col min="2308" max="2308" width="28.28515625" style="3" customWidth="1"/>
    <col min="2309" max="2309" width="10" style="3" customWidth="1"/>
    <col min="2310" max="2560" width="9.140625" style="3"/>
    <col min="2561" max="2561" width="5.5703125" style="3" customWidth="1"/>
    <col min="2562" max="2562" width="21.7109375" style="3" customWidth="1"/>
    <col min="2563" max="2563" width="30.85546875" style="3" customWidth="1"/>
    <col min="2564" max="2564" width="28.28515625" style="3" customWidth="1"/>
    <col min="2565" max="2565" width="10" style="3" customWidth="1"/>
    <col min="2566" max="2816" width="9.140625" style="3"/>
    <col min="2817" max="2817" width="5.5703125" style="3" customWidth="1"/>
    <col min="2818" max="2818" width="21.7109375" style="3" customWidth="1"/>
    <col min="2819" max="2819" width="30.85546875" style="3" customWidth="1"/>
    <col min="2820" max="2820" width="28.28515625" style="3" customWidth="1"/>
    <col min="2821" max="2821" width="10" style="3" customWidth="1"/>
    <col min="2822" max="3072" width="9.140625" style="3"/>
    <col min="3073" max="3073" width="5.5703125" style="3" customWidth="1"/>
    <col min="3074" max="3074" width="21.7109375" style="3" customWidth="1"/>
    <col min="3075" max="3075" width="30.85546875" style="3" customWidth="1"/>
    <col min="3076" max="3076" width="28.28515625" style="3" customWidth="1"/>
    <col min="3077" max="3077" width="10" style="3" customWidth="1"/>
    <col min="3078" max="3328" width="9.140625" style="3"/>
    <col min="3329" max="3329" width="5.5703125" style="3" customWidth="1"/>
    <col min="3330" max="3330" width="21.7109375" style="3" customWidth="1"/>
    <col min="3331" max="3331" width="30.85546875" style="3" customWidth="1"/>
    <col min="3332" max="3332" width="28.28515625" style="3" customWidth="1"/>
    <col min="3333" max="3333" width="10" style="3" customWidth="1"/>
    <col min="3334" max="3584" width="9.140625" style="3"/>
    <col min="3585" max="3585" width="5.5703125" style="3" customWidth="1"/>
    <col min="3586" max="3586" width="21.7109375" style="3" customWidth="1"/>
    <col min="3587" max="3587" width="30.85546875" style="3" customWidth="1"/>
    <col min="3588" max="3588" width="28.28515625" style="3" customWidth="1"/>
    <col min="3589" max="3589" width="10" style="3" customWidth="1"/>
    <col min="3590" max="3840" width="9.140625" style="3"/>
    <col min="3841" max="3841" width="5.5703125" style="3" customWidth="1"/>
    <col min="3842" max="3842" width="21.7109375" style="3" customWidth="1"/>
    <col min="3843" max="3843" width="30.85546875" style="3" customWidth="1"/>
    <col min="3844" max="3844" width="28.28515625" style="3" customWidth="1"/>
    <col min="3845" max="3845" width="10" style="3" customWidth="1"/>
    <col min="3846" max="4096" width="9.140625" style="3"/>
    <col min="4097" max="4097" width="5.5703125" style="3" customWidth="1"/>
    <col min="4098" max="4098" width="21.7109375" style="3" customWidth="1"/>
    <col min="4099" max="4099" width="30.85546875" style="3" customWidth="1"/>
    <col min="4100" max="4100" width="28.28515625" style="3" customWidth="1"/>
    <col min="4101" max="4101" width="10" style="3" customWidth="1"/>
    <col min="4102" max="4352" width="9.140625" style="3"/>
    <col min="4353" max="4353" width="5.5703125" style="3" customWidth="1"/>
    <col min="4354" max="4354" width="21.7109375" style="3" customWidth="1"/>
    <col min="4355" max="4355" width="30.85546875" style="3" customWidth="1"/>
    <col min="4356" max="4356" width="28.28515625" style="3" customWidth="1"/>
    <col min="4357" max="4357" width="10" style="3" customWidth="1"/>
    <col min="4358" max="4608" width="9.140625" style="3"/>
    <col min="4609" max="4609" width="5.5703125" style="3" customWidth="1"/>
    <col min="4610" max="4610" width="21.7109375" style="3" customWidth="1"/>
    <col min="4611" max="4611" width="30.85546875" style="3" customWidth="1"/>
    <col min="4612" max="4612" width="28.28515625" style="3" customWidth="1"/>
    <col min="4613" max="4613" width="10" style="3" customWidth="1"/>
    <col min="4614" max="4864" width="9.140625" style="3"/>
    <col min="4865" max="4865" width="5.5703125" style="3" customWidth="1"/>
    <col min="4866" max="4866" width="21.7109375" style="3" customWidth="1"/>
    <col min="4867" max="4867" width="30.85546875" style="3" customWidth="1"/>
    <col min="4868" max="4868" width="28.28515625" style="3" customWidth="1"/>
    <col min="4869" max="4869" width="10" style="3" customWidth="1"/>
    <col min="4870" max="5120" width="9.140625" style="3"/>
    <col min="5121" max="5121" width="5.5703125" style="3" customWidth="1"/>
    <col min="5122" max="5122" width="21.7109375" style="3" customWidth="1"/>
    <col min="5123" max="5123" width="30.85546875" style="3" customWidth="1"/>
    <col min="5124" max="5124" width="28.28515625" style="3" customWidth="1"/>
    <col min="5125" max="5125" width="10" style="3" customWidth="1"/>
    <col min="5126" max="5376" width="9.140625" style="3"/>
    <col min="5377" max="5377" width="5.5703125" style="3" customWidth="1"/>
    <col min="5378" max="5378" width="21.7109375" style="3" customWidth="1"/>
    <col min="5379" max="5379" width="30.85546875" style="3" customWidth="1"/>
    <col min="5380" max="5380" width="28.28515625" style="3" customWidth="1"/>
    <col min="5381" max="5381" width="10" style="3" customWidth="1"/>
    <col min="5382" max="5632" width="9.140625" style="3"/>
    <col min="5633" max="5633" width="5.5703125" style="3" customWidth="1"/>
    <col min="5634" max="5634" width="21.7109375" style="3" customWidth="1"/>
    <col min="5635" max="5635" width="30.85546875" style="3" customWidth="1"/>
    <col min="5636" max="5636" width="28.28515625" style="3" customWidth="1"/>
    <col min="5637" max="5637" width="10" style="3" customWidth="1"/>
    <col min="5638" max="5888" width="9.140625" style="3"/>
    <col min="5889" max="5889" width="5.5703125" style="3" customWidth="1"/>
    <col min="5890" max="5890" width="21.7109375" style="3" customWidth="1"/>
    <col min="5891" max="5891" width="30.85546875" style="3" customWidth="1"/>
    <col min="5892" max="5892" width="28.28515625" style="3" customWidth="1"/>
    <col min="5893" max="5893" width="10" style="3" customWidth="1"/>
    <col min="5894" max="6144" width="9.140625" style="3"/>
    <col min="6145" max="6145" width="5.5703125" style="3" customWidth="1"/>
    <col min="6146" max="6146" width="21.7109375" style="3" customWidth="1"/>
    <col min="6147" max="6147" width="30.85546875" style="3" customWidth="1"/>
    <col min="6148" max="6148" width="28.28515625" style="3" customWidth="1"/>
    <col min="6149" max="6149" width="10" style="3" customWidth="1"/>
    <col min="6150" max="6400" width="9.140625" style="3"/>
    <col min="6401" max="6401" width="5.5703125" style="3" customWidth="1"/>
    <col min="6402" max="6402" width="21.7109375" style="3" customWidth="1"/>
    <col min="6403" max="6403" width="30.85546875" style="3" customWidth="1"/>
    <col min="6404" max="6404" width="28.28515625" style="3" customWidth="1"/>
    <col min="6405" max="6405" width="10" style="3" customWidth="1"/>
    <col min="6406" max="6656" width="9.140625" style="3"/>
    <col min="6657" max="6657" width="5.5703125" style="3" customWidth="1"/>
    <col min="6658" max="6658" width="21.7109375" style="3" customWidth="1"/>
    <col min="6659" max="6659" width="30.85546875" style="3" customWidth="1"/>
    <col min="6660" max="6660" width="28.28515625" style="3" customWidth="1"/>
    <col min="6661" max="6661" width="10" style="3" customWidth="1"/>
    <col min="6662" max="6912" width="9.140625" style="3"/>
    <col min="6913" max="6913" width="5.5703125" style="3" customWidth="1"/>
    <col min="6914" max="6914" width="21.7109375" style="3" customWidth="1"/>
    <col min="6915" max="6915" width="30.85546875" style="3" customWidth="1"/>
    <col min="6916" max="6916" width="28.28515625" style="3" customWidth="1"/>
    <col min="6917" max="6917" width="10" style="3" customWidth="1"/>
    <col min="6918" max="7168" width="9.140625" style="3"/>
    <col min="7169" max="7169" width="5.5703125" style="3" customWidth="1"/>
    <col min="7170" max="7170" width="21.7109375" style="3" customWidth="1"/>
    <col min="7171" max="7171" width="30.85546875" style="3" customWidth="1"/>
    <col min="7172" max="7172" width="28.28515625" style="3" customWidth="1"/>
    <col min="7173" max="7173" width="10" style="3" customWidth="1"/>
    <col min="7174" max="7424" width="9.140625" style="3"/>
    <col min="7425" max="7425" width="5.5703125" style="3" customWidth="1"/>
    <col min="7426" max="7426" width="21.7109375" style="3" customWidth="1"/>
    <col min="7427" max="7427" width="30.85546875" style="3" customWidth="1"/>
    <col min="7428" max="7428" width="28.28515625" style="3" customWidth="1"/>
    <col min="7429" max="7429" width="10" style="3" customWidth="1"/>
    <col min="7430" max="7680" width="9.140625" style="3"/>
    <col min="7681" max="7681" width="5.5703125" style="3" customWidth="1"/>
    <col min="7682" max="7682" width="21.7109375" style="3" customWidth="1"/>
    <col min="7683" max="7683" width="30.85546875" style="3" customWidth="1"/>
    <col min="7684" max="7684" width="28.28515625" style="3" customWidth="1"/>
    <col min="7685" max="7685" width="10" style="3" customWidth="1"/>
    <col min="7686" max="7936" width="9.140625" style="3"/>
    <col min="7937" max="7937" width="5.5703125" style="3" customWidth="1"/>
    <col min="7938" max="7938" width="21.7109375" style="3" customWidth="1"/>
    <col min="7939" max="7939" width="30.85546875" style="3" customWidth="1"/>
    <col min="7940" max="7940" width="28.28515625" style="3" customWidth="1"/>
    <col min="7941" max="7941" width="10" style="3" customWidth="1"/>
    <col min="7942" max="8192" width="9.140625" style="3"/>
    <col min="8193" max="8193" width="5.5703125" style="3" customWidth="1"/>
    <col min="8194" max="8194" width="21.7109375" style="3" customWidth="1"/>
    <col min="8195" max="8195" width="30.85546875" style="3" customWidth="1"/>
    <col min="8196" max="8196" width="28.28515625" style="3" customWidth="1"/>
    <col min="8197" max="8197" width="10" style="3" customWidth="1"/>
    <col min="8198" max="8448" width="9.140625" style="3"/>
    <col min="8449" max="8449" width="5.5703125" style="3" customWidth="1"/>
    <col min="8450" max="8450" width="21.7109375" style="3" customWidth="1"/>
    <col min="8451" max="8451" width="30.85546875" style="3" customWidth="1"/>
    <col min="8452" max="8452" width="28.28515625" style="3" customWidth="1"/>
    <col min="8453" max="8453" width="10" style="3" customWidth="1"/>
    <col min="8454" max="8704" width="9.140625" style="3"/>
    <col min="8705" max="8705" width="5.5703125" style="3" customWidth="1"/>
    <col min="8706" max="8706" width="21.7109375" style="3" customWidth="1"/>
    <col min="8707" max="8707" width="30.85546875" style="3" customWidth="1"/>
    <col min="8708" max="8708" width="28.28515625" style="3" customWidth="1"/>
    <col min="8709" max="8709" width="10" style="3" customWidth="1"/>
    <col min="8710" max="8960" width="9.140625" style="3"/>
    <col min="8961" max="8961" width="5.5703125" style="3" customWidth="1"/>
    <col min="8962" max="8962" width="21.7109375" style="3" customWidth="1"/>
    <col min="8963" max="8963" width="30.85546875" style="3" customWidth="1"/>
    <col min="8964" max="8964" width="28.28515625" style="3" customWidth="1"/>
    <col min="8965" max="8965" width="10" style="3" customWidth="1"/>
    <col min="8966" max="9216" width="9.140625" style="3"/>
    <col min="9217" max="9217" width="5.5703125" style="3" customWidth="1"/>
    <col min="9218" max="9218" width="21.7109375" style="3" customWidth="1"/>
    <col min="9219" max="9219" width="30.85546875" style="3" customWidth="1"/>
    <col min="9220" max="9220" width="28.28515625" style="3" customWidth="1"/>
    <col min="9221" max="9221" width="10" style="3" customWidth="1"/>
    <col min="9222" max="9472" width="9.140625" style="3"/>
    <col min="9473" max="9473" width="5.5703125" style="3" customWidth="1"/>
    <col min="9474" max="9474" width="21.7109375" style="3" customWidth="1"/>
    <col min="9475" max="9475" width="30.85546875" style="3" customWidth="1"/>
    <col min="9476" max="9476" width="28.28515625" style="3" customWidth="1"/>
    <col min="9477" max="9477" width="10" style="3" customWidth="1"/>
    <col min="9478" max="9728" width="9.140625" style="3"/>
    <col min="9729" max="9729" width="5.5703125" style="3" customWidth="1"/>
    <col min="9730" max="9730" width="21.7109375" style="3" customWidth="1"/>
    <col min="9731" max="9731" width="30.85546875" style="3" customWidth="1"/>
    <col min="9732" max="9732" width="28.28515625" style="3" customWidth="1"/>
    <col min="9733" max="9733" width="10" style="3" customWidth="1"/>
    <col min="9734" max="9984" width="9.140625" style="3"/>
    <col min="9985" max="9985" width="5.5703125" style="3" customWidth="1"/>
    <col min="9986" max="9986" width="21.7109375" style="3" customWidth="1"/>
    <col min="9987" max="9987" width="30.85546875" style="3" customWidth="1"/>
    <col min="9988" max="9988" width="28.28515625" style="3" customWidth="1"/>
    <col min="9989" max="9989" width="10" style="3" customWidth="1"/>
    <col min="9990" max="10240" width="9.140625" style="3"/>
    <col min="10241" max="10241" width="5.5703125" style="3" customWidth="1"/>
    <col min="10242" max="10242" width="21.7109375" style="3" customWidth="1"/>
    <col min="10243" max="10243" width="30.85546875" style="3" customWidth="1"/>
    <col min="10244" max="10244" width="28.28515625" style="3" customWidth="1"/>
    <col min="10245" max="10245" width="10" style="3" customWidth="1"/>
    <col min="10246" max="10496" width="9.140625" style="3"/>
    <col min="10497" max="10497" width="5.5703125" style="3" customWidth="1"/>
    <col min="10498" max="10498" width="21.7109375" style="3" customWidth="1"/>
    <col min="10499" max="10499" width="30.85546875" style="3" customWidth="1"/>
    <col min="10500" max="10500" width="28.28515625" style="3" customWidth="1"/>
    <col min="10501" max="10501" width="10" style="3" customWidth="1"/>
    <col min="10502" max="10752" width="9.140625" style="3"/>
    <col min="10753" max="10753" width="5.5703125" style="3" customWidth="1"/>
    <col min="10754" max="10754" width="21.7109375" style="3" customWidth="1"/>
    <col min="10755" max="10755" width="30.85546875" style="3" customWidth="1"/>
    <col min="10756" max="10756" width="28.28515625" style="3" customWidth="1"/>
    <col min="10757" max="10757" width="10" style="3" customWidth="1"/>
    <col min="10758" max="11008" width="9.140625" style="3"/>
    <col min="11009" max="11009" width="5.5703125" style="3" customWidth="1"/>
    <col min="11010" max="11010" width="21.7109375" style="3" customWidth="1"/>
    <col min="11011" max="11011" width="30.85546875" style="3" customWidth="1"/>
    <col min="11012" max="11012" width="28.28515625" style="3" customWidth="1"/>
    <col min="11013" max="11013" width="10" style="3" customWidth="1"/>
    <col min="11014" max="11264" width="9.140625" style="3"/>
    <col min="11265" max="11265" width="5.5703125" style="3" customWidth="1"/>
    <col min="11266" max="11266" width="21.7109375" style="3" customWidth="1"/>
    <col min="11267" max="11267" width="30.85546875" style="3" customWidth="1"/>
    <col min="11268" max="11268" width="28.28515625" style="3" customWidth="1"/>
    <col min="11269" max="11269" width="10" style="3" customWidth="1"/>
    <col min="11270" max="11520" width="9.140625" style="3"/>
    <col min="11521" max="11521" width="5.5703125" style="3" customWidth="1"/>
    <col min="11522" max="11522" width="21.7109375" style="3" customWidth="1"/>
    <col min="11523" max="11523" width="30.85546875" style="3" customWidth="1"/>
    <col min="11524" max="11524" width="28.28515625" style="3" customWidth="1"/>
    <col min="11525" max="11525" width="10" style="3" customWidth="1"/>
    <col min="11526" max="11776" width="9.140625" style="3"/>
    <col min="11777" max="11777" width="5.5703125" style="3" customWidth="1"/>
    <col min="11778" max="11778" width="21.7109375" style="3" customWidth="1"/>
    <col min="11779" max="11779" width="30.85546875" style="3" customWidth="1"/>
    <col min="11780" max="11780" width="28.28515625" style="3" customWidth="1"/>
    <col min="11781" max="11781" width="10" style="3" customWidth="1"/>
    <col min="11782" max="12032" width="9.140625" style="3"/>
    <col min="12033" max="12033" width="5.5703125" style="3" customWidth="1"/>
    <col min="12034" max="12034" width="21.7109375" style="3" customWidth="1"/>
    <col min="12035" max="12035" width="30.85546875" style="3" customWidth="1"/>
    <col min="12036" max="12036" width="28.28515625" style="3" customWidth="1"/>
    <col min="12037" max="12037" width="10" style="3" customWidth="1"/>
    <col min="12038" max="12288" width="9.140625" style="3"/>
    <col min="12289" max="12289" width="5.5703125" style="3" customWidth="1"/>
    <col min="12290" max="12290" width="21.7109375" style="3" customWidth="1"/>
    <col min="12291" max="12291" width="30.85546875" style="3" customWidth="1"/>
    <col min="12292" max="12292" width="28.28515625" style="3" customWidth="1"/>
    <col min="12293" max="12293" width="10" style="3" customWidth="1"/>
    <col min="12294" max="12544" width="9.140625" style="3"/>
    <col min="12545" max="12545" width="5.5703125" style="3" customWidth="1"/>
    <col min="12546" max="12546" width="21.7109375" style="3" customWidth="1"/>
    <col min="12547" max="12547" width="30.85546875" style="3" customWidth="1"/>
    <col min="12548" max="12548" width="28.28515625" style="3" customWidth="1"/>
    <col min="12549" max="12549" width="10" style="3" customWidth="1"/>
    <col min="12550" max="12800" width="9.140625" style="3"/>
    <col min="12801" max="12801" width="5.5703125" style="3" customWidth="1"/>
    <col min="12802" max="12802" width="21.7109375" style="3" customWidth="1"/>
    <col min="12803" max="12803" width="30.85546875" style="3" customWidth="1"/>
    <col min="12804" max="12804" width="28.28515625" style="3" customWidth="1"/>
    <col min="12805" max="12805" width="10" style="3" customWidth="1"/>
    <col min="12806" max="13056" width="9.140625" style="3"/>
    <col min="13057" max="13057" width="5.5703125" style="3" customWidth="1"/>
    <col min="13058" max="13058" width="21.7109375" style="3" customWidth="1"/>
    <col min="13059" max="13059" width="30.85546875" style="3" customWidth="1"/>
    <col min="13060" max="13060" width="28.28515625" style="3" customWidth="1"/>
    <col min="13061" max="13061" width="10" style="3" customWidth="1"/>
    <col min="13062" max="13312" width="9.140625" style="3"/>
    <col min="13313" max="13313" width="5.5703125" style="3" customWidth="1"/>
    <col min="13314" max="13314" width="21.7109375" style="3" customWidth="1"/>
    <col min="13315" max="13315" width="30.85546875" style="3" customWidth="1"/>
    <col min="13316" max="13316" width="28.28515625" style="3" customWidth="1"/>
    <col min="13317" max="13317" width="10" style="3" customWidth="1"/>
    <col min="13318" max="13568" width="9.140625" style="3"/>
    <col min="13569" max="13569" width="5.5703125" style="3" customWidth="1"/>
    <col min="13570" max="13570" width="21.7109375" style="3" customWidth="1"/>
    <col min="13571" max="13571" width="30.85546875" style="3" customWidth="1"/>
    <col min="13572" max="13572" width="28.28515625" style="3" customWidth="1"/>
    <col min="13573" max="13573" width="10" style="3" customWidth="1"/>
    <col min="13574" max="13824" width="9.140625" style="3"/>
    <col min="13825" max="13825" width="5.5703125" style="3" customWidth="1"/>
    <col min="13826" max="13826" width="21.7109375" style="3" customWidth="1"/>
    <col min="13827" max="13827" width="30.85546875" style="3" customWidth="1"/>
    <col min="13828" max="13828" width="28.28515625" style="3" customWidth="1"/>
    <col min="13829" max="13829" width="10" style="3" customWidth="1"/>
    <col min="13830" max="14080" width="9.140625" style="3"/>
    <col min="14081" max="14081" width="5.5703125" style="3" customWidth="1"/>
    <col min="14082" max="14082" width="21.7109375" style="3" customWidth="1"/>
    <col min="14083" max="14083" width="30.85546875" style="3" customWidth="1"/>
    <col min="14084" max="14084" width="28.28515625" style="3" customWidth="1"/>
    <col min="14085" max="14085" width="10" style="3" customWidth="1"/>
    <col min="14086" max="14336" width="9.140625" style="3"/>
    <col min="14337" max="14337" width="5.5703125" style="3" customWidth="1"/>
    <col min="14338" max="14338" width="21.7109375" style="3" customWidth="1"/>
    <col min="14339" max="14339" width="30.85546875" style="3" customWidth="1"/>
    <col min="14340" max="14340" width="28.28515625" style="3" customWidth="1"/>
    <col min="14341" max="14341" width="10" style="3" customWidth="1"/>
    <col min="14342" max="14592" width="9.140625" style="3"/>
    <col min="14593" max="14593" width="5.5703125" style="3" customWidth="1"/>
    <col min="14594" max="14594" width="21.7109375" style="3" customWidth="1"/>
    <col min="14595" max="14595" width="30.85546875" style="3" customWidth="1"/>
    <col min="14596" max="14596" width="28.28515625" style="3" customWidth="1"/>
    <col min="14597" max="14597" width="10" style="3" customWidth="1"/>
    <col min="14598" max="14848" width="9.140625" style="3"/>
    <col min="14849" max="14849" width="5.5703125" style="3" customWidth="1"/>
    <col min="14850" max="14850" width="21.7109375" style="3" customWidth="1"/>
    <col min="14851" max="14851" width="30.85546875" style="3" customWidth="1"/>
    <col min="14852" max="14852" width="28.28515625" style="3" customWidth="1"/>
    <col min="14853" max="14853" width="10" style="3" customWidth="1"/>
    <col min="14854" max="15104" width="9.140625" style="3"/>
    <col min="15105" max="15105" width="5.5703125" style="3" customWidth="1"/>
    <col min="15106" max="15106" width="21.7109375" style="3" customWidth="1"/>
    <col min="15107" max="15107" width="30.85546875" style="3" customWidth="1"/>
    <col min="15108" max="15108" width="28.28515625" style="3" customWidth="1"/>
    <col min="15109" max="15109" width="10" style="3" customWidth="1"/>
    <col min="15110" max="15360" width="9.140625" style="3"/>
    <col min="15361" max="15361" width="5.5703125" style="3" customWidth="1"/>
    <col min="15362" max="15362" width="21.7109375" style="3" customWidth="1"/>
    <col min="15363" max="15363" width="30.85546875" style="3" customWidth="1"/>
    <col min="15364" max="15364" width="28.28515625" style="3" customWidth="1"/>
    <col min="15365" max="15365" width="10" style="3" customWidth="1"/>
    <col min="15366" max="15616" width="9.140625" style="3"/>
    <col min="15617" max="15617" width="5.5703125" style="3" customWidth="1"/>
    <col min="15618" max="15618" width="21.7109375" style="3" customWidth="1"/>
    <col min="15619" max="15619" width="30.85546875" style="3" customWidth="1"/>
    <col min="15620" max="15620" width="28.28515625" style="3" customWidth="1"/>
    <col min="15621" max="15621" width="10" style="3" customWidth="1"/>
    <col min="15622" max="15872" width="9.140625" style="3"/>
    <col min="15873" max="15873" width="5.5703125" style="3" customWidth="1"/>
    <col min="15874" max="15874" width="21.7109375" style="3" customWidth="1"/>
    <col min="15875" max="15875" width="30.85546875" style="3" customWidth="1"/>
    <col min="15876" max="15876" width="28.28515625" style="3" customWidth="1"/>
    <col min="15877" max="15877" width="10" style="3" customWidth="1"/>
    <col min="15878" max="16128" width="9.140625" style="3"/>
    <col min="16129" max="16129" width="5.5703125" style="3" customWidth="1"/>
    <col min="16130" max="16130" width="21.7109375" style="3" customWidth="1"/>
    <col min="16131" max="16131" width="30.85546875" style="3" customWidth="1"/>
    <col min="16132" max="16132" width="28.28515625" style="3" customWidth="1"/>
    <col min="16133" max="16133" width="10" style="3" customWidth="1"/>
    <col min="16134" max="16384" width="9.140625" style="3"/>
  </cols>
  <sheetData>
    <row r="1" spans="1:11" x14ac:dyDescent="0.55000000000000004">
      <c r="A1" s="135" t="s">
        <v>24</v>
      </c>
      <c r="B1" s="135"/>
      <c r="C1" s="135"/>
      <c r="D1" s="135"/>
      <c r="E1" s="135"/>
      <c r="F1" s="135"/>
      <c r="G1" s="135"/>
      <c r="H1" s="135"/>
    </row>
    <row r="2" spans="1:11" ht="11.25" customHeight="1" x14ac:dyDescent="0.55000000000000004">
      <c r="B2" s="77"/>
      <c r="C2" s="77"/>
      <c r="D2" s="77"/>
      <c r="E2" s="77"/>
      <c r="F2" s="77"/>
    </row>
    <row r="3" spans="1:11" s="12" customFormat="1" ht="27.75" x14ac:dyDescent="0.65">
      <c r="B3" s="124" t="s">
        <v>75</v>
      </c>
      <c r="C3" s="124"/>
      <c r="D3" s="124"/>
      <c r="E3" s="124"/>
      <c r="F3" s="124"/>
      <c r="G3" s="124"/>
      <c r="H3" s="117"/>
      <c r="I3" s="117"/>
      <c r="J3" s="117"/>
      <c r="K3" s="117"/>
    </row>
    <row r="4" spans="1:11" s="12" customFormat="1" ht="27.75" x14ac:dyDescent="0.65">
      <c r="B4" s="124" t="s">
        <v>76</v>
      </c>
      <c r="C4" s="124"/>
      <c r="D4" s="124"/>
      <c r="E4" s="124"/>
      <c r="F4" s="124"/>
      <c r="G4" s="124"/>
      <c r="H4" s="117"/>
      <c r="I4" s="117"/>
      <c r="J4" s="117"/>
      <c r="K4" s="117"/>
    </row>
    <row r="5" spans="1:11" s="12" customFormat="1" ht="27.75" x14ac:dyDescent="0.65">
      <c r="B5" s="124" t="s">
        <v>77</v>
      </c>
      <c r="C5" s="124"/>
      <c r="D5" s="124"/>
      <c r="E5" s="124"/>
      <c r="F5" s="124"/>
      <c r="G5" s="124"/>
      <c r="H5" s="117"/>
      <c r="I5" s="117"/>
      <c r="J5" s="117"/>
      <c r="K5" s="117"/>
    </row>
    <row r="6" spans="1:11" s="116" customFormat="1" ht="27.75" x14ac:dyDescent="0.65">
      <c r="B6" s="118" t="s">
        <v>78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3.5" customHeight="1" x14ac:dyDescent="0.55000000000000004">
      <c r="A7" s="9"/>
      <c r="B7" s="9"/>
      <c r="C7" s="9"/>
      <c r="D7" s="9"/>
      <c r="E7" s="9"/>
      <c r="F7" s="9"/>
      <c r="G7" s="9"/>
    </row>
    <row r="8" spans="1:11" x14ac:dyDescent="0.55000000000000004">
      <c r="A8" s="3" t="s">
        <v>145</v>
      </c>
      <c r="C8" s="9"/>
      <c r="D8" s="3"/>
    </row>
    <row r="9" spans="1:11" x14ac:dyDescent="0.55000000000000004">
      <c r="A9" s="3" t="s">
        <v>144</v>
      </c>
      <c r="C9" s="9"/>
      <c r="D9" s="3"/>
    </row>
    <row r="10" spans="1:11" x14ac:dyDescent="0.55000000000000004">
      <c r="A10" s="3" t="s">
        <v>142</v>
      </c>
      <c r="C10" s="9"/>
      <c r="D10" s="3"/>
    </row>
    <row r="11" spans="1:11" x14ac:dyDescent="0.55000000000000004">
      <c r="A11" s="3" t="s">
        <v>80</v>
      </c>
      <c r="C11" s="9"/>
      <c r="D11" s="3"/>
    </row>
    <row r="12" spans="1:11" ht="8.25" customHeight="1" x14ac:dyDescent="0.55000000000000004">
      <c r="A12" s="3" t="s">
        <v>79</v>
      </c>
      <c r="B12" s="10"/>
      <c r="C12" s="10"/>
      <c r="D12" s="10"/>
      <c r="E12" s="10"/>
      <c r="F12" s="10"/>
      <c r="G12" s="10"/>
      <c r="H12" s="10"/>
    </row>
    <row r="13" spans="1:11" x14ac:dyDescent="0.55000000000000004">
      <c r="A13" s="25" t="s">
        <v>40</v>
      </c>
      <c r="C13" s="3"/>
      <c r="D13" s="3"/>
    </row>
    <row r="14" spans="1:11" ht="24.75" thickBot="1" x14ac:dyDescent="0.6">
      <c r="A14" s="5" t="s">
        <v>41</v>
      </c>
      <c r="C14" s="3"/>
      <c r="D14" s="3"/>
    </row>
    <row r="15" spans="1:11" ht="25.5" thickTop="1" thickBot="1" x14ac:dyDescent="0.6">
      <c r="B15" s="136" t="s">
        <v>29</v>
      </c>
      <c r="C15" s="136"/>
      <c r="D15" s="136"/>
      <c r="E15" s="136"/>
      <c r="F15" s="76" t="s">
        <v>25</v>
      </c>
      <c r="G15" s="76" t="s">
        <v>26</v>
      </c>
    </row>
    <row r="16" spans="1:11" ht="24.75" thickTop="1" x14ac:dyDescent="0.55000000000000004">
      <c r="B16" s="35" t="s">
        <v>62</v>
      </c>
      <c r="C16" s="26"/>
      <c r="D16" s="26"/>
      <c r="E16" s="26"/>
      <c r="F16" s="28">
        <f>DATD!B26</f>
        <v>15</v>
      </c>
      <c r="G16" s="40">
        <f>F16*100/F$18</f>
        <v>83.333333333333329</v>
      </c>
    </row>
    <row r="17" spans="1:11" ht="24.75" thickBot="1" x14ac:dyDescent="0.6">
      <c r="B17" s="75" t="s">
        <v>45</v>
      </c>
      <c r="C17" s="26"/>
      <c r="D17" s="26"/>
      <c r="E17" s="26"/>
      <c r="F17" s="27">
        <f>DATD!B25</f>
        <v>3</v>
      </c>
      <c r="G17" s="40">
        <f>F17*100/F$18</f>
        <v>16.666666666666668</v>
      </c>
    </row>
    <row r="18" spans="1:11" ht="25.5" thickTop="1" thickBot="1" x14ac:dyDescent="0.6">
      <c r="B18" s="136" t="s">
        <v>23</v>
      </c>
      <c r="C18" s="136"/>
      <c r="D18" s="136"/>
      <c r="E18" s="136"/>
      <c r="F18" s="29">
        <f>SUM(F16:F17)</f>
        <v>18</v>
      </c>
      <c r="G18" s="41">
        <f>F18*100/F$18</f>
        <v>100</v>
      </c>
      <c r="K18" s="3" t="s">
        <v>46</v>
      </c>
    </row>
    <row r="19" spans="1:11" ht="14.25" customHeight="1" thickTop="1" x14ac:dyDescent="0.55000000000000004">
      <c r="C19" s="3"/>
      <c r="D19" s="3"/>
    </row>
    <row r="20" spans="1:11" x14ac:dyDescent="0.55000000000000004">
      <c r="A20" s="5" t="s">
        <v>108</v>
      </c>
      <c r="C20" s="3"/>
      <c r="D20" s="3"/>
    </row>
    <row r="21" spans="1:11" x14ac:dyDescent="0.55000000000000004">
      <c r="A21" s="5" t="s">
        <v>107</v>
      </c>
      <c r="C21" s="3"/>
      <c r="D21" s="3"/>
    </row>
    <row r="22" spans="1:11" ht="13.5" customHeight="1" x14ac:dyDescent="0.55000000000000004"/>
    <row r="23" spans="1:11" ht="24.75" thickBot="1" x14ac:dyDescent="0.6">
      <c r="A23" s="5" t="s">
        <v>82</v>
      </c>
      <c r="C23" s="3"/>
      <c r="D23" s="3"/>
    </row>
    <row r="24" spans="1:11" ht="25.5" thickTop="1" thickBot="1" x14ac:dyDescent="0.6">
      <c r="B24" s="136" t="s">
        <v>55</v>
      </c>
      <c r="C24" s="136"/>
      <c r="D24" s="136"/>
      <c r="E24" s="136"/>
      <c r="F24" s="76" t="s">
        <v>25</v>
      </c>
      <c r="G24" s="76" t="s">
        <v>26</v>
      </c>
    </row>
    <row r="25" spans="1:11" ht="24.75" thickTop="1" x14ac:dyDescent="0.55000000000000004">
      <c r="B25" s="132" t="s">
        <v>56</v>
      </c>
      <c r="C25" s="132"/>
      <c r="D25" s="132"/>
      <c r="E25" s="26"/>
      <c r="F25" s="28">
        <f>DATD!B32</f>
        <v>12</v>
      </c>
      <c r="G25" s="97">
        <f>F25*100/F$30</f>
        <v>66.666666666666671</v>
      </c>
    </row>
    <row r="26" spans="1:11" x14ac:dyDescent="0.55000000000000004">
      <c r="B26" s="133" t="s">
        <v>63</v>
      </c>
      <c r="C26" s="133" t="s">
        <v>63</v>
      </c>
      <c r="D26" s="133" t="s">
        <v>63</v>
      </c>
      <c r="E26" s="26"/>
      <c r="F26" s="28">
        <f>DATD!B30</f>
        <v>3</v>
      </c>
      <c r="G26" s="97">
        <f t="shared" ref="G26:G30" si="0">F26*100/F$30</f>
        <v>16.666666666666668</v>
      </c>
    </row>
    <row r="27" spans="1:11" x14ac:dyDescent="0.55000000000000004">
      <c r="B27" s="94" t="s">
        <v>81</v>
      </c>
      <c r="C27" s="94"/>
      <c r="D27" s="94"/>
      <c r="E27" s="26"/>
      <c r="F27" s="28">
        <f>DATD!B33</f>
        <v>1</v>
      </c>
      <c r="G27" s="97">
        <f t="shared" si="0"/>
        <v>5.5555555555555554</v>
      </c>
    </row>
    <row r="28" spans="1:11" x14ac:dyDescent="0.55000000000000004">
      <c r="B28" s="133" t="s">
        <v>111</v>
      </c>
      <c r="C28" s="133" t="s">
        <v>68</v>
      </c>
      <c r="D28" s="133" t="s">
        <v>68</v>
      </c>
      <c r="E28" s="26"/>
      <c r="F28" s="28">
        <f>DATD!B34</f>
        <v>1</v>
      </c>
      <c r="G28" s="97">
        <f t="shared" si="0"/>
        <v>5.5555555555555554</v>
      </c>
    </row>
    <row r="29" spans="1:11" x14ac:dyDescent="0.55000000000000004">
      <c r="B29" s="134" t="s">
        <v>112</v>
      </c>
      <c r="C29" s="134" t="s">
        <v>72</v>
      </c>
      <c r="D29" s="134" t="s">
        <v>72</v>
      </c>
      <c r="E29" s="101"/>
      <c r="F29" s="102">
        <f>DATD!B33</f>
        <v>1</v>
      </c>
      <c r="G29" s="103">
        <f t="shared" si="0"/>
        <v>5.5555555555555554</v>
      </c>
    </row>
    <row r="30" spans="1:11" ht="24.75" thickBot="1" x14ac:dyDescent="0.6">
      <c r="B30" s="131" t="s">
        <v>23</v>
      </c>
      <c r="C30" s="131"/>
      <c r="D30" s="131"/>
      <c r="E30" s="131"/>
      <c r="F30" s="95">
        <f>SUM(F25:F29)</f>
        <v>18</v>
      </c>
      <c r="G30" s="96">
        <f t="shared" si="0"/>
        <v>100</v>
      </c>
      <c r="K30" s="3" t="s">
        <v>46</v>
      </c>
    </row>
    <row r="31" spans="1:11" ht="14.25" customHeight="1" thickTop="1" x14ac:dyDescent="0.55000000000000004"/>
    <row r="32" spans="1:11" x14ac:dyDescent="0.55000000000000004">
      <c r="A32" s="5" t="s">
        <v>106</v>
      </c>
      <c r="C32" s="3"/>
      <c r="D32" s="3"/>
    </row>
    <row r="33" spans="1:4" x14ac:dyDescent="0.55000000000000004">
      <c r="A33" s="5" t="s">
        <v>105</v>
      </c>
      <c r="C33" s="3"/>
      <c r="D33" s="3"/>
    </row>
  </sheetData>
  <mergeCells count="12">
    <mergeCell ref="A1:H1"/>
    <mergeCell ref="B24:E24"/>
    <mergeCell ref="B15:E15"/>
    <mergeCell ref="B18:E18"/>
    <mergeCell ref="B3:G3"/>
    <mergeCell ref="B4:G4"/>
    <mergeCell ref="B5:G5"/>
    <mergeCell ref="B30:E30"/>
    <mergeCell ref="B25:D25"/>
    <mergeCell ref="B26:D26"/>
    <mergeCell ref="B28:D28"/>
    <mergeCell ref="B29:D29"/>
  </mergeCells>
  <pageMargins left="0.7" right="0.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60"/>
  <sheetViews>
    <sheetView tabSelected="1" topLeftCell="A46" zoomScale="130" zoomScaleNormal="130" workbookViewId="0">
      <selection activeCell="B40" sqref="B40:E40"/>
    </sheetView>
  </sheetViews>
  <sheetFormatPr defaultRowHeight="12.75" x14ac:dyDescent="0.2"/>
  <cols>
    <col min="1" max="1" width="1.5703125" customWidth="1"/>
    <col min="5" max="5" width="44.28515625" customWidth="1"/>
    <col min="6" max="6" width="6.28515625" customWidth="1"/>
    <col min="7" max="7" width="6.5703125" customWidth="1"/>
    <col min="8" max="8" width="14.140625" customWidth="1"/>
  </cols>
  <sheetData>
    <row r="1" spans="2:9" s="3" customFormat="1" ht="24" x14ac:dyDescent="0.55000000000000004">
      <c r="B1" s="121" t="s">
        <v>109</v>
      </c>
      <c r="C1" s="121"/>
      <c r="D1" s="121"/>
      <c r="E1" s="121"/>
      <c r="F1" s="121"/>
      <c r="G1" s="121"/>
      <c r="H1" s="121"/>
    </row>
    <row r="2" spans="2:9" ht="18.75" customHeight="1" x14ac:dyDescent="0.2"/>
    <row r="3" spans="2:9" s="55" customFormat="1" ht="24" x14ac:dyDescent="0.55000000000000004">
      <c r="B3" s="55" t="s">
        <v>86</v>
      </c>
    </row>
    <row r="4" spans="2:9" s="11" customFormat="1" ht="24.75" thickBot="1" x14ac:dyDescent="0.6">
      <c r="B4" s="72" t="s">
        <v>85</v>
      </c>
      <c r="C4" s="72"/>
      <c r="D4" s="72"/>
      <c r="E4" s="72"/>
      <c r="F4" s="72"/>
      <c r="G4" s="72"/>
      <c r="H4" s="72"/>
      <c r="I4" s="71"/>
    </row>
    <row r="5" spans="2:9" s="7" customFormat="1" ht="24" thickTop="1" x14ac:dyDescent="0.55000000000000004">
      <c r="B5" s="144" t="s">
        <v>27</v>
      </c>
      <c r="C5" s="145"/>
      <c r="D5" s="145"/>
      <c r="E5" s="145"/>
      <c r="F5" s="148" t="s">
        <v>84</v>
      </c>
      <c r="G5" s="149"/>
      <c r="H5" s="150"/>
    </row>
    <row r="6" spans="2:9" s="7" customFormat="1" ht="24" thickBot="1" x14ac:dyDescent="0.6">
      <c r="B6" s="146"/>
      <c r="C6" s="147"/>
      <c r="D6" s="147"/>
      <c r="E6" s="147"/>
      <c r="F6" s="14"/>
      <c r="G6" s="59" t="s">
        <v>28</v>
      </c>
      <c r="H6" s="59" t="s">
        <v>31</v>
      </c>
    </row>
    <row r="7" spans="2:9" s="7" customFormat="1" ht="24" thickTop="1" x14ac:dyDescent="0.55000000000000004">
      <c r="B7" s="15" t="s">
        <v>32</v>
      </c>
      <c r="C7" s="16"/>
      <c r="D7" s="16"/>
      <c r="E7" s="16"/>
      <c r="F7" s="17"/>
      <c r="G7" s="17"/>
      <c r="H7" s="18"/>
    </row>
    <row r="8" spans="2:9" s="7" customFormat="1" ht="23.25" x14ac:dyDescent="0.55000000000000004">
      <c r="B8" s="154" t="s">
        <v>48</v>
      </c>
      <c r="C8" s="155"/>
      <c r="D8" s="155"/>
      <c r="E8" s="156"/>
      <c r="F8" s="65">
        <f>DATD!D25</f>
        <v>4.6111111111111107</v>
      </c>
      <c r="G8" s="65">
        <f>DATD!D26</f>
        <v>0.50163132570454982</v>
      </c>
      <c r="H8" s="66" t="str">
        <f t="shared" ref="H8:H50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9" s="7" customFormat="1" ht="23.25" x14ac:dyDescent="0.55000000000000004">
      <c r="B9" s="64" t="s">
        <v>83</v>
      </c>
      <c r="C9" s="64"/>
      <c r="D9" s="64"/>
      <c r="E9" s="64"/>
      <c r="F9" s="65">
        <f>DATD!E25</f>
        <v>4.6111111111111107</v>
      </c>
      <c r="G9" s="65">
        <f>DATD!E26</f>
        <v>0.50163132570454982</v>
      </c>
      <c r="H9" s="66" t="str">
        <f t="shared" si="0"/>
        <v>มากที่สุด</v>
      </c>
    </row>
    <row r="10" spans="2:9" s="7" customFormat="1" ht="23.25" x14ac:dyDescent="0.55000000000000004">
      <c r="B10" s="64" t="s">
        <v>49</v>
      </c>
      <c r="C10" s="64"/>
      <c r="D10" s="64"/>
      <c r="E10" s="64"/>
      <c r="F10" s="65">
        <f>DATD!F25</f>
        <v>4.666666666666667</v>
      </c>
      <c r="G10" s="65">
        <f>DATD!F26</f>
        <v>0.48507125007266594</v>
      </c>
      <c r="H10" s="66" t="str">
        <f t="shared" si="0"/>
        <v>มากที่สุด</v>
      </c>
    </row>
    <row r="11" spans="2:9" s="7" customFormat="1" ht="23.25" x14ac:dyDescent="0.55000000000000004">
      <c r="B11" s="141" t="s">
        <v>33</v>
      </c>
      <c r="C11" s="142"/>
      <c r="D11" s="142"/>
      <c r="E11" s="143"/>
      <c r="F11" s="19">
        <f>AVERAGE(F8:F10)</f>
        <v>4.6296296296296298</v>
      </c>
      <c r="G11" s="19">
        <f>AVERAGE(G8:G10)</f>
        <v>0.49611130049392188</v>
      </c>
      <c r="H11" s="20" t="str">
        <f t="shared" si="0"/>
        <v>มากที่สุด</v>
      </c>
    </row>
    <row r="12" spans="2:9" s="7" customFormat="1" ht="23.25" x14ac:dyDescent="0.55000000000000004">
      <c r="B12" s="151" t="s">
        <v>34</v>
      </c>
      <c r="C12" s="152"/>
      <c r="D12" s="152"/>
      <c r="E12" s="153"/>
      <c r="F12" s="21"/>
      <c r="G12" s="21"/>
      <c r="H12" s="22"/>
    </row>
    <row r="13" spans="2:9" s="7" customFormat="1" ht="23.25" x14ac:dyDescent="0.55000000000000004">
      <c r="B13" s="64" t="s">
        <v>50</v>
      </c>
      <c r="C13" s="64"/>
      <c r="D13" s="64"/>
      <c r="E13" s="64"/>
      <c r="F13" s="65">
        <f>DATD!G25</f>
        <v>4.8888888888888893</v>
      </c>
      <c r="G13" s="65">
        <f>DATD!G26</f>
        <v>0.32338083338177726</v>
      </c>
      <c r="H13" s="66" t="str">
        <f t="shared" si="0"/>
        <v>มากที่สุด</v>
      </c>
    </row>
    <row r="14" spans="2:9" s="7" customFormat="1" ht="23.25" x14ac:dyDescent="0.55000000000000004">
      <c r="B14" s="64" t="s">
        <v>51</v>
      </c>
      <c r="C14" s="64"/>
      <c r="D14" s="64"/>
      <c r="E14" s="64"/>
      <c r="F14" s="65">
        <f>DATD!H25</f>
        <v>4.8888888888888893</v>
      </c>
      <c r="G14" s="65">
        <f>DATD!H26</f>
        <v>0.32338083338177726</v>
      </c>
      <c r="H14" s="66" t="str">
        <f t="shared" si="0"/>
        <v>มากที่สุด</v>
      </c>
    </row>
    <row r="15" spans="2:9" s="7" customFormat="1" ht="23.25" x14ac:dyDescent="0.55000000000000004">
      <c r="B15" s="141" t="s">
        <v>35</v>
      </c>
      <c r="C15" s="142"/>
      <c r="D15" s="142"/>
      <c r="E15" s="143"/>
      <c r="F15" s="19">
        <f>AVERAGE(F13:F14)</f>
        <v>4.8888888888888893</v>
      </c>
      <c r="G15" s="19">
        <f>AVERAGE(G13:G14)</f>
        <v>0.32338083338177726</v>
      </c>
      <c r="H15" s="23" t="str">
        <f t="shared" si="0"/>
        <v>มากที่สุด</v>
      </c>
    </row>
    <row r="16" spans="2:9" s="7" customFormat="1" ht="23.25" x14ac:dyDescent="0.55000000000000004">
      <c r="B16" s="151" t="s">
        <v>36</v>
      </c>
      <c r="C16" s="152"/>
      <c r="D16" s="152"/>
      <c r="E16" s="153"/>
      <c r="F16" s="17"/>
      <c r="G16" s="17"/>
      <c r="H16" s="18"/>
    </row>
    <row r="17" spans="2:8" s="7" customFormat="1" ht="23.25" x14ac:dyDescent="0.55000000000000004">
      <c r="B17" s="64" t="s">
        <v>87</v>
      </c>
      <c r="C17" s="64"/>
      <c r="D17" s="64"/>
      <c r="E17" s="64"/>
      <c r="F17" s="65">
        <f>DATD!I25</f>
        <v>4.5555555555555554</v>
      </c>
      <c r="G17" s="65">
        <f>DATD!I26</f>
        <v>0.51130999256491438</v>
      </c>
      <c r="H17" s="66" t="str">
        <f t="shared" si="0"/>
        <v>มากที่สุด</v>
      </c>
    </row>
    <row r="18" spans="2:8" s="7" customFormat="1" ht="23.25" x14ac:dyDescent="0.55000000000000004">
      <c r="B18" s="154" t="s">
        <v>52</v>
      </c>
      <c r="C18" s="155"/>
      <c r="D18" s="155"/>
      <c r="E18" s="156"/>
      <c r="F18" s="65">
        <f>DATD!J25</f>
        <v>4.833333333333333</v>
      </c>
      <c r="G18" s="65">
        <f>DATD!J26</f>
        <v>0.38348249442368521</v>
      </c>
      <c r="H18" s="66" t="str">
        <f t="shared" si="0"/>
        <v>มากที่สุด</v>
      </c>
    </row>
    <row r="19" spans="2:8" s="7" customFormat="1" ht="23.25" customHeight="1" x14ac:dyDescent="0.55000000000000004">
      <c r="B19" s="64" t="s">
        <v>53</v>
      </c>
      <c r="C19" s="64"/>
      <c r="D19" s="64"/>
      <c r="E19" s="64"/>
      <c r="F19" s="65">
        <f>DATD!K25</f>
        <v>4.7777777777777777</v>
      </c>
      <c r="G19" s="65">
        <f>DATD!K26</f>
        <v>0.42779263194649864</v>
      </c>
      <c r="H19" s="66" t="str">
        <f t="shared" si="0"/>
        <v>มากที่สุด</v>
      </c>
    </row>
    <row r="20" spans="2:8" s="7" customFormat="1" ht="23.25" customHeight="1" x14ac:dyDescent="0.55000000000000004">
      <c r="B20" s="154" t="s">
        <v>88</v>
      </c>
      <c r="C20" s="155"/>
      <c r="D20" s="155"/>
      <c r="E20" s="156"/>
      <c r="F20" s="65">
        <f>DATD!L25</f>
        <v>4.7222222222222223</v>
      </c>
      <c r="G20" s="65">
        <f>DATD!L26</f>
        <v>0.4608885989624768</v>
      </c>
      <c r="H20" s="66" t="str">
        <f t="shared" si="0"/>
        <v>มากที่สุด</v>
      </c>
    </row>
    <row r="21" spans="2:8" s="7" customFormat="1" ht="23.25" x14ac:dyDescent="0.55000000000000004">
      <c r="B21" s="64" t="s">
        <v>89</v>
      </c>
      <c r="C21" s="64"/>
      <c r="D21" s="64"/>
      <c r="E21" s="64"/>
      <c r="F21" s="65">
        <f>DATD!M25</f>
        <v>4.666666666666667</v>
      </c>
      <c r="G21" s="65">
        <f>DATD!M26</f>
        <v>0.48507125007266594</v>
      </c>
      <c r="H21" s="66" t="str">
        <f t="shared" si="0"/>
        <v>มากที่สุด</v>
      </c>
    </row>
    <row r="22" spans="2:8" s="7" customFormat="1" ht="23.25" x14ac:dyDescent="0.55000000000000004">
      <c r="B22" s="141" t="s">
        <v>37</v>
      </c>
      <c r="C22" s="142"/>
      <c r="D22" s="142"/>
      <c r="E22" s="143"/>
      <c r="F22" s="19">
        <f>AVERAGE(F17:F21)</f>
        <v>4.7111111111111112</v>
      </c>
      <c r="G22" s="19">
        <f>AVERAGE(G17:G21)</f>
        <v>0.45370899359404826</v>
      </c>
      <c r="H22" s="20" t="str">
        <f t="shared" si="0"/>
        <v>มากที่สุด</v>
      </c>
    </row>
    <row r="23" spans="2:8" s="7" customFormat="1" ht="23.25" x14ac:dyDescent="0.55000000000000004">
      <c r="B23" s="15" t="s">
        <v>114</v>
      </c>
      <c r="C23" s="16"/>
      <c r="D23" s="16"/>
      <c r="E23" s="16"/>
      <c r="F23" s="17"/>
      <c r="G23" s="17"/>
      <c r="H23" s="18"/>
    </row>
    <row r="24" spans="2:8" s="7" customFormat="1" ht="23.25" x14ac:dyDescent="0.55000000000000004">
      <c r="B24" s="64" t="s">
        <v>91</v>
      </c>
      <c r="C24" s="64"/>
      <c r="D24" s="64"/>
      <c r="E24" s="64"/>
      <c r="F24" s="65">
        <f>DATD!N25</f>
        <v>4.4444444444444446</v>
      </c>
      <c r="G24" s="65">
        <f>DATD!N26</f>
        <v>0.61569876345519992</v>
      </c>
      <c r="H24" s="66" t="str">
        <f>IF(F24&gt;4.5,"มากที่สุด",IF(F24&gt;3.5,"มาก",IF(F24&gt;2.5,"ปานกลาง",IF(F24&gt;1.5,"น้อย",IF(F24&lt;=1.5,"น้อยที่สุด")))))</f>
        <v>มาก</v>
      </c>
    </row>
    <row r="25" spans="2:8" s="7" customFormat="1" ht="23.25" x14ac:dyDescent="0.55000000000000004">
      <c r="B25" s="64" t="s">
        <v>141</v>
      </c>
      <c r="C25" s="64"/>
      <c r="D25" s="64"/>
      <c r="E25" s="64"/>
      <c r="F25" s="65">
        <f>DATD!O25</f>
        <v>4.5</v>
      </c>
      <c r="G25" s="65">
        <f>DATD!O26</f>
        <v>0.61834694240084231</v>
      </c>
      <c r="H25" s="66" t="str">
        <f t="shared" ref="H25:H26" si="1">IF(F25&gt;4.5,"มากที่สุด",IF(F25&gt;3.5,"มาก",IF(F25&gt;2.5,"ปานกลาง",IF(F25&gt;1.5,"น้อย",IF(F25&lt;=1.5,"น้อยที่สุด")))))</f>
        <v>มาก</v>
      </c>
    </row>
    <row r="26" spans="2:8" s="7" customFormat="1" ht="23.25" x14ac:dyDescent="0.55000000000000004">
      <c r="B26" s="64" t="s">
        <v>90</v>
      </c>
      <c r="C26" s="64"/>
      <c r="D26" s="64"/>
      <c r="E26" s="64"/>
      <c r="F26" s="65">
        <f>DATD!P25</f>
        <v>4.5</v>
      </c>
      <c r="G26" s="65">
        <f>DATD!P26</f>
        <v>0.61834694240084231</v>
      </c>
      <c r="H26" s="66" t="str">
        <f t="shared" si="1"/>
        <v>มาก</v>
      </c>
    </row>
    <row r="27" spans="2:8" s="7" customFormat="1" ht="23.25" x14ac:dyDescent="0.55000000000000004">
      <c r="B27" s="141" t="s">
        <v>39</v>
      </c>
      <c r="C27" s="142"/>
      <c r="D27" s="142"/>
      <c r="E27" s="143"/>
      <c r="F27" s="19">
        <f>AVERAGE(F24:F26)</f>
        <v>4.4814814814814818</v>
      </c>
      <c r="G27" s="19">
        <f>AVERAGE(G24:G26)</f>
        <v>0.61746421608562818</v>
      </c>
      <c r="H27" s="20" t="str">
        <f>IF(F27&gt;4.5,"มากที่สุด",IF(F27&gt;3.5,"มาก",IF(F27&gt;2.5,"ปานกลาง",IF(F27&gt;1.5,"น้อย",IF(F27&lt;=1.5,"น้อยที่สุด")))))</f>
        <v>มาก</v>
      </c>
    </row>
    <row r="28" spans="2:8" s="16" customFormat="1" ht="23.25" x14ac:dyDescent="0.55000000000000004">
      <c r="B28" s="98"/>
      <c r="C28" s="99"/>
      <c r="D28" s="99"/>
      <c r="E28" s="99"/>
      <c r="F28" s="100"/>
      <c r="G28" s="100"/>
      <c r="H28" s="98"/>
    </row>
    <row r="29" spans="2:8" s="16" customFormat="1" ht="23.25" x14ac:dyDescent="0.55000000000000004">
      <c r="B29" s="98"/>
      <c r="C29" s="99"/>
      <c r="D29" s="99"/>
      <c r="E29" s="99"/>
      <c r="F29" s="100"/>
      <c r="G29" s="100"/>
      <c r="H29" s="98"/>
    </row>
    <row r="30" spans="2:8" s="16" customFormat="1" ht="23.25" x14ac:dyDescent="0.55000000000000004">
      <c r="B30" s="98"/>
      <c r="C30" s="99"/>
      <c r="D30" s="99"/>
      <c r="E30" s="99"/>
      <c r="F30" s="100"/>
      <c r="G30" s="100"/>
      <c r="H30" s="98"/>
    </row>
    <row r="31" spans="2:8" s="16" customFormat="1" ht="23.25" x14ac:dyDescent="0.55000000000000004">
      <c r="B31" s="98"/>
      <c r="C31" s="99"/>
      <c r="D31" s="99"/>
      <c r="E31" s="99"/>
      <c r="F31" s="100"/>
      <c r="G31" s="100"/>
      <c r="H31" s="98"/>
    </row>
    <row r="32" spans="2:8" s="16" customFormat="1" ht="23.25" x14ac:dyDescent="0.55000000000000004">
      <c r="B32" s="98"/>
      <c r="C32" s="99"/>
      <c r="D32" s="99"/>
      <c r="E32" s="99"/>
      <c r="F32" s="100"/>
      <c r="G32" s="100"/>
      <c r="H32" s="98"/>
    </row>
    <row r="33" spans="2:8" s="3" customFormat="1" ht="24" x14ac:dyDescent="0.55000000000000004">
      <c r="B33" s="140" t="s">
        <v>38</v>
      </c>
      <c r="C33" s="140"/>
      <c r="D33" s="140"/>
      <c r="E33" s="140"/>
      <c r="F33" s="140"/>
      <c r="G33" s="140"/>
      <c r="H33" s="140"/>
    </row>
    <row r="34" spans="2:8" s="3" customFormat="1" ht="24.75" thickBot="1" x14ac:dyDescent="0.6">
      <c r="B34" s="104"/>
      <c r="C34" s="104"/>
      <c r="D34" s="104"/>
      <c r="E34" s="104"/>
      <c r="F34" s="104"/>
      <c r="G34" s="104"/>
      <c r="H34" s="104"/>
    </row>
    <row r="35" spans="2:8" s="7" customFormat="1" ht="24" thickTop="1" x14ac:dyDescent="0.55000000000000004">
      <c r="B35" s="163" t="s">
        <v>27</v>
      </c>
      <c r="C35" s="164"/>
      <c r="D35" s="164"/>
      <c r="E35" s="164"/>
      <c r="F35" s="137" t="s">
        <v>84</v>
      </c>
      <c r="G35" s="138"/>
      <c r="H35" s="139"/>
    </row>
    <row r="36" spans="2:8" s="7" customFormat="1" ht="24" thickBot="1" x14ac:dyDescent="0.6">
      <c r="B36" s="146"/>
      <c r="C36" s="147"/>
      <c r="D36" s="147"/>
      <c r="E36" s="147"/>
      <c r="F36" s="14"/>
      <c r="G36" s="59" t="s">
        <v>28</v>
      </c>
      <c r="H36" s="59" t="s">
        <v>31</v>
      </c>
    </row>
    <row r="37" spans="2:8" s="7" customFormat="1" ht="24" thickTop="1" x14ac:dyDescent="0.55000000000000004">
      <c r="B37" s="151" t="s">
        <v>92</v>
      </c>
      <c r="C37" s="152"/>
      <c r="D37" s="152"/>
      <c r="E37" s="153"/>
      <c r="F37" s="24"/>
      <c r="G37" s="24"/>
      <c r="H37" s="24"/>
    </row>
    <row r="38" spans="2:8" s="7" customFormat="1" ht="23.25" x14ac:dyDescent="0.55000000000000004">
      <c r="B38" s="64" t="s">
        <v>94</v>
      </c>
      <c r="C38" s="64"/>
      <c r="D38" s="64"/>
      <c r="E38" s="64"/>
      <c r="F38" s="65">
        <f>DATD!Q25</f>
        <v>4.5</v>
      </c>
      <c r="G38" s="65">
        <f>DATD!Q26</f>
        <v>0.51449575542752657</v>
      </c>
      <c r="H38" s="66" t="str">
        <f t="shared" ref="H38:H40" si="2">IF(F38&gt;4.5,"มากที่สุด",IF(F38&gt;3.5,"มาก",IF(F38&gt;2.5,"ปานกลาง",IF(F38&gt;1.5,"น้อย",IF(F38&lt;=1.5,"น้อยที่สุด")))))</f>
        <v>มาก</v>
      </c>
    </row>
    <row r="39" spans="2:8" s="7" customFormat="1" ht="23.25" x14ac:dyDescent="0.55000000000000004">
      <c r="B39" s="154" t="s">
        <v>95</v>
      </c>
      <c r="C39" s="155"/>
      <c r="D39" s="155"/>
      <c r="E39" s="156"/>
      <c r="F39" s="65">
        <f>DATD!R25</f>
        <v>4.3888888888888893</v>
      </c>
      <c r="G39" s="65">
        <f>DATD!R26</f>
        <v>0.69780233918722501</v>
      </c>
      <c r="H39" s="66" t="str">
        <f t="shared" si="2"/>
        <v>มาก</v>
      </c>
    </row>
    <row r="40" spans="2:8" s="7" customFormat="1" ht="23.25" x14ac:dyDescent="0.55000000000000004">
      <c r="B40" s="154" t="s">
        <v>96</v>
      </c>
      <c r="C40" s="155"/>
      <c r="D40" s="155"/>
      <c r="E40" s="156"/>
      <c r="F40" s="65">
        <f>DATD!S25</f>
        <v>4.4444444444444446</v>
      </c>
      <c r="G40" s="65">
        <f>DATD!S26</f>
        <v>0.61569876345519992</v>
      </c>
      <c r="H40" s="66" t="str">
        <f t="shared" si="2"/>
        <v>มาก</v>
      </c>
    </row>
    <row r="41" spans="2:8" s="7" customFormat="1" ht="23.25" x14ac:dyDescent="0.55000000000000004">
      <c r="B41" s="154" t="s">
        <v>97</v>
      </c>
      <c r="C41" s="155"/>
      <c r="D41" s="155"/>
      <c r="E41" s="156"/>
      <c r="F41" s="65">
        <f>DATD!T25</f>
        <v>4.4444444444444446</v>
      </c>
      <c r="G41" s="65">
        <f>DATD!T26</f>
        <v>0.70479218649456632</v>
      </c>
      <c r="H41" s="66" t="str">
        <f t="shared" si="0"/>
        <v>มาก</v>
      </c>
    </row>
    <row r="42" spans="2:8" s="7" customFormat="1" ht="23.25" x14ac:dyDescent="0.55000000000000004">
      <c r="B42" s="154" t="s">
        <v>98</v>
      </c>
      <c r="C42" s="155"/>
      <c r="D42" s="155"/>
      <c r="E42" s="156"/>
      <c r="F42" s="65">
        <f>DATD!U25</f>
        <v>4.3888888888888893</v>
      </c>
      <c r="G42" s="65">
        <f>DATD!U26</f>
        <v>0.69780233918722501</v>
      </c>
      <c r="H42" s="66" t="str">
        <f t="shared" si="0"/>
        <v>มาก</v>
      </c>
    </row>
    <row r="43" spans="2:8" s="7" customFormat="1" ht="23.25" x14ac:dyDescent="0.55000000000000004">
      <c r="B43" s="64" t="s">
        <v>99</v>
      </c>
      <c r="C43" s="64"/>
      <c r="D43" s="64"/>
      <c r="E43" s="64"/>
      <c r="F43" s="65">
        <f>DATD!V25</f>
        <v>4.5</v>
      </c>
      <c r="G43" s="65">
        <f>DATD!V26</f>
        <v>0.51449575542752657</v>
      </c>
      <c r="H43" s="66" t="str">
        <f t="shared" si="0"/>
        <v>มาก</v>
      </c>
    </row>
    <row r="44" spans="2:8" s="7" customFormat="1" ht="24" thickBot="1" x14ac:dyDescent="0.6">
      <c r="B44" s="157" t="s">
        <v>155</v>
      </c>
      <c r="C44" s="158"/>
      <c r="D44" s="158"/>
      <c r="E44" s="159"/>
      <c r="F44" s="60">
        <f>AVERAGE(F38:F43)</f>
        <v>4.4444444444444446</v>
      </c>
      <c r="G44" s="60">
        <f>AVERAGE(G38:G43)</f>
        <v>0.62418118986321158</v>
      </c>
      <c r="H44" s="61" t="str">
        <f t="shared" ref="H44" si="3">IF(F44&gt;4.5,"มากที่สุด",IF(F44&gt;3.5,"มาก",IF(F44&gt;2.5,"ปานกลาง",IF(F44&gt;1.5,"น้อย",IF(F44&lt;=1.5,"น้อยที่สุด")))))</f>
        <v>มาก</v>
      </c>
    </row>
    <row r="45" spans="2:8" s="7" customFormat="1" ht="24" thickTop="1" x14ac:dyDescent="0.55000000000000004">
      <c r="B45" s="151" t="s">
        <v>93</v>
      </c>
      <c r="C45" s="152"/>
      <c r="D45" s="152"/>
      <c r="E45" s="153"/>
      <c r="F45" s="24"/>
      <c r="G45" s="24"/>
      <c r="H45" s="24"/>
    </row>
    <row r="46" spans="2:8" s="7" customFormat="1" ht="23.25" x14ac:dyDescent="0.55000000000000004">
      <c r="B46" s="64" t="s">
        <v>100</v>
      </c>
      <c r="C46" s="64"/>
      <c r="D46" s="64"/>
      <c r="E46" s="64"/>
      <c r="F46" s="65">
        <f>DATD!W25</f>
        <v>4.5</v>
      </c>
      <c r="G46" s="65">
        <f>DATD!W26</f>
        <v>0.61834694240084231</v>
      </c>
      <c r="H46" s="66" t="str">
        <f t="shared" ref="H46:H49" si="4">IF(F46&gt;4.5,"มากที่สุด",IF(F46&gt;3.5,"มาก",IF(F46&gt;2.5,"ปานกลาง",IF(F46&gt;1.5,"น้อย",IF(F46&lt;=1.5,"น้อยที่สุด")))))</f>
        <v>มาก</v>
      </c>
    </row>
    <row r="47" spans="2:8" s="7" customFormat="1" ht="23.25" x14ac:dyDescent="0.55000000000000004">
      <c r="B47" s="64" t="s">
        <v>101</v>
      </c>
      <c r="C47" s="64"/>
      <c r="D47" s="64"/>
      <c r="E47" s="64"/>
      <c r="F47" s="65">
        <f>DATD!X25</f>
        <v>4.4444444444444446</v>
      </c>
      <c r="G47" s="65">
        <f>DATD!X26</f>
        <v>0.61569876345519992</v>
      </c>
      <c r="H47" s="66" t="str">
        <f t="shared" si="4"/>
        <v>มาก</v>
      </c>
    </row>
    <row r="48" spans="2:8" s="7" customFormat="1" ht="23.25" x14ac:dyDescent="0.55000000000000004">
      <c r="B48" s="64" t="s">
        <v>102</v>
      </c>
      <c r="C48" s="64"/>
      <c r="D48" s="64"/>
      <c r="E48" s="64"/>
      <c r="F48" s="65">
        <f>DATD!Y25</f>
        <v>4.5</v>
      </c>
      <c r="G48" s="65">
        <f>DATD!Y26</f>
        <v>0.51449575542752657</v>
      </c>
      <c r="H48" s="66" t="str">
        <f t="shared" si="4"/>
        <v>มาก</v>
      </c>
    </row>
    <row r="49" spans="2:8" s="7" customFormat="1" ht="23.25" x14ac:dyDescent="0.55000000000000004">
      <c r="B49" s="154" t="s">
        <v>103</v>
      </c>
      <c r="C49" s="155"/>
      <c r="D49" s="155"/>
      <c r="E49" s="156"/>
      <c r="F49" s="65">
        <f>DATD!Z25</f>
        <v>4.4444444444444446</v>
      </c>
      <c r="G49" s="65">
        <f>DATD!Z26</f>
        <v>0.61569876345519992</v>
      </c>
      <c r="H49" s="66" t="str">
        <f t="shared" si="4"/>
        <v>มาก</v>
      </c>
    </row>
    <row r="50" spans="2:8" s="7" customFormat="1" ht="24" thickBot="1" x14ac:dyDescent="0.6">
      <c r="B50" s="157" t="s">
        <v>156</v>
      </c>
      <c r="C50" s="158"/>
      <c r="D50" s="158"/>
      <c r="E50" s="159"/>
      <c r="F50" s="60">
        <f>AVERAGE(F46:F49)</f>
        <v>4.4722222222222223</v>
      </c>
      <c r="G50" s="60">
        <f>AVERAGE(G46:G49)</f>
        <v>0.59106005618469215</v>
      </c>
      <c r="H50" s="61" t="str">
        <f t="shared" si="0"/>
        <v>มาก</v>
      </c>
    </row>
    <row r="51" spans="2:8" s="7" customFormat="1" ht="24.75" thickTop="1" thickBot="1" x14ac:dyDescent="0.6">
      <c r="B51" s="160" t="s">
        <v>23</v>
      </c>
      <c r="C51" s="161"/>
      <c r="D51" s="161"/>
      <c r="E51" s="162"/>
      <c r="F51" s="62">
        <f>DATD!AB25</f>
        <v>4.57487922705314</v>
      </c>
      <c r="G51" s="62">
        <f>DATD!AB26</f>
        <v>0.55492237958479385</v>
      </c>
      <c r="H51" s="63" t="str">
        <f>IF(F51&gt;4.5,"มากที่สุด",IF(F51&gt;3.5,"มาก",IF(F51&gt;2.5,"ปานกลาง",IF(F51&gt;1.5,"น้อย",IF(F51&lt;=1.5,"น้อยที่สุด")))))</f>
        <v>มากที่สุด</v>
      </c>
    </row>
    <row r="52" spans="2:8" s="7" customFormat="1" ht="19.5" customHeight="1" thickTop="1" x14ac:dyDescent="0.55000000000000004">
      <c r="B52" s="69"/>
      <c r="C52" s="69"/>
      <c r="D52" s="69"/>
      <c r="E52" s="69"/>
      <c r="F52" s="70"/>
      <c r="G52" s="70"/>
      <c r="H52" s="69"/>
    </row>
    <row r="53" spans="2:8" s="3" customFormat="1" ht="24" x14ac:dyDescent="0.55000000000000004">
      <c r="B53" s="5" t="s">
        <v>47</v>
      </c>
      <c r="C53" s="51"/>
      <c r="D53" s="51"/>
      <c r="E53" s="51"/>
      <c r="F53" s="52"/>
      <c r="G53" s="52"/>
      <c r="H53" s="51"/>
    </row>
    <row r="54" spans="2:8" s="3" customFormat="1" ht="24" x14ac:dyDescent="0.55000000000000004">
      <c r="B54" s="5" t="s">
        <v>104</v>
      </c>
    </row>
    <row r="55" spans="2:8" s="3" customFormat="1" ht="24" x14ac:dyDescent="0.55000000000000004">
      <c r="B55" s="5" t="s">
        <v>115</v>
      </c>
    </row>
    <row r="56" spans="2:8" s="3" customFormat="1" ht="24" x14ac:dyDescent="0.55000000000000004">
      <c r="B56" s="5" t="s">
        <v>116</v>
      </c>
    </row>
    <row r="57" spans="2:8" s="3" customFormat="1" ht="24" x14ac:dyDescent="0.55000000000000004">
      <c r="B57" s="5" t="s">
        <v>117</v>
      </c>
    </row>
    <row r="58" spans="2:8" s="3" customFormat="1" ht="24" x14ac:dyDescent="0.55000000000000004">
      <c r="B58" s="5" t="s">
        <v>118</v>
      </c>
    </row>
    <row r="59" spans="2:8" s="3" customFormat="1" ht="24" x14ac:dyDescent="0.55000000000000004"/>
    <row r="60" spans="2:8" ht="24" x14ac:dyDescent="0.2">
      <c r="B60" s="5"/>
    </row>
  </sheetData>
  <mergeCells count="25">
    <mergeCell ref="B37:E37"/>
    <mergeCell ref="B50:E50"/>
    <mergeCell ref="B51:E51"/>
    <mergeCell ref="B20:E20"/>
    <mergeCell ref="B45:E45"/>
    <mergeCell ref="B39:E39"/>
    <mergeCell ref="B41:E41"/>
    <mergeCell ref="B42:E42"/>
    <mergeCell ref="B49:E49"/>
    <mergeCell ref="B44:E44"/>
    <mergeCell ref="B40:E40"/>
    <mergeCell ref="B35:E36"/>
    <mergeCell ref="F35:H35"/>
    <mergeCell ref="B33:H33"/>
    <mergeCell ref="B1:H1"/>
    <mergeCell ref="B22:E22"/>
    <mergeCell ref="B27:E27"/>
    <mergeCell ref="B5:E6"/>
    <mergeCell ref="F5:H5"/>
    <mergeCell ref="B11:E11"/>
    <mergeCell ref="B12:E12"/>
    <mergeCell ref="B15:E15"/>
    <mergeCell ref="B16:E16"/>
    <mergeCell ref="B8:E8"/>
    <mergeCell ref="B18:E18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5</xdr:col>
                <xdr:colOff>114300</xdr:colOff>
                <xdr:row>5</xdr:row>
                <xdr:rowOff>66675</xdr:rowOff>
              </from>
              <to>
                <xdr:col>5</xdr:col>
                <xdr:colOff>247650</xdr:colOff>
                <xdr:row>5</xdr:row>
                <xdr:rowOff>209550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0" r:id="rId6">
          <objectPr defaultSize="0" autoPict="0" r:id="rId5">
            <anchor moveWithCells="1" sizeWithCells="1">
              <from>
                <xdr:col>5</xdr:col>
                <xdr:colOff>133350</xdr:colOff>
                <xdr:row>35</xdr:row>
                <xdr:rowOff>85725</xdr:rowOff>
              </from>
              <to>
                <xdr:col>5</xdr:col>
                <xdr:colOff>266700</xdr:colOff>
                <xdr:row>35</xdr:row>
                <xdr:rowOff>228600</xdr:rowOff>
              </to>
            </anchor>
          </objectPr>
        </oleObject>
      </mc:Choice>
      <mc:Fallback>
        <oleObject progId="Equation.3" shapeId="7170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L12" sqref="L12"/>
    </sheetView>
  </sheetViews>
  <sheetFormatPr defaultColWidth="5.85546875" defaultRowHeight="24" x14ac:dyDescent="0.55000000000000004"/>
  <cols>
    <col min="1" max="1" width="2.7109375" style="3" customWidth="1"/>
    <col min="2" max="2" width="5.5703125" style="3" customWidth="1"/>
    <col min="3" max="3" width="70" style="3" customWidth="1"/>
    <col min="4" max="4" width="7.7109375" style="3" customWidth="1"/>
    <col min="5" max="255" width="9.140625" style="3" customWidth="1"/>
    <col min="256" max="256" width="5.85546875" style="3"/>
    <col min="257" max="257" width="5.85546875" style="3" customWidth="1"/>
    <col min="258" max="258" width="5.5703125" style="3" customWidth="1"/>
    <col min="259" max="259" width="76.42578125" style="3" bestFit="1" customWidth="1"/>
    <col min="260" max="260" width="8.7109375" style="3" customWidth="1"/>
    <col min="261" max="511" width="9.140625" style="3" customWidth="1"/>
    <col min="512" max="512" width="5.85546875" style="3"/>
    <col min="513" max="513" width="5.85546875" style="3" customWidth="1"/>
    <col min="514" max="514" width="5.5703125" style="3" customWidth="1"/>
    <col min="515" max="515" width="76.42578125" style="3" bestFit="1" customWidth="1"/>
    <col min="516" max="516" width="8.7109375" style="3" customWidth="1"/>
    <col min="517" max="767" width="9.140625" style="3" customWidth="1"/>
    <col min="768" max="768" width="5.85546875" style="3"/>
    <col min="769" max="769" width="5.85546875" style="3" customWidth="1"/>
    <col min="770" max="770" width="5.5703125" style="3" customWidth="1"/>
    <col min="771" max="771" width="76.42578125" style="3" bestFit="1" customWidth="1"/>
    <col min="772" max="772" width="8.7109375" style="3" customWidth="1"/>
    <col min="773" max="1023" width="9.140625" style="3" customWidth="1"/>
    <col min="1024" max="1024" width="5.85546875" style="3"/>
    <col min="1025" max="1025" width="5.85546875" style="3" customWidth="1"/>
    <col min="1026" max="1026" width="5.5703125" style="3" customWidth="1"/>
    <col min="1027" max="1027" width="76.42578125" style="3" bestFit="1" customWidth="1"/>
    <col min="1028" max="1028" width="8.7109375" style="3" customWidth="1"/>
    <col min="1029" max="1279" width="9.140625" style="3" customWidth="1"/>
    <col min="1280" max="1280" width="5.85546875" style="3"/>
    <col min="1281" max="1281" width="5.85546875" style="3" customWidth="1"/>
    <col min="1282" max="1282" width="5.5703125" style="3" customWidth="1"/>
    <col min="1283" max="1283" width="76.42578125" style="3" bestFit="1" customWidth="1"/>
    <col min="1284" max="1284" width="8.7109375" style="3" customWidth="1"/>
    <col min="1285" max="1535" width="9.140625" style="3" customWidth="1"/>
    <col min="1536" max="1536" width="5.85546875" style="3"/>
    <col min="1537" max="1537" width="5.85546875" style="3" customWidth="1"/>
    <col min="1538" max="1538" width="5.5703125" style="3" customWidth="1"/>
    <col min="1539" max="1539" width="76.42578125" style="3" bestFit="1" customWidth="1"/>
    <col min="1540" max="1540" width="8.7109375" style="3" customWidth="1"/>
    <col min="1541" max="1791" width="9.140625" style="3" customWidth="1"/>
    <col min="1792" max="1792" width="5.85546875" style="3"/>
    <col min="1793" max="1793" width="5.85546875" style="3" customWidth="1"/>
    <col min="1794" max="1794" width="5.5703125" style="3" customWidth="1"/>
    <col min="1795" max="1795" width="76.42578125" style="3" bestFit="1" customWidth="1"/>
    <col min="1796" max="1796" width="8.7109375" style="3" customWidth="1"/>
    <col min="1797" max="2047" width="9.140625" style="3" customWidth="1"/>
    <col min="2048" max="2048" width="5.85546875" style="3"/>
    <col min="2049" max="2049" width="5.85546875" style="3" customWidth="1"/>
    <col min="2050" max="2050" width="5.5703125" style="3" customWidth="1"/>
    <col min="2051" max="2051" width="76.42578125" style="3" bestFit="1" customWidth="1"/>
    <col min="2052" max="2052" width="8.7109375" style="3" customWidth="1"/>
    <col min="2053" max="2303" width="9.140625" style="3" customWidth="1"/>
    <col min="2304" max="2304" width="5.85546875" style="3"/>
    <col min="2305" max="2305" width="5.85546875" style="3" customWidth="1"/>
    <col min="2306" max="2306" width="5.5703125" style="3" customWidth="1"/>
    <col min="2307" max="2307" width="76.42578125" style="3" bestFit="1" customWidth="1"/>
    <col min="2308" max="2308" width="8.7109375" style="3" customWidth="1"/>
    <col min="2309" max="2559" width="9.140625" style="3" customWidth="1"/>
    <col min="2560" max="2560" width="5.85546875" style="3"/>
    <col min="2561" max="2561" width="5.85546875" style="3" customWidth="1"/>
    <col min="2562" max="2562" width="5.5703125" style="3" customWidth="1"/>
    <col min="2563" max="2563" width="76.42578125" style="3" bestFit="1" customWidth="1"/>
    <col min="2564" max="2564" width="8.7109375" style="3" customWidth="1"/>
    <col min="2565" max="2815" width="9.140625" style="3" customWidth="1"/>
    <col min="2816" max="2816" width="5.85546875" style="3"/>
    <col min="2817" max="2817" width="5.85546875" style="3" customWidth="1"/>
    <col min="2818" max="2818" width="5.5703125" style="3" customWidth="1"/>
    <col min="2819" max="2819" width="76.42578125" style="3" bestFit="1" customWidth="1"/>
    <col min="2820" max="2820" width="8.7109375" style="3" customWidth="1"/>
    <col min="2821" max="3071" width="9.140625" style="3" customWidth="1"/>
    <col min="3072" max="3072" width="5.85546875" style="3"/>
    <col min="3073" max="3073" width="5.85546875" style="3" customWidth="1"/>
    <col min="3074" max="3074" width="5.5703125" style="3" customWidth="1"/>
    <col min="3075" max="3075" width="76.42578125" style="3" bestFit="1" customWidth="1"/>
    <col min="3076" max="3076" width="8.7109375" style="3" customWidth="1"/>
    <col min="3077" max="3327" width="9.140625" style="3" customWidth="1"/>
    <col min="3328" max="3328" width="5.85546875" style="3"/>
    <col min="3329" max="3329" width="5.85546875" style="3" customWidth="1"/>
    <col min="3330" max="3330" width="5.5703125" style="3" customWidth="1"/>
    <col min="3331" max="3331" width="76.42578125" style="3" bestFit="1" customWidth="1"/>
    <col min="3332" max="3332" width="8.7109375" style="3" customWidth="1"/>
    <col min="3333" max="3583" width="9.140625" style="3" customWidth="1"/>
    <col min="3584" max="3584" width="5.85546875" style="3"/>
    <col min="3585" max="3585" width="5.85546875" style="3" customWidth="1"/>
    <col min="3586" max="3586" width="5.5703125" style="3" customWidth="1"/>
    <col min="3587" max="3587" width="76.42578125" style="3" bestFit="1" customWidth="1"/>
    <col min="3588" max="3588" width="8.7109375" style="3" customWidth="1"/>
    <col min="3589" max="3839" width="9.140625" style="3" customWidth="1"/>
    <col min="3840" max="3840" width="5.85546875" style="3"/>
    <col min="3841" max="3841" width="5.85546875" style="3" customWidth="1"/>
    <col min="3842" max="3842" width="5.5703125" style="3" customWidth="1"/>
    <col min="3843" max="3843" width="76.42578125" style="3" bestFit="1" customWidth="1"/>
    <col min="3844" max="3844" width="8.7109375" style="3" customWidth="1"/>
    <col min="3845" max="4095" width="9.140625" style="3" customWidth="1"/>
    <col min="4096" max="4096" width="5.85546875" style="3"/>
    <col min="4097" max="4097" width="5.85546875" style="3" customWidth="1"/>
    <col min="4098" max="4098" width="5.5703125" style="3" customWidth="1"/>
    <col min="4099" max="4099" width="76.42578125" style="3" bestFit="1" customWidth="1"/>
    <col min="4100" max="4100" width="8.7109375" style="3" customWidth="1"/>
    <col min="4101" max="4351" width="9.140625" style="3" customWidth="1"/>
    <col min="4352" max="4352" width="5.85546875" style="3"/>
    <col min="4353" max="4353" width="5.85546875" style="3" customWidth="1"/>
    <col min="4354" max="4354" width="5.5703125" style="3" customWidth="1"/>
    <col min="4355" max="4355" width="76.42578125" style="3" bestFit="1" customWidth="1"/>
    <col min="4356" max="4356" width="8.7109375" style="3" customWidth="1"/>
    <col min="4357" max="4607" width="9.140625" style="3" customWidth="1"/>
    <col min="4608" max="4608" width="5.85546875" style="3"/>
    <col min="4609" max="4609" width="5.85546875" style="3" customWidth="1"/>
    <col min="4610" max="4610" width="5.5703125" style="3" customWidth="1"/>
    <col min="4611" max="4611" width="76.42578125" style="3" bestFit="1" customWidth="1"/>
    <col min="4612" max="4612" width="8.7109375" style="3" customWidth="1"/>
    <col min="4613" max="4863" width="9.140625" style="3" customWidth="1"/>
    <col min="4864" max="4864" width="5.85546875" style="3"/>
    <col min="4865" max="4865" width="5.85546875" style="3" customWidth="1"/>
    <col min="4866" max="4866" width="5.5703125" style="3" customWidth="1"/>
    <col min="4867" max="4867" width="76.42578125" style="3" bestFit="1" customWidth="1"/>
    <col min="4868" max="4868" width="8.7109375" style="3" customWidth="1"/>
    <col min="4869" max="5119" width="9.140625" style="3" customWidth="1"/>
    <col min="5120" max="5120" width="5.85546875" style="3"/>
    <col min="5121" max="5121" width="5.85546875" style="3" customWidth="1"/>
    <col min="5122" max="5122" width="5.5703125" style="3" customWidth="1"/>
    <col min="5123" max="5123" width="76.42578125" style="3" bestFit="1" customWidth="1"/>
    <col min="5124" max="5124" width="8.7109375" style="3" customWidth="1"/>
    <col min="5125" max="5375" width="9.140625" style="3" customWidth="1"/>
    <col min="5376" max="5376" width="5.85546875" style="3"/>
    <col min="5377" max="5377" width="5.85546875" style="3" customWidth="1"/>
    <col min="5378" max="5378" width="5.5703125" style="3" customWidth="1"/>
    <col min="5379" max="5379" width="76.42578125" style="3" bestFit="1" customWidth="1"/>
    <col min="5380" max="5380" width="8.7109375" style="3" customWidth="1"/>
    <col min="5381" max="5631" width="9.140625" style="3" customWidth="1"/>
    <col min="5632" max="5632" width="5.85546875" style="3"/>
    <col min="5633" max="5633" width="5.85546875" style="3" customWidth="1"/>
    <col min="5634" max="5634" width="5.5703125" style="3" customWidth="1"/>
    <col min="5635" max="5635" width="76.42578125" style="3" bestFit="1" customWidth="1"/>
    <col min="5636" max="5636" width="8.7109375" style="3" customWidth="1"/>
    <col min="5637" max="5887" width="9.140625" style="3" customWidth="1"/>
    <col min="5888" max="5888" width="5.85546875" style="3"/>
    <col min="5889" max="5889" width="5.85546875" style="3" customWidth="1"/>
    <col min="5890" max="5890" width="5.5703125" style="3" customWidth="1"/>
    <col min="5891" max="5891" width="76.42578125" style="3" bestFit="1" customWidth="1"/>
    <col min="5892" max="5892" width="8.7109375" style="3" customWidth="1"/>
    <col min="5893" max="6143" width="9.140625" style="3" customWidth="1"/>
    <col min="6144" max="6144" width="5.85546875" style="3"/>
    <col min="6145" max="6145" width="5.85546875" style="3" customWidth="1"/>
    <col min="6146" max="6146" width="5.5703125" style="3" customWidth="1"/>
    <col min="6147" max="6147" width="76.42578125" style="3" bestFit="1" customWidth="1"/>
    <col min="6148" max="6148" width="8.7109375" style="3" customWidth="1"/>
    <col min="6149" max="6399" width="9.140625" style="3" customWidth="1"/>
    <col min="6400" max="6400" width="5.85546875" style="3"/>
    <col min="6401" max="6401" width="5.85546875" style="3" customWidth="1"/>
    <col min="6402" max="6402" width="5.5703125" style="3" customWidth="1"/>
    <col min="6403" max="6403" width="76.42578125" style="3" bestFit="1" customWidth="1"/>
    <col min="6404" max="6404" width="8.7109375" style="3" customWidth="1"/>
    <col min="6405" max="6655" width="9.140625" style="3" customWidth="1"/>
    <col min="6656" max="6656" width="5.85546875" style="3"/>
    <col min="6657" max="6657" width="5.85546875" style="3" customWidth="1"/>
    <col min="6658" max="6658" width="5.5703125" style="3" customWidth="1"/>
    <col min="6659" max="6659" width="76.42578125" style="3" bestFit="1" customWidth="1"/>
    <col min="6660" max="6660" width="8.7109375" style="3" customWidth="1"/>
    <col min="6661" max="6911" width="9.140625" style="3" customWidth="1"/>
    <col min="6912" max="6912" width="5.85546875" style="3"/>
    <col min="6913" max="6913" width="5.85546875" style="3" customWidth="1"/>
    <col min="6914" max="6914" width="5.5703125" style="3" customWidth="1"/>
    <col min="6915" max="6915" width="76.42578125" style="3" bestFit="1" customWidth="1"/>
    <col min="6916" max="6916" width="8.7109375" style="3" customWidth="1"/>
    <col min="6917" max="7167" width="9.140625" style="3" customWidth="1"/>
    <col min="7168" max="7168" width="5.85546875" style="3"/>
    <col min="7169" max="7169" width="5.85546875" style="3" customWidth="1"/>
    <col min="7170" max="7170" width="5.5703125" style="3" customWidth="1"/>
    <col min="7171" max="7171" width="76.42578125" style="3" bestFit="1" customWidth="1"/>
    <col min="7172" max="7172" width="8.7109375" style="3" customWidth="1"/>
    <col min="7173" max="7423" width="9.140625" style="3" customWidth="1"/>
    <col min="7424" max="7424" width="5.85546875" style="3"/>
    <col min="7425" max="7425" width="5.85546875" style="3" customWidth="1"/>
    <col min="7426" max="7426" width="5.5703125" style="3" customWidth="1"/>
    <col min="7427" max="7427" width="76.42578125" style="3" bestFit="1" customWidth="1"/>
    <col min="7428" max="7428" width="8.7109375" style="3" customWidth="1"/>
    <col min="7429" max="7679" width="9.140625" style="3" customWidth="1"/>
    <col min="7680" max="7680" width="5.85546875" style="3"/>
    <col min="7681" max="7681" width="5.85546875" style="3" customWidth="1"/>
    <col min="7682" max="7682" width="5.5703125" style="3" customWidth="1"/>
    <col min="7683" max="7683" width="76.42578125" style="3" bestFit="1" customWidth="1"/>
    <col min="7684" max="7684" width="8.7109375" style="3" customWidth="1"/>
    <col min="7685" max="7935" width="9.140625" style="3" customWidth="1"/>
    <col min="7936" max="7936" width="5.85546875" style="3"/>
    <col min="7937" max="7937" width="5.85546875" style="3" customWidth="1"/>
    <col min="7938" max="7938" width="5.5703125" style="3" customWidth="1"/>
    <col min="7939" max="7939" width="76.42578125" style="3" bestFit="1" customWidth="1"/>
    <col min="7940" max="7940" width="8.7109375" style="3" customWidth="1"/>
    <col min="7941" max="8191" width="9.140625" style="3" customWidth="1"/>
    <col min="8192" max="8192" width="5.85546875" style="3"/>
    <col min="8193" max="8193" width="5.85546875" style="3" customWidth="1"/>
    <col min="8194" max="8194" width="5.5703125" style="3" customWidth="1"/>
    <col min="8195" max="8195" width="76.42578125" style="3" bestFit="1" customWidth="1"/>
    <col min="8196" max="8196" width="8.7109375" style="3" customWidth="1"/>
    <col min="8197" max="8447" width="9.140625" style="3" customWidth="1"/>
    <col min="8448" max="8448" width="5.85546875" style="3"/>
    <col min="8449" max="8449" width="5.85546875" style="3" customWidth="1"/>
    <col min="8450" max="8450" width="5.5703125" style="3" customWidth="1"/>
    <col min="8451" max="8451" width="76.42578125" style="3" bestFit="1" customWidth="1"/>
    <col min="8452" max="8452" width="8.7109375" style="3" customWidth="1"/>
    <col min="8453" max="8703" width="9.140625" style="3" customWidth="1"/>
    <col min="8704" max="8704" width="5.85546875" style="3"/>
    <col min="8705" max="8705" width="5.85546875" style="3" customWidth="1"/>
    <col min="8706" max="8706" width="5.5703125" style="3" customWidth="1"/>
    <col min="8707" max="8707" width="76.42578125" style="3" bestFit="1" customWidth="1"/>
    <col min="8708" max="8708" width="8.7109375" style="3" customWidth="1"/>
    <col min="8709" max="8959" width="9.140625" style="3" customWidth="1"/>
    <col min="8960" max="8960" width="5.85546875" style="3"/>
    <col min="8961" max="8961" width="5.85546875" style="3" customWidth="1"/>
    <col min="8962" max="8962" width="5.5703125" style="3" customWidth="1"/>
    <col min="8963" max="8963" width="76.42578125" style="3" bestFit="1" customWidth="1"/>
    <col min="8964" max="8964" width="8.7109375" style="3" customWidth="1"/>
    <col min="8965" max="9215" width="9.140625" style="3" customWidth="1"/>
    <col min="9216" max="9216" width="5.85546875" style="3"/>
    <col min="9217" max="9217" width="5.85546875" style="3" customWidth="1"/>
    <col min="9218" max="9218" width="5.5703125" style="3" customWidth="1"/>
    <col min="9219" max="9219" width="76.42578125" style="3" bestFit="1" customWidth="1"/>
    <col min="9220" max="9220" width="8.7109375" style="3" customWidth="1"/>
    <col min="9221" max="9471" width="9.140625" style="3" customWidth="1"/>
    <col min="9472" max="9472" width="5.85546875" style="3"/>
    <col min="9473" max="9473" width="5.85546875" style="3" customWidth="1"/>
    <col min="9474" max="9474" width="5.5703125" style="3" customWidth="1"/>
    <col min="9475" max="9475" width="76.42578125" style="3" bestFit="1" customWidth="1"/>
    <col min="9476" max="9476" width="8.7109375" style="3" customWidth="1"/>
    <col min="9477" max="9727" width="9.140625" style="3" customWidth="1"/>
    <col min="9728" max="9728" width="5.85546875" style="3"/>
    <col min="9729" max="9729" width="5.85546875" style="3" customWidth="1"/>
    <col min="9730" max="9730" width="5.5703125" style="3" customWidth="1"/>
    <col min="9731" max="9731" width="76.42578125" style="3" bestFit="1" customWidth="1"/>
    <col min="9732" max="9732" width="8.7109375" style="3" customWidth="1"/>
    <col min="9733" max="9983" width="9.140625" style="3" customWidth="1"/>
    <col min="9984" max="9984" width="5.85546875" style="3"/>
    <col min="9985" max="9985" width="5.85546875" style="3" customWidth="1"/>
    <col min="9986" max="9986" width="5.5703125" style="3" customWidth="1"/>
    <col min="9987" max="9987" width="76.42578125" style="3" bestFit="1" customWidth="1"/>
    <col min="9988" max="9988" width="8.7109375" style="3" customWidth="1"/>
    <col min="9989" max="10239" width="9.140625" style="3" customWidth="1"/>
    <col min="10240" max="10240" width="5.85546875" style="3"/>
    <col min="10241" max="10241" width="5.85546875" style="3" customWidth="1"/>
    <col min="10242" max="10242" width="5.5703125" style="3" customWidth="1"/>
    <col min="10243" max="10243" width="76.42578125" style="3" bestFit="1" customWidth="1"/>
    <col min="10244" max="10244" width="8.7109375" style="3" customWidth="1"/>
    <col min="10245" max="10495" width="9.140625" style="3" customWidth="1"/>
    <col min="10496" max="10496" width="5.85546875" style="3"/>
    <col min="10497" max="10497" width="5.85546875" style="3" customWidth="1"/>
    <col min="10498" max="10498" width="5.5703125" style="3" customWidth="1"/>
    <col min="10499" max="10499" width="76.42578125" style="3" bestFit="1" customWidth="1"/>
    <col min="10500" max="10500" width="8.7109375" style="3" customWidth="1"/>
    <col min="10501" max="10751" width="9.140625" style="3" customWidth="1"/>
    <col min="10752" max="10752" width="5.85546875" style="3"/>
    <col min="10753" max="10753" width="5.85546875" style="3" customWidth="1"/>
    <col min="10754" max="10754" width="5.5703125" style="3" customWidth="1"/>
    <col min="10755" max="10755" width="76.42578125" style="3" bestFit="1" customWidth="1"/>
    <col min="10756" max="10756" width="8.7109375" style="3" customWidth="1"/>
    <col min="10757" max="11007" width="9.140625" style="3" customWidth="1"/>
    <col min="11008" max="11008" width="5.85546875" style="3"/>
    <col min="11009" max="11009" width="5.85546875" style="3" customWidth="1"/>
    <col min="11010" max="11010" width="5.5703125" style="3" customWidth="1"/>
    <col min="11011" max="11011" width="76.42578125" style="3" bestFit="1" customWidth="1"/>
    <col min="11012" max="11012" width="8.7109375" style="3" customWidth="1"/>
    <col min="11013" max="11263" width="9.140625" style="3" customWidth="1"/>
    <col min="11264" max="11264" width="5.85546875" style="3"/>
    <col min="11265" max="11265" width="5.85546875" style="3" customWidth="1"/>
    <col min="11266" max="11266" width="5.5703125" style="3" customWidth="1"/>
    <col min="11267" max="11267" width="76.42578125" style="3" bestFit="1" customWidth="1"/>
    <col min="11268" max="11268" width="8.7109375" style="3" customWidth="1"/>
    <col min="11269" max="11519" width="9.140625" style="3" customWidth="1"/>
    <col min="11520" max="11520" width="5.85546875" style="3"/>
    <col min="11521" max="11521" width="5.85546875" style="3" customWidth="1"/>
    <col min="11522" max="11522" width="5.5703125" style="3" customWidth="1"/>
    <col min="11523" max="11523" width="76.42578125" style="3" bestFit="1" customWidth="1"/>
    <col min="11524" max="11524" width="8.7109375" style="3" customWidth="1"/>
    <col min="11525" max="11775" width="9.140625" style="3" customWidth="1"/>
    <col min="11776" max="11776" width="5.85546875" style="3"/>
    <col min="11777" max="11777" width="5.85546875" style="3" customWidth="1"/>
    <col min="11778" max="11778" width="5.5703125" style="3" customWidth="1"/>
    <col min="11779" max="11779" width="76.42578125" style="3" bestFit="1" customWidth="1"/>
    <col min="11780" max="11780" width="8.7109375" style="3" customWidth="1"/>
    <col min="11781" max="12031" width="9.140625" style="3" customWidth="1"/>
    <col min="12032" max="12032" width="5.85546875" style="3"/>
    <col min="12033" max="12033" width="5.85546875" style="3" customWidth="1"/>
    <col min="12034" max="12034" width="5.5703125" style="3" customWidth="1"/>
    <col min="12035" max="12035" width="76.42578125" style="3" bestFit="1" customWidth="1"/>
    <col min="12036" max="12036" width="8.7109375" style="3" customWidth="1"/>
    <col min="12037" max="12287" width="9.140625" style="3" customWidth="1"/>
    <col min="12288" max="12288" width="5.85546875" style="3"/>
    <col min="12289" max="12289" width="5.85546875" style="3" customWidth="1"/>
    <col min="12290" max="12290" width="5.5703125" style="3" customWidth="1"/>
    <col min="12291" max="12291" width="76.42578125" style="3" bestFit="1" customWidth="1"/>
    <col min="12292" max="12292" width="8.7109375" style="3" customWidth="1"/>
    <col min="12293" max="12543" width="9.140625" style="3" customWidth="1"/>
    <col min="12544" max="12544" width="5.85546875" style="3"/>
    <col min="12545" max="12545" width="5.85546875" style="3" customWidth="1"/>
    <col min="12546" max="12546" width="5.5703125" style="3" customWidth="1"/>
    <col min="12547" max="12547" width="76.42578125" style="3" bestFit="1" customWidth="1"/>
    <col min="12548" max="12548" width="8.7109375" style="3" customWidth="1"/>
    <col min="12549" max="12799" width="9.140625" style="3" customWidth="1"/>
    <col min="12800" max="12800" width="5.85546875" style="3"/>
    <col min="12801" max="12801" width="5.85546875" style="3" customWidth="1"/>
    <col min="12802" max="12802" width="5.5703125" style="3" customWidth="1"/>
    <col min="12803" max="12803" width="76.42578125" style="3" bestFit="1" customWidth="1"/>
    <col min="12804" max="12804" width="8.7109375" style="3" customWidth="1"/>
    <col min="12805" max="13055" width="9.140625" style="3" customWidth="1"/>
    <col min="13056" max="13056" width="5.85546875" style="3"/>
    <col min="13057" max="13057" width="5.85546875" style="3" customWidth="1"/>
    <col min="13058" max="13058" width="5.5703125" style="3" customWidth="1"/>
    <col min="13059" max="13059" width="76.42578125" style="3" bestFit="1" customWidth="1"/>
    <col min="13060" max="13060" width="8.7109375" style="3" customWidth="1"/>
    <col min="13061" max="13311" width="9.140625" style="3" customWidth="1"/>
    <col min="13312" max="13312" width="5.85546875" style="3"/>
    <col min="13313" max="13313" width="5.85546875" style="3" customWidth="1"/>
    <col min="13314" max="13314" width="5.5703125" style="3" customWidth="1"/>
    <col min="13315" max="13315" width="76.42578125" style="3" bestFit="1" customWidth="1"/>
    <col min="13316" max="13316" width="8.7109375" style="3" customWidth="1"/>
    <col min="13317" max="13567" width="9.140625" style="3" customWidth="1"/>
    <col min="13568" max="13568" width="5.85546875" style="3"/>
    <col min="13569" max="13569" width="5.85546875" style="3" customWidth="1"/>
    <col min="13570" max="13570" width="5.5703125" style="3" customWidth="1"/>
    <col min="13571" max="13571" width="76.42578125" style="3" bestFit="1" customWidth="1"/>
    <col min="13572" max="13572" width="8.7109375" style="3" customWidth="1"/>
    <col min="13573" max="13823" width="9.140625" style="3" customWidth="1"/>
    <col min="13824" max="13824" width="5.85546875" style="3"/>
    <col min="13825" max="13825" width="5.85546875" style="3" customWidth="1"/>
    <col min="13826" max="13826" width="5.5703125" style="3" customWidth="1"/>
    <col min="13827" max="13827" width="76.42578125" style="3" bestFit="1" customWidth="1"/>
    <col min="13828" max="13828" width="8.7109375" style="3" customWidth="1"/>
    <col min="13829" max="14079" width="9.140625" style="3" customWidth="1"/>
    <col min="14080" max="14080" width="5.85546875" style="3"/>
    <col min="14081" max="14081" width="5.85546875" style="3" customWidth="1"/>
    <col min="14082" max="14082" width="5.5703125" style="3" customWidth="1"/>
    <col min="14083" max="14083" width="76.42578125" style="3" bestFit="1" customWidth="1"/>
    <col min="14084" max="14084" width="8.7109375" style="3" customWidth="1"/>
    <col min="14085" max="14335" width="9.140625" style="3" customWidth="1"/>
    <col min="14336" max="14336" width="5.85546875" style="3"/>
    <col min="14337" max="14337" width="5.85546875" style="3" customWidth="1"/>
    <col min="14338" max="14338" width="5.5703125" style="3" customWidth="1"/>
    <col min="14339" max="14339" width="76.42578125" style="3" bestFit="1" customWidth="1"/>
    <col min="14340" max="14340" width="8.7109375" style="3" customWidth="1"/>
    <col min="14341" max="14591" width="9.140625" style="3" customWidth="1"/>
    <col min="14592" max="14592" width="5.85546875" style="3"/>
    <col min="14593" max="14593" width="5.85546875" style="3" customWidth="1"/>
    <col min="14594" max="14594" width="5.5703125" style="3" customWidth="1"/>
    <col min="14595" max="14595" width="76.42578125" style="3" bestFit="1" customWidth="1"/>
    <col min="14596" max="14596" width="8.7109375" style="3" customWidth="1"/>
    <col min="14597" max="14847" width="9.140625" style="3" customWidth="1"/>
    <col min="14848" max="14848" width="5.85546875" style="3"/>
    <col min="14849" max="14849" width="5.85546875" style="3" customWidth="1"/>
    <col min="14850" max="14850" width="5.5703125" style="3" customWidth="1"/>
    <col min="14851" max="14851" width="76.42578125" style="3" bestFit="1" customWidth="1"/>
    <col min="14852" max="14852" width="8.7109375" style="3" customWidth="1"/>
    <col min="14853" max="15103" width="9.140625" style="3" customWidth="1"/>
    <col min="15104" max="15104" width="5.85546875" style="3"/>
    <col min="15105" max="15105" width="5.85546875" style="3" customWidth="1"/>
    <col min="15106" max="15106" width="5.5703125" style="3" customWidth="1"/>
    <col min="15107" max="15107" width="76.42578125" style="3" bestFit="1" customWidth="1"/>
    <col min="15108" max="15108" width="8.7109375" style="3" customWidth="1"/>
    <col min="15109" max="15359" width="9.140625" style="3" customWidth="1"/>
    <col min="15360" max="15360" width="5.85546875" style="3"/>
    <col min="15361" max="15361" width="5.85546875" style="3" customWidth="1"/>
    <col min="15362" max="15362" width="5.5703125" style="3" customWidth="1"/>
    <col min="15363" max="15363" width="76.42578125" style="3" bestFit="1" customWidth="1"/>
    <col min="15364" max="15364" width="8.7109375" style="3" customWidth="1"/>
    <col min="15365" max="15615" width="9.140625" style="3" customWidth="1"/>
    <col min="15616" max="15616" width="5.85546875" style="3"/>
    <col min="15617" max="15617" width="5.85546875" style="3" customWidth="1"/>
    <col min="15618" max="15618" width="5.5703125" style="3" customWidth="1"/>
    <col min="15619" max="15619" width="76.42578125" style="3" bestFit="1" customWidth="1"/>
    <col min="15620" max="15620" width="8.7109375" style="3" customWidth="1"/>
    <col min="15621" max="15871" width="9.140625" style="3" customWidth="1"/>
    <col min="15872" max="15872" width="5.85546875" style="3"/>
    <col min="15873" max="15873" width="5.85546875" style="3" customWidth="1"/>
    <col min="15874" max="15874" width="5.5703125" style="3" customWidth="1"/>
    <col min="15875" max="15875" width="76.42578125" style="3" bestFit="1" customWidth="1"/>
    <col min="15876" max="15876" width="8.7109375" style="3" customWidth="1"/>
    <col min="15877" max="16127" width="9.140625" style="3" customWidth="1"/>
    <col min="16128" max="16128" width="5.85546875" style="3"/>
    <col min="16129" max="16129" width="5.85546875" style="3" customWidth="1"/>
    <col min="16130" max="16130" width="5.5703125" style="3" customWidth="1"/>
    <col min="16131" max="16131" width="76.42578125" style="3" bestFit="1" customWidth="1"/>
    <col min="16132" max="16132" width="8.7109375" style="3" customWidth="1"/>
    <col min="16133" max="16383" width="9.140625" style="3" customWidth="1"/>
    <col min="16384" max="16384" width="5.85546875" style="3"/>
  </cols>
  <sheetData>
    <row r="1" spans="1:4" x14ac:dyDescent="0.55000000000000004">
      <c r="A1" s="135" t="s">
        <v>110</v>
      </c>
      <c r="B1" s="135"/>
      <c r="C1" s="135"/>
      <c r="D1" s="135"/>
    </row>
    <row r="2" spans="1:4" x14ac:dyDescent="0.55000000000000004">
      <c r="A2" s="77"/>
      <c r="B2" s="77"/>
      <c r="C2" s="77"/>
      <c r="D2" s="77"/>
    </row>
    <row r="3" spans="1:4" x14ac:dyDescent="0.55000000000000004">
      <c r="A3" s="67" t="s">
        <v>57</v>
      </c>
    </row>
    <row r="4" spans="1:4" x14ac:dyDescent="0.55000000000000004">
      <c r="B4" s="171" t="s">
        <v>147</v>
      </c>
      <c r="C4" s="171"/>
      <c r="D4" s="171"/>
    </row>
    <row r="5" spans="1:4" s="53" customFormat="1" x14ac:dyDescent="0.55000000000000004">
      <c r="B5" s="53" t="s">
        <v>65</v>
      </c>
    </row>
    <row r="6" spans="1:4" x14ac:dyDescent="0.55000000000000004">
      <c r="B6" s="86" t="s">
        <v>58</v>
      </c>
      <c r="C6" s="86" t="s">
        <v>27</v>
      </c>
      <c r="D6" s="87" t="s">
        <v>59</v>
      </c>
    </row>
    <row r="7" spans="1:4" x14ac:dyDescent="0.55000000000000004">
      <c r="B7" s="167">
        <v>1</v>
      </c>
      <c r="C7" s="89" t="s">
        <v>60</v>
      </c>
      <c r="D7" s="169">
        <v>1</v>
      </c>
    </row>
    <row r="8" spans="1:4" x14ac:dyDescent="0.55000000000000004">
      <c r="B8" s="168"/>
      <c r="C8" s="91" t="s">
        <v>61</v>
      </c>
      <c r="D8" s="170"/>
    </row>
    <row r="9" spans="1:4" x14ac:dyDescent="0.55000000000000004">
      <c r="B9" s="165" t="s">
        <v>23</v>
      </c>
      <c r="C9" s="166"/>
      <c r="D9" s="90">
        <f>SUM(D7:D8)</f>
        <v>1</v>
      </c>
    </row>
    <row r="10" spans="1:4" x14ac:dyDescent="0.55000000000000004">
      <c r="B10" s="68"/>
      <c r="C10" s="68"/>
      <c r="D10" s="54"/>
    </row>
    <row r="11" spans="1:4" x14ac:dyDescent="0.55000000000000004">
      <c r="B11" s="172" t="s">
        <v>66</v>
      </c>
      <c r="C11" s="172"/>
      <c r="D11" s="172"/>
    </row>
    <row r="12" spans="1:4" x14ac:dyDescent="0.55000000000000004">
      <c r="B12" s="86" t="s">
        <v>58</v>
      </c>
      <c r="C12" s="86" t="s">
        <v>27</v>
      </c>
      <c r="D12" s="87" t="s">
        <v>59</v>
      </c>
    </row>
    <row r="13" spans="1:4" x14ac:dyDescent="0.55000000000000004">
      <c r="B13" s="88">
        <v>1</v>
      </c>
      <c r="C13" s="92" t="s">
        <v>67</v>
      </c>
      <c r="D13" s="93">
        <v>1</v>
      </c>
    </row>
    <row r="14" spans="1:4" x14ac:dyDescent="0.55000000000000004">
      <c r="B14" s="167">
        <v>2</v>
      </c>
      <c r="C14" s="105" t="s">
        <v>119</v>
      </c>
      <c r="D14" s="169">
        <v>1</v>
      </c>
    </row>
    <row r="15" spans="1:4" x14ac:dyDescent="0.55000000000000004">
      <c r="B15" s="168"/>
      <c r="C15" s="106" t="s">
        <v>120</v>
      </c>
      <c r="D15" s="170"/>
    </row>
    <row r="16" spans="1:4" x14ac:dyDescent="0.55000000000000004">
      <c r="B16" s="167">
        <v>3</v>
      </c>
      <c r="C16" s="105" t="s">
        <v>135</v>
      </c>
      <c r="D16" s="173">
        <v>1</v>
      </c>
    </row>
    <row r="17" spans="1:10" x14ac:dyDescent="0.55000000000000004">
      <c r="B17" s="168"/>
      <c r="C17" s="106" t="s">
        <v>136</v>
      </c>
      <c r="D17" s="174"/>
    </row>
    <row r="18" spans="1:10" x14ac:dyDescent="0.55000000000000004">
      <c r="B18" s="88">
        <v>4</v>
      </c>
      <c r="C18" s="106" t="s">
        <v>74</v>
      </c>
      <c r="D18" s="93">
        <v>1</v>
      </c>
    </row>
    <row r="19" spans="1:10" x14ac:dyDescent="0.55000000000000004">
      <c r="B19" s="165" t="s">
        <v>23</v>
      </c>
      <c r="C19" s="166"/>
      <c r="D19" s="90">
        <f>SUM(D13:D18)</f>
        <v>4</v>
      </c>
    </row>
    <row r="21" spans="1:10" x14ac:dyDescent="0.55000000000000004">
      <c r="A21" s="130" t="s">
        <v>64</v>
      </c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x14ac:dyDescent="0.55000000000000004">
      <c r="B22" s="86" t="s">
        <v>58</v>
      </c>
      <c r="C22" s="86" t="s">
        <v>27</v>
      </c>
      <c r="D22" s="87" t="s">
        <v>59</v>
      </c>
    </row>
    <row r="23" spans="1:10" x14ac:dyDescent="0.55000000000000004">
      <c r="B23" s="88">
        <v>1</v>
      </c>
      <c r="C23" s="92" t="s">
        <v>69</v>
      </c>
      <c r="D23" s="93">
        <v>1</v>
      </c>
    </row>
    <row r="24" spans="1:10" x14ac:dyDescent="0.55000000000000004">
      <c r="B24" s="88">
        <v>2</v>
      </c>
      <c r="C24" s="92" t="s">
        <v>70</v>
      </c>
      <c r="D24" s="93">
        <v>1</v>
      </c>
    </row>
    <row r="25" spans="1:10" x14ac:dyDescent="0.55000000000000004">
      <c r="B25" s="88">
        <v>3</v>
      </c>
      <c r="C25" s="92" t="s">
        <v>71</v>
      </c>
      <c r="D25" s="93">
        <v>1</v>
      </c>
    </row>
    <row r="26" spans="1:10" x14ac:dyDescent="0.55000000000000004">
      <c r="B26" s="165" t="s">
        <v>23</v>
      </c>
      <c r="C26" s="166"/>
      <c r="D26" s="90">
        <f>SUM(D23:D25)</f>
        <v>3</v>
      </c>
    </row>
  </sheetData>
  <mergeCells count="13">
    <mergeCell ref="A21:J21"/>
    <mergeCell ref="B26:C26"/>
    <mergeCell ref="B7:B8"/>
    <mergeCell ref="D7:D8"/>
    <mergeCell ref="A1:D1"/>
    <mergeCell ref="B4:D4"/>
    <mergeCell ref="B9:C9"/>
    <mergeCell ref="B11:D11"/>
    <mergeCell ref="B19:C19"/>
    <mergeCell ref="B14:B15"/>
    <mergeCell ref="D14:D15"/>
    <mergeCell ref="B16:B17"/>
    <mergeCell ref="D16:D17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 Responses 1</vt:lpstr>
      <vt:lpstr>DATD</vt:lpstr>
      <vt:lpstr>บทสรุป</vt:lpstr>
      <vt:lpstr>ข้อเสนอแนะ</vt:lpstr>
      <vt:lpstr>สถานภาพ</vt:lpstr>
      <vt:lpstr>ตอนที่ 2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2019-03-06T07:06:06Z</cp:lastPrinted>
  <dcterms:created xsi:type="dcterms:W3CDTF">2016-08-05T03:44:03Z</dcterms:created>
  <dcterms:modified xsi:type="dcterms:W3CDTF">2019-03-06T07:06:12Z</dcterms:modified>
</cp:coreProperties>
</file>