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firstSheet="1" activeTab="2"/>
  </bookViews>
  <sheets>
    <sheet name="Form Responses 1" sheetId="1" r:id="rId1"/>
    <sheet name="DATD" sheetId="8" r:id="rId2"/>
    <sheet name="บทสรุป" sheetId="3" r:id="rId3"/>
    <sheet name="ข้อเสนอแนะ" sheetId="12" r:id="rId4"/>
    <sheet name="สรุป" sheetId="4" r:id="rId5"/>
    <sheet name="สรุป(ต่อ)" sheetId="7" r:id="rId6"/>
    <sheet name="เสนอแนะ" sheetId="11" r:id="rId7"/>
  </sheets>
  <calcPr calcId="162913"/>
</workbook>
</file>

<file path=xl/calcChain.xml><?xml version="1.0" encoding="utf-8"?>
<calcChain xmlns="http://schemas.openxmlformats.org/spreadsheetml/2006/main">
  <c r="G69" i="4" l="1"/>
  <c r="D30" i="11"/>
  <c r="D20" i="11"/>
  <c r="D10" i="11"/>
  <c r="F18" i="7"/>
  <c r="AA16" i="8" l="1"/>
  <c r="G18" i="7"/>
  <c r="G17" i="7"/>
  <c r="G16" i="7"/>
  <c r="G15" i="7"/>
  <c r="G14" i="7"/>
  <c r="G13" i="7"/>
  <c r="G12" i="7"/>
  <c r="G11" i="7"/>
  <c r="G10" i="7"/>
  <c r="G9" i="7"/>
  <c r="G8" i="7"/>
  <c r="G7" i="7"/>
  <c r="F17" i="7"/>
  <c r="F16" i="7"/>
  <c r="F15" i="7"/>
  <c r="F14" i="7"/>
  <c r="F13" i="7"/>
  <c r="F12" i="7"/>
  <c r="F11" i="7"/>
  <c r="F10" i="7"/>
  <c r="F9" i="7"/>
  <c r="F8" i="7"/>
  <c r="F7" i="7"/>
  <c r="G51" i="4"/>
  <c r="H48" i="4" s="1"/>
  <c r="H50" i="4" l="1"/>
  <c r="H51" i="4"/>
  <c r="H49" i="4"/>
  <c r="G39" i="4"/>
  <c r="G26" i="4"/>
  <c r="H24" i="4" s="1"/>
  <c r="B24" i="8"/>
  <c r="AA5" i="8"/>
  <c r="AA17" i="8"/>
  <c r="P17" i="8"/>
  <c r="Q17" i="8"/>
  <c r="R17" i="8"/>
  <c r="S17" i="8"/>
  <c r="T17" i="8"/>
  <c r="U17" i="8"/>
  <c r="V17" i="8"/>
  <c r="W17" i="8"/>
  <c r="X17" i="8"/>
  <c r="Y17" i="8"/>
  <c r="O17" i="8"/>
  <c r="P16" i="8"/>
  <c r="Q16" i="8"/>
  <c r="R16" i="8"/>
  <c r="S16" i="8"/>
  <c r="T16" i="8"/>
  <c r="U16" i="8"/>
  <c r="V16" i="8"/>
  <c r="W16" i="8"/>
  <c r="X16" i="8"/>
  <c r="Y16" i="8"/>
  <c r="O16" i="8"/>
  <c r="E14" i="8"/>
  <c r="F13" i="8"/>
  <c r="G13" i="8"/>
  <c r="H13" i="8"/>
  <c r="I13" i="8"/>
  <c r="J13" i="8"/>
  <c r="K13" i="8"/>
  <c r="L13" i="8"/>
  <c r="M13" i="8"/>
  <c r="N13" i="8"/>
  <c r="E13" i="8"/>
  <c r="H26" i="4" l="1"/>
  <c r="H25" i="4"/>
  <c r="B29" i="8"/>
  <c r="N14" i="8"/>
  <c r="F14" i="8"/>
  <c r="G14" i="8"/>
  <c r="H14" i="8"/>
  <c r="I14" i="8"/>
  <c r="J14" i="8"/>
  <c r="K14" i="8"/>
  <c r="L14" i="8"/>
  <c r="M14" i="8"/>
  <c r="H38" i="4" l="1"/>
  <c r="H39" i="4" l="1"/>
  <c r="H47" i="4"/>
  <c r="H37" i="4"/>
  <c r="H23" i="4" l="1"/>
  <c r="G16" i="4"/>
  <c r="H16" i="4" l="1"/>
  <c r="H15" i="4"/>
  <c r="H67" i="4" l="1"/>
  <c r="H69" i="4" l="1"/>
  <c r="H68" i="4"/>
  <c r="H17" i="7"/>
  <c r="B18" i="8" l="1"/>
  <c r="AA12" i="8" l="1"/>
  <c r="AA11" i="8"/>
  <c r="AA10" i="8"/>
  <c r="AA9" i="8"/>
  <c r="AA8" i="8"/>
  <c r="AA7" i="8"/>
  <c r="AA6" i="8"/>
  <c r="H16" i="7"/>
  <c r="H15" i="7"/>
  <c r="H14" i="7"/>
  <c r="H13" i="7"/>
  <c r="H12" i="7"/>
  <c r="H11" i="7"/>
  <c r="H10" i="7"/>
  <c r="H9" i="7"/>
  <c r="H8" i="7"/>
  <c r="H18" i="7" l="1"/>
  <c r="H7" i="7"/>
</calcChain>
</file>

<file path=xl/sharedStrings.xml><?xml version="1.0" encoding="utf-8"?>
<sst xmlns="http://schemas.openxmlformats.org/spreadsheetml/2006/main" count="245" uniqueCount="161">
  <si>
    <t>Timestamp</t>
  </si>
  <si>
    <t>สถานภาพของผู้ตอบแบบสอบถาม</t>
  </si>
  <si>
    <t>ความสะดวกในการลงทะเบียน</t>
  </si>
  <si>
    <t>ความเหมาะสมของวันจัดโครงการ (วันจันทร์ที่ 11 เมษายน 2559)</t>
  </si>
  <si>
    <t>ความเหมาะสมของระยะเวลาในการจัดโครงการ (09.30 - 11.00 น.)</t>
  </si>
  <si>
    <t>ความเหมาะสมของสถานที่จัดโครงการฯ</t>
  </si>
  <si>
    <t>ความประทับใจที่เกิดขึ้นในการเข้าร่วมโครงการฯ</t>
  </si>
  <si>
    <t>ท่านได้มีส่วนร่วมในการอนุรักษ์วัฒนธรรมไทย</t>
  </si>
  <si>
    <t>ท่านได้ใช้เวลาว่างเพื่อการสืบสานวัฒนธรรมไทยให้คงอยู่ต่อไป</t>
  </si>
  <si>
    <t>กิจกรรมครั้งนี้ส่งเสริมให้เกิดความสัมพันธ์อันดีต่อกัน</t>
  </si>
  <si>
    <t>ข้อเสนอแนะเพื่อการปรับปรุงการดำเนินโครงการในครั้งต่อไป</t>
  </si>
  <si>
    <t>หัวหน้างาน</t>
  </si>
  <si>
    <t>ควรมีกิจกรรมให้ผู้เข้าร่วมโครงการได้มีส่วนร่วม</t>
  </si>
  <si>
    <t>เจ้าหน้าที่งานวิจัยและวิเทศสัมพันธ์</t>
  </si>
  <si>
    <t>เจ้าหน้าที่งานวิชาการ</t>
  </si>
  <si>
    <t>เจ้าหน้าที่งานแผนและสารสนเทศ</t>
  </si>
  <si>
    <t>หัวหน้าสำนักงานเลขานุการบัณฑิตวิทยาลัย</t>
  </si>
  <si>
    <t>เจ้าหน้าที่สำนักพิมพ์มหาวิทยาลัยนเรศวร</t>
  </si>
  <si>
    <t>นิสิตบัณฑิตศึกษา</t>
  </si>
  <si>
    <t>ผู้บริหารบัณฑิตวิทยาลัย</t>
  </si>
  <si>
    <t>ไม่มี</t>
  </si>
  <si>
    <t>เจ้าหน้าที่งานอำนวยการ</t>
  </si>
  <si>
    <t>-</t>
  </si>
  <si>
    <t>รวม</t>
  </si>
  <si>
    <t>- 1 -</t>
  </si>
  <si>
    <t>จำนวน</t>
  </si>
  <si>
    <t>ร้อยละ</t>
  </si>
  <si>
    <t>รายการ</t>
  </si>
  <si>
    <t>SD</t>
  </si>
  <si>
    <t>บทสรุปสำหรับผู้บริหาร</t>
  </si>
  <si>
    <t>ระดับความคิดเห็น</t>
  </si>
  <si>
    <t>ลำดับที่</t>
  </si>
  <si>
    <t xml:space="preserve"> 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</si>
  <si>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</si>
  <si>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</si>
  <si>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</si>
  <si>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วิทยาลัยเพื่อการค้นคว้าระดับรากฐาน</t>
  </si>
  <si>
    <t>ข้อเสนอแนะ</t>
  </si>
  <si>
    <t>ปัญหา/อุปสรรค ในการดำเนินงานโครงการสัมฤทธิบัตร</t>
  </si>
  <si>
    <t xml:space="preserve">  </t>
  </si>
  <si>
    <t xml:space="preserve"> จากการประเมินการเข้าร่วมประชุมประเมินผลการดำเนินงานโครงการสัมฤทธิบัตรบัณฑิตศึกษา </t>
  </si>
  <si>
    <t xml:space="preserve">   จากการสอบถามความคิดเห็นเกี่ยวกับการเข้าร่วมโครงการฯ พบว่า ผู้ตอบแบบประเมินโครงการฯ</t>
  </si>
  <si>
    <t>ผลประเมินการเข้าร่วมโครงการสัมฤทธิบัตรบัณฑิตศึกษา ปีการศึกษา 2561</t>
  </si>
  <si>
    <t>มหาวิทยาลัยนเรศวร</t>
  </si>
  <si>
    <t xml:space="preserve">        ตามที่บัณฑิตวิทยาลัยได้จัดโครงการสัมฤทธิบัตรบัณฑิตศึกษา ปีการศึกษา 2561 มหาวิทยาลัยนเรศวร</t>
  </si>
  <si>
    <t>โดยมีวัตถุประสงค์ เพื่อบริหารจัดการโครงการสัมฤทธิบัตรบัณฑิตศึกษา นั้น</t>
  </si>
  <si>
    <t>เพศ</t>
  </si>
  <si>
    <t>หญิง</t>
  </si>
  <si>
    <t xml:space="preserve">          ตามที่บัณฑิตวิทยาลัยได้จัดโครงการสัมฤทธิบัตรบัณฑิตศึกษา ปีการศึกษา 2561 มหาวิทยาลัยนเรศวร </t>
  </si>
  <si>
    <t xml:space="preserve">          จากตาราง 1 แสดงจำนวนร้อยละของผู้ตอบแบบสอบถาม จำแนกตามเพศ พบว่าผู้ตอบแบบประเมิน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</si>
  <si>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</si>
  <si>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t>41 - 50 ปี</t>
  </si>
  <si>
    <t>ปริญญาโท</t>
  </si>
  <si>
    <t>ปริญญาเอก</t>
  </si>
  <si>
    <t>ระดับ</t>
  </si>
  <si>
    <r>
      <t xml:space="preserve">         </t>
    </r>
    <r>
      <rPr>
        <b/>
        <sz val="16"/>
        <rFont val="TH SarabunPSK"/>
        <family val="2"/>
      </rPr>
      <t xml:space="preserve">ตาราง 3 </t>
    </r>
    <r>
      <rPr>
        <sz val="16"/>
        <rFont val="TH SarabunPSK"/>
        <family val="2"/>
      </rPr>
      <t>แสดงจำนวนและร้อยละของผู้ตอบแบบสอบถาม จำแนกตามระดับ</t>
    </r>
  </si>
  <si>
    <t>(ตอบได้มากกว่า 1 ข้อ)</t>
  </si>
  <si>
    <r>
      <t xml:space="preserve">         </t>
    </r>
    <r>
      <rPr>
        <b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</si>
  <si>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คณะที่สังกัด</t>
  </si>
  <si>
    <t>เพื่อน</t>
  </si>
  <si>
    <r>
      <rPr>
        <u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จำแนกตามการตัดสินใจเรียนในโครงการฯ</t>
    </r>
  </si>
  <si>
    <t>ต้องการความรู้เพิ่ม</t>
  </si>
  <si>
    <t>ต้องการศึกษาต่อ ป.โท ป.เอก ในอนาคต</t>
  </si>
  <si>
    <t>- 2 -</t>
  </si>
  <si>
    <t>- 3 -</t>
  </si>
  <si>
    <t xml:space="preserve"> - 4 -</t>
  </si>
  <si>
    <t>2. ความสะดวกในการเข้าถึงข้อมูลประชาสัมพันธ์โครงการสัมฤทธิบัตรบัณฑิตศึกษา</t>
  </si>
  <si>
    <t>3. ความเหมาะสมของรายละเอียดข้อมูลรายวิชา/หลักสูตร ที่ประชาสัมพันธ์</t>
  </si>
  <si>
    <t>4. ความชัดเจนในการตอบคำถามของรายวิชา/หลักสูตร</t>
  </si>
  <si>
    <t>5. ความสะดวกในการกรอกข้อมูลสมัครเรียนโครงการสัมฤทธิบัตรบัณฑิตศึกษา</t>
  </si>
  <si>
    <t>9. ความเหมาะสมในการจัดการเรียนการสอน</t>
  </si>
  <si>
    <t>11. ความพึงพอใจในภาพรวมของโครงการสัมฤทธิบัตรบัณฑิตศึกษา</t>
  </si>
  <si>
    <r>
      <rPr>
        <b/>
        <u/>
        <sz val="16"/>
        <color rgb="FF000000"/>
        <rFont val="TH SarabunPSK"/>
        <family val="2"/>
      </rPr>
      <t>ตอนที่ 2</t>
    </r>
    <r>
      <rPr>
        <sz val="16"/>
        <color rgb="FF000000"/>
        <rFont val="TH SarabunPSK"/>
        <family val="2"/>
      </rPr>
      <t xml:space="preserve"> สอบถามความคิดเห็นเกี่ยวกับโครงการสัมฤทธิบัตรบัณฑิตศึกษา</t>
    </r>
  </si>
  <si>
    <t xml:space="preserve">        จากตาราง 6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</si>
  <si>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1. ปัญหา/อุปสรรค ในการดำเนินงานโครงการสัมฤทธิบัตร</t>
  </si>
  <si>
    <t>2. ข้อเสนอแนะการปรับปรุงให้โครงการสัมฤทธิบัตรศึกษาดีขึ้น</t>
  </si>
  <si>
    <t xml:space="preserve">       3. ข้อดีของโครงการสัมฤทธิบัตรบัณฑิตศึกษา</t>
  </si>
  <si>
    <t>การตัดสินใจเรียน</t>
  </si>
  <si>
    <t>ประชาสัมพันธ์</t>
  </si>
  <si>
    <t>ยังไม่แน่ใจ</t>
  </si>
  <si>
    <t>7. ความรวดเร็วในการประกาศรายชื่อผู้เรียนในโครงการสัมฤทธิบัตรบัณฑิตศึกษา</t>
  </si>
  <si>
    <t>อายุ</t>
  </si>
  <si>
    <t>คณะ</t>
  </si>
  <si>
    <t>Facebook</t>
  </si>
  <si>
    <t>เว็บไซต์</t>
  </si>
  <si>
    <t>Application</t>
  </si>
  <si>
    <t>ป้าย</t>
  </si>
  <si>
    <t>โบว์ชัว</t>
  </si>
  <si>
    <t>ต้องการเพิ่มความรู้</t>
  </si>
  <si>
    <t>ไม่มีพื้นฐานด้านการออกแบบหลายมิติ</t>
  </si>
  <si>
    <t>ควรลดค่าเทอม</t>
  </si>
  <si>
    <t>ได้ความรู้เพิ่มขึ้น นำไปใช้ประกอบอาชีพได้</t>
  </si>
  <si>
    <t>41-50 ปี</t>
  </si>
  <si>
    <t>เดินทางไปไกล</t>
  </si>
  <si>
    <t>ค่าลงทะเบียนแพงเกินไป</t>
  </si>
  <si>
    <t>เปิดสอนแบบทางไกล (Online)</t>
  </si>
  <si>
    <t>เปิดโอกาสให้ทดลองเรียนโดยไม่ต้องสมัครเป็นนักศึกษา</t>
  </si>
  <si>
    <t>อยากให้อาจารย์คอยให้คำแนะนำปรึกษาและดูแลโครงการสัมฤทธิบัตรบัณฑิตศึกษา</t>
  </si>
  <si>
    <t xml:space="preserve">ทำให้ผู้ที่ไม่มีเวลามากได้เลือกเรียนในรายวิชาที่ตนเองสนใจ </t>
  </si>
  <si>
    <t>50 ปีขึ้นไป</t>
  </si>
  <si>
    <t>การยืมวิทยานิพนธ์ของห้อง self นักศึกษาไม่สามารถยืมได้เพราะไม่มีบัตรนักศึกษา</t>
  </si>
  <si>
    <t>ควรให้บริการด้านการยืม เอกสาร วิทยานิพนธ์ เพื่อใช้ในการเรียนให้สะดวกยิ่งขึ้น</t>
  </si>
  <si>
    <t>ได้รับความรู้ ที่ทันต่อการเปลี่ยนแปลง</t>
  </si>
  <si>
    <t>21-30 ปี</t>
  </si>
  <si>
    <t>ทำให้ได้รับประสบการณ์จริงและได้คำแนะนำก่อนการเรียนปริญญา</t>
  </si>
  <si>
    <t>การประชาสัมพันธ์ดีเยี่ยม</t>
  </si>
  <si>
    <t>21 - 30 ปี</t>
  </si>
  <si>
    <t xml:space="preserve">          จากตาราง 3 พบว่า ผู้ตอบแบบสอบถามเป็นนิสิตระดับปริญญาโท  คิดเป็นร้อยละ 62.50</t>
  </si>
  <si>
    <t>รองลงมาได้แก่ นิสิตระดับปริญญาเอก คิดเป็นร้อยละ 37.50</t>
  </si>
  <si>
    <t>Facebook บัณฑิตวิทยาลัย</t>
  </si>
  <si>
    <t>website บัณฑิตวิทยาลัย</t>
  </si>
  <si>
    <t xml:space="preserve">         มากที่สุด คิดเป็นร้อยละ 46.15  รองลงมาได้แก่ website บัณฑิตวิทยาลัย และเพื่อน คิดเป็นร้อยละ 23.08 </t>
  </si>
  <si>
    <t>N = 8</t>
  </si>
  <si>
    <r>
      <rPr>
        <b/>
        <sz val="16"/>
        <color theme="1"/>
        <rFont val="TH SarabunPSK"/>
        <family val="2"/>
      </rPr>
      <t>ตาราง 6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8)</t>
    </r>
  </si>
  <si>
    <t>อยู่ในระดับมาก (ค่าเฉลี่ย = 4.05) เมื่อพิจารณารายข้อ พบว่า ข้อที่มีค่าเฉลี่ยสูงที่สุด คือ ความสะดวกในการเข้าถึงข้อมูล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</si>
  <si>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</si>
  <si>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 xml:space="preserve">ส่วนใหญ่มีอายุระหว่าง 21 - 30 ปี คิดเป็นร้อยละ 50.00 รองลงมาได้แก่ อายุระหว่าง 41 - 50  ปี </t>
  </si>
  <si>
    <t>คิดเป็นร้อยละ 37.50 และอายุระหว่าง 50 ปีขึ้นไป คิดเป็นร้อยละ 12.50</t>
  </si>
  <si>
    <t xml:space="preserve">- 5 - </t>
  </si>
  <si>
    <t xml:space="preserve">               จากตาราง 5 พบว่า ผู้ตอบแบบสอบถามส่วนใหญ่มีความต้องการความรู้เพิ่มมากที่สุด </t>
  </si>
  <si>
    <t>คิดเป็นร้อยละ 75.00 รองลงมาได้แก่ ต้องการศึกษาต่อ ป.โท ป.เอก ในอนาคต คิดเป็นร้อยละ 25.00</t>
  </si>
  <si>
    <t>ประชาสัมพันธ์โครงการสัมฤทธิบัตรบัณฑิตศึกษา อยู่ในระดับมาก (ค่าเฉลี่ย = 4.50) รองลงมาได้แก่ ความเหมาะสม</t>
  </si>
  <si>
    <t>6. ความสะดวกของระบบการจ่ายเงินค่าเรียน</t>
  </si>
  <si>
    <t>8. ความเหมาะสมในการประสานงานของคณะเพื่อแจ้งตารางเรียน,ห้องเรียน</t>
  </si>
  <si>
    <t>10. ความเหมาะสมในการประเมินผลของรายวิชา</t>
  </si>
  <si>
    <t>ปีการศึกษา 2561 พบว่ามีผู้เข้าร่วมโครงการ จำนวนทั้งสิ้น 8 คน ส่วนใหญ่เป็นนิสิตระดับปริญญาโท</t>
  </si>
  <si>
    <t>โดยมีผู้ตอบแบบประเมิน จำนวนทั้งสิ้น 8 คน คิดเป็นร้อยละ 100.00 ของจำนวนผู้เข้าร่วมโครงการฯ</t>
  </si>
  <si>
    <t xml:space="preserve">             ผู้ตอบแบบสอบถามเป็นนิสิตระดับปริญญาโท  คิดเป็นร้อยละ 62.50 รองลงมาได้แก่ </t>
  </si>
  <si>
    <t xml:space="preserve">นิสิตระดับปริญญาเอก คิดเป็นร้อยละ 37.50 ผู้ตอบแบบสอบถามทราบข้อมูลจากโครงการฯ </t>
  </si>
  <si>
    <t xml:space="preserve">             บัณฑิตวิทยาลัย และเพื่อน คิดเป็นร้อยละ 23.08 ส่วนใหญ่มีความต้องการความรู้เพิ่มมากที่สุด </t>
  </si>
  <si>
    <t xml:space="preserve">มีความพึงพอใจโดยรวมอยู่ในระดับมาก (ค่าเฉลี่ย = 4.05) เมื่อพิจารณารายข้อ พบว่า ข้อที่มีค่าเฉลี่ยสูงที่สุด </t>
  </si>
  <si>
    <t xml:space="preserve">คือ ความสะดวกในการเข้าถึงข้อมูลประชาสัมพันธ์โครงการสัมฤทธิบัตรบัณฑิตศึกษา อยู่ในระดับมาก </t>
  </si>
  <si>
    <t xml:space="preserve">โครงการสัมฤทธิบัตรบัณฑิตศึกษาอยู่ในระดับมาก (ค่าเฉลี่ย = 4.38) </t>
  </si>
  <si>
    <t xml:space="preserve">             ได้ความรู้เพิ่มขึ้น นำไปใช้ประกอบอาชีพได้ เปิดโอกาสให้ทดลองเรียนโดยไม่ต้องสมัครเป็นนักศึกษา</t>
  </si>
  <si>
    <t>ทำให้ผู้ที่ไม่มีเวลามากได้เลือกเรียนในรายวิชาที่ตนเองสนใจ  ได้รับความรู้ ที่ทันต่อการเปลี่ยนแปลง</t>
  </si>
  <si>
    <t>ทำให้ได้รับประสบการณ์จริงและได้คำแนะนำก่อนการเรียนปริญญา และการประชาสัมพันธ์ดีเยี่ยม</t>
  </si>
  <si>
    <t>ข้อเสนอแนะการปรับปรุงให้โครงการสัมฤทธิบัตรศึกษาดีขึ้น</t>
  </si>
  <si>
    <t xml:space="preserve">             ข้อดีของโครงการสัมฤทธิบัตรบัณฑิตศึกษา</t>
  </si>
  <si>
    <t>ไม่มีพื้นฐานด้านการออกแบบหลายมิติ เดินทางไปไกล อยากให้อาจารย์คอยให้คำแนะนำปรึกษา</t>
  </si>
  <si>
    <t>ดูแลโครงการสัมฤทธิบัตรบัณฑิตศึกษาและการยืมวิทยานิพนธ์ของห้อง self นักศึกษาไม่สามารถยืมได้</t>
  </si>
  <si>
    <t>เพราะไม่มีบัตรนักศึกษา</t>
  </si>
  <si>
    <t xml:space="preserve">จากการประเมินการเข้าร่วมโครงการฯ มีผู้เข้าร่วมโครงการฯ จำนวนทั้งสิ้น 8 คน มีผู้ตอบแบบประเมินโครงการฯ </t>
  </si>
  <si>
    <t>จำนวนทั้งสิ้น 8 คน คิดเป็นร้อยละ 100.00 ของจำนวนผู้เข้าร่วมโครงการฯ</t>
  </si>
  <si>
    <r>
      <t>ตาราง 1</t>
    </r>
    <r>
      <rPr>
        <sz val="16"/>
        <rFont val="TH SarabunPSK"/>
        <family val="2"/>
      </rPr>
      <t xml:space="preserve"> แสดงจำนวนร้อยละของผู้ตอบแบบประเมิน  จำแนกตามเพศ</t>
    </r>
  </si>
  <si>
    <t>ตอนที่ 1 ข้อมูลทั่วไปเกี่ยวกับผู้ตอบแบบประเมิน</t>
  </si>
  <si>
    <t>เป็นนิสิตเพศหญิง คิดเป็นร้อยละ 100.00</t>
  </si>
  <si>
    <t xml:space="preserve">           จากตาราง 4 พบว่าผู้ตอบแบบสอบถามทราบข้อมูลจากโครงการฯ จาก Facebook บัณฑิตวิทยาลัย</t>
  </si>
  <si>
    <t>ที่ประชาสัมพันธ์ ความชัดเจนในการตอบคำถามของรายวิชา/หลักสูตร และความสะดวกในการกรอกข้อมูลสมัครเรียน</t>
  </si>
  <si>
    <t>ควรมีการประชุมหารือเรื่องครูผู้สอน จัดสรรเวลาในการสอน</t>
  </si>
  <si>
    <t>นิสิตไม่สามารถยืมหนังสือจากสำนักหอสมุดได้</t>
  </si>
  <si>
    <t>ควรลดค่าเทอม ค่าลงทะเบียนแพงเกินไป เปิดสอนแบบทางไกล (Online) ควรมีการประชุมหารือ</t>
  </si>
  <si>
    <t>เรื่องครูผู้สอน จัดสรรเวลาในการสอนนิสิตไม่สามารถยืมหนังสือจากสำนักหอสมุดได้ และควรให้บริการ</t>
  </si>
  <si>
    <t>ด้านการยืมเอกสาร วิทยานิพนธ์ เพื่อใช้ในการเรียนให้สะดวกยิ่งขึ้น</t>
  </si>
  <si>
    <t xml:space="preserve">             ผู้ตอบแบบประเมินเป็นนิสิตเพศหญิง คิดเป็นร้อยละ 100.00 ผู้ตอบแบบประเมินส่วนใหญ่</t>
  </si>
  <si>
    <t xml:space="preserve">จาก Facebook บัณฑิตวิทยาลัยมากที่สุด คิดเป็นร้อยละ 46.15  รองลงมาได้แก่ website </t>
  </si>
  <si>
    <t>บัณฑิตศึกษา ความเหมาะสมของรายละเอียดข้อมูลรายวิชา/หลักสูตร ที่ประชาสัมพันธ์ ความชัดเจน</t>
  </si>
  <si>
    <t>ในการตอบคำถามของรายวิชา/หลักสูตร และความสะดวกในการกรอกข้อมูลสมัครเรียน</t>
  </si>
  <si>
    <t xml:space="preserve">มีอายุระหว่าง 21 - 30 ปี คิดเป็นร้อยละ 50.00 รองลงมาได้แก่ อายุระหว่าง 41 - 50  ปี </t>
  </si>
  <si>
    <t xml:space="preserve">ของช่องทางการประชาสัมพันธ์ของโครงการสัมฤทธิบัตรบัณฑิตศึกษา ความเหมาะสมของรายละเอียดข้อมูลรายวิชา/หลักสูตร </t>
  </si>
  <si>
    <t>1. ความเหมาะสมของช่องทางการประชาสัมพันธ์ของโครงการสัมฤทธิบัตรบัณฑิตศึกษา</t>
  </si>
  <si>
    <t>(ค่าเฉลี่ย = 4.50) รองลงมาได้แก่ ความเหมาะสมของช่องทางการประชาสัมพันธ์ของโครงการสัมฤทธิบัตร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</si>
</sst>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6" x14ac:knownFonts="1">
    <font>
      <sz val="10"/>
      <color rgb="FF000000"/>
      <name val="Arial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u/>
      <sz val="16"/>
      <name val="TH SarabunPSK"/>
      <family val="2"/>
    </font>
    <font>
      <b/>
      <sz val="10"/>
      <color rgb="FF000000"/>
      <name val="Arial"/>
      <family val="2"/>
    </font>
    <font>
      <sz val="16"/>
      <color rgb="FF000000"/>
      <name val="TH SarabunPSK"/>
      <family val="2"/>
    </font>
    <font>
      <b/>
      <u/>
      <sz val="16"/>
      <name val="TH SarabunPSK"/>
      <family val="2"/>
    </font>
    <font>
      <i/>
      <sz val="16"/>
      <color theme="1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i/>
      <sz val="16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 New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151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/>
    <xf numFmtId="0" fontId="8" fillId="0" borderId="0" xfId="0" applyFont="1" applyAlignment="1"/>
    <xf numFmtId="0" fontId="3" fillId="0" borderId="0" xfId="0" applyFont="1" applyAlignment="1">
      <alignment horizontal="center"/>
    </xf>
    <xf numFmtId="49" fontId="2" fillId="0" borderId="0" xfId="0" applyNumberFormat="1" applyFont="1" applyAlignment="1"/>
    <xf numFmtId="0" fontId="10" fillId="0" borderId="0" xfId="0" applyFont="1"/>
    <xf numFmtId="0" fontId="11" fillId="0" borderId="0" xfId="0" applyFont="1" applyAlignment="1">
      <alignment horizontal="left" indent="6"/>
    </xf>
    <xf numFmtId="0" fontId="7" fillId="0" borderId="5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0" fillId="4" borderId="0" xfId="0" applyNumberFormat="1" applyFill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3" fillId="5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14" fillId="0" borderId="0" xfId="0" applyFont="1" applyAlignment="1"/>
    <xf numFmtId="0" fontId="2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0" xfId="0" applyFont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6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Border="1"/>
    <xf numFmtId="0" fontId="3" fillId="0" borderId="1" xfId="0" applyFont="1" applyBorder="1" applyAlignment="1">
      <alignment horizontal="center" vertical="top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2" xfId="0" applyFont="1" applyBorder="1"/>
    <xf numFmtId="0" fontId="19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1" fillId="0" borderId="0" xfId="0" applyFont="1"/>
    <xf numFmtId="0" fontId="5" fillId="0" borderId="0" xfId="0" applyFont="1"/>
    <xf numFmtId="0" fontId="5" fillId="0" borderId="0" xfId="0" applyFont="1" applyAlignment="1"/>
    <xf numFmtId="0" fontId="3" fillId="0" borderId="0" xfId="0" applyFont="1" applyBorder="1"/>
    <xf numFmtId="0" fontId="2" fillId="0" borderId="6" xfId="0" applyFont="1" applyBorder="1" applyAlignment="1">
      <alignment horizontal="left"/>
    </xf>
    <xf numFmtId="0" fontId="22" fillId="0" borderId="0" xfId="0" applyFont="1"/>
    <xf numFmtId="2" fontId="2" fillId="0" borderId="6" xfId="0" applyNumberFormat="1" applyFont="1" applyBorder="1" applyAlignment="1">
      <alignment horizontal="center"/>
    </xf>
    <xf numFmtId="0" fontId="10" fillId="0" borderId="6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2" fontId="24" fillId="8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/>
    <xf numFmtId="0" fontId="3" fillId="8" borderId="0" xfId="0" applyFont="1" applyFill="1" applyBorder="1" applyAlignment="1"/>
    <xf numFmtId="0" fontId="2" fillId="0" borderId="0" xfId="0" applyFont="1" applyAlignment="1">
      <alignment horizontal="right"/>
    </xf>
    <xf numFmtId="0" fontId="25" fillId="0" borderId="0" xfId="0" applyFont="1"/>
    <xf numFmtId="0" fontId="3" fillId="0" borderId="6" xfId="0" applyFont="1" applyBorder="1" applyAlignment="1">
      <alignment horizontal="center"/>
    </xf>
    <xf numFmtId="0" fontId="18" fillId="0" borderId="0" xfId="0" applyFont="1"/>
    <xf numFmtId="0" fontId="17" fillId="0" borderId="0" xfId="0" applyFont="1"/>
    <xf numFmtId="0" fontId="17" fillId="0" borderId="0" xfId="0" applyFont="1" applyAlignment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CFEA"/>
      <color rgb="FF3333CC"/>
      <color rgb="FFDE4F16"/>
      <color rgb="FFA47A90"/>
      <color rgb="FF99CC00"/>
      <color rgb="FFFF5050"/>
      <color rgb="FFFF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5</xdr:row>
          <xdr:rowOff>66675</xdr:rowOff>
        </xdr:from>
        <xdr:to>
          <xdr:col>5</xdr:col>
          <xdr:colOff>247650</xdr:colOff>
          <xdr:row>5</xdr:row>
          <xdr:rowOff>209550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pane ySplit="1" topLeftCell="A2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21.5703125" customWidth="1"/>
    <col min="2" max="2" width="33.5703125" bestFit="1" customWidth="1"/>
    <col min="3" max="11" width="21.5703125" customWidth="1"/>
  </cols>
  <sheetData>
    <row r="1" spans="1:11" ht="15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customHeight="1" x14ac:dyDescent="0.2">
      <c r="A2" s="1">
        <v>42534.582300833332</v>
      </c>
      <c r="B2" s="2" t="s">
        <v>11</v>
      </c>
      <c r="C2" s="2">
        <v>4</v>
      </c>
      <c r="D2" s="2">
        <v>5</v>
      </c>
      <c r="E2" s="2">
        <v>4</v>
      </c>
      <c r="F2" s="2">
        <v>4</v>
      </c>
      <c r="G2" s="2">
        <v>5</v>
      </c>
      <c r="H2" s="2">
        <v>4</v>
      </c>
      <c r="I2" s="2">
        <v>3</v>
      </c>
      <c r="J2" s="2">
        <v>3</v>
      </c>
      <c r="K2" s="8" t="s">
        <v>12</v>
      </c>
    </row>
    <row r="3" spans="1:11" ht="15.75" customHeight="1" x14ac:dyDescent="0.2">
      <c r="A3" s="1">
        <v>42534.599304224539</v>
      </c>
      <c r="B3" s="2" t="s">
        <v>13</v>
      </c>
      <c r="C3" s="2">
        <v>5</v>
      </c>
      <c r="D3" s="2">
        <v>5</v>
      </c>
      <c r="E3" s="2">
        <v>5</v>
      </c>
      <c r="F3" s="2">
        <v>4</v>
      </c>
      <c r="G3" s="2">
        <v>5</v>
      </c>
      <c r="H3" s="2">
        <v>5</v>
      </c>
      <c r="I3" s="2">
        <v>5</v>
      </c>
      <c r="J3" s="2">
        <v>4</v>
      </c>
    </row>
    <row r="4" spans="1:11" ht="15.75" customHeight="1" x14ac:dyDescent="0.2">
      <c r="A4" s="1">
        <v>42534.600259398147</v>
      </c>
      <c r="B4" s="2" t="s">
        <v>14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</row>
    <row r="5" spans="1:11" ht="15.75" customHeight="1" x14ac:dyDescent="0.2">
      <c r="A5" s="1">
        <v>42534.602470787038</v>
      </c>
      <c r="B5" s="2" t="s">
        <v>13</v>
      </c>
      <c r="C5" s="2">
        <v>5</v>
      </c>
      <c r="D5" s="2">
        <v>4</v>
      </c>
      <c r="E5" s="2">
        <v>4</v>
      </c>
      <c r="F5" s="2">
        <v>4</v>
      </c>
      <c r="G5" s="2">
        <v>5</v>
      </c>
      <c r="H5" s="2">
        <v>5</v>
      </c>
      <c r="I5" s="2">
        <v>5</v>
      </c>
      <c r="J5" s="2">
        <v>5</v>
      </c>
    </row>
    <row r="6" spans="1:11" ht="15.75" customHeight="1" x14ac:dyDescent="0.2">
      <c r="A6" s="1">
        <v>42534.608724849539</v>
      </c>
      <c r="B6" s="2" t="s">
        <v>15</v>
      </c>
      <c r="C6" s="2">
        <v>4</v>
      </c>
      <c r="D6" s="2">
        <v>4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</row>
    <row r="7" spans="1:11" ht="15.75" customHeight="1" x14ac:dyDescent="0.2">
      <c r="A7" s="1">
        <v>42534.611750381941</v>
      </c>
      <c r="B7" s="2" t="s">
        <v>16</v>
      </c>
      <c r="C7" s="2">
        <v>5</v>
      </c>
      <c r="D7" s="2">
        <v>4</v>
      </c>
      <c r="E7" s="2">
        <v>3</v>
      </c>
      <c r="F7" s="2">
        <v>4</v>
      </c>
      <c r="G7" s="2">
        <v>4</v>
      </c>
      <c r="H7" s="2">
        <v>4</v>
      </c>
      <c r="I7" s="2">
        <v>4</v>
      </c>
      <c r="J7" s="2">
        <v>3</v>
      </c>
    </row>
    <row r="8" spans="1:11" ht="15.75" customHeight="1" x14ac:dyDescent="0.2">
      <c r="A8" s="1">
        <v>42534.615764768518</v>
      </c>
      <c r="B8" s="2" t="s">
        <v>15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</row>
    <row r="9" spans="1:11" ht="15.75" customHeight="1" x14ac:dyDescent="0.2">
      <c r="A9" s="1">
        <v>42534.670851168979</v>
      </c>
      <c r="B9" s="2" t="s">
        <v>17</v>
      </c>
      <c r="C9" s="2">
        <v>4</v>
      </c>
      <c r="D9" s="2">
        <v>5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15.75" customHeight="1" x14ac:dyDescent="0.2">
      <c r="A10" s="1">
        <v>42534.671353425925</v>
      </c>
      <c r="B10" s="2" t="s">
        <v>17</v>
      </c>
      <c r="C10" s="2">
        <v>4</v>
      </c>
      <c r="D10" s="2">
        <v>4</v>
      </c>
      <c r="E10" s="2">
        <v>4</v>
      </c>
      <c r="F10" s="2">
        <v>4</v>
      </c>
      <c r="G10" s="2">
        <v>4</v>
      </c>
      <c r="H10" s="2">
        <v>4</v>
      </c>
      <c r="I10" s="2">
        <v>4</v>
      </c>
      <c r="J10" s="2">
        <v>4</v>
      </c>
    </row>
    <row r="11" spans="1:11" ht="15.75" customHeight="1" x14ac:dyDescent="0.2">
      <c r="A11" s="1">
        <v>42534.888582800922</v>
      </c>
      <c r="B11" s="2" t="s">
        <v>17</v>
      </c>
      <c r="C11" s="2">
        <v>5</v>
      </c>
      <c r="D11" s="2">
        <v>4</v>
      </c>
      <c r="E11" s="2">
        <v>4</v>
      </c>
      <c r="F11" s="2">
        <v>5</v>
      </c>
      <c r="G11" s="2">
        <v>4</v>
      </c>
      <c r="H11" s="2">
        <v>5</v>
      </c>
      <c r="I11" s="2">
        <v>5</v>
      </c>
      <c r="J11" s="2">
        <v>5</v>
      </c>
    </row>
    <row r="12" spans="1:11" ht="15.75" customHeight="1" x14ac:dyDescent="0.2">
      <c r="A12" s="1">
        <v>42535.435762141205</v>
      </c>
      <c r="B12" s="2" t="s">
        <v>13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</row>
    <row r="13" spans="1:11" ht="15.75" customHeight="1" x14ac:dyDescent="0.2">
      <c r="A13" s="1">
        <v>42535.532551655095</v>
      </c>
      <c r="B13" s="2" t="s">
        <v>15</v>
      </c>
      <c r="C13" s="2">
        <v>5</v>
      </c>
      <c r="D13" s="2">
        <v>4</v>
      </c>
      <c r="E13" s="2">
        <v>5</v>
      </c>
      <c r="F13" s="2">
        <v>5</v>
      </c>
      <c r="G13" s="2">
        <v>4</v>
      </c>
      <c r="H13" s="2">
        <v>4</v>
      </c>
      <c r="I13" s="2">
        <v>4</v>
      </c>
      <c r="J13" s="2">
        <v>4</v>
      </c>
    </row>
    <row r="14" spans="1:11" ht="15.75" customHeight="1" x14ac:dyDescent="0.2">
      <c r="A14" s="1">
        <v>42535.614575532411</v>
      </c>
      <c r="B14" s="2" t="s">
        <v>13</v>
      </c>
      <c r="C14" s="2">
        <v>4</v>
      </c>
      <c r="D14" s="2">
        <v>5</v>
      </c>
      <c r="E14" s="2">
        <v>5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</row>
    <row r="15" spans="1:11" ht="15.75" customHeight="1" x14ac:dyDescent="0.2">
      <c r="A15" s="1">
        <v>42536.358717395837</v>
      </c>
      <c r="B15" s="2" t="s">
        <v>18</v>
      </c>
      <c r="C15" s="2">
        <v>5</v>
      </c>
      <c r="D15" s="2">
        <v>4</v>
      </c>
      <c r="E15" s="2">
        <v>4</v>
      </c>
      <c r="F15" s="2">
        <v>5</v>
      </c>
      <c r="G15" s="2">
        <v>4</v>
      </c>
      <c r="H15" s="2">
        <v>4</v>
      </c>
      <c r="I15" s="2">
        <v>4</v>
      </c>
      <c r="J15" s="2">
        <v>5</v>
      </c>
    </row>
    <row r="16" spans="1:11" ht="15.75" customHeight="1" x14ac:dyDescent="0.2">
      <c r="A16" s="1">
        <v>42536.367799201384</v>
      </c>
      <c r="B16" s="2" t="s">
        <v>19</v>
      </c>
      <c r="C16" s="2">
        <v>4</v>
      </c>
      <c r="D16" s="2">
        <v>5</v>
      </c>
      <c r="E16" s="2">
        <v>5</v>
      </c>
      <c r="F16" s="2">
        <v>4</v>
      </c>
      <c r="G16" s="2">
        <v>4</v>
      </c>
      <c r="H16" s="2">
        <v>5</v>
      </c>
      <c r="I16" s="2">
        <v>4</v>
      </c>
      <c r="J16" s="2">
        <v>4</v>
      </c>
      <c r="K16" s="2" t="s">
        <v>20</v>
      </c>
    </row>
    <row r="17" spans="1:11" ht="15.75" customHeight="1" x14ac:dyDescent="0.2">
      <c r="A17" s="1">
        <v>42536.368616469903</v>
      </c>
      <c r="B17" s="2" t="s">
        <v>21</v>
      </c>
      <c r="C17" s="2">
        <v>5</v>
      </c>
      <c r="D17" s="2">
        <v>5</v>
      </c>
      <c r="E17" s="2">
        <v>5</v>
      </c>
      <c r="F17" s="2">
        <v>5</v>
      </c>
      <c r="G17" s="2">
        <v>3</v>
      </c>
      <c r="H17" s="2">
        <v>4</v>
      </c>
      <c r="I17" s="2">
        <v>4</v>
      </c>
      <c r="J17" s="2">
        <v>5</v>
      </c>
    </row>
    <row r="18" spans="1:11" ht="15.75" customHeight="1" x14ac:dyDescent="0.2">
      <c r="A18" s="1">
        <v>42536.374955868057</v>
      </c>
      <c r="B18" s="2" t="s">
        <v>18</v>
      </c>
      <c r="C18" s="2">
        <v>4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4</v>
      </c>
      <c r="J18" s="2">
        <v>5</v>
      </c>
    </row>
    <row r="19" spans="1:11" ht="15.75" customHeight="1" x14ac:dyDescent="0.2">
      <c r="A19" s="1">
        <v>42536.37867387732</v>
      </c>
      <c r="B19" s="2" t="s">
        <v>21</v>
      </c>
      <c r="C19" s="2">
        <v>5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5</v>
      </c>
      <c r="J19" s="2">
        <v>5</v>
      </c>
    </row>
    <row r="20" spans="1:11" ht="15.75" customHeight="1" x14ac:dyDescent="0.2">
      <c r="A20" s="1">
        <v>42536.383146006949</v>
      </c>
      <c r="B20" s="2" t="s">
        <v>11</v>
      </c>
      <c r="C20" s="2">
        <v>5</v>
      </c>
      <c r="D20" s="2">
        <v>5</v>
      </c>
      <c r="E20" s="2">
        <v>4</v>
      </c>
      <c r="F20" s="2">
        <v>5</v>
      </c>
      <c r="G20" s="2">
        <v>4</v>
      </c>
      <c r="H20" s="2">
        <v>4</v>
      </c>
      <c r="I20" s="2">
        <v>4</v>
      </c>
      <c r="J20" s="2">
        <v>4</v>
      </c>
    </row>
    <row r="21" spans="1:11" ht="15.75" customHeight="1" x14ac:dyDescent="0.2">
      <c r="A21" s="1">
        <v>42536.525426701388</v>
      </c>
      <c r="B21" s="2" t="s">
        <v>14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</row>
    <row r="22" spans="1:11" ht="15.75" customHeight="1" x14ac:dyDescent="0.2">
      <c r="A22" s="1">
        <v>42536.696185555556</v>
      </c>
      <c r="B22" s="2" t="s">
        <v>21</v>
      </c>
      <c r="C22" s="2">
        <v>4</v>
      </c>
      <c r="D22" s="2">
        <v>4</v>
      </c>
      <c r="E22" s="2">
        <v>4</v>
      </c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2" t="s">
        <v>22</v>
      </c>
    </row>
    <row r="23" spans="1:11" ht="15.75" customHeight="1" x14ac:dyDescent="0.2">
      <c r="A23" s="1">
        <v>42536.697834050923</v>
      </c>
      <c r="B23" s="2" t="s">
        <v>21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2">
        <v>5</v>
      </c>
      <c r="J23" s="2">
        <v>5</v>
      </c>
    </row>
    <row r="24" spans="1:11" ht="15.75" customHeight="1" x14ac:dyDescent="0.2">
      <c r="A24" s="1">
        <v>42536.714805520838</v>
      </c>
      <c r="B24" s="2" t="s">
        <v>11</v>
      </c>
      <c r="C24" s="2">
        <v>4</v>
      </c>
      <c r="D24" s="2">
        <v>4</v>
      </c>
      <c r="E24" s="2">
        <v>4</v>
      </c>
      <c r="F24" s="2">
        <v>4</v>
      </c>
      <c r="G24" s="2">
        <v>4</v>
      </c>
      <c r="H24" s="2">
        <v>4</v>
      </c>
      <c r="I24" s="2">
        <v>4</v>
      </c>
      <c r="J24" s="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9"/>
  <sheetViews>
    <sheetView topLeftCell="A4" zoomScale="110" zoomScaleNormal="110" workbookViewId="0">
      <selection activeCell="M17" sqref="M17"/>
    </sheetView>
  </sheetViews>
  <sheetFormatPr defaultColWidth="8.7109375" defaultRowHeight="24" x14ac:dyDescent="0.55000000000000004"/>
  <cols>
    <col min="1" max="1" width="7" style="4" customWidth="1"/>
    <col min="2" max="2" width="4.7109375" style="4" bestFit="1" customWidth="1"/>
    <col min="3" max="3" width="8.85546875" style="4" customWidth="1"/>
    <col min="4" max="4" width="10.28515625" style="91" bestFit="1" customWidth="1"/>
    <col min="5" max="5" width="8.28515625" style="91" bestFit="1" customWidth="1"/>
    <col min="6" max="6" width="10.28515625" style="91" bestFit="1" customWidth="1"/>
    <col min="7" max="7" width="7.5703125" style="91" bestFit="1" customWidth="1"/>
    <col min="8" max="8" width="12.140625" style="91" bestFit="1" customWidth="1"/>
    <col min="9" max="9" width="5.42578125" style="91" bestFit="1" customWidth="1"/>
    <col min="10" max="10" width="5.140625" style="91" bestFit="1" customWidth="1"/>
    <col min="11" max="11" width="6.85546875" style="91" bestFit="1" customWidth="1"/>
    <col min="12" max="14" width="10.7109375" style="91" customWidth="1"/>
    <col min="15" max="21" width="5" style="50" customWidth="1"/>
    <col min="22" max="22" width="5" style="4" customWidth="1"/>
    <col min="23" max="23" width="5" style="91" customWidth="1"/>
    <col min="24" max="25" width="5" style="4" customWidth="1"/>
    <col min="26" max="260" width="8.7109375" style="3"/>
    <col min="261" max="261" width="7" style="3" customWidth="1"/>
    <col min="262" max="262" width="10.140625" style="3" customWidth="1"/>
    <col min="263" max="263" width="37.7109375" style="3" bestFit="1" customWidth="1"/>
    <col min="264" max="281" width="5" style="3" customWidth="1"/>
    <col min="282" max="516" width="8.7109375" style="3"/>
    <col min="517" max="517" width="7" style="3" customWidth="1"/>
    <col min="518" max="518" width="10.140625" style="3" customWidth="1"/>
    <col min="519" max="519" width="37.7109375" style="3" bestFit="1" customWidth="1"/>
    <col min="520" max="537" width="5" style="3" customWidth="1"/>
    <col min="538" max="772" width="8.7109375" style="3"/>
    <col min="773" max="773" width="7" style="3" customWidth="1"/>
    <col min="774" max="774" width="10.140625" style="3" customWidth="1"/>
    <col min="775" max="775" width="37.7109375" style="3" bestFit="1" customWidth="1"/>
    <col min="776" max="793" width="5" style="3" customWidth="1"/>
    <col min="794" max="1028" width="8.7109375" style="3"/>
    <col min="1029" max="1029" width="7" style="3" customWidth="1"/>
    <col min="1030" max="1030" width="10.140625" style="3" customWidth="1"/>
    <col min="1031" max="1031" width="37.7109375" style="3" bestFit="1" customWidth="1"/>
    <col min="1032" max="1049" width="5" style="3" customWidth="1"/>
    <col min="1050" max="1284" width="8.7109375" style="3"/>
    <col min="1285" max="1285" width="7" style="3" customWidth="1"/>
    <col min="1286" max="1286" width="10.140625" style="3" customWidth="1"/>
    <col min="1287" max="1287" width="37.7109375" style="3" bestFit="1" customWidth="1"/>
    <col min="1288" max="1305" width="5" style="3" customWidth="1"/>
    <col min="1306" max="1540" width="8.7109375" style="3"/>
    <col min="1541" max="1541" width="7" style="3" customWidth="1"/>
    <col min="1542" max="1542" width="10.140625" style="3" customWidth="1"/>
    <col min="1543" max="1543" width="37.7109375" style="3" bestFit="1" customWidth="1"/>
    <col min="1544" max="1561" width="5" style="3" customWidth="1"/>
    <col min="1562" max="1796" width="8.7109375" style="3"/>
    <col min="1797" max="1797" width="7" style="3" customWidth="1"/>
    <col min="1798" max="1798" width="10.140625" style="3" customWidth="1"/>
    <col min="1799" max="1799" width="37.7109375" style="3" bestFit="1" customWidth="1"/>
    <col min="1800" max="1817" width="5" style="3" customWidth="1"/>
    <col min="1818" max="2052" width="8.7109375" style="3"/>
    <col min="2053" max="2053" width="7" style="3" customWidth="1"/>
    <col min="2054" max="2054" width="10.140625" style="3" customWidth="1"/>
    <col min="2055" max="2055" width="37.7109375" style="3" bestFit="1" customWidth="1"/>
    <col min="2056" max="2073" width="5" style="3" customWidth="1"/>
    <col min="2074" max="2308" width="8.7109375" style="3"/>
    <col min="2309" max="2309" width="7" style="3" customWidth="1"/>
    <col min="2310" max="2310" width="10.140625" style="3" customWidth="1"/>
    <col min="2311" max="2311" width="37.7109375" style="3" bestFit="1" customWidth="1"/>
    <col min="2312" max="2329" width="5" style="3" customWidth="1"/>
    <col min="2330" max="2564" width="8.7109375" style="3"/>
    <col min="2565" max="2565" width="7" style="3" customWidth="1"/>
    <col min="2566" max="2566" width="10.140625" style="3" customWidth="1"/>
    <col min="2567" max="2567" width="37.7109375" style="3" bestFit="1" customWidth="1"/>
    <col min="2568" max="2585" width="5" style="3" customWidth="1"/>
    <col min="2586" max="2820" width="8.7109375" style="3"/>
    <col min="2821" max="2821" width="7" style="3" customWidth="1"/>
    <col min="2822" max="2822" width="10.140625" style="3" customWidth="1"/>
    <col min="2823" max="2823" width="37.7109375" style="3" bestFit="1" customWidth="1"/>
    <col min="2824" max="2841" width="5" style="3" customWidth="1"/>
    <col min="2842" max="3076" width="8.7109375" style="3"/>
    <col min="3077" max="3077" width="7" style="3" customWidth="1"/>
    <col min="3078" max="3078" width="10.140625" style="3" customWidth="1"/>
    <col min="3079" max="3079" width="37.7109375" style="3" bestFit="1" customWidth="1"/>
    <col min="3080" max="3097" width="5" style="3" customWidth="1"/>
    <col min="3098" max="3332" width="8.7109375" style="3"/>
    <col min="3333" max="3333" width="7" style="3" customWidth="1"/>
    <col min="3334" max="3334" width="10.140625" style="3" customWidth="1"/>
    <col min="3335" max="3335" width="37.7109375" style="3" bestFit="1" customWidth="1"/>
    <col min="3336" max="3353" width="5" style="3" customWidth="1"/>
    <col min="3354" max="3588" width="8.7109375" style="3"/>
    <col min="3589" max="3589" width="7" style="3" customWidth="1"/>
    <col min="3590" max="3590" width="10.140625" style="3" customWidth="1"/>
    <col min="3591" max="3591" width="37.7109375" style="3" bestFit="1" customWidth="1"/>
    <col min="3592" max="3609" width="5" style="3" customWidth="1"/>
    <col min="3610" max="3844" width="8.7109375" style="3"/>
    <col min="3845" max="3845" width="7" style="3" customWidth="1"/>
    <col min="3846" max="3846" width="10.140625" style="3" customWidth="1"/>
    <col min="3847" max="3847" width="37.7109375" style="3" bestFit="1" customWidth="1"/>
    <col min="3848" max="3865" width="5" style="3" customWidth="1"/>
    <col min="3866" max="4100" width="8.7109375" style="3"/>
    <col min="4101" max="4101" width="7" style="3" customWidth="1"/>
    <col min="4102" max="4102" width="10.140625" style="3" customWidth="1"/>
    <col min="4103" max="4103" width="37.7109375" style="3" bestFit="1" customWidth="1"/>
    <col min="4104" max="4121" width="5" style="3" customWidth="1"/>
    <col min="4122" max="4356" width="8.7109375" style="3"/>
    <col min="4357" max="4357" width="7" style="3" customWidth="1"/>
    <col min="4358" max="4358" width="10.140625" style="3" customWidth="1"/>
    <col min="4359" max="4359" width="37.7109375" style="3" bestFit="1" customWidth="1"/>
    <col min="4360" max="4377" width="5" style="3" customWidth="1"/>
    <col min="4378" max="4612" width="8.7109375" style="3"/>
    <col min="4613" max="4613" width="7" style="3" customWidth="1"/>
    <col min="4614" max="4614" width="10.140625" style="3" customWidth="1"/>
    <col min="4615" max="4615" width="37.7109375" style="3" bestFit="1" customWidth="1"/>
    <col min="4616" max="4633" width="5" style="3" customWidth="1"/>
    <col min="4634" max="4868" width="8.7109375" style="3"/>
    <col min="4869" max="4869" width="7" style="3" customWidth="1"/>
    <col min="4870" max="4870" width="10.140625" style="3" customWidth="1"/>
    <col min="4871" max="4871" width="37.7109375" style="3" bestFit="1" customWidth="1"/>
    <col min="4872" max="4889" width="5" style="3" customWidth="1"/>
    <col min="4890" max="5124" width="8.7109375" style="3"/>
    <col min="5125" max="5125" width="7" style="3" customWidth="1"/>
    <col min="5126" max="5126" width="10.140625" style="3" customWidth="1"/>
    <col min="5127" max="5127" width="37.7109375" style="3" bestFit="1" customWidth="1"/>
    <col min="5128" max="5145" width="5" style="3" customWidth="1"/>
    <col min="5146" max="5380" width="8.7109375" style="3"/>
    <col min="5381" max="5381" width="7" style="3" customWidth="1"/>
    <col min="5382" max="5382" width="10.140625" style="3" customWidth="1"/>
    <col min="5383" max="5383" width="37.7109375" style="3" bestFit="1" customWidth="1"/>
    <col min="5384" max="5401" width="5" style="3" customWidth="1"/>
    <col min="5402" max="5636" width="8.7109375" style="3"/>
    <col min="5637" max="5637" width="7" style="3" customWidth="1"/>
    <col min="5638" max="5638" width="10.140625" style="3" customWidth="1"/>
    <col min="5639" max="5639" width="37.7109375" style="3" bestFit="1" customWidth="1"/>
    <col min="5640" max="5657" width="5" style="3" customWidth="1"/>
    <col min="5658" max="5892" width="8.7109375" style="3"/>
    <col min="5893" max="5893" width="7" style="3" customWidth="1"/>
    <col min="5894" max="5894" width="10.140625" style="3" customWidth="1"/>
    <col min="5895" max="5895" width="37.7109375" style="3" bestFit="1" customWidth="1"/>
    <col min="5896" max="5913" width="5" style="3" customWidth="1"/>
    <col min="5914" max="6148" width="8.7109375" style="3"/>
    <col min="6149" max="6149" width="7" style="3" customWidth="1"/>
    <col min="6150" max="6150" width="10.140625" style="3" customWidth="1"/>
    <col min="6151" max="6151" width="37.7109375" style="3" bestFit="1" customWidth="1"/>
    <col min="6152" max="6169" width="5" style="3" customWidth="1"/>
    <col min="6170" max="6404" width="8.7109375" style="3"/>
    <col min="6405" max="6405" width="7" style="3" customWidth="1"/>
    <col min="6406" max="6406" width="10.140625" style="3" customWidth="1"/>
    <col min="6407" max="6407" width="37.7109375" style="3" bestFit="1" customWidth="1"/>
    <col min="6408" max="6425" width="5" style="3" customWidth="1"/>
    <col min="6426" max="6660" width="8.7109375" style="3"/>
    <col min="6661" max="6661" width="7" style="3" customWidth="1"/>
    <col min="6662" max="6662" width="10.140625" style="3" customWidth="1"/>
    <col min="6663" max="6663" width="37.7109375" style="3" bestFit="1" customWidth="1"/>
    <col min="6664" max="6681" width="5" style="3" customWidth="1"/>
    <col min="6682" max="6916" width="8.7109375" style="3"/>
    <col min="6917" max="6917" width="7" style="3" customWidth="1"/>
    <col min="6918" max="6918" width="10.140625" style="3" customWidth="1"/>
    <col min="6919" max="6919" width="37.7109375" style="3" bestFit="1" customWidth="1"/>
    <col min="6920" max="6937" width="5" style="3" customWidth="1"/>
    <col min="6938" max="7172" width="8.7109375" style="3"/>
    <col min="7173" max="7173" width="7" style="3" customWidth="1"/>
    <col min="7174" max="7174" width="10.140625" style="3" customWidth="1"/>
    <col min="7175" max="7175" width="37.7109375" style="3" bestFit="1" customWidth="1"/>
    <col min="7176" max="7193" width="5" style="3" customWidth="1"/>
    <col min="7194" max="7428" width="8.7109375" style="3"/>
    <col min="7429" max="7429" width="7" style="3" customWidth="1"/>
    <col min="7430" max="7430" width="10.140625" style="3" customWidth="1"/>
    <col min="7431" max="7431" width="37.7109375" style="3" bestFit="1" customWidth="1"/>
    <col min="7432" max="7449" width="5" style="3" customWidth="1"/>
    <col min="7450" max="7684" width="8.7109375" style="3"/>
    <col min="7685" max="7685" width="7" style="3" customWidth="1"/>
    <col min="7686" max="7686" width="10.140625" style="3" customWidth="1"/>
    <col min="7687" max="7687" width="37.7109375" style="3" bestFit="1" customWidth="1"/>
    <col min="7688" max="7705" width="5" style="3" customWidth="1"/>
    <col min="7706" max="7940" width="8.7109375" style="3"/>
    <col min="7941" max="7941" width="7" style="3" customWidth="1"/>
    <col min="7942" max="7942" width="10.140625" style="3" customWidth="1"/>
    <col min="7943" max="7943" width="37.7109375" style="3" bestFit="1" customWidth="1"/>
    <col min="7944" max="7961" width="5" style="3" customWidth="1"/>
    <col min="7962" max="8196" width="8.7109375" style="3"/>
    <col min="8197" max="8197" width="7" style="3" customWidth="1"/>
    <col min="8198" max="8198" width="10.140625" style="3" customWidth="1"/>
    <col min="8199" max="8199" width="37.7109375" style="3" bestFit="1" customWidth="1"/>
    <col min="8200" max="8217" width="5" style="3" customWidth="1"/>
    <col min="8218" max="8452" width="8.7109375" style="3"/>
    <col min="8453" max="8453" width="7" style="3" customWidth="1"/>
    <col min="8454" max="8454" width="10.140625" style="3" customWidth="1"/>
    <col min="8455" max="8455" width="37.7109375" style="3" bestFit="1" customWidth="1"/>
    <col min="8456" max="8473" width="5" style="3" customWidth="1"/>
    <col min="8474" max="8708" width="8.7109375" style="3"/>
    <col min="8709" max="8709" width="7" style="3" customWidth="1"/>
    <col min="8710" max="8710" width="10.140625" style="3" customWidth="1"/>
    <col min="8711" max="8711" width="37.7109375" style="3" bestFit="1" customWidth="1"/>
    <col min="8712" max="8729" width="5" style="3" customWidth="1"/>
    <col min="8730" max="8964" width="8.7109375" style="3"/>
    <col min="8965" max="8965" width="7" style="3" customWidth="1"/>
    <col min="8966" max="8966" width="10.140625" style="3" customWidth="1"/>
    <col min="8967" max="8967" width="37.7109375" style="3" bestFit="1" customWidth="1"/>
    <col min="8968" max="8985" width="5" style="3" customWidth="1"/>
    <col min="8986" max="9220" width="8.7109375" style="3"/>
    <col min="9221" max="9221" width="7" style="3" customWidth="1"/>
    <col min="9222" max="9222" width="10.140625" style="3" customWidth="1"/>
    <col min="9223" max="9223" width="37.7109375" style="3" bestFit="1" customWidth="1"/>
    <col min="9224" max="9241" width="5" style="3" customWidth="1"/>
    <col min="9242" max="9476" width="8.7109375" style="3"/>
    <col min="9477" max="9477" width="7" style="3" customWidth="1"/>
    <col min="9478" max="9478" width="10.140625" style="3" customWidth="1"/>
    <col min="9479" max="9479" width="37.7109375" style="3" bestFit="1" customWidth="1"/>
    <col min="9480" max="9497" width="5" style="3" customWidth="1"/>
    <col min="9498" max="9732" width="8.7109375" style="3"/>
    <col min="9733" max="9733" width="7" style="3" customWidth="1"/>
    <col min="9734" max="9734" width="10.140625" style="3" customWidth="1"/>
    <col min="9735" max="9735" width="37.7109375" style="3" bestFit="1" customWidth="1"/>
    <col min="9736" max="9753" width="5" style="3" customWidth="1"/>
    <col min="9754" max="9988" width="8.7109375" style="3"/>
    <col min="9989" max="9989" width="7" style="3" customWidth="1"/>
    <col min="9990" max="9990" width="10.140625" style="3" customWidth="1"/>
    <col min="9991" max="9991" width="37.7109375" style="3" bestFit="1" customWidth="1"/>
    <col min="9992" max="10009" width="5" style="3" customWidth="1"/>
    <col min="10010" max="10244" width="8.7109375" style="3"/>
    <col min="10245" max="10245" width="7" style="3" customWidth="1"/>
    <col min="10246" max="10246" width="10.140625" style="3" customWidth="1"/>
    <col min="10247" max="10247" width="37.7109375" style="3" bestFit="1" customWidth="1"/>
    <col min="10248" max="10265" width="5" style="3" customWidth="1"/>
    <col min="10266" max="10500" width="8.7109375" style="3"/>
    <col min="10501" max="10501" width="7" style="3" customWidth="1"/>
    <col min="10502" max="10502" width="10.140625" style="3" customWidth="1"/>
    <col min="10503" max="10503" width="37.7109375" style="3" bestFit="1" customWidth="1"/>
    <col min="10504" max="10521" width="5" style="3" customWidth="1"/>
    <col min="10522" max="10756" width="8.7109375" style="3"/>
    <col min="10757" max="10757" width="7" style="3" customWidth="1"/>
    <col min="10758" max="10758" width="10.140625" style="3" customWidth="1"/>
    <col min="10759" max="10759" width="37.7109375" style="3" bestFit="1" customWidth="1"/>
    <col min="10760" max="10777" width="5" style="3" customWidth="1"/>
    <col min="10778" max="11012" width="8.7109375" style="3"/>
    <col min="11013" max="11013" width="7" style="3" customWidth="1"/>
    <col min="11014" max="11014" width="10.140625" style="3" customWidth="1"/>
    <col min="11015" max="11015" width="37.7109375" style="3" bestFit="1" customWidth="1"/>
    <col min="11016" max="11033" width="5" style="3" customWidth="1"/>
    <col min="11034" max="11268" width="8.7109375" style="3"/>
    <col min="11269" max="11269" width="7" style="3" customWidth="1"/>
    <col min="11270" max="11270" width="10.140625" style="3" customWidth="1"/>
    <col min="11271" max="11271" width="37.7109375" style="3" bestFit="1" customWidth="1"/>
    <col min="11272" max="11289" width="5" style="3" customWidth="1"/>
    <col min="11290" max="11524" width="8.7109375" style="3"/>
    <col min="11525" max="11525" width="7" style="3" customWidth="1"/>
    <col min="11526" max="11526" width="10.140625" style="3" customWidth="1"/>
    <col min="11527" max="11527" width="37.7109375" style="3" bestFit="1" customWidth="1"/>
    <col min="11528" max="11545" width="5" style="3" customWidth="1"/>
    <col min="11546" max="11780" width="8.7109375" style="3"/>
    <col min="11781" max="11781" width="7" style="3" customWidth="1"/>
    <col min="11782" max="11782" width="10.140625" style="3" customWidth="1"/>
    <col min="11783" max="11783" width="37.7109375" style="3" bestFit="1" customWidth="1"/>
    <col min="11784" max="11801" width="5" style="3" customWidth="1"/>
    <col min="11802" max="12036" width="8.7109375" style="3"/>
    <col min="12037" max="12037" width="7" style="3" customWidth="1"/>
    <col min="12038" max="12038" width="10.140625" style="3" customWidth="1"/>
    <col min="12039" max="12039" width="37.7109375" style="3" bestFit="1" customWidth="1"/>
    <col min="12040" max="12057" width="5" style="3" customWidth="1"/>
    <col min="12058" max="12292" width="8.7109375" style="3"/>
    <col min="12293" max="12293" width="7" style="3" customWidth="1"/>
    <col min="12294" max="12294" width="10.140625" style="3" customWidth="1"/>
    <col min="12295" max="12295" width="37.7109375" style="3" bestFit="1" customWidth="1"/>
    <col min="12296" max="12313" width="5" style="3" customWidth="1"/>
    <col min="12314" max="12548" width="8.7109375" style="3"/>
    <col min="12549" max="12549" width="7" style="3" customWidth="1"/>
    <col min="12550" max="12550" width="10.140625" style="3" customWidth="1"/>
    <col min="12551" max="12551" width="37.7109375" style="3" bestFit="1" customWidth="1"/>
    <col min="12552" max="12569" width="5" style="3" customWidth="1"/>
    <col min="12570" max="12804" width="8.7109375" style="3"/>
    <col min="12805" max="12805" width="7" style="3" customWidth="1"/>
    <col min="12806" max="12806" width="10.140625" style="3" customWidth="1"/>
    <col min="12807" max="12807" width="37.7109375" style="3" bestFit="1" customWidth="1"/>
    <col min="12808" max="12825" width="5" style="3" customWidth="1"/>
    <col min="12826" max="13060" width="8.7109375" style="3"/>
    <col min="13061" max="13061" width="7" style="3" customWidth="1"/>
    <col min="13062" max="13062" width="10.140625" style="3" customWidth="1"/>
    <col min="13063" max="13063" width="37.7109375" style="3" bestFit="1" customWidth="1"/>
    <col min="13064" max="13081" width="5" style="3" customWidth="1"/>
    <col min="13082" max="13316" width="8.7109375" style="3"/>
    <col min="13317" max="13317" width="7" style="3" customWidth="1"/>
    <col min="13318" max="13318" width="10.140625" style="3" customWidth="1"/>
    <col min="13319" max="13319" width="37.7109375" style="3" bestFit="1" customWidth="1"/>
    <col min="13320" max="13337" width="5" style="3" customWidth="1"/>
    <col min="13338" max="13572" width="8.7109375" style="3"/>
    <col min="13573" max="13573" width="7" style="3" customWidth="1"/>
    <col min="13574" max="13574" width="10.140625" style="3" customWidth="1"/>
    <col min="13575" max="13575" width="37.7109375" style="3" bestFit="1" customWidth="1"/>
    <col min="13576" max="13593" width="5" style="3" customWidth="1"/>
    <col min="13594" max="13828" width="8.7109375" style="3"/>
    <col min="13829" max="13829" width="7" style="3" customWidth="1"/>
    <col min="13830" max="13830" width="10.140625" style="3" customWidth="1"/>
    <col min="13831" max="13831" width="37.7109375" style="3" bestFit="1" customWidth="1"/>
    <col min="13832" max="13849" width="5" style="3" customWidth="1"/>
    <col min="13850" max="14084" width="8.7109375" style="3"/>
    <col min="14085" max="14085" width="7" style="3" customWidth="1"/>
    <col min="14086" max="14086" width="10.140625" style="3" customWidth="1"/>
    <col min="14087" max="14087" width="37.7109375" style="3" bestFit="1" customWidth="1"/>
    <col min="14088" max="14105" width="5" style="3" customWidth="1"/>
    <col min="14106" max="14340" width="8.7109375" style="3"/>
    <col min="14341" max="14341" width="7" style="3" customWidth="1"/>
    <col min="14342" max="14342" width="10.140625" style="3" customWidth="1"/>
    <col min="14343" max="14343" width="37.7109375" style="3" bestFit="1" customWidth="1"/>
    <col min="14344" max="14361" width="5" style="3" customWidth="1"/>
    <col min="14362" max="14596" width="8.7109375" style="3"/>
    <col min="14597" max="14597" width="7" style="3" customWidth="1"/>
    <col min="14598" max="14598" width="10.140625" style="3" customWidth="1"/>
    <col min="14599" max="14599" width="37.7109375" style="3" bestFit="1" customWidth="1"/>
    <col min="14600" max="14617" width="5" style="3" customWidth="1"/>
    <col min="14618" max="14852" width="8.7109375" style="3"/>
    <col min="14853" max="14853" width="7" style="3" customWidth="1"/>
    <col min="14854" max="14854" width="10.140625" style="3" customWidth="1"/>
    <col min="14855" max="14855" width="37.7109375" style="3" bestFit="1" customWidth="1"/>
    <col min="14856" max="14873" width="5" style="3" customWidth="1"/>
    <col min="14874" max="15108" width="8.7109375" style="3"/>
    <col min="15109" max="15109" width="7" style="3" customWidth="1"/>
    <col min="15110" max="15110" width="10.140625" style="3" customWidth="1"/>
    <col min="15111" max="15111" width="37.7109375" style="3" bestFit="1" customWidth="1"/>
    <col min="15112" max="15129" width="5" style="3" customWidth="1"/>
    <col min="15130" max="15364" width="8.7109375" style="3"/>
    <col min="15365" max="15365" width="7" style="3" customWidth="1"/>
    <col min="15366" max="15366" width="10.140625" style="3" customWidth="1"/>
    <col min="15367" max="15367" width="37.7109375" style="3" bestFit="1" customWidth="1"/>
    <col min="15368" max="15385" width="5" style="3" customWidth="1"/>
    <col min="15386" max="15620" width="8.7109375" style="3"/>
    <col min="15621" max="15621" width="7" style="3" customWidth="1"/>
    <col min="15622" max="15622" width="10.140625" style="3" customWidth="1"/>
    <col min="15623" max="15623" width="37.7109375" style="3" bestFit="1" customWidth="1"/>
    <col min="15624" max="15641" width="5" style="3" customWidth="1"/>
    <col min="15642" max="15876" width="8.7109375" style="3"/>
    <col min="15877" max="15877" width="7" style="3" customWidth="1"/>
    <col min="15878" max="15878" width="10.140625" style="3" customWidth="1"/>
    <col min="15879" max="15879" width="37.7109375" style="3" bestFit="1" customWidth="1"/>
    <col min="15880" max="15897" width="5" style="3" customWidth="1"/>
    <col min="15898" max="16132" width="8.7109375" style="3"/>
    <col min="16133" max="16133" width="7" style="3" customWidth="1"/>
    <col min="16134" max="16134" width="10.140625" style="3" customWidth="1"/>
    <col min="16135" max="16135" width="37.7109375" style="3" bestFit="1" customWidth="1"/>
    <col min="16136" max="16153" width="5" style="3" customWidth="1"/>
    <col min="16154" max="16384" width="8.7109375" style="3"/>
  </cols>
  <sheetData>
    <row r="3" spans="1:27" x14ac:dyDescent="0.55000000000000004">
      <c r="A3" s="60" t="s">
        <v>31</v>
      </c>
      <c r="B3" s="56" t="s">
        <v>46</v>
      </c>
      <c r="C3" s="58" t="s">
        <v>81</v>
      </c>
      <c r="D3" s="58" t="s">
        <v>54</v>
      </c>
      <c r="E3" s="58" t="s">
        <v>82</v>
      </c>
      <c r="F3" s="58" t="s">
        <v>83</v>
      </c>
      <c r="G3" s="58" t="s">
        <v>84</v>
      </c>
      <c r="H3" s="58" t="s">
        <v>85</v>
      </c>
      <c r="I3" s="58" t="s">
        <v>59</v>
      </c>
      <c r="J3" s="58" t="s">
        <v>86</v>
      </c>
      <c r="K3" s="58" t="s">
        <v>87</v>
      </c>
      <c r="L3" s="101" t="s">
        <v>88</v>
      </c>
      <c r="M3" s="101" t="s">
        <v>62</v>
      </c>
      <c r="N3" s="101" t="s">
        <v>79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7" x14ac:dyDescent="0.55000000000000004">
      <c r="A4" s="60"/>
      <c r="B4" s="57"/>
      <c r="C4" s="59"/>
      <c r="D4" s="59"/>
      <c r="E4" s="59"/>
      <c r="F4" s="59"/>
      <c r="G4" s="59"/>
      <c r="H4" s="59"/>
      <c r="I4" s="59"/>
      <c r="J4" s="59"/>
      <c r="K4" s="59"/>
      <c r="L4" s="102"/>
      <c r="M4" s="102"/>
      <c r="N4" s="102"/>
      <c r="O4" s="54">
        <v>1</v>
      </c>
      <c r="P4" s="54">
        <v>2</v>
      </c>
      <c r="Q4" s="54">
        <v>3</v>
      </c>
      <c r="R4" s="54">
        <v>4</v>
      </c>
      <c r="S4" s="54">
        <v>5</v>
      </c>
      <c r="T4" s="54">
        <v>6</v>
      </c>
      <c r="U4" s="27">
        <v>7</v>
      </c>
      <c r="V4" s="27">
        <v>8</v>
      </c>
      <c r="W4" s="27">
        <v>9</v>
      </c>
      <c r="X4" s="27">
        <v>10</v>
      </c>
      <c r="Y4" s="27">
        <v>11</v>
      </c>
    </row>
    <row r="5" spans="1:27" x14ac:dyDescent="0.55000000000000004">
      <c r="A5" s="4">
        <v>1</v>
      </c>
      <c r="B5" s="49" t="s">
        <v>47</v>
      </c>
      <c r="C5" s="97" t="s">
        <v>103</v>
      </c>
      <c r="D5" s="92" t="s">
        <v>52</v>
      </c>
      <c r="E5" s="107">
        <v>0</v>
      </c>
      <c r="F5" s="107">
        <v>1</v>
      </c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1</v>
      </c>
      <c r="M5" s="107">
        <v>0</v>
      </c>
      <c r="N5" s="107">
        <v>0</v>
      </c>
      <c r="O5" s="55">
        <v>5</v>
      </c>
      <c r="P5" s="55">
        <v>5</v>
      </c>
      <c r="Q5" s="55">
        <v>5</v>
      </c>
      <c r="R5" s="55">
        <v>5</v>
      </c>
      <c r="S5" s="55">
        <v>5</v>
      </c>
      <c r="T5" s="55">
        <v>4</v>
      </c>
      <c r="U5" s="23">
        <v>4</v>
      </c>
      <c r="V5" s="23">
        <v>4</v>
      </c>
      <c r="W5" s="23">
        <v>4</v>
      </c>
      <c r="X5" s="23">
        <v>4</v>
      </c>
      <c r="Y5" s="23">
        <v>4</v>
      </c>
      <c r="AA5" s="20">
        <f>AVERAGE(O5:Y5)</f>
        <v>4.4545454545454541</v>
      </c>
    </row>
    <row r="6" spans="1:27" x14ac:dyDescent="0.55000000000000004">
      <c r="A6" s="4">
        <v>2</v>
      </c>
      <c r="B6" s="92" t="s">
        <v>47</v>
      </c>
      <c r="C6" s="92" t="s">
        <v>92</v>
      </c>
      <c r="D6" s="92" t="s">
        <v>52</v>
      </c>
      <c r="E6" s="107">
        <v>0</v>
      </c>
      <c r="F6" s="107">
        <v>1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1</v>
      </c>
      <c r="M6" s="107">
        <v>0</v>
      </c>
      <c r="N6" s="107">
        <v>0</v>
      </c>
      <c r="O6" s="55">
        <v>4</v>
      </c>
      <c r="P6" s="55">
        <v>4</v>
      </c>
      <c r="Q6" s="55">
        <v>4</v>
      </c>
      <c r="R6" s="55">
        <v>4</v>
      </c>
      <c r="S6" s="55">
        <v>4</v>
      </c>
      <c r="T6" s="55">
        <v>4</v>
      </c>
      <c r="U6" s="23">
        <v>4</v>
      </c>
      <c r="V6" s="23">
        <v>4</v>
      </c>
      <c r="W6" s="23">
        <v>4</v>
      </c>
      <c r="X6" s="23">
        <v>4</v>
      </c>
      <c r="Y6" s="23">
        <v>4</v>
      </c>
      <c r="AA6" s="20">
        <f t="shared" ref="AA6:AA12" si="0">AVERAGE(O6:Y6)</f>
        <v>4</v>
      </c>
    </row>
    <row r="7" spans="1:27" x14ac:dyDescent="0.55000000000000004">
      <c r="A7" s="36">
        <v>3</v>
      </c>
      <c r="B7" s="92" t="s">
        <v>47</v>
      </c>
      <c r="C7" s="97" t="s">
        <v>103</v>
      </c>
      <c r="D7" s="92" t="s">
        <v>53</v>
      </c>
      <c r="E7" s="107">
        <v>0</v>
      </c>
      <c r="F7" s="107">
        <v>1</v>
      </c>
      <c r="G7" s="107">
        <v>1</v>
      </c>
      <c r="H7" s="107">
        <v>0</v>
      </c>
      <c r="I7" s="107">
        <v>0</v>
      </c>
      <c r="J7" s="107">
        <v>0</v>
      </c>
      <c r="K7" s="107">
        <v>0</v>
      </c>
      <c r="L7" s="107">
        <v>1</v>
      </c>
      <c r="M7" s="107">
        <v>0</v>
      </c>
      <c r="N7" s="107">
        <v>0</v>
      </c>
      <c r="O7" s="55">
        <v>5</v>
      </c>
      <c r="P7" s="55">
        <v>4</v>
      </c>
      <c r="Q7" s="55">
        <v>4</v>
      </c>
      <c r="R7" s="55">
        <v>4</v>
      </c>
      <c r="S7" s="55">
        <v>4</v>
      </c>
      <c r="T7" s="55">
        <v>4</v>
      </c>
      <c r="U7" s="23">
        <v>3</v>
      </c>
      <c r="V7" s="23">
        <v>2</v>
      </c>
      <c r="W7" s="23">
        <v>1</v>
      </c>
      <c r="X7" s="23">
        <v>1</v>
      </c>
      <c r="Y7" s="23">
        <v>1</v>
      </c>
      <c r="AA7" s="20">
        <f t="shared" si="0"/>
        <v>3</v>
      </c>
    </row>
    <row r="8" spans="1:27" x14ac:dyDescent="0.55000000000000004">
      <c r="A8" s="36">
        <v>4</v>
      </c>
      <c r="B8" s="92" t="s">
        <v>47</v>
      </c>
      <c r="C8" s="92" t="s">
        <v>99</v>
      </c>
      <c r="D8" s="92" t="s">
        <v>52</v>
      </c>
      <c r="E8" s="107">
        <v>0</v>
      </c>
      <c r="F8" s="107">
        <v>0</v>
      </c>
      <c r="G8" s="107">
        <v>0</v>
      </c>
      <c r="H8" s="107">
        <v>0</v>
      </c>
      <c r="I8" s="107">
        <v>1</v>
      </c>
      <c r="J8" s="107">
        <v>0</v>
      </c>
      <c r="K8" s="107">
        <v>0</v>
      </c>
      <c r="L8" s="107">
        <v>1</v>
      </c>
      <c r="M8" s="107">
        <v>0</v>
      </c>
      <c r="N8" s="107">
        <v>0</v>
      </c>
      <c r="O8" s="55">
        <v>4</v>
      </c>
      <c r="P8" s="55">
        <v>5</v>
      </c>
      <c r="Q8" s="55">
        <v>5</v>
      </c>
      <c r="R8" s="55">
        <v>4</v>
      </c>
      <c r="S8" s="55">
        <v>4</v>
      </c>
      <c r="T8" s="55">
        <v>4</v>
      </c>
      <c r="U8" s="23">
        <v>4</v>
      </c>
      <c r="V8" s="23">
        <v>3</v>
      </c>
      <c r="W8" s="23">
        <v>4</v>
      </c>
      <c r="X8" s="23">
        <v>4</v>
      </c>
      <c r="Y8" s="23">
        <v>4</v>
      </c>
      <c r="AA8" s="20">
        <f t="shared" si="0"/>
        <v>4.0909090909090908</v>
      </c>
    </row>
    <row r="9" spans="1:27" x14ac:dyDescent="0.55000000000000004">
      <c r="A9" s="36">
        <v>5</v>
      </c>
      <c r="B9" s="92" t="s">
        <v>47</v>
      </c>
      <c r="C9" s="97" t="s">
        <v>103</v>
      </c>
      <c r="D9" s="92" t="s">
        <v>52</v>
      </c>
      <c r="E9" s="107">
        <v>0</v>
      </c>
      <c r="F9" s="107">
        <v>1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1</v>
      </c>
      <c r="N9" s="107">
        <v>0</v>
      </c>
      <c r="O9" s="55">
        <v>5</v>
      </c>
      <c r="P9" s="55">
        <v>5</v>
      </c>
      <c r="Q9" s="55">
        <v>4</v>
      </c>
      <c r="R9" s="55">
        <v>4</v>
      </c>
      <c r="S9" s="55">
        <v>4</v>
      </c>
      <c r="T9" s="55">
        <v>5</v>
      </c>
      <c r="U9" s="23">
        <v>4</v>
      </c>
      <c r="V9" s="23">
        <v>4</v>
      </c>
      <c r="W9" s="23">
        <v>4</v>
      </c>
      <c r="X9" s="23">
        <v>4</v>
      </c>
      <c r="Y9" s="23">
        <v>4</v>
      </c>
      <c r="AA9" s="20">
        <f t="shared" si="0"/>
        <v>4.2727272727272725</v>
      </c>
    </row>
    <row r="10" spans="1:27" x14ac:dyDescent="0.55000000000000004">
      <c r="A10" s="36">
        <v>6</v>
      </c>
      <c r="B10" s="92" t="s">
        <v>47</v>
      </c>
      <c r="C10" s="92" t="s">
        <v>92</v>
      </c>
      <c r="D10" s="92" t="s">
        <v>52</v>
      </c>
      <c r="E10" s="107">
        <v>0</v>
      </c>
      <c r="F10" s="107">
        <v>1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1</v>
      </c>
      <c r="M10" s="107">
        <v>0</v>
      </c>
      <c r="N10" s="107">
        <v>0</v>
      </c>
      <c r="O10" s="55">
        <v>3</v>
      </c>
      <c r="P10" s="55">
        <v>3</v>
      </c>
      <c r="Q10" s="55">
        <v>3</v>
      </c>
      <c r="R10" s="55">
        <v>4</v>
      </c>
      <c r="S10" s="55">
        <v>4</v>
      </c>
      <c r="T10" s="55">
        <v>4</v>
      </c>
      <c r="U10" s="23">
        <v>4</v>
      </c>
      <c r="V10" s="23">
        <v>3</v>
      </c>
      <c r="W10" s="23">
        <v>4</v>
      </c>
      <c r="X10" s="23">
        <v>3</v>
      </c>
      <c r="Y10" s="23">
        <v>4</v>
      </c>
      <c r="AA10" s="20">
        <f t="shared" si="0"/>
        <v>3.5454545454545454</v>
      </c>
    </row>
    <row r="11" spans="1:27" x14ac:dyDescent="0.55000000000000004">
      <c r="A11" s="36">
        <v>7</v>
      </c>
      <c r="B11" s="92" t="s">
        <v>47</v>
      </c>
      <c r="C11" s="92" t="s">
        <v>103</v>
      </c>
      <c r="D11" s="97" t="s">
        <v>53</v>
      </c>
      <c r="E11" s="107">
        <v>0</v>
      </c>
      <c r="F11" s="107">
        <v>1</v>
      </c>
      <c r="G11" s="107">
        <v>1</v>
      </c>
      <c r="H11" s="107">
        <v>0</v>
      </c>
      <c r="I11" s="107">
        <v>1</v>
      </c>
      <c r="J11" s="107">
        <v>0</v>
      </c>
      <c r="K11" s="107">
        <v>0</v>
      </c>
      <c r="L11" s="107">
        <v>0</v>
      </c>
      <c r="M11" s="107">
        <v>1</v>
      </c>
      <c r="N11" s="107">
        <v>0</v>
      </c>
      <c r="O11" s="55">
        <v>5</v>
      </c>
      <c r="P11" s="55">
        <v>5</v>
      </c>
      <c r="Q11" s="55">
        <v>5</v>
      </c>
      <c r="R11" s="55">
        <v>5</v>
      </c>
      <c r="S11" s="55">
        <v>5</v>
      </c>
      <c r="T11" s="55">
        <v>4</v>
      </c>
      <c r="U11" s="23">
        <v>4</v>
      </c>
      <c r="V11" s="23">
        <v>3</v>
      </c>
      <c r="W11" s="23">
        <v>4</v>
      </c>
      <c r="X11" s="23">
        <v>4</v>
      </c>
      <c r="Y11" s="23">
        <v>4</v>
      </c>
      <c r="AA11" s="20">
        <f t="shared" si="0"/>
        <v>4.3636363636363633</v>
      </c>
    </row>
    <row r="12" spans="1:27" x14ac:dyDescent="0.55000000000000004">
      <c r="A12" s="36">
        <v>8</v>
      </c>
      <c r="B12" s="92" t="s">
        <v>47</v>
      </c>
      <c r="C12" s="92" t="s">
        <v>92</v>
      </c>
      <c r="D12" s="97" t="s">
        <v>53</v>
      </c>
      <c r="E12" s="107">
        <v>1</v>
      </c>
      <c r="F12" s="107">
        <v>0</v>
      </c>
      <c r="G12" s="107">
        <v>1</v>
      </c>
      <c r="H12" s="107">
        <v>0</v>
      </c>
      <c r="I12" s="107">
        <v>1</v>
      </c>
      <c r="J12" s="107">
        <v>0</v>
      </c>
      <c r="K12" s="107">
        <v>0</v>
      </c>
      <c r="L12" s="107">
        <v>1</v>
      </c>
      <c r="M12" s="107">
        <v>0</v>
      </c>
      <c r="N12" s="107">
        <v>0</v>
      </c>
      <c r="O12" s="55">
        <v>4</v>
      </c>
      <c r="P12" s="55">
        <v>5</v>
      </c>
      <c r="Q12" s="55">
        <v>5</v>
      </c>
      <c r="R12" s="55">
        <v>5</v>
      </c>
      <c r="S12" s="55">
        <v>5</v>
      </c>
      <c r="T12" s="55">
        <v>5</v>
      </c>
      <c r="U12" s="23">
        <v>5</v>
      </c>
      <c r="V12" s="23">
        <v>4</v>
      </c>
      <c r="W12" s="23">
        <v>4</v>
      </c>
      <c r="X12" s="23">
        <v>4</v>
      </c>
      <c r="Y12" s="23">
        <v>5</v>
      </c>
      <c r="AA12" s="20">
        <f t="shared" si="0"/>
        <v>4.6363636363636367</v>
      </c>
    </row>
    <row r="13" spans="1:27" x14ac:dyDescent="0.55000000000000004">
      <c r="A13" s="91"/>
      <c r="B13" s="92"/>
      <c r="C13" s="92"/>
      <c r="D13" s="92"/>
      <c r="E13" s="106">
        <f>COUNTIF(E5:E12,1)</f>
        <v>1</v>
      </c>
      <c r="F13" s="106">
        <f t="shared" ref="F13:N13" si="1">COUNTIF(F5:F12,1)</f>
        <v>6</v>
      </c>
      <c r="G13" s="106">
        <f t="shared" si="1"/>
        <v>3</v>
      </c>
      <c r="H13" s="106">
        <f t="shared" si="1"/>
        <v>0</v>
      </c>
      <c r="I13" s="106">
        <f t="shared" si="1"/>
        <v>3</v>
      </c>
      <c r="J13" s="106">
        <f t="shared" si="1"/>
        <v>0</v>
      </c>
      <c r="K13" s="106">
        <f t="shared" si="1"/>
        <v>0</v>
      </c>
      <c r="L13" s="106">
        <f t="shared" si="1"/>
        <v>6</v>
      </c>
      <c r="M13" s="106">
        <f t="shared" si="1"/>
        <v>2</v>
      </c>
      <c r="N13" s="106">
        <f t="shared" si="1"/>
        <v>0</v>
      </c>
      <c r="O13" s="55"/>
      <c r="P13" s="55"/>
      <c r="Q13" s="55"/>
      <c r="R13" s="55"/>
      <c r="S13" s="55"/>
      <c r="T13" s="55"/>
      <c r="U13" s="23"/>
      <c r="V13" s="23"/>
      <c r="W13" s="23"/>
      <c r="X13" s="23"/>
      <c r="Y13" s="23"/>
      <c r="AA13" s="20"/>
    </row>
    <row r="14" spans="1:27" x14ac:dyDescent="0.55000000000000004">
      <c r="E14" s="103">
        <f t="shared" ref="E14:N14" si="2">STDEV(E5:E12)</f>
        <v>0.35355339059327379</v>
      </c>
      <c r="F14" s="103">
        <f t="shared" si="2"/>
        <v>0.46291004988627571</v>
      </c>
      <c r="G14" s="103">
        <f t="shared" si="2"/>
        <v>0.51754916950676566</v>
      </c>
      <c r="H14" s="103">
        <f t="shared" si="2"/>
        <v>0</v>
      </c>
      <c r="I14" s="103">
        <f t="shared" si="2"/>
        <v>0.51754916950676566</v>
      </c>
      <c r="J14" s="103">
        <f t="shared" si="2"/>
        <v>0</v>
      </c>
      <c r="K14" s="103">
        <f t="shared" si="2"/>
        <v>0</v>
      </c>
      <c r="L14" s="103">
        <f t="shared" si="2"/>
        <v>0.46291004988627571</v>
      </c>
      <c r="M14" s="103">
        <f t="shared" si="2"/>
        <v>0.46291004988627571</v>
      </c>
      <c r="N14" s="103">
        <f t="shared" si="2"/>
        <v>0</v>
      </c>
    </row>
    <row r="15" spans="1:27" x14ac:dyDescent="0.55000000000000004">
      <c r="B15" s="21"/>
      <c r="C15" s="26" t="s">
        <v>46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27" x14ac:dyDescent="0.55000000000000004">
      <c r="B16" s="19"/>
      <c r="C16" s="4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28">
        <f>AVERAGE(O5:O12)</f>
        <v>4.375</v>
      </c>
      <c r="P16" s="28">
        <f t="shared" ref="P16:Y16" si="3">AVERAGE(P5:P12)</f>
        <v>4.5</v>
      </c>
      <c r="Q16" s="28">
        <f t="shared" si="3"/>
        <v>4.375</v>
      </c>
      <c r="R16" s="28">
        <f t="shared" si="3"/>
        <v>4.375</v>
      </c>
      <c r="S16" s="28">
        <f t="shared" si="3"/>
        <v>4.375</v>
      </c>
      <c r="T16" s="28">
        <f t="shared" si="3"/>
        <v>4.25</v>
      </c>
      <c r="U16" s="28">
        <f t="shared" si="3"/>
        <v>4</v>
      </c>
      <c r="V16" s="28">
        <f t="shared" si="3"/>
        <v>3.375</v>
      </c>
      <c r="W16" s="28">
        <f t="shared" si="3"/>
        <v>3.625</v>
      </c>
      <c r="X16" s="28">
        <f t="shared" si="3"/>
        <v>3.5</v>
      </c>
      <c r="Y16" s="28">
        <f t="shared" si="3"/>
        <v>3.75</v>
      </c>
      <c r="AA16" s="30">
        <f>AVERAGE(O5:Y12)</f>
        <v>4.0454545454545459</v>
      </c>
    </row>
    <row r="17" spans="1:27" x14ac:dyDescent="0.55000000000000004">
      <c r="B17" s="19">
        <v>8</v>
      </c>
      <c r="C17" s="49" t="s">
        <v>47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29">
        <f>STDEV(O5:O12)</f>
        <v>0.74402380914284494</v>
      </c>
      <c r="P17" s="29">
        <f t="shared" ref="P17:Y17" si="4">STDEV(P5:P12)</f>
        <v>0.7559289460184544</v>
      </c>
      <c r="Q17" s="29">
        <f t="shared" si="4"/>
        <v>0.74402380914284494</v>
      </c>
      <c r="R17" s="29">
        <f t="shared" si="4"/>
        <v>0.51754916950676566</v>
      </c>
      <c r="S17" s="29">
        <f t="shared" si="4"/>
        <v>0.51754916950676566</v>
      </c>
      <c r="T17" s="29">
        <f t="shared" si="4"/>
        <v>0.46291004988627571</v>
      </c>
      <c r="U17" s="29">
        <f t="shared" si="4"/>
        <v>0.53452248382484879</v>
      </c>
      <c r="V17" s="29">
        <f t="shared" si="4"/>
        <v>0.74402380914284494</v>
      </c>
      <c r="W17" s="29">
        <f t="shared" si="4"/>
        <v>1.0606601717798212</v>
      </c>
      <c r="X17" s="29">
        <f t="shared" si="4"/>
        <v>1.0690449676496976</v>
      </c>
      <c r="Y17" s="29">
        <f t="shared" si="4"/>
        <v>1.1649647450214351</v>
      </c>
      <c r="AA17" s="30">
        <f>STDEV(O5:Y12)</f>
        <v>0.8429435414083728</v>
      </c>
    </row>
    <row r="18" spans="1:27" x14ac:dyDescent="0.55000000000000004">
      <c r="B18" s="26">
        <f>SUM(B16:B17)</f>
        <v>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27" x14ac:dyDescent="0.55000000000000004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27" x14ac:dyDescent="0.55000000000000004">
      <c r="A20" s="50"/>
      <c r="B20" s="21"/>
      <c r="C20" s="26" t="s">
        <v>81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V20" s="50"/>
      <c r="X20" s="50"/>
      <c r="Y20" s="50"/>
    </row>
    <row r="21" spans="1:27" x14ac:dyDescent="0.55000000000000004">
      <c r="A21" s="50"/>
      <c r="B21" s="19">
        <v>4</v>
      </c>
      <c r="C21" s="97" t="s">
        <v>103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1"/>
      <c r="P21" s="91"/>
      <c r="Q21" s="91"/>
      <c r="R21" s="91"/>
      <c r="S21" s="91"/>
      <c r="T21" s="91"/>
      <c r="U21" s="91"/>
      <c r="V21" s="91"/>
      <c r="X21" s="91"/>
      <c r="Y21" s="91"/>
    </row>
    <row r="22" spans="1:27" x14ac:dyDescent="0.55000000000000004">
      <c r="A22" s="50"/>
      <c r="B22" s="19">
        <v>3</v>
      </c>
      <c r="C22" s="49" t="s">
        <v>92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1"/>
      <c r="P22" s="91"/>
      <c r="Q22" s="91"/>
      <c r="R22" s="91"/>
      <c r="S22" s="91"/>
      <c r="T22" s="91"/>
      <c r="U22" s="91"/>
      <c r="V22" s="91"/>
      <c r="X22" s="91"/>
      <c r="Y22" s="91"/>
    </row>
    <row r="23" spans="1:27" x14ac:dyDescent="0.55000000000000004">
      <c r="A23" s="96"/>
      <c r="B23" s="19">
        <v>1</v>
      </c>
      <c r="C23" s="97" t="s">
        <v>99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7" x14ac:dyDescent="0.55000000000000004">
      <c r="A24" s="50"/>
      <c r="B24" s="26">
        <f>SUM(B21:B23)</f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91"/>
      <c r="P24" s="91"/>
      <c r="Q24" s="91"/>
      <c r="R24" s="91"/>
      <c r="S24" s="91"/>
      <c r="T24" s="91"/>
      <c r="U24" s="91"/>
      <c r="V24" s="91"/>
      <c r="X24" s="91"/>
      <c r="Y24" s="91"/>
    </row>
    <row r="25" spans="1:27" x14ac:dyDescent="0.55000000000000004">
      <c r="O25" s="91"/>
      <c r="P25" s="91"/>
      <c r="Q25" s="91"/>
      <c r="R25" s="91"/>
      <c r="S25" s="91"/>
      <c r="T25" s="91"/>
      <c r="U25" s="91"/>
      <c r="V25" s="91"/>
      <c r="X25" s="91"/>
      <c r="Y25" s="91"/>
    </row>
    <row r="26" spans="1:27" x14ac:dyDescent="0.55000000000000004">
      <c r="A26" s="91"/>
      <c r="B26" s="21"/>
      <c r="C26" s="26" t="s">
        <v>54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91"/>
      <c r="P26" s="91"/>
      <c r="Q26" s="91"/>
      <c r="R26" s="91"/>
      <c r="S26" s="91"/>
      <c r="T26" s="91"/>
      <c r="U26" s="91"/>
      <c r="V26" s="91"/>
      <c r="X26" s="91"/>
      <c r="Y26" s="91"/>
    </row>
    <row r="27" spans="1:27" x14ac:dyDescent="0.55000000000000004">
      <c r="A27" s="91"/>
      <c r="B27" s="19">
        <v>5</v>
      </c>
      <c r="C27" s="92" t="s">
        <v>52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1"/>
      <c r="P27" s="91"/>
      <c r="Q27" s="91"/>
      <c r="R27" s="91"/>
      <c r="S27" s="91"/>
      <c r="T27" s="91"/>
      <c r="U27" s="91"/>
      <c r="V27" s="91"/>
      <c r="X27" s="91"/>
      <c r="Y27" s="91"/>
    </row>
    <row r="28" spans="1:27" x14ac:dyDescent="0.55000000000000004">
      <c r="A28" s="91"/>
      <c r="B28" s="19">
        <v>3</v>
      </c>
      <c r="C28" s="92" t="s">
        <v>53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1"/>
      <c r="P28" s="91"/>
      <c r="Q28" s="91"/>
      <c r="R28" s="91"/>
      <c r="S28" s="91"/>
      <c r="T28" s="91"/>
      <c r="U28" s="91"/>
      <c r="V28" s="91"/>
      <c r="X28" s="91"/>
      <c r="Y28" s="91"/>
    </row>
    <row r="29" spans="1:27" x14ac:dyDescent="0.55000000000000004">
      <c r="A29" s="91"/>
      <c r="B29" s="26">
        <f>SUM(B27:B28)</f>
        <v>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91"/>
      <c r="P29" s="91"/>
      <c r="Q29" s="91"/>
      <c r="R29" s="91"/>
      <c r="S29" s="91"/>
      <c r="T29" s="91"/>
      <c r="U29" s="91"/>
      <c r="V29" s="91"/>
      <c r="X29" s="91"/>
      <c r="Y29" s="91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50" zoomScaleNormal="150" workbookViewId="0">
      <selection activeCell="B2" sqref="B2:K2"/>
    </sheetView>
  </sheetViews>
  <sheetFormatPr defaultColWidth="9" defaultRowHeight="24" x14ac:dyDescent="0.55000000000000004"/>
  <cols>
    <col min="1" max="1" width="8.7109375" style="11" customWidth="1"/>
    <col min="2" max="2" width="9.140625" style="11" customWidth="1"/>
    <col min="3" max="8" width="9" style="11"/>
    <col min="9" max="9" width="9" style="11" customWidth="1"/>
    <col min="10" max="10" width="10.7109375" style="11" customWidth="1"/>
    <col min="11" max="16384" width="9" style="11"/>
  </cols>
  <sheetData>
    <row r="1" spans="1:16" s="73" customFormat="1" ht="27.75" x14ac:dyDescent="0.65">
      <c r="B1" s="119" t="s">
        <v>29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1:16" s="12" customFormat="1" ht="27.75" x14ac:dyDescent="0.65">
      <c r="B2" s="120" t="s">
        <v>42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1:16" s="83" customFormat="1" ht="27.75" x14ac:dyDescent="0.65">
      <c r="B3" s="119" t="s">
        <v>43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6" x14ac:dyDescent="0.55000000000000004"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6" x14ac:dyDescent="0.55000000000000004">
      <c r="B5" s="122" t="s">
        <v>44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6" s="3" customFormat="1" x14ac:dyDescent="0.55000000000000004">
      <c r="B6" s="123" t="s">
        <v>45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6" s="3" customFormat="1" x14ac:dyDescent="0.55000000000000004">
      <c r="B7" s="121" t="s">
        <v>40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6" s="3" customFormat="1" x14ac:dyDescent="0.55000000000000004">
      <c r="B8" s="117" t="s">
        <v>125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1:16" s="3" customFormat="1" x14ac:dyDescent="0.55000000000000004">
      <c r="B9" s="117" t="s">
        <v>126</v>
      </c>
      <c r="C9" s="117"/>
      <c r="D9" s="117"/>
      <c r="E9" s="117"/>
      <c r="F9" s="117"/>
      <c r="G9" s="117"/>
      <c r="H9" s="117"/>
      <c r="I9" s="117"/>
      <c r="J9" s="117"/>
      <c r="K9" s="117"/>
    </row>
    <row r="10" spans="1:16" s="3" customFormat="1" x14ac:dyDescent="0.55000000000000004">
      <c r="B10" s="117" t="s">
        <v>153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6"/>
      <c r="M10" s="6"/>
      <c r="N10" s="6"/>
      <c r="O10" s="6"/>
      <c r="P10" s="6"/>
    </row>
    <row r="11" spans="1:16" s="3" customFormat="1" x14ac:dyDescent="0.55000000000000004">
      <c r="B11" s="84" t="s">
        <v>157</v>
      </c>
      <c r="C11" s="96"/>
      <c r="D11" s="96"/>
    </row>
    <row r="12" spans="1:16" s="3" customFormat="1" x14ac:dyDescent="0.55000000000000004">
      <c r="B12" s="84" t="s">
        <v>117</v>
      </c>
      <c r="C12" s="96"/>
      <c r="D12" s="96"/>
    </row>
    <row r="13" spans="1:16" s="3" customFormat="1" x14ac:dyDescent="0.55000000000000004">
      <c r="A13" s="88"/>
      <c r="B13" s="3" t="s">
        <v>127</v>
      </c>
      <c r="E13" s="96"/>
      <c r="F13" s="96"/>
    </row>
    <row r="14" spans="1:16" s="3" customFormat="1" x14ac:dyDescent="0.55000000000000004">
      <c r="B14" s="5" t="s">
        <v>128</v>
      </c>
    </row>
    <row r="15" spans="1:16" s="3" customFormat="1" x14ac:dyDescent="0.55000000000000004">
      <c r="A15" s="6"/>
      <c r="B15" s="3" t="s">
        <v>154</v>
      </c>
      <c r="E15" s="96"/>
      <c r="F15" s="96"/>
      <c r="G15" s="96"/>
    </row>
    <row r="16" spans="1:16" s="3" customFormat="1" x14ac:dyDescent="0.55000000000000004">
      <c r="A16" s="3" t="s">
        <v>129</v>
      </c>
      <c r="E16" s="96"/>
      <c r="F16" s="96"/>
      <c r="G16" s="96"/>
    </row>
    <row r="17" spans="2:11" s="3" customFormat="1" x14ac:dyDescent="0.55000000000000004">
      <c r="B17" s="5" t="s">
        <v>120</v>
      </c>
    </row>
    <row r="18" spans="2:11" s="6" customFormat="1" x14ac:dyDescent="0.55000000000000004">
      <c r="B18" s="121" t="s">
        <v>41</v>
      </c>
      <c r="C18" s="121"/>
      <c r="D18" s="121"/>
      <c r="E18" s="121"/>
      <c r="F18" s="121"/>
      <c r="G18" s="121"/>
      <c r="H18" s="121"/>
      <c r="I18" s="121"/>
      <c r="J18" s="121"/>
      <c r="K18" s="121"/>
    </row>
    <row r="19" spans="2:11" s="6" customFormat="1" x14ac:dyDescent="0.55000000000000004">
      <c r="B19" s="117" t="s">
        <v>130</v>
      </c>
      <c r="C19" s="117"/>
      <c r="D19" s="117"/>
      <c r="E19" s="117"/>
      <c r="F19" s="117"/>
      <c r="G19" s="117"/>
      <c r="H19" s="117"/>
      <c r="I19" s="117"/>
      <c r="J19" s="117"/>
      <c r="K19" s="117"/>
    </row>
    <row r="20" spans="2:11" s="3" customFormat="1" x14ac:dyDescent="0.55000000000000004">
      <c r="B20" s="118" t="s">
        <v>131</v>
      </c>
      <c r="C20" s="118"/>
      <c r="D20" s="118"/>
      <c r="E20" s="118"/>
      <c r="F20" s="118"/>
      <c r="G20" s="118"/>
      <c r="H20" s="118"/>
      <c r="I20" s="118"/>
      <c r="J20" s="118"/>
      <c r="K20" s="118"/>
    </row>
    <row r="21" spans="2:11" s="3" customFormat="1" x14ac:dyDescent="0.55000000000000004">
      <c r="B21" s="5" t="s">
        <v>160</v>
      </c>
    </row>
    <row r="22" spans="2:11" s="3" customFormat="1" x14ac:dyDescent="0.55000000000000004">
      <c r="B22" s="5" t="s">
        <v>155</v>
      </c>
    </row>
    <row r="23" spans="2:11" s="3" customFormat="1" x14ac:dyDescent="0.55000000000000004">
      <c r="B23" s="5" t="s">
        <v>156</v>
      </c>
    </row>
    <row r="24" spans="2:11" s="3" customFormat="1" x14ac:dyDescent="0.55000000000000004">
      <c r="B24" s="5" t="s">
        <v>132</v>
      </c>
    </row>
  </sheetData>
  <mergeCells count="12">
    <mergeCell ref="B19:K19"/>
    <mergeCell ref="B20:K20"/>
    <mergeCell ref="B1:K1"/>
    <mergeCell ref="B2:K2"/>
    <mergeCell ref="B3:K3"/>
    <mergeCell ref="B9:K9"/>
    <mergeCell ref="B18:K18"/>
    <mergeCell ref="B10:K10"/>
    <mergeCell ref="B5:K5"/>
    <mergeCell ref="B6:K6"/>
    <mergeCell ref="B7:K7"/>
    <mergeCell ref="B8:K8"/>
  </mergeCells>
  <pageMargins left="0.25" right="0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workbookViewId="0">
      <selection activeCell="D16" sqref="D16"/>
    </sheetView>
  </sheetViews>
  <sheetFormatPr defaultRowHeight="24" x14ac:dyDescent="0.55000000000000004"/>
  <cols>
    <col min="1" max="1" width="9.42578125" style="108" customWidth="1"/>
    <col min="2" max="2" width="9.140625" style="108" customWidth="1"/>
    <col min="3" max="10" width="9.140625" style="108"/>
    <col min="11" max="11" width="14.85546875" style="108" customWidth="1"/>
    <col min="12" max="16384" width="9.140625" style="108"/>
  </cols>
  <sheetData>
    <row r="2" spans="2:14" s="110" customFormat="1" x14ac:dyDescent="0.55000000000000004">
      <c r="C2" s="110" t="s">
        <v>37</v>
      </c>
    </row>
    <row r="3" spans="2:14" s="110" customFormat="1" x14ac:dyDescent="0.55000000000000004">
      <c r="C3" s="110" t="s">
        <v>38</v>
      </c>
    </row>
    <row r="4" spans="2:14" s="111" customFormat="1" x14ac:dyDescent="0.55000000000000004">
      <c r="C4" s="124" t="s">
        <v>138</v>
      </c>
      <c r="D4" s="124"/>
      <c r="E4" s="124"/>
      <c r="F4" s="124"/>
      <c r="G4" s="124"/>
      <c r="H4" s="124"/>
      <c r="I4" s="124"/>
      <c r="J4" s="124"/>
      <c r="K4" s="124"/>
      <c r="L4" s="124"/>
      <c r="M4" s="112"/>
      <c r="N4" s="112"/>
    </row>
    <row r="5" spans="2:14" s="111" customFormat="1" x14ac:dyDescent="0.55000000000000004">
      <c r="B5" s="111" t="s">
        <v>139</v>
      </c>
    </row>
    <row r="6" spans="2:14" s="111" customFormat="1" x14ac:dyDescent="0.55000000000000004">
      <c r="B6" s="111" t="s">
        <v>140</v>
      </c>
    </row>
    <row r="7" spans="2:14" s="110" customFormat="1" x14ac:dyDescent="0.55000000000000004">
      <c r="C7" s="113" t="s">
        <v>136</v>
      </c>
      <c r="D7" s="113"/>
      <c r="E7" s="113"/>
      <c r="F7" s="114"/>
      <c r="G7" s="115"/>
    </row>
    <row r="8" spans="2:14" s="111" customFormat="1" x14ac:dyDescent="0.55000000000000004">
      <c r="C8" s="125" t="s">
        <v>150</v>
      </c>
      <c r="D8" s="125"/>
      <c r="E8" s="125"/>
      <c r="F8" s="125"/>
      <c r="G8" s="125"/>
      <c r="H8" s="125"/>
      <c r="I8" s="125"/>
      <c r="J8" s="125"/>
      <c r="K8" s="125"/>
    </row>
    <row r="9" spans="2:14" s="111" customFormat="1" x14ac:dyDescent="0.55000000000000004">
      <c r="B9" s="125" t="s">
        <v>151</v>
      </c>
      <c r="C9" s="125"/>
      <c r="D9" s="125"/>
      <c r="E9" s="125"/>
      <c r="F9" s="125"/>
      <c r="G9" s="125"/>
      <c r="H9" s="125"/>
      <c r="I9" s="125"/>
      <c r="J9" s="125"/>
      <c r="K9" s="125"/>
    </row>
    <row r="10" spans="2:14" s="111" customFormat="1" x14ac:dyDescent="0.55000000000000004">
      <c r="B10" s="116" t="s">
        <v>152</v>
      </c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4" s="110" customFormat="1" x14ac:dyDescent="0.55000000000000004">
      <c r="B11" s="126" t="s">
        <v>137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2:14" s="111" customFormat="1" x14ac:dyDescent="0.55000000000000004">
      <c r="B12" s="125" t="s">
        <v>133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2:14" s="111" customFormat="1" x14ac:dyDescent="0.55000000000000004">
      <c r="B13" s="111" t="s">
        <v>134</v>
      </c>
    </row>
    <row r="14" spans="2:14" s="111" customFormat="1" x14ac:dyDescent="0.55000000000000004">
      <c r="B14" s="111" t="s">
        <v>135</v>
      </c>
    </row>
    <row r="15" spans="2:14" s="111" customFormat="1" x14ac:dyDescent="0.55000000000000004"/>
    <row r="18" spans="4:4" x14ac:dyDescent="0.55000000000000004">
      <c r="D18" s="108" t="s">
        <v>39</v>
      </c>
    </row>
  </sheetData>
  <mergeCells count="5">
    <mergeCell ref="C4:L4"/>
    <mergeCell ref="C8:K8"/>
    <mergeCell ref="B9:K9"/>
    <mergeCell ref="B11:K11"/>
    <mergeCell ref="B12:L12"/>
  </mergeCells>
  <pageMargins left="0" right="0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A19" zoomScale="120" zoomScaleNormal="120" workbookViewId="0">
      <selection activeCell="C29" sqref="C29"/>
    </sheetView>
  </sheetViews>
  <sheetFormatPr defaultRowHeight="24" x14ac:dyDescent="0.55000000000000004"/>
  <cols>
    <col min="1" max="1" width="6.7109375" style="3" customWidth="1"/>
    <col min="2" max="2" width="12.5703125" style="3" customWidth="1"/>
    <col min="3" max="3" width="29.140625" style="3" customWidth="1"/>
    <col min="4" max="4" width="24.140625" style="53" customWidth="1"/>
    <col min="5" max="5" width="2.42578125" style="53" hidden="1" customWidth="1"/>
    <col min="6" max="6" width="0.28515625" style="3" hidden="1" customWidth="1"/>
    <col min="7" max="7" width="7.7109375" style="3" customWidth="1"/>
    <col min="8" max="8" width="10" style="3" customWidth="1"/>
    <col min="9" max="257" width="9.140625" style="3"/>
    <col min="258" max="258" width="5.5703125" style="3" customWidth="1"/>
    <col min="259" max="259" width="21.7109375" style="3" customWidth="1"/>
    <col min="260" max="260" width="30.85546875" style="3" customWidth="1"/>
    <col min="261" max="261" width="28.28515625" style="3" customWidth="1"/>
    <col min="262" max="262" width="10" style="3" customWidth="1"/>
    <col min="263" max="513" width="9.140625" style="3"/>
    <col min="514" max="514" width="5.5703125" style="3" customWidth="1"/>
    <col min="515" max="515" width="21.7109375" style="3" customWidth="1"/>
    <col min="516" max="516" width="30.85546875" style="3" customWidth="1"/>
    <col min="517" max="517" width="28.28515625" style="3" customWidth="1"/>
    <col min="518" max="518" width="10" style="3" customWidth="1"/>
    <col min="519" max="769" width="9.140625" style="3"/>
    <col min="770" max="770" width="5.5703125" style="3" customWidth="1"/>
    <col min="771" max="771" width="21.7109375" style="3" customWidth="1"/>
    <col min="772" max="772" width="30.85546875" style="3" customWidth="1"/>
    <col min="773" max="773" width="28.28515625" style="3" customWidth="1"/>
    <col min="774" max="774" width="10" style="3" customWidth="1"/>
    <col min="775" max="1025" width="9.140625" style="3"/>
    <col min="1026" max="1026" width="5.5703125" style="3" customWidth="1"/>
    <col min="1027" max="1027" width="21.7109375" style="3" customWidth="1"/>
    <col min="1028" max="1028" width="30.85546875" style="3" customWidth="1"/>
    <col min="1029" max="1029" width="28.28515625" style="3" customWidth="1"/>
    <col min="1030" max="1030" width="10" style="3" customWidth="1"/>
    <col min="1031" max="1281" width="9.140625" style="3"/>
    <col min="1282" max="1282" width="5.5703125" style="3" customWidth="1"/>
    <col min="1283" max="1283" width="21.7109375" style="3" customWidth="1"/>
    <col min="1284" max="1284" width="30.85546875" style="3" customWidth="1"/>
    <col min="1285" max="1285" width="28.28515625" style="3" customWidth="1"/>
    <col min="1286" max="1286" width="10" style="3" customWidth="1"/>
    <col min="1287" max="1537" width="9.140625" style="3"/>
    <col min="1538" max="1538" width="5.5703125" style="3" customWidth="1"/>
    <col min="1539" max="1539" width="21.7109375" style="3" customWidth="1"/>
    <col min="1540" max="1540" width="30.85546875" style="3" customWidth="1"/>
    <col min="1541" max="1541" width="28.28515625" style="3" customWidth="1"/>
    <col min="1542" max="1542" width="10" style="3" customWidth="1"/>
    <col min="1543" max="1793" width="9.140625" style="3"/>
    <col min="1794" max="1794" width="5.5703125" style="3" customWidth="1"/>
    <col min="1795" max="1795" width="21.7109375" style="3" customWidth="1"/>
    <col min="1796" max="1796" width="30.85546875" style="3" customWidth="1"/>
    <col min="1797" max="1797" width="28.28515625" style="3" customWidth="1"/>
    <col min="1798" max="1798" width="10" style="3" customWidth="1"/>
    <col min="1799" max="2049" width="9.140625" style="3"/>
    <col min="2050" max="2050" width="5.5703125" style="3" customWidth="1"/>
    <col min="2051" max="2051" width="21.7109375" style="3" customWidth="1"/>
    <col min="2052" max="2052" width="30.85546875" style="3" customWidth="1"/>
    <col min="2053" max="2053" width="28.28515625" style="3" customWidth="1"/>
    <col min="2054" max="2054" width="10" style="3" customWidth="1"/>
    <col min="2055" max="2305" width="9.140625" style="3"/>
    <col min="2306" max="2306" width="5.5703125" style="3" customWidth="1"/>
    <col min="2307" max="2307" width="21.7109375" style="3" customWidth="1"/>
    <col min="2308" max="2308" width="30.85546875" style="3" customWidth="1"/>
    <col min="2309" max="2309" width="28.28515625" style="3" customWidth="1"/>
    <col min="2310" max="2310" width="10" style="3" customWidth="1"/>
    <col min="2311" max="2561" width="9.140625" style="3"/>
    <col min="2562" max="2562" width="5.5703125" style="3" customWidth="1"/>
    <col min="2563" max="2563" width="21.7109375" style="3" customWidth="1"/>
    <col min="2564" max="2564" width="30.85546875" style="3" customWidth="1"/>
    <col min="2565" max="2565" width="28.28515625" style="3" customWidth="1"/>
    <col min="2566" max="2566" width="10" style="3" customWidth="1"/>
    <col min="2567" max="2817" width="9.140625" style="3"/>
    <col min="2818" max="2818" width="5.5703125" style="3" customWidth="1"/>
    <col min="2819" max="2819" width="21.7109375" style="3" customWidth="1"/>
    <col min="2820" max="2820" width="30.85546875" style="3" customWidth="1"/>
    <col min="2821" max="2821" width="28.28515625" style="3" customWidth="1"/>
    <col min="2822" max="2822" width="10" style="3" customWidth="1"/>
    <col min="2823" max="3073" width="9.140625" style="3"/>
    <col min="3074" max="3074" width="5.5703125" style="3" customWidth="1"/>
    <col min="3075" max="3075" width="21.7109375" style="3" customWidth="1"/>
    <col min="3076" max="3076" width="30.85546875" style="3" customWidth="1"/>
    <col min="3077" max="3077" width="28.28515625" style="3" customWidth="1"/>
    <col min="3078" max="3078" width="10" style="3" customWidth="1"/>
    <col min="3079" max="3329" width="9.140625" style="3"/>
    <col min="3330" max="3330" width="5.5703125" style="3" customWidth="1"/>
    <col min="3331" max="3331" width="21.7109375" style="3" customWidth="1"/>
    <col min="3332" max="3332" width="30.85546875" style="3" customWidth="1"/>
    <col min="3333" max="3333" width="28.28515625" style="3" customWidth="1"/>
    <col min="3334" max="3334" width="10" style="3" customWidth="1"/>
    <col min="3335" max="3585" width="9.140625" style="3"/>
    <col min="3586" max="3586" width="5.5703125" style="3" customWidth="1"/>
    <col min="3587" max="3587" width="21.7109375" style="3" customWidth="1"/>
    <col min="3588" max="3588" width="30.85546875" style="3" customWidth="1"/>
    <col min="3589" max="3589" width="28.28515625" style="3" customWidth="1"/>
    <col min="3590" max="3590" width="10" style="3" customWidth="1"/>
    <col min="3591" max="3841" width="9.140625" style="3"/>
    <col min="3842" max="3842" width="5.5703125" style="3" customWidth="1"/>
    <col min="3843" max="3843" width="21.7109375" style="3" customWidth="1"/>
    <col min="3844" max="3844" width="30.85546875" style="3" customWidth="1"/>
    <col min="3845" max="3845" width="28.28515625" style="3" customWidth="1"/>
    <col min="3846" max="3846" width="10" style="3" customWidth="1"/>
    <col min="3847" max="4097" width="9.140625" style="3"/>
    <col min="4098" max="4098" width="5.5703125" style="3" customWidth="1"/>
    <col min="4099" max="4099" width="21.7109375" style="3" customWidth="1"/>
    <col min="4100" max="4100" width="30.85546875" style="3" customWidth="1"/>
    <col min="4101" max="4101" width="28.28515625" style="3" customWidth="1"/>
    <col min="4102" max="4102" width="10" style="3" customWidth="1"/>
    <col min="4103" max="4353" width="9.140625" style="3"/>
    <col min="4354" max="4354" width="5.5703125" style="3" customWidth="1"/>
    <col min="4355" max="4355" width="21.7109375" style="3" customWidth="1"/>
    <col min="4356" max="4356" width="30.85546875" style="3" customWidth="1"/>
    <col min="4357" max="4357" width="28.28515625" style="3" customWidth="1"/>
    <col min="4358" max="4358" width="10" style="3" customWidth="1"/>
    <col min="4359" max="4609" width="9.140625" style="3"/>
    <col min="4610" max="4610" width="5.5703125" style="3" customWidth="1"/>
    <col min="4611" max="4611" width="21.7109375" style="3" customWidth="1"/>
    <col min="4612" max="4612" width="30.85546875" style="3" customWidth="1"/>
    <col min="4613" max="4613" width="28.28515625" style="3" customWidth="1"/>
    <col min="4614" max="4614" width="10" style="3" customWidth="1"/>
    <col min="4615" max="4865" width="9.140625" style="3"/>
    <col min="4866" max="4866" width="5.5703125" style="3" customWidth="1"/>
    <col min="4867" max="4867" width="21.7109375" style="3" customWidth="1"/>
    <col min="4868" max="4868" width="30.85546875" style="3" customWidth="1"/>
    <col min="4869" max="4869" width="28.28515625" style="3" customWidth="1"/>
    <col min="4870" max="4870" width="10" style="3" customWidth="1"/>
    <col min="4871" max="5121" width="9.140625" style="3"/>
    <col min="5122" max="5122" width="5.5703125" style="3" customWidth="1"/>
    <col min="5123" max="5123" width="21.7109375" style="3" customWidth="1"/>
    <col min="5124" max="5124" width="30.85546875" style="3" customWidth="1"/>
    <col min="5125" max="5125" width="28.28515625" style="3" customWidth="1"/>
    <col min="5126" max="5126" width="10" style="3" customWidth="1"/>
    <col min="5127" max="5377" width="9.140625" style="3"/>
    <col min="5378" max="5378" width="5.5703125" style="3" customWidth="1"/>
    <col min="5379" max="5379" width="21.7109375" style="3" customWidth="1"/>
    <col min="5380" max="5380" width="30.85546875" style="3" customWidth="1"/>
    <col min="5381" max="5381" width="28.28515625" style="3" customWidth="1"/>
    <col min="5382" max="5382" width="10" style="3" customWidth="1"/>
    <col min="5383" max="5633" width="9.140625" style="3"/>
    <col min="5634" max="5634" width="5.5703125" style="3" customWidth="1"/>
    <col min="5635" max="5635" width="21.7109375" style="3" customWidth="1"/>
    <col min="5636" max="5636" width="30.85546875" style="3" customWidth="1"/>
    <col min="5637" max="5637" width="28.28515625" style="3" customWidth="1"/>
    <col min="5638" max="5638" width="10" style="3" customWidth="1"/>
    <col min="5639" max="5889" width="9.140625" style="3"/>
    <col min="5890" max="5890" width="5.5703125" style="3" customWidth="1"/>
    <col min="5891" max="5891" width="21.7109375" style="3" customWidth="1"/>
    <col min="5892" max="5892" width="30.85546875" style="3" customWidth="1"/>
    <col min="5893" max="5893" width="28.28515625" style="3" customWidth="1"/>
    <col min="5894" max="5894" width="10" style="3" customWidth="1"/>
    <col min="5895" max="6145" width="9.140625" style="3"/>
    <col min="6146" max="6146" width="5.5703125" style="3" customWidth="1"/>
    <col min="6147" max="6147" width="21.7109375" style="3" customWidth="1"/>
    <col min="6148" max="6148" width="30.85546875" style="3" customWidth="1"/>
    <col min="6149" max="6149" width="28.28515625" style="3" customWidth="1"/>
    <col min="6150" max="6150" width="10" style="3" customWidth="1"/>
    <col min="6151" max="6401" width="9.140625" style="3"/>
    <col min="6402" max="6402" width="5.5703125" style="3" customWidth="1"/>
    <col min="6403" max="6403" width="21.7109375" style="3" customWidth="1"/>
    <col min="6404" max="6404" width="30.85546875" style="3" customWidth="1"/>
    <col min="6405" max="6405" width="28.28515625" style="3" customWidth="1"/>
    <col min="6406" max="6406" width="10" style="3" customWidth="1"/>
    <col min="6407" max="6657" width="9.140625" style="3"/>
    <col min="6658" max="6658" width="5.5703125" style="3" customWidth="1"/>
    <col min="6659" max="6659" width="21.7109375" style="3" customWidth="1"/>
    <col min="6660" max="6660" width="30.85546875" style="3" customWidth="1"/>
    <col min="6661" max="6661" width="28.28515625" style="3" customWidth="1"/>
    <col min="6662" max="6662" width="10" style="3" customWidth="1"/>
    <col min="6663" max="6913" width="9.140625" style="3"/>
    <col min="6914" max="6914" width="5.5703125" style="3" customWidth="1"/>
    <col min="6915" max="6915" width="21.7109375" style="3" customWidth="1"/>
    <col min="6916" max="6916" width="30.85546875" style="3" customWidth="1"/>
    <col min="6917" max="6917" width="28.28515625" style="3" customWidth="1"/>
    <col min="6918" max="6918" width="10" style="3" customWidth="1"/>
    <col min="6919" max="7169" width="9.140625" style="3"/>
    <col min="7170" max="7170" width="5.5703125" style="3" customWidth="1"/>
    <col min="7171" max="7171" width="21.7109375" style="3" customWidth="1"/>
    <col min="7172" max="7172" width="30.85546875" style="3" customWidth="1"/>
    <col min="7173" max="7173" width="28.28515625" style="3" customWidth="1"/>
    <col min="7174" max="7174" width="10" style="3" customWidth="1"/>
    <col min="7175" max="7425" width="9.140625" style="3"/>
    <col min="7426" max="7426" width="5.5703125" style="3" customWidth="1"/>
    <col min="7427" max="7427" width="21.7109375" style="3" customWidth="1"/>
    <col min="7428" max="7428" width="30.85546875" style="3" customWidth="1"/>
    <col min="7429" max="7429" width="28.28515625" style="3" customWidth="1"/>
    <col min="7430" max="7430" width="10" style="3" customWidth="1"/>
    <col min="7431" max="7681" width="9.140625" style="3"/>
    <col min="7682" max="7682" width="5.5703125" style="3" customWidth="1"/>
    <col min="7683" max="7683" width="21.7109375" style="3" customWidth="1"/>
    <col min="7684" max="7684" width="30.85546875" style="3" customWidth="1"/>
    <col min="7685" max="7685" width="28.28515625" style="3" customWidth="1"/>
    <col min="7686" max="7686" width="10" style="3" customWidth="1"/>
    <col min="7687" max="7937" width="9.140625" style="3"/>
    <col min="7938" max="7938" width="5.5703125" style="3" customWidth="1"/>
    <col min="7939" max="7939" width="21.7109375" style="3" customWidth="1"/>
    <col min="7940" max="7940" width="30.85546875" style="3" customWidth="1"/>
    <col min="7941" max="7941" width="28.28515625" style="3" customWidth="1"/>
    <col min="7942" max="7942" width="10" style="3" customWidth="1"/>
    <col min="7943" max="8193" width="9.140625" style="3"/>
    <col min="8194" max="8194" width="5.5703125" style="3" customWidth="1"/>
    <col min="8195" max="8195" width="21.7109375" style="3" customWidth="1"/>
    <col min="8196" max="8196" width="30.85546875" style="3" customWidth="1"/>
    <col min="8197" max="8197" width="28.28515625" style="3" customWidth="1"/>
    <col min="8198" max="8198" width="10" style="3" customWidth="1"/>
    <col min="8199" max="8449" width="9.140625" style="3"/>
    <col min="8450" max="8450" width="5.5703125" style="3" customWidth="1"/>
    <col min="8451" max="8451" width="21.7109375" style="3" customWidth="1"/>
    <col min="8452" max="8452" width="30.85546875" style="3" customWidth="1"/>
    <col min="8453" max="8453" width="28.28515625" style="3" customWidth="1"/>
    <col min="8454" max="8454" width="10" style="3" customWidth="1"/>
    <col min="8455" max="8705" width="9.140625" style="3"/>
    <col min="8706" max="8706" width="5.5703125" style="3" customWidth="1"/>
    <col min="8707" max="8707" width="21.7109375" style="3" customWidth="1"/>
    <col min="8708" max="8708" width="30.85546875" style="3" customWidth="1"/>
    <col min="8709" max="8709" width="28.28515625" style="3" customWidth="1"/>
    <col min="8710" max="8710" width="10" style="3" customWidth="1"/>
    <col min="8711" max="8961" width="9.140625" style="3"/>
    <col min="8962" max="8962" width="5.5703125" style="3" customWidth="1"/>
    <col min="8963" max="8963" width="21.7109375" style="3" customWidth="1"/>
    <col min="8964" max="8964" width="30.85546875" style="3" customWidth="1"/>
    <col min="8965" max="8965" width="28.28515625" style="3" customWidth="1"/>
    <col min="8966" max="8966" width="10" style="3" customWidth="1"/>
    <col min="8967" max="9217" width="9.140625" style="3"/>
    <col min="9218" max="9218" width="5.5703125" style="3" customWidth="1"/>
    <col min="9219" max="9219" width="21.7109375" style="3" customWidth="1"/>
    <col min="9220" max="9220" width="30.85546875" style="3" customWidth="1"/>
    <col min="9221" max="9221" width="28.28515625" style="3" customWidth="1"/>
    <col min="9222" max="9222" width="10" style="3" customWidth="1"/>
    <col min="9223" max="9473" width="9.140625" style="3"/>
    <col min="9474" max="9474" width="5.5703125" style="3" customWidth="1"/>
    <col min="9475" max="9475" width="21.7109375" style="3" customWidth="1"/>
    <col min="9476" max="9476" width="30.85546875" style="3" customWidth="1"/>
    <col min="9477" max="9477" width="28.28515625" style="3" customWidth="1"/>
    <col min="9478" max="9478" width="10" style="3" customWidth="1"/>
    <col min="9479" max="9729" width="9.140625" style="3"/>
    <col min="9730" max="9730" width="5.5703125" style="3" customWidth="1"/>
    <col min="9731" max="9731" width="21.7109375" style="3" customWidth="1"/>
    <col min="9732" max="9732" width="30.85546875" style="3" customWidth="1"/>
    <col min="9733" max="9733" width="28.28515625" style="3" customWidth="1"/>
    <col min="9734" max="9734" width="10" style="3" customWidth="1"/>
    <col min="9735" max="9985" width="9.140625" style="3"/>
    <col min="9986" max="9986" width="5.5703125" style="3" customWidth="1"/>
    <col min="9987" max="9987" width="21.7109375" style="3" customWidth="1"/>
    <col min="9988" max="9988" width="30.85546875" style="3" customWidth="1"/>
    <col min="9989" max="9989" width="28.28515625" style="3" customWidth="1"/>
    <col min="9990" max="9990" width="10" style="3" customWidth="1"/>
    <col min="9991" max="10241" width="9.140625" style="3"/>
    <col min="10242" max="10242" width="5.5703125" style="3" customWidth="1"/>
    <col min="10243" max="10243" width="21.7109375" style="3" customWidth="1"/>
    <col min="10244" max="10244" width="30.85546875" style="3" customWidth="1"/>
    <col min="10245" max="10245" width="28.28515625" style="3" customWidth="1"/>
    <col min="10246" max="10246" width="10" style="3" customWidth="1"/>
    <col min="10247" max="10497" width="9.140625" style="3"/>
    <col min="10498" max="10498" width="5.5703125" style="3" customWidth="1"/>
    <col min="10499" max="10499" width="21.7109375" style="3" customWidth="1"/>
    <col min="10500" max="10500" width="30.85546875" style="3" customWidth="1"/>
    <col min="10501" max="10501" width="28.28515625" style="3" customWidth="1"/>
    <col min="10502" max="10502" width="10" style="3" customWidth="1"/>
    <col min="10503" max="10753" width="9.140625" style="3"/>
    <col min="10754" max="10754" width="5.5703125" style="3" customWidth="1"/>
    <col min="10755" max="10755" width="21.7109375" style="3" customWidth="1"/>
    <col min="10756" max="10756" width="30.85546875" style="3" customWidth="1"/>
    <col min="10757" max="10757" width="28.28515625" style="3" customWidth="1"/>
    <col min="10758" max="10758" width="10" style="3" customWidth="1"/>
    <col min="10759" max="11009" width="9.140625" style="3"/>
    <col min="11010" max="11010" width="5.5703125" style="3" customWidth="1"/>
    <col min="11011" max="11011" width="21.7109375" style="3" customWidth="1"/>
    <col min="11012" max="11012" width="30.85546875" style="3" customWidth="1"/>
    <col min="11013" max="11013" width="28.28515625" style="3" customWidth="1"/>
    <col min="11014" max="11014" width="10" style="3" customWidth="1"/>
    <col min="11015" max="11265" width="9.140625" style="3"/>
    <col min="11266" max="11266" width="5.5703125" style="3" customWidth="1"/>
    <col min="11267" max="11267" width="21.7109375" style="3" customWidth="1"/>
    <col min="11268" max="11268" width="30.85546875" style="3" customWidth="1"/>
    <col min="11269" max="11269" width="28.28515625" style="3" customWidth="1"/>
    <col min="11270" max="11270" width="10" style="3" customWidth="1"/>
    <col min="11271" max="11521" width="9.140625" style="3"/>
    <col min="11522" max="11522" width="5.5703125" style="3" customWidth="1"/>
    <col min="11523" max="11523" width="21.7109375" style="3" customWidth="1"/>
    <col min="11524" max="11524" width="30.85546875" style="3" customWidth="1"/>
    <col min="11525" max="11525" width="28.28515625" style="3" customWidth="1"/>
    <col min="11526" max="11526" width="10" style="3" customWidth="1"/>
    <col min="11527" max="11777" width="9.140625" style="3"/>
    <col min="11778" max="11778" width="5.5703125" style="3" customWidth="1"/>
    <col min="11779" max="11779" width="21.7109375" style="3" customWidth="1"/>
    <col min="11780" max="11780" width="30.85546875" style="3" customWidth="1"/>
    <col min="11781" max="11781" width="28.28515625" style="3" customWidth="1"/>
    <col min="11782" max="11782" width="10" style="3" customWidth="1"/>
    <col min="11783" max="12033" width="9.140625" style="3"/>
    <col min="12034" max="12034" width="5.5703125" style="3" customWidth="1"/>
    <col min="12035" max="12035" width="21.7109375" style="3" customWidth="1"/>
    <col min="12036" max="12036" width="30.85546875" style="3" customWidth="1"/>
    <col min="12037" max="12037" width="28.28515625" style="3" customWidth="1"/>
    <col min="12038" max="12038" width="10" style="3" customWidth="1"/>
    <col min="12039" max="12289" width="9.140625" style="3"/>
    <col min="12290" max="12290" width="5.5703125" style="3" customWidth="1"/>
    <col min="12291" max="12291" width="21.7109375" style="3" customWidth="1"/>
    <col min="12292" max="12292" width="30.85546875" style="3" customWidth="1"/>
    <col min="12293" max="12293" width="28.28515625" style="3" customWidth="1"/>
    <col min="12294" max="12294" width="10" style="3" customWidth="1"/>
    <col min="12295" max="12545" width="9.140625" style="3"/>
    <col min="12546" max="12546" width="5.5703125" style="3" customWidth="1"/>
    <col min="12547" max="12547" width="21.7109375" style="3" customWidth="1"/>
    <col min="12548" max="12548" width="30.85546875" style="3" customWidth="1"/>
    <col min="12549" max="12549" width="28.28515625" style="3" customWidth="1"/>
    <col min="12550" max="12550" width="10" style="3" customWidth="1"/>
    <col min="12551" max="12801" width="9.140625" style="3"/>
    <col min="12802" max="12802" width="5.5703125" style="3" customWidth="1"/>
    <col min="12803" max="12803" width="21.7109375" style="3" customWidth="1"/>
    <col min="12804" max="12804" width="30.85546875" style="3" customWidth="1"/>
    <col min="12805" max="12805" width="28.28515625" style="3" customWidth="1"/>
    <col min="12806" max="12806" width="10" style="3" customWidth="1"/>
    <col min="12807" max="13057" width="9.140625" style="3"/>
    <col min="13058" max="13058" width="5.5703125" style="3" customWidth="1"/>
    <col min="13059" max="13059" width="21.7109375" style="3" customWidth="1"/>
    <col min="13060" max="13060" width="30.85546875" style="3" customWidth="1"/>
    <col min="13061" max="13061" width="28.28515625" style="3" customWidth="1"/>
    <col min="13062" max="13062" width="10" style="3" customWidth="1"/>
    <col min="13063" max="13313" width="9.140625" style="3"/>
    <col min="13314" max="13314" width="5.5703125" style="3" customWidth="1"/>
    <col min="13315" max="13315" width="21.7109375" style="3" customWidth="1"/>
    <col min="13316" max="13316" width="30.85546875" style="3" customWidth="1"/>
    <col min="13317" max="13317" width="28.28515625" style="3" customWidth="1"/>
    <col min="13318" max="13318" width="10" style="3" customWidth="1"/>
    <col min="13319" max="13569" width="9.140625" style="3"/>
    <col min="13570" max="13570" width="5.5703125" style="3" customWidth="1"/>
    <col min="13571" max="13571" width="21.7109375" style="3" customWidth="1"/>
    <col min="13572" max="13572" width="30.85546875" style="3" customWidth="1"/>
    <col min="13573" max="13573" width="28.28515625" style="3" customWidth="1"/>
    <col min="13574" max="13574" width="10" style="3" customWidth="1"/>
    <col min="13575" max="13825" width="9.140625" style="3"/>
    <col min="13826" max="13826" width="5.5703125" style="3" customWidth="1"/>
    <col min="13827" max="13827" width="21.7109375" style="3" customWidth="1"/>
    <col min="13828" max="13828" width="30.85546875" style="3" customWidth="1"/>
    <col min="13829" max="13829" width="28.28515625" style="3" customWidth="1"/>
    <col min="13830" max="13830" width="10" style="3" customWidth="1"/>
    <col min="13831" max="14081" width="9.140625" style="3"/>
    <col min="14082" max="14082" width="5.5703125" style="3" customWidth="1"/>
    <col min="14083" max="14083" width="21.7109375" style="3" customWidth="1"/>
    <col min="14084" max="14084" width="30.85546875" style="3" customWidth="1"/>
    <col min="14085" max="14085" width="28.28515625" style="3" customWidth="1"/>
    <col min="14086" max="14086" width="10" style="3" customWidth="1"/>
    <col min="14087" max="14337" width="9.140625" style="3"/>
    <col min="14338" max="14338" width="5.5703125" style="3" customWidth="1"/>
    <col min="14339" max="14339" width="21.7109375" style="3" customWidth="1"/>
    <col min="14340" max="14340" width="30.85546875" style="3" customWidth="1"/>
    <col min="14341" max="14341" width="28.28515625" style="3" customWidth="1"/>
    <col min="14342" max="14342" width="10" style="3" customWidth="1"/>
    <col min="14343" max="14593" width="9.140625" style="3"/>
    <col min="14594" max="14594" width="5.5703125" style="3" customWidth="1"/>
    <col min="14595" max="14595" width="21.7109375" style="3" customWidth="1"/>
    <col min="14596" max="14596" width="30.85546875" style="3" customWidth="1"/>
    <col min="14597" max="14597" width="28.28515625" style="3" customWidth="1"/>
    <col min="14598" max="14598" width="10" style="3" customWidth="1"/>
    <col min="14599" max="14849" width="9.140625" style="3"/>
    <col min="14850" max="14850" width="5.5703125" style="3" customWidth="1"/>
    <col min="14851" max="14851" width="21.7109375" style="3" customWidth="1"/>
    <col min="14852" max="14852" width="30.85546875" style="3" customWidth="1"/>
    <col min="14853" max="14853" width="28.28515625" style="3" customWidth="1"/>
    <col min="14854" max="14854" width="10" style="3" customWidth="1"/>
    <col min="14855" max="15105" width="9.140625" style="3"/>
    <col min="15106" max="15106" width="5.5703125" style="3" customWidth="1"/>
    <col min="15107" max="15107" width="21.7109375" style="3" customWidth="1"/>
    <col min="15108" max="15108" width="30.85546875" style="3" customWidth="1"/>
    <col min="15109" max="15109" width="28.28515625" style="3" customWidth="1"/>
    <col min="15110" max="15110" width="10" style="3" customWidth="1"/>
    <col min="15111" max="15361" width="9.140625" style="3"/>
    <col min="15362" max="15362" width="5.5703125" style="3" customWidth="1"/>
    <col min="15363" max="15363" width="21.7109375" style="3" customWidth="1"/>
    <col min="15364" max="15364" width="30.85546875" style="3" customWidth="1"/>
    <col min="15365" max="15365" width="28.28515625" style="3" customWidth="1"/>
    <col min="15366" max="15366" width="10" style="3" customWidth="1"/>
    <col min="15367" max="15617" width="9.140625" style="3"/>
    <col min="15618" max="15618" width="5.5703125" style="3" customWidth="1"/>
    <col min="15619" max="15619" width="21.7109375" style="3" customWidth="1"/>
    <col min="15620" max="15620" width="30.85546875" style="3" customWidth="1"/>
    <col min="15621" max="15621" width="28.28515625" style="3" customWidth="1"/>
    <col min="15622" max="15622" width="10" style="3" customWidth="1"/>
    <col min="15623" max="15873" width="9.140625" style="3"/>
    <col min="15874" max="15874" width="5.5703125" style="3" customWidth="1"/>
    <col min="15875" max="15875" width="21.7109375" style="3" customWidth="1"/>
    <col min="15876" max="15876" width="30.85546875" style="3" customWidth="1"/>
    <col min="15877" max="15877" width="28.28515625" style="3" customWidth="1"/>
    <col min="15878" max="15878" width="10" style="3" customWidth="1"/>
    <col min="15879" max="16129" width="9.140625" style="3"/>
    <col min="16130" max="16130" width="5.5703125" style="3" customWidth="1"/>
    <col min="16131" max="16131" width="21.7109375" style="3" customWidth="1"/>
    <col min="16132" max="16132" width="30.85546875" style="3" customWidth="1"/>
    <col min="16133" max="16133" width="28.28515625" style="3" customWidth="1"/>
    <col min="16134" max="16134" width="10" style="3" customWidth="1"/>
    <col min="16135" max="16384" width="9.140625" style="3"/>
  </cols>
  <sheetData>
    <row r="1" spans="2:12" x14ac:dyDescent="0.55000000000000004">
      <c r="D1" s="96"/>
      <c r="E1" s="96"/>
    </row>
    <row r="2" spans="2:12" x14ac:dyDescent="0.55000000000000004">
      <c r="B2" s="131" t="s">
        <v>24</v>
      </c>
      <c r="C2" s="131"/>
      <c r="D2" s="131"/>
      <c r="E2" s="131"/>
      <c r="F2" s="131"/>
      <c r="G2" s="131"/>
      <c r="H2" s="131"/>
      <c r="I2" s="10"/>
    </row>
    <row r="3" spans="2:12" ht="11.25" customHeight="1" x14ac:dyDescent="0.55000000000000004">
      <c r="C3" s="52"/>
      <c r="D3" s="52"/>
      <c r="E3" s="52"/>
      <c r="F3" s="52"/>
      <c r="G3" s="52"/>
    </row>
    <row r="4" spans="2:12" s="12" customFormat="1" ht="27.75" x14ac:dyDescent="0.65">
      <c r="B4" s="120" t="s">
        <v>42</v>
      </c>
      <c r="C4" s="120"/>
      <c r="D4" s="120"/>
      <c r="E4" s="120"/>
      <c r="F4" s="120"/>
      <c r="G4" s="120"/>
      <c r="H4" s="120"/>
      <c r="I4" s="74"/>
      <c r="J4" s="74"/>
      <c r="K4" s="74"/>
      <c r="L4" s="74"/>
    </row>
    <row r="5" spans="2:12" s="12" customFormat="1" ht="27.75" x14ac:dyDescent="0.65">
      <c r="B5" s="120" t="s">
        <v>43</v>
      </c>
      <c r="C5" s="120"/>
      <c r="D5" s="120"/>
      <c r="E5" s="120"/>
      <c r="F5" s="120"/>
      <c r="G5" s="120"/>
      <c r="H5" s="120"/>
      <c r="I5" s="74"/>
      <c r="J5" s="74"/>
      <c r="K5" s="74"/>
      <c r="L5" s="74"/>
    </row>
    <row r="6" spans="2:12" x14ac:dyDescent="0.55000000000000004">
      <c r="B6" s="9"/>
      <c r="C6" s="9"/>
      <c r="D6" s="9" t="s">
        <v>32</v>
      </c>
      <c r="E6" s="9"/>
      <c r="F6" s="9"/>
      <c r="G6" s="9"/>
      <c r="H6" s="9"/>
    </row>
    <row r="7" spans="2:12" x14ac:dyDescent="0.55000000000000004">
      <c r="B7" s="3" t="s">
        <v>48</v>
      </c>
      <c r="D7" s="9"/>
      <c r="E7" s="3"/>
    </row>
    <row r="8" spans="2:12" x14ac:dyDescent="0.55000000000000004">
      <c r="B8" s="76" t="s">
        <v>141</v>
      </c>
      <c r="C8" s="76"/>
      <c r="D8" s="76"/>
      <c r="E8" s="76"/>
      <c r="F8" s="76"/>
      <c r="G8" s="76"/>
      <c r="H8" s="76"/>
    </row>
    <row r="9" spans="2:12" x14ac:dyDescent="0.55000000000000004">
      <c r="B9" s="3" t="s">
        <v>142</v>
      </c>
      <c r="D9" s="9"/>
      <c r="E9" s="3"/>
    </row>
    <row r="10" spans="2:12" x14ac:dyDescent="0.55000000000000004">
      <c r="D10" s="9"/>
      <c r="E10" s="3"/>
    </row>
    <row r="11" spans="2:12" x14ac:dyDescent="0.55000000000000004">
      <c r="B11" s="14" t="s">
        <v>144</v>
      </c>
      <c r="D11" s="3"/>
      <c r="E11" s="3"/>
    </row>
    <row r="12" spans="2:12" x14ac:dyDescent="0.55000000000000004">
      <c r="B12" s="33" t="s">
        <v>143</v>
      </c>
      <c r="C12" s="75"/>
      <c r="D12" s="75"/>
      <c r="E12" s="3"/>
    </row>
    <row r="13" spans="2:12" ht="18" customHeight="1" thickBot="1" x14ac:dyDescent="0.6">
      <c r="C13" s="75"/>
      <c r="D13" s="75"/>
      <c r="E13" s="3"/>
    </row>
    <row r="14" spans="2:12" ht="25.5" thickTop="1" thickBot="1" x14ac:dyDescent="0.6">
      <c r="C14" s="128" t="s">
        <v>46</v>
      </c>
      <c r="D14" s="128"/>
      <c r="E14" s="128"/>
      <c r="F14" s="128"/>
      <c r="G14" s="79" t="s">
        <v>25</v>
      </c>
      <c r="H14" s="79" t="s">
        <v>26</v>
      </c>
    </row>
    <row r="15" spans="2:12" ht="25.5" thickTop="1" thickBot="1" x14ac:dyDescent="0.6">
      <c r="C15" s="22" t="s">
        <v>47</v>
      </c>
      <c r="D15" s="15"/>
      <c r="E15" s="15"/>
      <c r="F15" s="15"/>
      <c r="G15" s="82">
        <v>8</v>
      </c>
      <c r="H15" s="24">
        <f>G15*100/G$16</f>
        <v>100</v>
      </c>
    </row>
    <row r="16" spans="2:12" ht="25.5" thickTop="1" thickBot="1" x14ac:dyDescent="0.6">
      <c r="C16" s="128" t="s">
        <v>23</v>
      </c>
      <c r="D16" s="128"/>
      <c r="E16" s="128"/>
      <c r="F16" s="128"/>
      <c r="G16" s="18">
        <f>SUM(G15:G15)</f>
        <v>8</v>
      </c>
      <c r="H16" s="25">
        <f>G16*100/G$16</f>
        <v>100</v>
      </c>
      <c r="L16" s="3" t="s">
        <v>32</v>
      </c>
    </row>
    <row r="17" spans="2:12" ht="18.75" customHeight="1" thickTop="1" x14ac:dyDescent="0.55000000000000004">
      <c r="B17" s="14"/>
      <c r="D17" s="3"/>
      <c r="E17" s="3"/>
    </row>
    <row r="18" spans="2:12" x14ac:dyDescent="0.55000000000000004">
      <c r="B18" s="85" t="s">
        <v>49</v>
      </c>
      <c r="C18" s="85"/>
      <c r="D18" s="85"/>
      <c r="E18" s="85"/>
      <c r="F18" s="85"/>
      <c r="G18" s="85"/>
    </row>
    <row r="19" spans="2:12" x14ac:dyDescent="0.55000000000000004">
      <c r="B19" s="84" t="s">
        <v>145</v>
      </c>
      <c r="C19" s="75"/>
      <c r="D19" s="75"/>
      <c r="E19" s="3"/>
    </row>
    <row r="20" spans="2:12" ht="17.25" customHeight="1" x14ac:dyDescent="0.55000000000000004">
      <c r="B20" s="14"/>
      <c r="D20" s="3"/>
      <c r="E20" s="3"/>
    </row>
    <row r="21" spans="2:12" ht="24.75" thickBot="1" x14ac:dyDescent="0.6">
      <c r="B21" s="86" t="s">
        <v>50</v>
      </c>
      <c r="C21" s="82"/>
      <c r="D21" s="82"/>
      <c r="E21" s="3"/>
    </row>
    <row r="22" spans="2:12" ht="25.5" thickTop="1" thickBot="1" x14ac:dyDescent="0.6">
      <c r="C22" s="128" t="s">
        <v>46</v>
      </c>
      <c r="D22" s="128"/>
      <c r="E22" s="128"/>
      <c r="F22" s="128"/>
      <c r="G22" s="79" t="s">
        <v>25</v>
      </c>
      <c r="H22" s="79" t="s">
        <v>26</v>
      </c>
    </row>
    <row r="23" spans="2:12" ht="24.75" thickTop="1" x14ac:dyDescent="0.55000000000000004">
      <c r="C23" s="117" t="s">
        <v>106</v>
      </c>
      <c r="D23" s="117"/>
      <c r="E23" s="15"/>
      <c r="F23" s="15"/>
      <c r="G23" s="82">
        <v>4</v>
      </c>
      <c r="H23" s="24">
        <f>G23*100/G$26</f>
        <v>50</v>
      </c>
    </row>
    <row r="24" spans="2:12" x14ac:dyDescent="0.55000000000000004">
      <c r="C24" s="132" t="s">
        <v>51</v>
      </c>
      <c r="D24" s="132"/>
      <c r="E24" s="15"/>
      <c r="F24" s="15"/>
      <c r="G24" s="16">
        <v>3</v>
      </c>
      <c r="H24" s="24">
        <f>G24*100/G$26</f>
        <v>37.5</v>
      </c>
    </row>
    <row r="25" spans="2:12" ht="24.75" thickBot="1" x14ac:dyDescent="0.6">
      <c r="C25" s="87" t="s">
        <v>99</v>
      </c>
      <c r="D25" s="87"/>
      <c r="E25" s="15"/>
      <c r="F25" s="15"/>
      <c r="G25" s="16">
        <v>1</v>
      </c>
      <c r="H25" s="89">
        <f>G25*100/G$26</f>
        <v>12.5</v>
      </c>
    </row>
    <row r="26" spans="2:12" ht="25.5" thickTop="1" thickBot="1" x14ac:dyDescent="0.6">
      <c r="C26" s="127" t="s">
        <v>23</v>
      </c>
      <c r="D26" s="127"/>
      <c r="E26" s="128"/>
      <c r="F26" s="128"/>
      <c r="G26" s="18">
        <f>SUM(G23:G25)</f>
        <v>8</v>
      </c>
      <c r="H26" s="69">
        <f>G26*100/G$26</f>
        <v>100</v>
      </c>
      <c r="L26" s="3" t="s">
        <v>32</v>
      </c>
    </row>
    <row r="27" spans="2:12" ht="17.25" customHeight="1" thickTop="1" x14ac:dyDescent="0.55000000000000004">
      <c r="B27" s="14"/>
      <c r="D27" s="3"/>
      <c r="E27" s="3"/>
    </row>
    <row r="28" spans="2:12" x14ac:dyDescent="0.55000000000000004">
      <c r="B28" s="84" t="s">
        <v>115</v>
      </c>
      <c r="C28" s="75"/>
      <c r="D28" s="75"/>
      <c r="E28" s="3"/>
    </row>
    <row r="29" spans="2:12" x14ac:dyDescent="0.55000000000000004">
      <c r="B29" s="84" t="s">
        <v>116</v>
      </c>
      <c r="C29" s="75"/>
      <c r="D29" s="75"/>
      <c r="E29" s="3"/>
    </row>
    <row r="30" spans="2:12" x14ac:dyDescent="0.55000000000000004">
      <c r="B30" s="84" t="s">
        <v>117</v>
      </c>
      <c r="C30" s="75"/>
      <c r="D30" s="75"/>
      <c r="E30" s="3"/>
    </row>
    <row r="31" spans="2:12" x14ac:dyDescent="0.55000000000000004">
      <c r="B31" s="84"/>
      <c r="C31" s="96"/>
      <c r="D31" s="96"/>
      <c r="E31" s="3"/>
    </row>
    <row r="32" spans="2:12" x14ac:dyDescent="0.55000000000000004">
      <c r="B32" s="84"/>
      <c r="C32" s="96"/>
      <c r="D32" s="96"/>
      <c r="E32" s="3"/>
    </row>
    <row r="33" spans="1:12" x14ac:dyDescent="0.55000000000000004">
      <c r="B33" s="131" t="s">
        <v>63</v>
      </c>
      <c r="C33" s="131"/>
      <c r="D33" s="131"/>
      <c r="E33" s="131"/>
      <c r="F33" s="131"/>
      <c r="G33" s="131"/>
      <c r="H33" s="131"/>
      <c r="I33" s="10"/>
    </row>
    <row r="34" spans="1:12" x14ac:dyDescent="0.55000000000000004">
      <c r="B34" s="78"/>
      <c r="C34" s="78"/>
      <c r="D34" s="78"/>
      <c r="E34" s="78"/>
      <c r="F34" s="78"/>
      <c r="G34" s="78"/>
      <c r="H34" s="78"/>
      <c r="I34" s="78"/>
    </row>
    <row r="35" spans="1:12" ht="24.75" thickBot="1" x14ac:dyDescent="0.6">
      <c r="A35" s="3" t="s">
        <v>55</v>
      </c>
      <c r="D35" s="3"/>
      <c r="E35" s="75"/>
      <c r="F35" s="75"/>
      <c r="G35" s="75"/>
    </row>
    <row r="36" spans="1:12" ht="25.5" thickTop="1" thickBot="1" x14ac:dyDescent="0.6">
      <c r="C36" s="128" t="s">
        <v>54</v>
      </c>
      <c r="D36" s="128"/>
      <c r="E36" s="128"/>
      <c r="F36" s="128"/>
      <c r="G36" s="79" t="s">
        <v>25</v>
      </c>
      <c r="H36" s="79" t="s">
        <v>26</v>
      </c>
    </row>
    <row r="37" spans="1:12" ht="24.75" thickTop="1" x14ac:dyDescent="0.55000000000000004">
      <c r="C37" s="129" t="s">
        <v>52</v>
      </c>
      <c r="D37" s="129"/>
      <c r="E37" s="15"/>
      <c r="F37" s="15"/>
      <c r="G37" s="82">
        <v>5</v>
      </c>
      <c r="H37" s="24">
        <f>G37*100/G$39</f>
        <v>62.5</v>
      </c>
    </row>
    <row r="38" spans="1:12" ht="24.75" thickBot="1" x14ac:dyDescent="0.6">
      <c r="C38" s="130" t="s">
        <v>53</v>
      </c>
      <c r="D38" s="130"/>
      <c r="E38" s="80"/>
      <c r="F38" s="80"/>
      <c r="G38" s="71">
        <v>3</v>
      </c>
      <c r="H38" s="89">
        <f t="shared" ref="H38:H39" si="0">G38*100/G$39</f>
        <v>37.5</v>
      </c>
    </row>
    <row r="39" spans="1:12" ht="25.5" thickTop="1" thickBot="1" x14ac:dyDescent="0.6">
      <c r="C39" s="127" t="s">
        <v>23</v>
      </c>
      <c r="D39" s="127"/>
      <c r="E39" s="127"/>
      <c r="F39" s="127"/>
      <c r="G39" s="68">
        <f>SUM(G37:G38)</f>
        <v>8</v>
      </c>
      <c r="H39" s="25">
        <f t="shared" si="0"/>
        <v>100</v>
      </c>
      <c r="L39" s="3" t="s">
        <v>32</v>
      </c>
    </row>
    <row r="40" spans="1:12" ht="24.75" thickTop="1" x14ac:dyDescent="0.55000000000000004">
      <c r="A40" s="88"/>
      <c r="D40" s="3"/>
      <c r="E40" s="75"/>
      <c r="F40" s="75"/>
      <c r="G40" s="75"/>
    </row>
    <row r="41" spans="1:12" x14ac:dyDescent="0.55000000000000004">
      <c r="A41" s="88"/>
      <c r="B41" s="3" t="s">
        <v>107</v>
      </c>
      <c r="D41" s="3"/>
      <c r="E41" s="75"/>
      <c r="F41" s="75"/>
    </row>
    <row r="42" spans="1:12" x14ac:dyDescent="0.55000000000000004">
      <c r="B42" s="5" t="s">
        <v>108</v>
      </c>
      <c r="D42" s="3"/>
      <c r="E42" s="3"/>
    </row>
    <row r="43" spans="1:12" x14ac:dyDescent="0.55000000000000004">
      <c r="B43" s="14"/>
      <c r="D43" s="3"/>
      <c r="E43" s="3"/>
    </row>
    <row r="44" spans="1:12" x14ac:dyDescent="0.55000000000000004">
      <c r="A44" s="88" t="s">
        <v>57</v>
      </c>
      <c r="D44" s="3"/>
      <c r="E44" s="75"/>
      <c r="F44" s="75"/>
    </row>
    <row r="45" spans="1:12" ht="24.75" thickBot="1" x14ac:dyDescent="0.6">
      <c r="A45" s="88"/>
      <c r="B45" s="3" t="s">
        <v>56</v>
      </c>
      <c r="D45" s="3"/>
      <c r="E45" s="75"/>
      <c r="F45" s="75"/>
    </row>
    <row r="46" spans="1:12" ht="25.5" thickTop="1" thickBot="1" x14ac:dyDescent="0.6">
      <c r="C46" s="128" t="s">
        <v>78</v>
      </c>
      <c r="D46" s="128"/>
      <c r="E46" s="128"/>
      <c r="F46" s="128"/>
      <c r="G46" s="79" t="s">
        <v>25</v>
      </c>
      <c r="H46" s="79" t="s">
        <v>26</v>
      </c>
    </row>
    <row r="47" spans="1:12" ht="24.75" thickTop="1" x14ac:dyDescent="0.55000000000000004">
      <c r="C47" s="99" t="s">
        <v>109</v>
      </c>
      <c r="D47" s="81"/>
      <c r="E47" s="15"/>
      <c r="F47" s="15"/>
      <c r="G47" s="82">
        <v>6</v>
      </c>
      <c r="H47" s="24">
        <f>G47*100/G$51</f>
        <v>46.153846153846153</v>
      </c>
    </row>
    <row r="48" spans="1:12" x14ac:dyDescent="0.55000000000000004">
      <c r="C48" s="99" t="s">
        <v>110</v>
      </c>
      <c r="D48" s="81"/>
      <c r="E48" s="15"/>
      <c r="F48" s="15"/>
      <c r="G48" s="82">
        <v>3</v>
      </c>
      <c r="H48" s="24">
        <f>G48*100/G$51</f>
        <v>23.076923076923077</v>
      </c>
    </row>
    <row r="49" spans="1:12" x14ac:dyDescent="0.55000000000000004">
      <c r="C49" s="81" t="s">
        <v>59</v>
      </c>
      <c r="D49" s="81"/>
      <c r="E49" s="15"/>
      <c r="F49" s="15"/>
      <c r="G49" s="82">
        <v>3</v>
      </c>
      <c r="H49" s="24">
        <f>G49*100/G$51</f>
        <v>23.076923076923077</v>
      </c>
    </row>
    <row r="50" spans="1:12" ht="24.75" thickBot="1" x14ac:dyDescent="0.6">
      <c r="C50" s="100" t="s">
        <v>58</v>
      </c>
      <c r="D50" s="100"/>
      <c r="E50" s="98"/>
      <c r="F50" s="98"/>
      <c r="G50" s="71">
        <v>1</v>
      </c>
      <c r="H50" s="89">
        <f>G50*100/G$51</f>
        <v>7.6923076923076925</v>
      </c>
    </row>
    <row r="51" spans="1:12" ht="25.5" thickTop="1" thickBot="1" x14ac:dyDescent="0.6">
      <c r="C51" s="127" t="s">
        <v>23</v>
      </c>
      <c r="D51" s="127"/>
      <c r="E51" s="127"/>
      <c r="F51" s="127"/>
      <c r="G51" s="68">
        <f>SUM(G47:G50)</f>
        <v>13</v>
      </c>
      <c r="H51" s="69">
        <f>G51*100/G$51</f>
        <v>100</v>
      </c>
      <c r="L51" s="3" t="s">
        <v>32</v>
      </c>
    </row>
    <row r="52" spans="1:12" ht="24.75" thickTop="1" x14ac:dyDescent="0.55000000000000004">
      <c r="A52" s="88"/>
      <c r="D52" s="3"/>
      <c r="E52" s="75"/>
      <c r="F52" s="75"/>
      <c r="G52" s="75"/>
    </row>
    <row r="53" spans="1:12" x14ac:dyDescent="0.55000000000000004">
      <c r="A53" s="6"/>
      <c r="B53" s="3" t="s">
        <v>146</v>
      </c>
      <c r="D53" s="3"/>
      <c r="E53" s="75"/>
      <c r="F53" s="75"/>
      <c r="G53" s="75"/>
    </row>
    <row r="54" spans="1:12" x14ac:dyDescent="0.55000000000000004">
      <c r="A54" s="3" t="s">
        <v>111</v>
      </c>
      <c r="D54" s="3"/>
      <c r="E54" s="75"/>
      <c r="F54" s="75"/>
      <c r="G54" s="75"/>
    </row>
    <row r="55" spans="1:12" x14ac:dyDescent="0.55000000000000004">
      <c r="D55" s="75"/>
      <c r="E55" s="75"/>
    </row>
    <row r="56" spans="1:12" x14ac:dyDescent="0.55000000000000004">
      <c r="D56" s="75"/>
      <c r="E56" s="75"/>
    </row>
    <row r="57" spans="1:12" x14ac:dyDescent="0.55000000000000004">
      <c r="D57" s="75"/>
      <c r="E57" s="75"/>
    </row>
    <row r="58" spans="1:12" x14ac:dyDescent="0.55000000000000004">
      <c r="D58" s="75"/>
      <c r="E58" s="75"/>
    </row>
    <row r="59" spans="1:12" x14ac:dyDescent="0.55000000000000004">
      <c r="D59" s="75"/>
      <c r="E59" s="75"/>
    </row>
    <row r="60" spans="1:12" x14ac:dyDescent="0.55000000000000004">
      <c r="D60" s="96"/>
      <c r="E60" s="96"/>
    </row>
    <row r="61" spans="1:12" x14ac:dyDescent="0.55000000000000004">
      <c r="D61" s="96"/>
      <c r="E61" s="96"/>
    </row>
    <row r="62" spans="1:12" x14ac:dyDescent="0.55000000000000004">
      <c r="D62" s="96"/>
      <c r="E62" s="96"/>
    </row>
    <row r="63" spans="1:12" x14ac:dyDescent="0.55000000000000004">
      <c r="B63" s="131" t="s">
        <v>64</v>
      </c>
      <c r="C63" s="131"/>
      <c r="D63" s="131"/>
      <c r="E63" s="131"/>
      <c r="F63" s="131"/>
      <c r="G63" s="131"/>
      <c r="H63" s="131"/>
    </row>
    <row r="64" spans="1:12" x14ac:dyDescent="0.55000000000000004">
      <c r="B64" s="78"/>
      <c r="C64" s="78"/>
      <c r="D64" s="78"/>
      <c r="E64" s="78"/>
      <c r="F64" s="78"/>
      <c r="G64" s="78"/>
      <c r="H64" s="78"/>
    </row>
    <row r="65" spans="2:12" ht="24.75" thickBot="1" x14ac:dyDescent="0.6">
      <c r="B65" s="5" t="s">
        <v>60</v>
      </c>
      <c r="D65" s="3"/>
      <c r="E65" s="3"/>
    </row>
    <row r="66" spans="2:12" ht="25.5" thickTop="1" thickBot="1" x14ac:dyDescent="0.6">
      <c r="C66" s="128" t="s">
        <v>77</v>
      </c>
      <c r="D66" s="128"/>
      <c r="E66" s="128"/>
      <c r="F66" s="128"/>
      <c r="G66" s="51" t="s">
        <v>25</v>
      </c>
      <c r="H66" s="51" t="s">
        <v>26</v>
      </c>
    </row>
    <row r="67" spans="2:12" ht="24.75" thickTop="1" x14ac:dyDescent="0.55000000000000004">
      <c r="C67" s="132" t="s">
        <v>61</v>
      </c>
      <c r="D67" s="132"/>
      <c r="E67" s="132"/>
      <c r="F67" s="15"/>
      <c r="G67" s="17">
        <v>6</v>
      </c>
      <c r="H67" s="70">
        <f>G67*100/G$69</f>
        <v>75</v>
      </c>
    </row>
    <row r="68" spans="2:12" ht="24.75" thickBot="1" x14ac:dyDescent="0.6">
      <c r="C68" s="133" t="s">
        <v>62</v>
      </c>
      <c r="D68" s="133" t="s">
        <v>36</v>
      </c>
      <c r="E68" s="133" t="s">
        <v>36</v>
      </c>
      <c r="F68" s="109"/>
      <c r="G68" s="71">
        <v>2</v>
      </c>
      <c r="H68" s="89">
        <f>G68*100/G$69</f>
        <v>25</v>
      </c>
    </row>
    <row r="69" spans="2:12" ht="25.5" thickTop="1" thickBot="1" x14ac:dyDescent="0.6">
      <c r="C69" s="127" t="s">
        <v>23</v>
      </c>
      <c r="D69" s="127"/>
      <c r="E69" s="127"/>
      <c r="F69" s="127"/>
      <c r="G69" s="68">
        <f>SUM(G67:G68)</f>
        <v>8</v>
      </c>
      <c r="H69" s="69">
        <f>G69*100/G$69</f>
        <v>100</v>
      </c>
      <c r="L69" s="3" t="s">
        <v>32</v>
      </c>
    </row>
    <row r="70" spans="2:12" ht="14.25" customHeight="1" thickTop="1" x14ac:dyDescent="0.55000000000000004"/>
    <row r="71" spans="2:12" x14ac:dyDescent="0.55000000000000004">
      <c r="B71" s="5" t="s">
        <v>119</v>
      </c>
      <c r="D71" s="3"/>
      <c r="E71" s="3"/>
    </row>
    <row r="72" spans="2:12" x14ac:dyDescent="0.55000000000000004">
      <c r="B72" s="5" t="s">
        <v>120</v>
      </c>
      <c r="D72" s="3"/>
      <c r="E72" s="3"/>
    </row>
  </sheetData>
  <mergeCells count="21">
    <mergeCell ref="B2:H2"/>
    <mergeCell ref="C66:F66"/>
    <mergeCell ref="B4:H4"/>
    <mergeCell ref="B5:H5"/>
    <mergeCell ref="C69:F69"/>
    <mergeCell ref="C67:E67"/>
    <mergeCell ref="C68:E68"/>
    <mergeCell ref="C14:F14"/>
    <mergeCell ref="C16:F16"/>
    <mergeCell ref="C22:F22"/>
    <mergeCell ref="C26:F26"/>
    <mergeCell ref="C23:D23"/>
    <mergeCell ref="C24:D24"/>
    <mergeCell ref="C51:F51"/>
    <mergeCell ref="B33:H33"/>
    <mergeCell ref="B63:H63"/>
    <mergeCell ref="C39:F39"/>
    <mergeCell ref="C46:F46"/>
    <mergeCell ref="C36:F36"/>
    <mergeCell ref="C37:D37"/>
    <mergeCell ref="C38:D38"/>
  </mergeCells>
  <pageMargins left="0.7" right="0.2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7"/>
  <sheetViews>
    <sheetView topLeftCell="A16" zoomScale="130" zoomScaleNormal="130" workbookViewId="0">
      <selection activeCell="C8" sqref="C8"/>
    </sheetView>
  </sheetViews>
  <sheetFormatPr defaultRowHeight="12.75" x14ac:dyDescent="0.2"/>
  <cols>
    <col min="1" max="1" width="4.28515625" customWidth="1"/>
    <col min="5" max="5" width="38.7109375" customWidth="1"/>
    <col min="6" max="6" width="7.140625" bestFit="1" customWidth="1"/>
    <col min="7" max="7" width="7.85546875" customWidth="1"/>
    <col min="8" max="8" width="15.28515625" customWidth="1"/>
  </cols>
  <sheetData>
    <row r="1" spans="2:9" s="3" customFormat="1" ht="24" x14ac:dyDescent="0.55000000000000004">
      <c r="B1" s="121" t="s">
        <v>65</v>
      </c>
      <c r="C1" s="121"/>
      <c r="D1" s="121"/>
      <c r="E1" s="121"/>
      <c r="F1" s="121"/>
      <c r="G1" s="121"/>
      <c r="H1" s="121"/>
    </row>
    <row r="2" spans="2:9" ht="18.75" customHeight="1" x14ac:dyDescent="0.2"/>
    <row r="3" spans="2:9" s="35" customFormat="1" ht="24" x14ac:dyDescent="0.55000000000000004">
      <c r="B3" s="35" t="s">
        <v>72</v>
      </c>
    </row>
    <row r="4" spans="2:9" s="11" customFormat="1" ht="24.75" thickBot="1" x14ac:dyDescent="0.6">
      <c r="B4" s="90" t="s">
        <v>113</v>
      </c>
      <c r="C4" s="48"/>
      <c r="D4" s="48"/>
      <c r="E4" s="48"/>
      <c r="F4" s="48"/>
      <c r="G4" s="48"/>
      <c r="H4" s="48"/>
      <c r="I4" s="47"/>
    </row>
    <row r="5" spans="2:9" s="7" customFormat="1" ht="24" thickTop="1" x14ac:dyDescent="0.55000000000000004">
      <c r="B5" s="140" t="s">
        <v>27</v>
      </c>
      <c r="C5" s="141"/>
      <c r="D5" s="141"/>
      <c r="E5" s="141"/>
      <c r="F5" s="144" t="s">
        <v>112</v>
      </c>
      <c r="G5" s="145"/>
      <c r="H5" s="146"/>
    </row>
    <row r="6" spans="2:9" s="7" customFormat="1" ht="24" thickBot="1" x14ac:dyDescent="0.6">
      <c r="B6" s="142"/>
      <c r="C6" s="143"/>
      <c r="D6" s="143"/>
      <c r="E6" s="143"/>
      <c r="F6" s="13"/>
      <c r="G6" s="37" t="s">
        <v>28</v>
      </c>
      <c r="H6" s="37" t="s">
        <v>30</v>
      </c>
    </row>
    <row r="7" spans="2:9" s="7" customFormat="1" ht="24" thickTop="1" x14ac:dyDescent="0.55000000000000004">
      <c r="B7" s="137" t="s">
        <v>159</v>
      </c>
      <c r="C7" s="138"/>
      <c r="D7" s="138"/>
      <c r="E7" s="139"/>
      <c r="F7" s="41">
        <f>DATD!O16</f>
        <v>4.375</v>
      </c>
      <c r="G7" s="41">
        <f>DATD!O17</f>
        <v>0.74402380914284494</v>
      </c>
      <c r="H7" s="42" t="str">
        <f t="shared" ref="H7:H16" si="0">IF(F7&gt;4.5,"มากที่สุด",IF(F7&gt;3.5,"มาก",IF(F7&gt;2.5,"ปานกลาง",IF(F7&gt;1.5,"น้อย",IF(F7&lt;=1.5,"น้อยที่สุด")))))</f>
        <v>มาก</v>
      </c>
    </row>
    <row r="8" spans="2:9" s="7" customFormat="1" ht="23.25" x14ac:dyDescent="0.55000000000000004">
      <c r="B8" s="40" t="s">
        <v>66</v>
      </c>
      <c r="C8" s="40"/>
      <c r="D8" s="40"/>
      <c r="E8" s="40"/>
      <c r="F8" s="41">
        <f>DATD!P16</f>
        <v>4.5</v>
      </c>
      <c r="G8" s="41">
        <f>DATD!P17</f>
        <v>0.7559289460184544</v>
      </c>
      <c r="H8" s="42" t="str">
        <f t="shared" si="0"/>
        <v>มาก</v>
      </c>
    </row>
    <row r="9" spans="2:9" s="7" customFormat="1" ht="23.25" x14ac:dyDescent="0.55000000000000004">
      <c r="B9" s="40" t="s">
        <v>67</v>
      </c>
      <c r="C9" s="40"/>
      <c r="D9" s="40"/>
      <c r="E9" s="40"/>
      <c r="F9" s="41">
        <f>DATD!Q16</f>
        <v>4.375</v>
      </c>
      <c r="G9" s="41">
        <f>DATD!Q17</f>
        <v>0.74402380914284494</v>
      </c>
      <c r="H9" s="42" t="str">
        <f t="shared" si="0"/>
        <v>มาก</v>
      </c>
    </row>
    <row r="10" spans="2:9" s="7" customFormat="1" ht="23.25" x14ac:dyDescent="0.55000000000000004">
      <c r="B10" s="137" t="s">
        <v>68</v>
      </c>
      <c r="C10" s="138"/>
      <c r="D10" s="138"/>
      <c r="E10" s="139"/>
      <c r="F10" s="41">
        <f>DATD!R16</f>
        <v>4.375</v>
      </c>
      <c r="G10" s="41">
        <f>DATD!R17</f>
        <v>0.51754916950676566</v>
      </c>
      <c r="H10" s="42" t="str">
        <f t="shared" si="0"/>
        <v>มาก</v>
      </c>
    </row>
    <row r="11" spans="2:9" s="7" customFormat="1" ht="23.25" x14ac:dyDescent="0.55000000000000004">
      <c r="B11" s="137" t="s">
        <v>69</v>
      </c>
      <c r="C11" s="138"/>
      <c r="D11" s="138"/>
      <c r="E11" s="139"/>
      <c r="F11" s="41">
        <f>DATD!S16</f>
        <v>4.375</v>
      </c>
      <c r="G11" s="41">
        <f>DATD!S17</f>
        <v>0.51754916950676566</v>
      </c>
      <c r="H11" s="42" t="str">
        <f t="shared" si="0"/>
        <v>มาก</v>
      </c>
    </row>
    <row r="12" spans="2:9" s="7" customFormat="1" ht="23.25" x14ac:dyDescent="0.55000000000000004">
      <c r="B12" s="137" t="s">
        <v>122</v>
      </c>
      <c r="C12" s="138"/>
      <c r="D12" s="138"/>
      <c r="E12" s="139"/>
      <c r="F12" s="41">
        <f>DATD!T16</f>
        <v>4.25</v>
      </c>
      <c r="G12" s="41">
        <f>DATD!T17</f>
        <v>0.46291004988627571</v>
      </c>
      <c r="H12" s="42" t="str">
        <f t="shared" si="0"/>
        <v>มาก</v>
      </c>
    </row>
    <row r="13" spans="2:9" s="7" customFormat="1" ht="23.25" x14ac:dyDescent="0.55000000000000004">
      <c r="B13" s="137" t="s">
        <v>80</v>
      </c>
      <c r="C13" s="138"/>
      <c r="D13" s="138"/>
      <c r="E13" s="139"/>
      <c r="F13" s="41">
        <f>DATD!U16</f>
        <v>4</v>
      </c>
      <c r="G13" s="41">
        <f>DATD!U17</f>
        <v>0.53452248382484879</v>
      </c>
      <c r="H13" s="42" t="str">
        <f t="shared" si="0"/>
        <v>มาก</v>
      </c>
    </row>
    <row r="14" spans="2:9" s="7" customFormat="1" ht="23.25" customHeight="1" x14ac:dyDescent="0.55000000000000004">
      <c r="B14" s="137" t="s">
        <v>123</v>
      </c>
      <c r="C14" s="138"/>
      <c r="D14" s="138"/>
      <c r="E14" s="139"/>
      <c r="F14" s="41">
        <f>DATD!V16</f>
        <v>3.375</v>
      </c>
      <c r="G14" s="41">
        <f>DATD!V17</f>
        <v>0.74402380914284494</v>
      </c>
      <c r="H14" s="42" t="str">
        <f t="shared" si="0"/>
        <v>ปานกลาง</v>
      </c>
    </row>
    <row r="15" spans="2:9" s="7" customFormat="1" ht="23.25" customHeight="1" x14ac:dyDescent="0.55000000000000004">
      <c r="B15" s="137" t="s">
        <v>70</v>
      </c>
      <c r="C15" s="138"/>
      <c r="D15" s="138"/>
      <c r="E15" s="139"/>
      <c r="F15" s="41">
        <f>DATD!W16</f>
        <v>3.625</v>
      </c>
      <c r="G15" s="41">
        <f>DATD!W17</f>
        <v>1.0606601717798212</v>
      </c>
      <c r="H15" s="42" t="str">
        <f t="shared" si="0"/>
        <v>มาก</v>
      </c>
    </row>
    <row r="16" spans="2:9" s="7" customFormat="1" ht="23.25" x14ac:dyDescent="0.55000000000000004">
      <c r="B16" s="137" t="s">
        <v>124</v>
      </c>
      <c r="C16" s="138"/>
      <c r="D16" s="138"/>
      <c r="E16" s="139"/>
      <c r="F16" s="41">
        <f>DATD!X16</f>
        <v>3.5</v>
      </c>
      <c r="G16" s="41">
        <f>DATD!X17</f>
        <v>1.0690449676496976</v>
      </c>
      <c r="H16" s="42" t="str">
        <f t="shared" si="0"/>
        <v>ปานกลาง</v>
      </c>
    </row>
    <row r="17" spans="2:8" s="7" customFormat="1" ht="24" thickBot="1" x14ac:dyDescent="0.6">
      <c r="B17" s="137" t="s">
        <v>71</v>
      </c>
      <c r="C17" s="138"/>
      <c r="D17" s="138"/>
      <c r="E17" s="139"/>
      <c r="F17" s="41">
        <f>DATD!Y16</f>
        <v>3.75</v>
      </c>
      <c r="G17" s="41">
        <f>DATD!Y17</f>
        <v>1.1649647450214351</v>
      </c>
      <c r="H17" s="42" t="str">
        <f t="shared" ref="H17" si="1">IF(F17&gt;4.5,"มากที่สุด",IF(F17&gt;3.5,"มาก",IF(F17&gt;2.5,"ปานกลาง",IF(F17&gt;1.5,"น้อย",IF(F17&lt;=1.5,"น้อยที่สุด")))))</f>
        <v>มาก</v>
      </c>
    </row>
    <row r="18" spans="2:8" s="7" customFormat="1" ht="24.75" thickTop="1" thickBot="1" x14ac:dyDescent="0.6">
      <c r="B18" s="134" t="s">
        <v>23</v>
      </c>
      <c r="C18" s="135"/>
      <c r="D18" s="135"/>
      <c r="E18" s="136"/>
      <c r="F18" s="38">
        <f>DATD!AA16</f>
        <v>4.0454545454545459</v>
      </c>
      <c r="G18" s="38">
        <f>DATD!AA17</f>
        <v>0.8429435414083728</v>
      </c>
      <c r="H18" s="39" t="str">
        <f>IF(F18&gt;4.5,"มากที่สุด",IF(F18&gt;3.5,"มาก",IF(F18&gt;2.5,"ปานกลาง",IF(F18&gt;1.5,"น้อย",IF(F18&lt;=1.5,"น้อยที่สุด")))))</f>
        <v>มาก</v>
      </c>
    </row>
    <row r="19" spans="2:8" s="7" customFormat="1" ht="19.5" customHeight="1" thickTop="1" x14ac:dyDescent="0.55000000000000004">
      <c r="B19" s="45"/>
      <c r="C19" s="45"/>
      <c r="D19" s="45"/>
      <c r="E19" s="45"/>
      <c r="F19" s="46"/>
      <c r="G19" s="46"/>
      <c r="H19" s="45"/>
    </row>
    <row r="20" spans="2:8" s="3" customFormat="1" ht="24" x14ac:dyDescent="0.55000000000000004">
      <c r="B20" s="5" t="s">
        <v>73</v>
      </c>
      <c r="C20" s="31"/>
      <c r="D20" s="31"/>
      <c r="E20" s="31"/>
      <c r="F20" s="32"/>
      <c r="G20" s="32"/>
      <c r="H20" s="31"/>
    </row>
    <row r="21" spans="2:8" s="3" customFormat="1" ht="24" x14ac:dyDescent="0.55000000000000004">
      <c r="B21" s="5" t="s">
        <v>114</v>
      </c>
    </row>
    <row r="22" spans="2:8" s="3" customFormat="1" ht="24" x14ac:dyDescent="0.55000000000000004">
      <c r="B22" s="5" t="s">
        <v>121</v>
      </c>
    </row>
    <row r="23" spans="2:8" s="3" customFormat="1" ht="24" x14ac:dyDescent="0.55000000000000004">
      <c r="B23" s="5" t="s">
        <v>158</v>
      </c>
    </row>
    <row r="24" spans="2:8" s="3" customFormat="1" ht="24" x14ac:dyDescent="0.55000000000000004">
      <c r="B24" s="5" t="s">
        <v>147</v>
      </c>
    </row>
    <row r="25" spans="2:8" s="3" customFormat="1" ht="24" x14ac:dyDescent="0.55000000000000004">
      <c r="B25" s="5" t="s">
        <v>132</v>
      </c>
    </row>
    <row r="26" spans="2:8" s="3" customFormat="1" ht="24" x14ac:dyDescent="0.55000000000000004"/>
    <row r="27" spans="2:8" ht="24" x14ac:dyDescent="0.2">
      <c r="B27" s="5"/>
    </row>
  </sheetData>
  <mergeCells count="13">
    <mergeCell ref="B18:E18"/>
    <mergeCell ref="B15:E15"/>
    <mergeCell ref="B16:E16"/>
    <mergeCell ref="B17:E17"/>
    <mergeCell ref="B1:H1"/>
    <mergeCell ref="B5:E6"/>
    <mergeCell ref="F5:H5"/>
    <mergeCell ref="B10:E10"/>
    <mergeCell ref="B11:E11"/>
    <mergeCell ref="B12:E12"/>
    <mergeCell ref="B7:E7"/>
    <mergeCell ref="B13:E13"/>
    <mergeCell ref="B14:E14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5</xdr:col>
                <xdr:colOff>114300</xdr:colOff>
                <xdr:row>5</xdr:row>
                <xdr:rowOff>66675</xdr:rowOff>
              </from>
              <to>
                <xdr:col>5</xdr:col>
                <xdr:colOff>247650</xdr:colOff>
                <xdr:row>5</xdr:row>
                <xdr:rowOff>209550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K12" sqref="K12"/>
    </sheetView>
  </sheetViews>
  <sheetFormatPr defaultColWidth="5.85546875" defaultRowHeight="24" x14ac:dyDescent="0.55000000000000004"/>
  <cols>
    <col min="1" max="1" width="2.7109375" style="3" customWidth="1"/>
    <col min="2" max="2" width="5.5703125" style="3" customWidth="1"/>
    <col min="3" max="3" width="70" style="3" customWidth="1"/>
    <col min="4" max="4" width="7.7109375" style="3" customWidth="1"/>
    <col min="5" max="255" width="9.140625" style="3" customWidth="1"/>
    <col min="256" max="256" width="5.85546875" style="3"/>
    <col min="257" max="257" width="5.85546875" style="3" customWidth="1"/>
    <col min="258" max="258" width="5.5703125" style="3" customWidth="1"/>
    <col min="259" max="259" width="76.42578125" style="3" bestFit="1" customWidth="1"/>
    <col min="260" max="260" width="8.7109375" style="3" customWidth="1"/>
    <col min="261" max="511" width="9.140625" style="3" customWidth="1"/>
    <col min="512" max="512" width="5.85546875" style="3"/>
    <col min="513" max="513" width="5.85546875" style="3" customWidth="1"/>
    <col min="514" max="514" width="5.5703125" style="3" customWidth="1"/>
    <col min="515" max="515" width="76.42578125" style="3" bestFit="1" customWidth="1"/>
    <col min="516" max="516" width="8.7109375" style="3" customWidth="1"/>
    <col min="517" max="767" width="9.140625" style="3" customWidth="1"/>
    <col min="768" max="768" width="5.85546875" style="3"/>
    <col min="769" max="769" width="5.85546875" style="3" customWidth="1"/>
    <col min="770" max="770" width="5.5703125" style="3" customWidth="1"/>
    <col min="771" max="771" width="76.42578125" style="3" bestFit="1" customWidth="1"/>
    <col min="772" max="772" width="8.7109375" style="3" customWidth="1"/>
    <col min="773" max="1023" width="9.140625" style="3" customWidth="1"/>
    <col min="1024" max="1024" width="5.85546875" style="3"/>
    <col min="1025" max="1025" width="5.85546875" style="3" customWidth="1"/>
    <col min="1026" max="1026" width="5.5703125" style="3" customWidth="1"/>
    <col min="1027" max="1027" width="76.42578125" style="3" bestFit="1" customWidth="1"/>
    <col min="1028" max="1028" width="8.7109375" style="3" customWidth="1"/>
    <col min="1029" max="1279" width="9.140625" style="3" customWidth="1"/>
    <col min="1280" max="1280" width="5.85546875" style="3"/>
    <col min="1281" max="1281" width="5.85546875" style="3" customWidth="1"/>
    <col min="1282" max="1282" width="5.5703125" style="3" customWidth="1"/>
    <col min="1283" max="1283" width="76.42578125" style="3" bestFit="1" customWidth="1"/>
    <col min="1284" max="1284" width="8.7109375" style="3" customWidth="1"/>
    <col min="1285" max="1535" width="9.140625" style="3" customWidth="1"/>
    <col min="1536" max="1536" width="5.85546875" style="3"/>
    <col min="1537" max="1537" width="5.85546875" style="3" customWidth="1"/>
    <col min="1538" max="1538" width="5.5703125" style="3" customWidth="1"/>
    <col min="1539" max="1539" width="76.42578125" style="3" bestFit="1" customWidth="1"/>
    <col min="1540" max="1540" width="8.7109375" style="3" customWidth="1"/>
    <col min="1541" max="1791" width="9.140625" style="3" customWidth="1"/>
    <col min="1792" max="1792" width="5.85546875" style="3"/>
    <col min="1793" max="1793" width="5.85546875" style="3" customWidth="1"/>
    <col min="1794" max="1794" width="5.5703125" style="3" customWidth="1"/>
    <col min="1795" max="1795" width="76.42578125" style="3" bestFit="1" customWidth="1"/>
    <col min="1796" max="1796" width="8.7109375" style="3" customWidth="1"/>
    <col min="1797" max="2047" width="9.140625" style="3" customWidth="1"/>
    <col min="2048" max="2048" width="5.85546875" style="3"/>
    <col min="2049" max="2049" width="5.85546875" style="3" customWidth="1"/>
    <col min="2050" max="2050" width="5.5703125" style="3" customWidth="1"/>
    <col min="2051" max="2051" width="76.42578125" style="3" bestFit="1" customWidth="1"/>
    <col min="2052" max="2052" width="8.7109375" style="3" customWidth="1"/>
    <col min="2053" max="2303" width="9.140625" style="3" customWidth="1"/>
    <col min="2304" max="2304" width="5.85546875" style="3"/>
    <col min="2305" max="2305" width="5.85546875" style="3" customWidth="1"/>
    <col min="2306" max="2306" width="5.5703125" style="3" customWidth="1"/>
    <col min="2307" max="2307" width="76.42578125" style="3" bestFit="1" customWidth="1"/>
    <col min="2308" max="2308" width="8.7109375" style="3" customWidth="1"/>
    <col min="2309" max="2559" width="9.140625" style="3" customWidth="1"/>
    <col min="2560" max="2560" width="5.85546875" style="3"/>
    <col min="2561" max="2561" width="5.85546875" style="3" customWidth="1"/>
    <col min="2562" max="2562" width="5.5703125" style="3" customWidth="1"/>
    <col min="2563" max="2563" width="76.42578125" style="3" bestFit="1" customWidth="1"/>
    <col min="2564" max="2564" width="8.7109375" style="3" customWidth="1"/>
    <col min="2565" max="2815" width="9.140625" style="3" customWidth="1"/>
    <col min="2816" max="2816" width="5.85546875" style="3"/>
    <col min="2817" max="2817" width="5.85546875" style="3" customWidth="1"/>
    <col min="2818" max="2818" width="5.5703125" style="3" customWidth="1"/>
    <col min="2819" max="2819" width="76.42578125" style="3" bestFit="1" customWidth="1"/>
    <col min="2820" max="2820" width="8.7109375" style="3" customWidth="1"/>
    <col min="2821" max="3071" width="9.140625" style="3" customWidth="1"/>
    <col min="3072" max="3072" width="5.85546875" style="3"/>
    <col min="3073" max="3073" width="5.85546875" style="3" customWidth="1"/>
    <col min="3074" max="3074" width="5.5703125" style="3" customWidth="1"/>
    <col min="3075" max="3075" width="76.42578125" style="3" bestFit="1" customWidth="1"/>
    <col min="3076" max="3076" width="8.7109375" style="3" customWidth="1"/>
    <col min="3077" max="3327" width="9.140625" style="3" customWidth="1"/>
    <col min="3328" max="3328" width="5.85546875" style="3"/>
    <col min="3329" max="3329" width="5.85546875" style="3" customWidth="1"/>
    <col min="3330" max="3330" width="5.5703125" style="3" customWidth="1"/>
    <col min="3331" max="3331" width="76.42578125" style="3" bestFit="1" customWidth="1"/>
    <col min="3332" max="3332" width="8.7109375" style="3" customWidth="1"/>
    <col min="3333" max="3583" width="9.140625" style="3" customWidth="1"/>
    <col min="3584" max="3584" width="5.85546875" style="3"/>
    <col min="3585" max="3585" width="5.85546875" style="3" customWidth="1"/>
    <col min="3586" max="3586" width="5.5703125" style="3" customWidth="1"/>
    <col min="3587" max="3587" width="76.42578125" style="3" bestFit="1" customWidth="1"/>
    <col min="3588" max="3588" width="8.7109375" style="3" customWidth="1"/>
    <col min="3589" max="3839" width="9.140625" style="3" customWidth="1"/>
    <col min="3840" max="3840" width="5.85546875" style="3"/>
    <col min="3841" max="3841" width="5.85546875" style="3" customWidth="1"/>
    <col min="3842" max="3842" width="5.5703125" style="3" customWidth="1"/>
    <col min="3843" max="3843" width="76.42578125" style="3" bestFit="1" customWidth="1"/>
    <col min="3844" max="3844" width="8.7109375" style="3" customWidth="1"/>
    <col min="3845" max="4095" width="9.140625" style="3" customWidth="1"/>
    <col min="4096" max="4096" width="5.85546875" style="3"/>
    <col min="4097" max="4097" width="5.85546875" style="3" customWidth="1"/>
    <col min="4098" max="4098" width="5.5703125" style="3" customWidth="1"/>
    <col min="4099" max="4099" width="76.42578125" style="3" bestFit="1" customWidth="1"/>
    <col min="4100" max="4100" width="8.7109375" style="3" customWidth="1"/>
    <col min="4101" max="4351" width="9.140625" style="3" customWidth="1"/>
    <col min="4352" max="4352" width="5.85546875" style="3"/>
    <col min="4353" max="4353" width="5.85546875" style="3" customWidth="1"/>
    <col min="4354" max="4354" width="5.5703125" style="3" customWidth="1"/>
    <col min="4355" max="4355" width="76.42578125" style="3" bestFit="1" customWidth="1"/>
    <col min="4356" max="4356" width="8.7109375" style="3" customWidth="1"/>
    <col min="4357" max="4607" width="9.140625" style="3" customWidth="1"/>
    <col min="4608" max="4608" width="5.85546875" style="3"/>
    <col min="4609" max="4609" width="5.85546875" style="3" customWidth="1"/>
    <col min="4610" max="4610" width="5.5703125" style="3" customWidth="1"/>
    <col min="4611" max="4611" width="76.42578125" style="3" bestFit="1" customWidth="1"/>
    <col min="4612" max="4612" width="8.7109375" style="3" customWidth="1"/>
    <col min="4613" max="4863" width="9.140625" style="3" customWidth="1"/>
    <col min="4864" max="4864" width="5.85546875" style="3"/>
    <col min="4865" max="4865" width="5.85546875" style="3" customWidth="1"/>
    <col min="4866" max="4866" width="5.5703125" style="3" customWidth="1"/>
    <col min="4867" max="4867" width="76.42578125" style="3" bestFit="1" customWidth="1"/>
    <col min="4868" max="4868" width="8.7109375" style="3" customWidth="1"/>
    <col min="4869" max="5119" width="9.140625" style="3" customWidth="1"/>
    <col min="5120" max="5120" width="5.85546875" style="3"/>
    <col min="5121" max="5121" width="5.85546875" style="3" customWidth="1"/>
    <col min="5122" max="5122" width="5.5703125" style="3" customWidth="1"/>
    <col min="5123" max="5123" width="76.42578125" style="3" bestFit="1" customWidth="1"/>
    <col min="5124" max="5124" width="8.7109375" style="3" customWidth="1"/>
    <col min="5125" max="5375" width="9.140625" style="3" customWidth="1"/>
    <col min="5376" max="5376" width="5.85546875" style="3"/>
    <col min="5377" max="5377" width="5.85546875" style="3" customWidth="1"/>
    <col min="5378" max="5378" width="5.5703125" style="3" customWidth="1"/>
    <col min="5379" max="5379" width="76.42578125" style="3" bestFit="1" customWidth="1"/>
    <col min="5380" max="5380" width="8.7109375" style="3" customWidth="1"/>
    <col min="5381" max="5631" width="9.140625" style="3" customWidth="1"/>
    <col min="5632" max="5632" width="5.85546875" style="3"/>
    <col min="5633" max="5633" width="5.85546875" style="3" customWidth="1"/>
    <col min="5634" max="5634" width="5.5703125" style="3" customWidth="1"/>
    <col min="5635" max="5635" width="76.42578125" style="3" bestFit="1" customWidth="1"/>
    <col min="5636" max="5636" width="8.7109375" style="3" customWidth="1"/>
    <col min="5637" max="5887" width="9.140625" style="3" customWidth="1"/>
    <col min="5888" max="5888" width="5.85546875" style="3"/>
    <col min="5889" max="5889" width="5.85546875" style="3" customWidth="1"/>
    <col min="5890" max="5890" width="5.5703125" style="3" customWidth="1"/>
    <col min="5891" max="5891" width="76.42578125" style="3" bestFit="1" customWidth="1"/>
    <col min="5892" max="5892" width="8.7109375" style="3" customWidth="1"/>
    <col min="5893" max="6143" width="9.140625" style="3" customWidth="1"/>
    <col min="6144" max="6144" width="5.85546875" style="3"/>
    <col min="6145" max="6145" width="5.85546875" style="3" customWidth="1"/>
    <col min="6146" max="6146" width="5.5703125" style="3" customWidth="1"/>
    <col min="6147" max="6147" width="76.42578125" style="3" bestFit="1" customWidth="1"/>
    <col min="6148" max="6148" width="8.7109375" style="3" customWidth="1"/>
    <col min="6149" max="6399" width="9.140625" style="3" customWidth="1"/>
    <col min="6400" max="6400" width="5.85546875" style="3"/>
    <col min="6401" max="6401" width="5.85546875" style="3" customWidth="1"/>
    <col min="6402" max="6402" width="5.5703125" style="3" customWidth="1"/>
    <col min="6403" max="6403" width="76.42578125" style="3" bestFit="1" customWidth="1"/>
    <col min="6404" max="6404" width="8.7109375" style="3" customWidth="1"/>
    <col min="6405" max="6655" width="9.140625" style="3" customWidth="1"/>
    <col min="6656" max="6656" width="5.85546875" style="3"/>
    <col min="6657" max="6657" width="5.85546875" style="3" customWidth="1"/>
    <col min="6658" max="6658" width="5.5703125" style="3" customWidth="1"/>
    <col min="6659" max="6659" width="76.42578125" style="3" bestFit="1" customWidth="1"/>
    <col min="6660" max="6660" width="8.7109375" style="3" customWidth="1"/>
    <col min="6661" max="6911" width="9.140625" style="3" customWidth="1"/>
    <col min="6912" max="6912" width="5.85546875" style="3"/>
    <col min="6913" max="6913" width="5.85546875" style="3" customWidth="1"/>
    <col min="6914" max="6914" width="5.5703125" style="3" customWidth="1"/>
    <col min="6915" max="6915" width="76.42578125" style="3" bestFit="1" customWidth="1"/>
    <col min="6916" max="6916" width="8.7109375" style="3" customWidth="1"/>
    <col min="6917" max="7167" width="9.140625" style="3" customWidth="1"/>
    <col min="7168" max="7168" width="5.85546875" style="3"/>
    <col min="7169" max="7169" width="5.85546875" style="3" customWidth="1"/>
    <col min="7170" max="7170" width="5.5703125" style="3" customWidth="1"/>
    <col min="7171" max="7171" width="76.42578125" style="3" bestFit="1" customWidth="1"/>
    <col min="7172" max="7172" width="8.7109375" style="3" customWidth="1"/>
    <col min="7173" max="7423" width="9.140625" style="3" customWidth="1"/>
    <col min="7424" max="7424" width="5.85546875" style="3"/>
    <col min="7425" max="7425" width="5.85546875" style="3" customWidth="1"/>
    <col min="7426" max="7426" width="5.5703125" style="3" customWidth="1"/>
    <col min="7427" max="7427" width="76.42578125" style="3" bestFit="1" customWidth="1"/>
    <col min="7428" max="7428" width="8.7109375" style="3" customWidth="1"/>
    <col min="7429" max="7679" width="9.140625" style="3" customWidth="1"/>
    <col min="7680" max="7680" width="5.85546875" style="3"/>
    <col min="7681" max="7681" width="5.85546875" style="3" customWidth="1"/>
    <col min="7682" max="7682" width="5.5703125" style="3" customWidth="1"/>
    <col min="7683" max="7683" width="76.42578125" style="3" bestFit="1" customWidth="1"/>
    <col min="7684" max="7684" width="8.7109375" style="3" customWidth="1"/>
    <col min="7685" max="7935" width="9.140625" style="3" customWidth="1"/>
    <col min="7936" max="7936" width="5.85546875" style="3"/>
    <col min="7937" max="7937" width="5.85546875" style="3" customWidth="1"/>
    <col min="7938" max="7938" width="5.5703125" style="3" customWidth="1"/>
    <col min="7939" max="7939" width="76.42578125" style="3" bestFit="1" customWidth="1"/>
    <col min="7940" max="7940" width="8.7109375" style="3" customWidth="1"/>
    <col min="7941" max="8191" width="9.140625" style="3" customWidth="1"/>
    <col min="8192" max="8192" width="5.85546875" style="3"/>
    <col min="8193" max="8193" width="5.85546875" style="3" customWidth="1"/>
    <col min="8194" max="8194" width="5.5703125" style="3" customWidth="1"/>
    <col min="8195" max="8195" width="76.42578125" style="3" bestFit="1" customWidth="1"/>
    <col min="8196" max="8196" width="8.7109375" style="3" customWidth="1"/>
    <col min="8197" max="8447" width="9.140625" style="3" customWidth="1"/>
    <col min="8448" max="8448" width="5.85546875" style="3"/>
    <col min="8449" max="8449" width="5.85546875" style="3" customWidth="1"/>
    <col min="8450" max="8450" width="5.5703125" style="3" customWidth="1"/>
    <col min="8451" max="8451" width="76.42578125" style="3" bestFit="1" customWidth="1"/>
    <col min="8452" max="8452" width="8.7109375" style="3" customWidth="1"/>
    <col min="8453" max="8703" width="9.140625" style="3" customWidth="1"/>
    <col min="8704" max="8704" width="5.85546875" style="3"/>
    <col min="8705" max="8705" width="5.85546875" style="3" customWidth="1"/>
    <col min="8706" max="8706" width="5.5703125" style="3" customWidth="1"/>
    <col min="8707" max="8707" width="76.42578125" style="3" bestFit="1" customWidth="1"/>
    <col min="8708" max="8708" width="8.7109375" style="3" customWidth="1"/>
    <col min="8709" max="8959" width="9.140625" style="3" customWidth="1"/>
    <col min="8960" max="8960" width="5.85546875" style="3"/>
    <col min="8961" max="8961" width="5.85546875" style="3" customWidth="1"/>
    <col min="8962" max="8962" width="5.5703125" style="3" customWidth="1"/>
    <col min="8963" max="8963" width="76.42578125" style="3" bestFit="1" customWidth="1"/>
    <col min="8964" max="8964" width="8.7109375" style="3" customWidth="1"/>
    <col min="8965" max="9215" width="9.140625" style="3" customWidth="1"/>
    <col min="9216" max="9216" width="5.85546875" style="3"/>
    <col min="9217" max="9217" width="5.85546875" style="3" customWidth="1"/>
    <col min="9218" max="9218" width="5.5703125" style="3" customWidth="1"/>
    <col min="9219" max="9219" width="76.42578125" style="3" bestFit="1" customWidth="1"/>
    <col min="9220" max="9220" width="8.7109375" style="3" customWidth="1"/>
    <col min="9221" max="9471" width="9.140625" style="3" customWidth="1"/>
    <col min="9472" max="9472" width="5.85546875" style="3"/>
    <col min="9473" max="9473" width="5.85546875" style="3" customWidth="1"/>
    <col min="9474" max="9474" width="5.5703125" style="3" customWidth="1"/>
    <col min="9475" max="9475" width="76.42578125" style="3" bestFit="1" customWidth="1"/>
    <col min="9476" max="9476" width="8.7109375" style="3" customWidth="1"/>
    <col min="9477" max="9727" width="9.140625" style="3" customWidth="1"/>
    <col min="9728" max="9728" width="5.85546875" style="3"/>
    <col min="9729" max="9729" width="5.85546875" style="3" customWidth="1"/>
    <col min="9730" max="9730" width="5.5703125" style="3" customWidth="1"/>
    <col min="9731" max="9731" width="76.42578125" style="3" bestFit="1" customWidth="1"/>
    <col min="9732" max="9732" width="8.7109375" style="3" customWidth="1"/>
    <col min="9733" max="9983" width="9.140625" style="3" customWidth="1"/>
    <col min="9984" max="9984" width="5.85546875" style="3"/>
    <col min="9985" max="9985" width="5.85546875" style="3" customWidth="1"/>
    <col min="9986" max="9986" width="5.5703125" style="3" customWidth="1"/>
    <col min="9987" max="9987" width="76.42578125" style="3" bestFit="1" customWidth="1"/>
    <col min="9988" max="9988" width="8.7109375" style="3" customWidth="1"/>
    <col min="9989" max="10239" width="9.140625" style="3" customWidth="1"/>
    <col min="10240" max="10240" width="5.85546875" style="3"/>
    <col min="10241" max="10241" width="5.85546875" style="3" customWidth="1"/>
    <col min="10242" max="10242" width="5.5703125" style="3" customWidth="1"/>
    <col min="10243" max="10243" width="76.42578125" style="3" bestFit="1" customWidth="1"/>
    <col min="10244" max="10244" width="8.7109375" style="3" customWidth="1"/>
    <col min="10245" max="10495" width="9.140625" style="3" customWidth="1"/>
    <col min="10496" max="10496" width="5.85546875" style="3"/>
    <col min="10497" max="10497" width="5.85546875" style="3" customWidth="1"/>
    <col min="10498" max="10498" width="5.5703125" style="3" customWidth="1"/>
    <col min="10499" max="10499" width="76.42578125" style="3" bestFit="1" customWidth="1"/>
    <col min="10500" max="10500" width="8.7109375" style="3" customWidth="1"/>
    <col min="10501" max="10751" width="9.140625" style="3" customWidth="1"/>
    <col min="10752" max="10752" width="5.85546875" style="3"/>
    <col min="10753" max="10753" width="5.85546875" style="3" customWidth="1"/>
    <col min="10754" max="10754" width="5.5703125" style="3" customWidth="1"/>
    <col min="10755" max="10755" width="76.42578125" style="3" bestFit="1" customWidth="1"/>
    <col min="10756" max="10756" width="8.7109375" style="3" customWidth="1"/>
    <col min="10757" max="11007" width="9.140625" style="3" customWidth="1"/>
    <col min="11008" max="11008" width="5.85546875" style="3"/>
    <col min="11009" max="11009" width="5.85546875" style="3" customWidth="1"/>
    <col min="11010" max="11010" width="5.5703125" style="3" customWidth="1"/>
    <col min="11011" max="11011" width="76.42578125" style="3" bestFit="1" customWidth="1"/>
    <col min="11012" max="11012" width="8.7109375" style="3" customWidth="1"/>
    <col min="11013" max="11263" width="9.140625" style="3" customWidth="1"/>
    <col min="11264" max="11264" width="5.85546875" style="3"/>
    <col min="11265" max="11265" width="5.85546875" style="3" customWidth="1"/>
    <col min="11266" max="11266" width="5.5703125" style="3" customWidth="1"/>
    <col min="11267" max="11267" width="76.42578125" style="3" bestFit="1" customWidth="1"/>
    <col min="11268" max="11268" width="8.7109375" style="3" customWidth="1"/>
    <col min="11269" max="11519" width="9.140625" style="3" customWidth="1"/>
    <col min="11520" max="11520" width="5.85546875" style="3"/>
    <col min="11521" max="11521" width="5.85546875" style="3" customWidth="1"/>
    <col min="11522" max="11522" width="5.5703125" style="3" customWidth="1"/>
    <col min="11523" max="11523" width="76.42578125" style="3" bestFit="1" customWidth="1"/>
    <col min="11524" max="11524" width="8.7109375" style="3" customWidth="1"/>
    <col min="11525" max="11775" width="9.140625" style="3" customWidth="1"/>
    <col min="11776" max="11776" width="5.85546875" style="3"/>
    <col min="11777" max="11777" width="5.85546875" style="3" customWidth="1"/>
    <col min="11778" max="11778" width="5.5703125" style="3" customWidth="1"/>
    <col min="11779" max="11779" width="76.42578125" style="3" bestFit="1" customWidth="1"/>
    <col min="11780" max="11780" width="8.7109375" style="3" customWidth="1"/>
    <col min="11781" max="12031" width="9.140625" style="3" customWidth="1"/>
    <col min="12032" max="12032" width="5.85546875" style="3"/>
    <col min="12033" max="12033" width="5.85546875" style="3" customWidth="1"/>
    <col min="12034" max="12034" width="5.5703125" style="3" customWidth="1"/>
    <col min="12035" max="12035" width="76.42578125" style="3" bestFit="1" customWidth="1"/>
    <col min="12036" max="12036" width="8.7109375" style="3" customWidth="1"/>
    <col min="12037" max="12287" width="9.140625" style="3" customWidth="1"/>
    <col min="12288" max="12288" width="5.85546875" style="3"/>
    <col min="12289" max="12289" width="5.85546875" style="3" customWidth="1"/>
    <col min="12290" max="12290" width="5.5703125" style="3" customWidth="1"/>
    <col min="12291" max="12291" width="76.42578125" style="3" bestFit="1" customWidth="1"/>
    <col min="12292" max="12292" width="8.7109375" style="3" customWidth="1"/>
    <col min="12293" max="12543" width="9.140625" style="3" customWidth="1"/>
    <col min="12544" max="12544" width="5.85546875" style="3"/>
    <col min="12545" max="12545" width="5.85546875" style="3" customWidth="1"/>
    <col min="12546" max="12546" width="5.5703125" style="3" customWidth="1"/>
    <col min="12547" max="12547" width="76.42578125" style="3" bestFit="1" customWidth="1"/>
    <col min="12548" max="12548" width="8.7109375" style="3" customWidth="1"/>
    <col min="12549" max="12799" width="9.140625" style="3" customWidth="1"/>
    <col min="12800" max="12800" width="5.85546875" style="3"/>
    <col min="12801" max="12801" width="5.85546875" style="3" customWidth="1"/>
    <col min="12802" max="12802" width="5.5703125" style="3" customWidth="1"/>
    <col min="12803" max="12803" width="76.42578125" style="3" bestFit="1" customWidth="1"/>
    <col min="12804" max="12804" width="8.7109375" style="3" customWidth="1"/>
    <col min="12805" max="13055" width="9.140625" style="3" customWidth="1"/>
    <col min="13056" max="13056" width="5.85546875" style="3"/>
    <col min="13057" max="13057" width="5.85546875" style="3" customWidth="1"/>
    <col min="13058" max="13058" width="5.5703125" style="3" customWidth="1"/>
    <col min="13059" max="13059" width="76.42578125" style="3" bestFit="1" customWidth="1"/>
    <col min="13060" max="13060" width="8.7109375" style="3" customWidth="1"/>
    <col min="13061" max="13311" width="9.140625" style="3" customWidth="1"/>
    <col min="13312" max="13312" width="5.85546875" style="3"/>
    <col min="13313" max="13313" width="5.85546875" style="3" customWidth="1"/>
    <col min="13314" max="13314" width="5.5703125" style="3" customWidth="1"/>
    <col min="13315" max="13315" width="76.42578125" style="3" bestFit="1" customWidth="1"/>
    <col min="13316" max="13316" width="8.7109375" style="3" customWidth="1"/>
    <col min="13317" max="13567" width="9.140625" style="3" customWidth="1"/>
    <col min="13568" max="13568" width="5.85546875" style="3"/>
    <col min="13569" max="13569" width="5.85546875" style="3" customWidth="1"/>
    <col min="13570" max="13570" width="5.5703125" style="3" customWidth="1"/>
    <col min="13571" max="13571" width="76.42578125" style="3" bestFit="1" customWidth="1"/>
    <col min="13572" max="13572" width="8.7109375" style="3" customWidth="1"/>
    <col min="13573" max="13823" width="9.140625" style="3" customWidth="1"/>
    <col min="13824" max="13824" width="5.85546875" style="3"/>
    <col min="13825" max="13825" width="5.85546875" style="3" customWidth="1"/>
    <col min="13826" max="13826" width="5.5703125" style="3" customWidth="1"/>
    <col min="13827" max="13827" width="76.42578125" style="3" bestFit="1" customWidth="1"/>
    <col min="13828" max="13828" width="8.7109375" style="3" customWidth="1"/>
    <col min="13829" max="14079" width="9.140625" style="3" customWidth="1"/>
    <col min="14080" max="14080" width="5.85546875" style="3"/>
    <col min="14081" max="14081" width="5.85546875" style="3" customWidth="1"/>
    <col min="14082" max="14082" width="5.5703125" style="3" customWidth="1"/>
    <col min="14083" max="14083" width="76.42578125" style="3" bestFit="1" customWidth="1"/>
    <col min="14084" max="14084" width="8.7109375" style="3" customWidth="1"/>
    <col min="14085" max="14335" width="9.140625" style="3" customWidth="1"/>
    <col min="14336" max="14336" width="5.85546875" style="3"/>
    <col min="14337" max="14337" width="5.85546875" style="3" customWidth="1"/>
    <col min="14338" max="14338" width="5.5703125" style="3" customWidth="1"/>
    <col min="14339" max="14339" width="76.42578125" style="3" bestFit="1" customWidth="1"/>
    <col min="14340" max="14340" width="8.7109375" style="3" customWidth="1"/>
    <col min="14341" max="14591" width="9.140625" style="3" customWidth="1"/>
    <col min="14592" max="14592" width="5.85546875" style="3"/>
    <col min="14593" max="14593" width="5.85546875" style="3" customWidth="1"/>
    <col min="14594" max="14594" width="5.5703125" style="3" customWidth="1"/>
    <col min="14595" max="14595" width="76.42578125" style="3" bestFit="1" customWidth="1"/>
    <col min="14596" max="14596" width="8.7109375" style="3" customWidth="1"/>
    <col min="14597" max="14847" width="9.140625" style="3" customWidth="1"/>
    <col min="14848" max="14848" width="5.85546875" style="3"/>
    <col min="14849" max="14849" width="5.85546875" style="3" customWidth="1"/>
    <col min="14850" max="14850" width="5.5703125" style="3" customWidth="1"/>
    <col min="14851" max="14851" width="76.42578125" style="3" bestFit="1" customWidth="1"/>
    <col min="14852" max="14852" width="8.7109375" style="3" customWidth="1"/>
    <col min="14853" max="15103" width="9.140625" style="3" customWidth="1"/>
    <col min="15104" max="15104" width="5.85546875" style="3"/>
    <col min="15105" max="15105" width="5.85546875" style="3" customWidth="1"/>
    <col min="15106" max="15106" width="5.5703125" style="3" customWidth="1"/>
    <col min="15107" max="15107" width="76.42578125" style="3" bestFit="1" customWidth="1"/>
    <col min="15108" max="15108" width="8.7109375" style="3" customWidth="1"/>
    <col min="15109" max="15359" width="9.140625" style="3" customWidth="1"/>
    <col min="15360" max="15360" width="5.85546875" style="3"/>
    <col min="15361" max="15361" width="5.85546875" style="3" customWidth="1"/>
    <col min="15362" max="15362" width="5.5703125" style="3" customWidth="1"/>
    <col min="15363" max="15363" width="76.42578125" style="3" bestFit="1" customWidth="1"/>
    <col min="15364" max="15364" width="8.7109375" style="3" customWidth="1"/>
    <col min="15365" max="15615" width="9.140625" style="3" customWidth="1"/>
    <col min="15616" max="15616" width="5.85546875" style="3"/>
    <col min="15617" max="15617" width="5.85546875" style="3" customWidth="1"/>
    <col min="15618" max="15618" width="5.5703125" style="3" customWidth="1"/>
    <col min="15619" max="15619" width="76.42578125" style="3" bestFit="1" customWidth="1"/>
    <col min="15620" max="15620" width="8.7109375" style="3" customWidth="1"/>
    <col min="15621" max="15871" width="9.140625" style="3" customWidth="1"/>
    <col min="15872" max="15872" width="5.85546875" style="3"/>
    <col min="15873" max="15873" width="5.85546875" style="3" customWidth="1"/>
    <col min="15874" max="15874" width="5.5703125" style="3" customWidth="1"/>
    <col min="15875" max="15875" width="76.42578125" style="3" bestFit="1" customWidth="1"/>
    <col min="15876" max="15876" width="8.7109375" style="3" customWidth="1"/>
    <col min="15877" max="16127" width="9.140625" style="3" customWidth="1"/>
    <col min="16128" max="16128" width="5.85546875" style="3"/>
    <col min="16129" max="16129" width="5.85546875" style="3" customWidth="1"/>
    <col min="16130" max="16130" width="5.5703125" style="3" customWidth="1"/>
    <col min="16131" max="16131" width="76.42578125" style="3" bestFit="1" customWidth="1"/>
    <col min="16132" max="16132" width="8.7109375" style="3" customWidth="1"/>
    <col min="16133" max="16383" width="9.140625" style="3" customWidth="1"/>
    <col min="16384" max="16384" width="5.85546875" style="3"/>
  </cols>
  <sheetData>
    <row r="1" spans="1:4" x14ac:dyDescent="0.55000000000000004">
      <c r="A1" s="131" t="s">
        <v>118</v>
      </c>
      <c r="B1" s="131"/>
      <c r="C1" s="131"/>
      <c r="D1" s="131"/>
    </row>
    <row r="2" spans="1:4" ht="14.25" customHeight="1" x14ac:dyDescent="0.55000000000000004">
      <c r="A2" s="52"/>
      <c r="B2" s="52"/>
      <c r="C2" s="52"/>
      <c r="D2" s="52"/>
    </row>
    <row r="3" spans="1:4" x14ac:dyDescent="0.55000000000000004">
      <c r="A3" s="43" t="s">
        <v>33</v>
      </c>
    </row>
    <row r="4" spans="1:4" x14ac:dyDescent="0.55000000000000004">
      <c r="B4" s="149" t="s">
        <v>74</v>
      </c>
      <c r="C4" s="149"/>
      <c r="D4" s="149"/>
    </row>
    <row r="5" spans="1:4" x14ac:dyDescent="0.55000000000000004">
      <c r="B5" s="61" t="s">
        <v>34</v>
      </c>
      <c r="C5" s="61" t="s">
        <v>27</v>
      </c>
      <c r="D5" s="62" t="s">
        <v>35</v>
      </c>
    </row>
    <row r="6" spans="1:4" x14ac:dyDescent="0.55000000000000004">
      <c r="B6" s="93">
        <v>1</v>
      </c>
      <c r="C6" s="64" t="s">
        <v>89</v>
      </c>
      <c r="D6" s="95">
        <v>1</v>
      </c>
    </row>
    <row r="7" spans="1:4" x14ac:dyDescent="0.55000000000000004">
      <c r="B7" s="104">
        <v>2</v>
      </c>
      <c r="C7" s="105" t="s">
        <v>93</v>
      </c>
      <c r="D7" s="95">
        <v>1</v>
      </c>
    </row>
    <row r="8" spans="1:4" x14ac:dyDescent="0.55000000000000004">
      <c r="B8" s="104">
        <v>3</v>
      </c>
      <c r="C8" s="105" t="s">
        <v>97</v>
      </c>
      <c r="D8" s="95">
        <v>1</v>
      </c>
    </row>
    <row r="9" spans="1:4" x14ac:dyDescent="0.55000000000000004">
      <c r="B9" s="104">
        <v>4</v>
      </c>
      <c r="C9" s="105" t="s">
        <v>100</v>
      </c>
      <c r="D9" s="95">
        <v>1</v>
      </c>
    </row>
    <row r="10" spans="1:4" x14ac:dyDescent="0.55000000000000004">
      <c r="B10" s="147" t="s">
        <v>23</v>
      </c>
      <c r="C10" s="148"/>
      <c r="D10" s="65">
        <f>SUM(D6:D9)</f>
        <v>4</v>
      </c>
    </row>
    <row r="11" spans="1:4" ht="20.25" customHeight="1" x14ac:dyDescent="0.55000000000000004">
      <c r="B11" s="44"/>
      <c r="C11" s="44"/>
      <c r="D11" s="34"/>
    </row>
    <row r="12" spans="1:4" x14ac:dyDescent="0.55000000000000004">
      <c r="B12" s="150" t="s">
        <v>75</v>
      </c>
      <c r="C12" s="150"/>
      <c r="D12" s="150"/>
    </row>
    <row r="13" spans="1:4" x14ac:dyDescent="0.55000000000000004">
      <c r="B13" s="61" t="s">
        <v>34</v>
      </c>
      <c r="C13" s="61" t="s">
        <v>27</v>
      </c>
      <c r="D13" s="62" t="s">
        <v>35</v>
      </c>
    </row>
    <row r="14" spans="1:4" x14ac:dyDescent="0.55000000000000004">
      <c r="B14" s="63">
        <v>1</v>
      </c>
      <c r="C14" s="66" t="s">
        <v>90</v>
      </c>
      <c r="D14" s="67">
        <v>1</v>
      </c>
    </row>
    <row r="15" spans="1:4" x14ac:dyDescent="0.55000000000000004">
      <c r="B15" s="104">
        <v>2</v>
      </c>
      <c r="C15" s="66" t="s">
        <v>94</v>
      </c>
      <c r="D15" s="95">
        <v>1</v>
      </c>
    </row>
    <row r="16" spans="1:4" x14ac:dyDescent="0.55000000000000004">
      <c r="B16" s="94">
        <v>3</v>
      </c>
      <c r="C16" s="72" t="s">
        <v>95</v>
      </c>
      <c r="D16" s="95">
        <v>1</v>
      </c>
    </row>
    <row r="17" spans="1:10" x14ac:dyDescent="0.55000000000000004">
      <c r="B17" s="94">
        <v>4</v>
      </c>
      <c r="C17" s="72" t="s">
        <v>148</v>
      </c>
      <c r="D17" s="95">
        <v>1</v>
      </c>
    </row>
    <row r="18" spans="1:10" x14ac:dyDescent="0.55000000000000004">
      <c r="B18" s="94">
        <v>5</v>
      </c>
      <c r="C18" s="72" t="s">
        <v>149</v>
      </c>
      <c r="D18" s="95">
        <v>1</v>
      </c>
    </row>
    <row r="19" spans="1:10" x14ac:dyDescent="0.55000000000000004">
      <c r="B19" s="94">
        <v>6</v>
      </c>
      <c r="C19" s="72" t="s">
        <v>101</v>
      </c>
      <c r="D19" s="95">
        <v>1</v>
      </c>
    </row>
    <row r="20" spans="1:10" x14ac:dyDescent="0.55000000000000004">
      <c r="B20" s="147" t="s">
        <v>23</v>
      </c>
      <c r="C20" s="148"/>
      <c r="D20" s="65">
        <f>SUM(D14:D19)</f>
        <v>6</v>
      </c>
    </row>
    <row r="21" spans="1:10" ht="18" customHeight="1" x14ac:dyDescent="0.55000000000000004"/>
    <row r="22" spans="1:10" x14ac:dyDescent="0.55000000000000004">
      <c r="A22" s="126" t="s">
        <v>76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x14ac:dyDescent="0.55000000000000004">
      <c r="B23" s="61" t="s">
        <v>34</v>
      </c>
      <c r="C23" s="61" t="s">
        <v>27</v>
      </c>
      <c r="D23" s="62" t="s">
        <v>35</v>
      </c>
    </row>
    <row r="24" spans="1:10" x14ac:dyDescent="0.55000000000000004">
      <c r="B24" s="63">
        <v>1</v>
      </c>
      <c r="C24" s="66" t="s">
        <v>91</v>
      </c>
      <c r="D24" s="67">
        <v>1</v>
      </c>
    </row>
    <row r="25" spans="1:10" x14ac:dyDescent="0.55000000000000004">
      <c r="B25" s="63">
        <v>2</v>
      </c>
      <c r="C25" s="66" t="s">
        <v>96</v>
      </c>
      <c r="D25" s="67">
        <v>1</v>
      </c>
    </row>
    <row r="26" spans="1:10" x14ac:dyDescent="0.55000000000000004">
      <c r="B26" s="63">
        <v>3</v>
      </c>
      <c r="C26" s="66" t="s">
        <v>98</v>
      </c>
      <c r="D26" s="67">
        <v>1</v>
      </c>
    </row>
    <row r="27" spans="1:10" x14ac:dyDescent="0.55000000000000004">
      <c r="B27" s="63">
        <v>4</v>
      </c>
      <c r="C27" s="66" t="s">
        <v>102</v>
      </c>
      <c r="D27" s="67">
        <v>1</v>
      </c>
    </row>
    <row r="28" spans="1:10" x14ac:dyDescent="0.55000000000000004">
      <c r="B28" s="63">
        <v>5</v>
      </c>
      <c r="C28" s="66" t="s">
        <v>104</v>
      </c>
      <c r="D28" s="67">
        <v>1</v>
      </c>
    </row>
    <row r="29" spans="1:10" x14ac:dyDescent="0.55000000000000004">
      <c r="B29" s="63">
        <v>6</v>
      </c>
      <c r="C29" s="66" t="s">
        <v>105</v>
      </c>
      <c r="D29" s="67">
        <v>1</v>
      </c>
    </row>
    <row r="30" spans="1:10" x14ac:dyDescent="0.55000000000000004">
      <c r="B30" s="147" t="s">
        <v>23</v>
      </c>
      <c r="C30" s="148"/>
      <c r="D30" s="65">
        <f>SUM(D24:D29)</f>
        <v>6</v>
      </c>
    </row>
  </sheetData>
  <mergeCells count="7">
    <mergeCell ref="A22:J22"/>
    <mergeCell ref="B30:C30"/>
    <mergeCell ref="A1:D1"/>
    <mergeCell ref="B4:D4"/>
    <mergeCell ref="B10:C10"/>
    <mergeCell ref="B12:D12"/>
    <mergeCell ref="B20:C20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Form Responses 1</vt:lpstr>
      <vt:lpstr>DATD</vt:lpstr>
      <vt:lpstr>บทสรุป</vt:lpstr>
      <vt:lpstr>ข้อเสนอแนะ</vt:lpstr>
      <vt:lpstr>สรุป</vt:lpstr>
      <vt:lpstr>สรุป(ต่อ)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2019-03-14T03:44:53Z</cp:lastPrinted>
  <dcterms:created xsi:type="dcterms:W3CDTF">2016-08-05T03:44:03Z</dcterms:created>
  <dcterms:modified xsi:type="dcterms:W3CDTF">2019-03-14T08:57:19Z</dcterms:modified>
</cp:coreProperties>
</file>