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3\"/>
    </mc:Choice>
  </mc:AlternateContent>
  <bookViews>
    <workbookView xWindow="0" yWindow="0" windowWidth="28800" windowHeight="12300" activeTab="1"/>
  </bookViews>
  <sheets>
    <sheet name="DATA" sheetId="1" r:id="rId1"/>
    <sheet name="บทสรุป" sheetId="9" r:id="rId2"/>
    <sheet name="ตาราง1-2" sheetId="2" r:id="rId3"/>
    <sheet name="ตาราง 3" sheetId="14" r:id="rId4"/>
    <sheet name="เสนอแนะ" sheetId="17" r:id="rId5"/>
  </sheets>
  <externalReferences>
    <externalReference r:id="rId6"/>
  </externalReferences>
  <definedNames>
    <definedName name="_xlnm._FilterDatabase" localSheetId="0" hidden="1">DATA!$C$1:$C$212</definedName>
  </definedNames>
  <calcPr calcId="162913"/>
</workbook>
</file>

<file path=xl/calcChain.xml><?xml version="1.0" encoding="utf-8"?>
<calcChain xmlns="http://schemas.openxmlformats.org/spreadsheetml/2006/main">
  <c r="G20" i="14" l="1"/>
  <c r="F20" i="14"/>
  <c r="R55" i="1"/>
  <c r="C64" i="1"/>
  <c r="V52" i="1"/>
  <c r="U54" i="1"/>
  <c r="R54" i="1"/>
  <c r="O54" i="1"/>
  <c r="K55" i="1"/>
  <c r="I52" i="1"/>
  <c r="H53" i="1"/>
  <c r="H52" i="1"/>
  <c r="G53" i="1"/>
  <c r="G52" i="1"/>
  <c r="F53" i="1"/>
  <c r="F52" i="1"/>
  <c r="E53" i="1"/>
  <c r="E52" i="1"/>
  <c r="D53" i="1"/>
  <c r="D52" i="1"/>
  <c r="F28" i="2" l="1"/>
  <c r="U55" i="1"/>
  <c r="F30" i="14" s="1"/>
  <c r="G30" i="14"/>
  <c r="O55" i="1"/>
  <c r="L55" i="1"/>
  <c r="F14" i="14" s="1"/>
  <c r="L54" i="1"/>
  <c r="K54" i="1"/>
  <c r="I53" i="1"/>
  <c r="G8" i="14" s="1"/>
  <c r="F8" i="14"/>
  <c r="B25" i="1"/>
  <c r="B26" i="1"/>
  <c r="B27" i="1"/>
  <c r="H8" i="14" l="1"/>
  <c r="M53" i="1"/>
  <c r="G17" i="14" s="1"/>
  <c r="M52" i="1"/>
  <c r="F17" i="14" s="1"/>
  <c r="L53" i="1"/>
  <c r="G13" i="14" s="1"/>
  <c r="L52" i="1"/>
  <c r="F13" i="14" s="1"/>
  <c r="K53" i="1"/>
  <c r="G10" i="14" s="1"/>
  <c r="J53" i="1"/>
  <c r="G9" i="14" s="1"/>
  <c r="K52" i="1"/>
  <c r="F10" i="14" s="1"/>
  <c r="J52" i="1"/>
  <c r="F9" i="14" s="1"/>
  <c r="H9" i="14" s="1"/>
  <c r="H20" i="14" l="1"/>
  <c r="C56" i="1" l="1"/>
  <c r="C57" i="1" l="1"/>
  <c r="D16" i="17"/>
  <c r="H30" i="14"/>
  <c r="N53" i="1"/>
  <c r="G18" i="14" s="1"/>
  <c r="O53" i="1"/>
  <c r="G19" i="14" s="1"/>
  <c r="P53" i="1"/>
  <c r="G22" i="14" s="1"/>
  <c r="Q53" i="1"/>
  <c r="G23" i="14" s="1"/>
  <c r="R53" i="1"/>
  <c r="G24" i="14" s="1"/>
  <c r="S53" i="1"/>
  <c r="G27" i="14" s="1"/>
  <c r="T53" i="1"/>
  <c r="G28" i="14" s="1"/>
  <c r="U53" i="1"/>
  <c r="G29" i="14" s="1"/>
  <c r="H10" i="14"/>
  <c r="N52" i="1"/>
  <c r="F18" i="14" s="1"/>
  <c r="O52" i="1"/>
  <c r="F19" i="14" s="1"/>
  <c r="P52" i="1"/>
  <c r="Q52" i="1"/>
  <c r="R52" i="1"/>
  <c r="F24" i="14" s="1"/>
  <c r="S52" i="1"/>
  <c r="F27" i="14" s="1"/>
  <c r="T52" i="1"/>
  <c r="F28" i="14" s="1"/>
  <c r="U52" i="1"/>
  <c r="F29" i="14" s="1"/>
  <c r="H29" i="14" s="1"/>
  <c r="H28" i="14" l="1"/>
  <c r="F23" i="14"/>
  <c r="H23" i="14" s="1"/>
  <c r="H27" i="14"/>
  <c r="F22" i="14"/>
  <c r="H22" i="14" s="1"/>
  <c r="V53" i="1"/>
  <c r="G31" i="14" s="1"/>
  <c r="F31" i="14"/>
  <c r="H31" i="14" s="1"/>
  <c r="F15" i="2" l="1"/>
  <c r="G14" i="2" l="1"/>
  <c r="G15" i="2"/>
  <c r="G26" i="2" l="1"/>
  <c r="G24" i="2" l="1"/>
  <c r="G25" i="2"/>
  <c r="G28" i="2"/>
  <c r="G27" i="2"/>
  <c r="G23" i="2"/>
  <c r="G11" i="14" l="1"/>
  <c r="H24" i="14" l="1"/>
  <c r="H19" i="14"/>
  <c r="H18" i="14"/>
  <c r="H17" i="14"/>
  <c r="H13" i="14"/>
  <c r="F25" i="14" l="1"/>
  <c r="H25" i="14" s="1"/>
  <c r="H14" i="14"/>
  <c r="F11" i="14" l="1"/>
  <c r="H11" i="14" s="1"/>
  <c r="G25" i="14" l="1"/>
  <c r="G14" i="14" l="1"/>
  <c r="G13" i="2" l="1"/>
</calcChain>
</file>

<file path=xl/sharedStrings.xml><?xml version="1.0" encoding="utf-8"?>
<sst xmlns="http://schemas.openxmlformats.org/spreadsheetml/2006/main" count="190" uniqueCount="121">
  <si>
    <t>คณะ</t>
  </si>
  <si>
    <t>web</t>
  </si>
  <si>
    <t>อาจารย์</t>
  </si>
  <si>
    <t>เพื่อน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</si>
  <si>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</si>
  <si>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</si>
  <si>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</si>
  <si>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</si>
  <si>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</si>
  <si>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</si>
  <si>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</si>
  <si>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</si>
  <si>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</si>
  <si>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</si>
  <si>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</si>
  <si>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</si>
  <si>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</si>
  <si>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</si>
  <si>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</si>
  <si>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>รวมเฉลี่ยทุกด้าน</t>
  </si>
  <si>
    <t>ที่</t>
  </si>
  <si>
    <t>ความถี่</t>
  </si>
  <si>
    <t>บทสรุปสำหรับผู้บริหาร</t>
  </si>
  <si>
    <t>- 3 -</t>
  </si>
  <si>
    <t>- 2 -</t>
  </si>
  <si>
    <t xml:space="preserve">            เฉลี่ยรวมด้านเจ้าหน้าที่ให้บริการ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</si>
  <si>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</si>
  <si>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</si>
  <si>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(ตอบได้มากกว่า 1 ข้อ)</t>
  </si>
  <si>
    <t xml:space="preserve">การประชาสัมพันธ์โครงการ พบว่า ผู้ตอบแบบสอบถามทราบข้อมูลการจัดโครงการจาก </t>
  </si>
  <si>
    <t>จากตาราง 2  พบว่าผู้ตอบแบบสอบถามทราบข้อมูลจากการจัดโครงการฯ จำแนกตาม</t>
  </si>
  <si>
    <t>Website บัณฑิตวิทยาลัย</t>
  </si>
  <si>
    <t xml:space="preserve">                                                                     - 5 -</t>
  </si>
  <si>
    <t xml:space="preserve"> </t>
  </si>
  <si>
    <t>ผู้นำเสนอผลงาน</t>
  </si>
  <si>
    <t>ผู้เข้าร่วมงานจากภายในมหาวิทยาลัย</t>
  </si>
  <si>
    <r>
      <rPr>
        <b/>
        <i/>
        <sz val="16"/>
        <rFont val="TH SarabunPSK"/>
        <family val="2"/>
      </rPr>
      <t xml:space="preserve">ตาราง 1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</si>
  <si>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</si>
  <si>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 xml:space="preserve">                                                                     - 4 -</t>
  </si>
  <si>
    <t xml:space="preserve">          ผู้ตอบแบบสอบถามทราบข้อมูลการดำเนินโครงการจาก Website บัณฑิตวิทยาลัยมากที่สุด </t>
  </si>
  <si>
    <r>
      <rPr>
        <b/>
        <sz val="16"/>
        <rFont val="TH SarabunPSK"/>
        <family val="2"/>
      </rPr>
      <t xml:space="preserve">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</si>
  <si>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 xml:space="preserve">         ตอนที่ 3 ข้อเสนอแนะอื่นๆ</t>
  </si>
  <si>
    <t>"การประกวดนวัตกรรมจากวิทยานิพนธ์และการค้นคว้าอิสระ"</t>
  </si>
  <si>
    <t>ผ่านระบบออนไลน์ ด้วยโปรแกรม Microsoft Teams</t>
  </si>
  <si>
    <t>จากงานวิจัยสู่สังคม "การประกวดนวัตกรรมจากวิทยานิพนธ์และการค้นคว้าอิสระ"  ในวันพุธที่ 26 สิงหาคม 2563</t>
  </si>
  <si>
    <t>ข้อเสนอแนะการจัดโครงการจัดการประกวดนวัตกรรมจากงานวิจัยสู่สังคมฯ ในครั้งต่อไป</t>
  </si>
  <si>
    <t>ผลการประเมินโครงการประกวดและเผยแพร่นวัตกรรมจากงานวิจัยสู่สังคม</t>
  </si>
  <si>
    <t>วันพุธที่ 26 สิงหาคม 2563 เวลา 08.30 - 12.00 น.</t>
  </si>
  <si>
    <t xml:space="preserve">          จากการจัดโครงการประกวดและเผยแพร่นวัตกรรมจากงานวิจัยสู่สังคม "การประกวดนวัตกรรม</t>
  </si>
  <si>
    <t xml:space="preserve">จากวิทยานิพนธ์และการค้นคว้าอิสระ" ในวันพุธที่ 26 สิงหาคม 2563 ผ่านระบบออนไลน์ ด้วยโปรแกรม </t>
  </si>
  <si>
    <t xml:space="preserve">    2.1 การให้ข้อมูลของเจ้าหน้าที่มีความชัดเจน เข้าใจง่าย</t>
  </si>
  <si>
    <r>
      <t xml:space="preserve">   </t>
    </r>
    <r>
      <rPr>
        <b/>
        <u/>
        <sz val="16"/>
        <color theme="1"/>
        <rFont val="TH SarabunPSK"/>
        <family val="2"/>
      </rPr>
      <t>ช่วงพิธีเปิดโครงการฯ (ระบบ Zoom)</t>
    </r>
  </si>
  <si>
    <t xml:space="preserve">   3.1 ใช้งานง่าย สะดวกในการเข้าถึง</t>
  </si>
  <si>
    <t xml:space="preserve">   3.2 สัญญาณภาพ และเสียงมีความชัดเจน</t>
  </si>
  <si>
    <t xml:space="preserve">   3.3 การใช้งานระบบนี้มีความเหมาะสม</t>
  </si>
  <si>
    <r>
      <t xml:space="preserve">   </t>
    </r>
    <r>
      <rPr>
        <b/>
        <u/>
        <sz val="16"/>
        <color theme="1"/>
        <rFont val="TH SarabunPSK"/>
        <family val="2"/>
      </rPr>
      <t>ช่วงการนำเสนอผลงาน (ระบบ Microsoft Teams)</t>
    </r>
  </si>
  <si>
    <t xml:space="preserve">   3.4 ใช้งานง่าย สะดวกในการเข้าถึง</t>
  </si>
  <si>
    <t xml:space="preserve">   3.5 สัญญาณภาพ และเสียงมีความชัดเจน</t>
  </si>
  <si>
    <t xml:space="preserve">   3.6 การใช้งานระบบนี้มีความเหมาะสม</t>
  </si>
  <si>
    <t>4. ด้านคุณภาพการให้บริการ (โครงการประกวดและเผยแพร่นวัตกรรมฯ)</t>
  </si>
  <si>
    <t xml:space="preserve">   4.1 ความรู้และประสบการณ์ที่ได้จากการเข้าร่วมกิจกรรมนำเสนอผลงานปากเปล่า</t>
  </si>
  <si>
    <t xml:space="preserve">   4.2 ความรู้และประสบการณ์ที่ได้จากการเข้าร่วมกิจกรรมนำเสนอผลงานแบบโปสเตอร์</t>
  </si>
  <si>
    <t xml:space="preserve">   4.3 การจัดโครงการฯ ในครั้งนี้เป็นประโยชน์</t>
  </si>
  <si>
    <t>จากตาราง 3 พบว่าผู้ตอบแบบสอบถามมีความคิดเห็นเกี่ยวกับการจัดโครงการประกวดและเผยแพร่นวัตกรรม</t>
  </si>
  <si>
    <t>3. ด้านการใช้งานระบบออนไลน์</t>
  </si>
  <si>
    <t xml:space="preserve">             เฉลี่ยรวมด้านการใช้งานระบบออนไลน์</t>
  </si>
  <si>
    <t xml:space="preserve">            เฉลี่ยรวมด้านการใช้งานระบบออนไลน์</t>
  </si>
  <si>
    <t>ผู้ร่วมงานจากภายในมหาวิทยาลัย</t>
  </si>
  <si>
    <t>Facebook</t>
  </si>
  <si>
    <t>ระบบออนไลน์ยังไม่มีความเสถียร โดยเฉพาะช่วงพิธีเปิด</t>
  </si>
  <si>
    <t xml:space="preserve">ระบบการนำเสนอแบบออนไลน์ควรมีช่องทางการเข้าถึงที่ชัดเจน </t>
  </si>
  <si>
    <t xml:space="preserve">และแยกแต่ละส่วนให้ชัดเจน เผื่อให้ผู้สนใจ สามารถรับชมได้ตามเวลาจริง </t>
  </si>
  <si>
    <t xml:space="preserve">การนำเสนอด้วยวาจาต้องเป็นภาษาอังกฤษไม่ว่าจะอยู่ในกลุ่มใดก็ตาม </t>
  </si>
  <si>
    <t xml:space="preserve">คณะกรรมการจะต้องมีพื้นฐานภาษาอังกฤษสำหรับศิลปะการตั้งคำถาม </t>
  </si>
  <si>
    <t>สนับสนุนให้มีงานวิจัยมากขึ้น</t>
  </si>
  <si>
    <t>ถ้าผู้เข้าร่วมกิจกรรมไม่ค่อยได้เช็คอีเมลเป็นประจำอาจจะทำให้พลาดข้อมูล</t>
  </si>
  <si>
    <t>ในเรื่องของการติดต่อกลับมาของทางบัณฑิตวิทยาลัย</t>
  </si>
  <si>
    <t>เนื่องจากมีนักเรียนต่างชาติบางคนเข้าร่วมการแข่งขันนี้จึงควรมีการพูด</t>
  </si>
  <si>
    <t xml:space="preserve">เป็นภาษาอังกฤษแทน นักเรียนบางคนอาจไม่เข้าใจภาษาไทย </t>
  </si>
  <si>
    <t>Microsoft Teams โดยมีวัตถุประสงค์ เพื่อให้นิสิตระดับบัณฑิตศึกษาเกิดแรงกระตุ้นและกำลังใจในการ</t>
  </si>
  <si>
    <t>สร้างผลงานวิทยานิพนธ์ที่มีคุณภาพ เพื่อเผยแพร่ผลงานวิจัยที่สามารถนำไปประยุกต์ใช้ในการพัฒนาสังคม</t>
  </si>
  <si>
    <t xml:space="preserve">   1.1 ความเหมาะสมของวันจัดโครงการ (วันพุธที่ 26 สิงหาคม 2563)</t>
  </si>
  <si>
    <t xml:space="preserve">   1.2 ความเหมาะสมของระยะเวลาในการจัดโครงการ (08.30 - 12.00 น.)</t>
  </si>
  <si>
    <t xml:space="preserve">   1.3 กระบวนการที่เกี่ยวข้องกับการรับ - ส่งผลงาน </t>
  </si>
  <si>
    <t xml:space="preserve">            เฉลี่ยรวมด้านคุณภาพการให้บริการ</t>
  </si>
  <si>
    <t>จากตาราง 1 พบว่า ส่วนใหญ่ผู้ตอบแบบสอบถามเป็นผู้นำเสนอผลงาน คิดเป็นร้อยละ 92.00</t>
  </si>
  <si>
    <t>และผู้เข้าร่วมงานจากภายในมหาวิทยาลัย คิดเป็นร้อยละ 8.00</t>
  </si>
  <si>
    <t>คิดเป็นร้อยละ 21.35 และ คณะที่สังกัด คิดเป็นร้อยละ 19.10</t>
  </si>
  <si>
    <r>
      <rPr>
        <b/>
        <i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แสดงค่าเฉลี่ย ค่าเบี่ยงเบนมาตรฐาน และระดับความคิดเห็นเกี่ยวกับการจัดโครงการฯ (N = 50)</t>
    </r>
  </si>
  <si>
    <t>(ค่าเฉลี่ย 3.95)</t>
  </si>
  <si>
    <t>และความเหมาะสมของระยะเวลาในการจัดโครงการ (08.30 - 12.00 น.) (ค่าเฉลี่ย 4.24) รองลงมาคือ</t>
  </si>
  <si>
    <t xml:space="preserve">การให้ข้อมูลของเจ้าหน้าที่มีความชัดเจน เข้าใจง่าย (ค่าเฉลี่ย 4.20) และข้อที่มีค่าเฉลี่ยต่ำที่สุดคือ </t>
  </si>
  <si>
    <t>สัญญาณภาพ และเสียงมีความชัดเจน (ค่าเฉลี่ย 3.60)</t>
  </si>
  <si>
    <t xml:space="preserve">และประเทศในด้านต่างๆ เป้าหมายผู้เข้าร่วมโครงการ จำนวน 100 บทความ มีผู้เข้าร่วมโครงการ  </t>
  </si>
  <si>
    <t xml:space="preserve">จำนวน 54 บทความ มีผู้ตอบแบบสอบถาม จำนวนทั้งสิ้น 50 บทความ คิดเป็นร้อยละ 92.59 </t>
  </si>
  <si>
    <t>ของผู้เข้าร่วมโครงการ โดยผู้เข้าร่วมโครงการเป็นผู้นำเสนอผลงาน คิดเป็นร้อยละ 92.00 และผู้เข้าร่วมงาน</t>
  </si>
  <si>
    <t>จากภายในมหาวิทยาลัย คิดเป็นร้อยละ 8.00</t>
  </si>
  <si>
    <t xml:space="preserve">           คิดเป็นร้อยละ 19.10</t>
  </si>
  <si>
    <t xml:space="preserve">                     ระบบออนไลน์ยังไม่มีความเสถียร โดยเฉพาะช่วงพิธีเปิดระบบการนำเสนอแบบออนไลน์ </t>
  </si>
  <si>
    <t xml:space="preserve">          ควรมีช่องทางการเข้าถึงที่ชัดเจนและแยกแต่ละส่วนให้ชัดเจน เผื่อให้ผู้สนใจ สามารถรับชมได้ตามเวลาจริง  </t>
  </si>
  <si>
    <t xml:space="preserve">          การนำเสนอด้วยวาจาต้องเป็นภาษาอังกฤษไม่ว่าจะอยู่ในกลุ่มใดก็ตาม คณะกรรมการจะต้องมีพื้นฐาน</t>
  </si>
  <si>
    <t xml:space="preserve">          ภาษาอังกฤษสำหรับศิลปะการตั้งคำถาม  สนับสนุนให้มีงานวิจัยมากขึ้น เนื่องจากมีนักเรียนต่างชาติบางคน</t>
  </si>
  <si>
    <t xml:space="preserve">          เข้าร่วมการแข่งขันนี้จึงควรมีการพูดเป็นภาษาอังกฤษแทน นักเรียนบางคนอาจไม่เข้าใจภาษาไทย </t>
  </si>
  <si>
    <t xml:space="preserve">          ถ้าผู้เข้าร่วมกิจกรรมไม่ค่อยได้เช็คอีเมลเป็นประจำอาจจะทำให้พลาดข้อมูล ในเรื่องของการติดต่อกลับมา</t>
  </si>
  <si>
    <t xml:space="preserve">          ของทางบัณฑิตวิทยาลัย</t>
  </si>
  <si>
    <t>ผ่านระบบออนไลน์ ด้วยโปรแกรม Microsoft Teams ในภาพรวมพบว่า ผู้เข้าร่วมโครงการฯ มีความคิดเห็นอยู่ในระดับมาก</t>
  </si>
  <si>
    <t xml:space="preserve">เมื่อพิจารณารายด้านแล้ว พบว่า ด้านกระบวนการและขั้นตอนการให้บริการมีค่าเฉลี่ยสูงสุด (ค่าเฉลี่ย 4.21)  </t>
  </si>
  <si>
    <t>รายข้อแล้ว พบว่า ข้อที่มีค่าเฉลี่ยสูงที่สุดคือ ความเหมาะสมของวันจัดโครงการ (วันพุธที่ 26 สิงหาคม 2563)</t>
  </si>
  <si>
    <t xml:space="preserve">      ความคิดเห็นเกี่ยวกับการจัดโครงการจัดประกวดวิทยานิพนธ์และผลงานนิสิตบัณฑิตศึกษา </t>
  </si>
  <si>
    <t xml:space="preserve">           "ประกวดและเผยแพร่นวัตกรรมจากวิทยานิพนธ์สู่สังคม" ในวันพุธที่ 26 สิงหาคม 2563 ผ่านระบบออนไลน์ </t>
  </si>
  <si>
    <t xml:space="preserve">           ด้วยโปรแกรม Microsoft Teams ในภาพรวมพบว่า ผู้เข้าร่วมโครงการฯ มีความคิดเห็นอยู่ในระดับมาก </t>
  </si>
  <si>
    <t xml:space="preserve">           (ค่าเฉลี่ย 3.95)</t>
  </si>
  <si>
    <t xml:space="preserve">       เมื่อพิจารณารายด้านแล้ว พบว่า ด้านกระบวนการและขั้นตอนการให้บริการมีค่าเฉลี่ยสูงสุด </t>
  </si>
  <si>
    <t xml:space="preserve">           (ค่าเฉลี่ย 4.21) รองลงมาคือ ด้านเจ้าหน้าที่ให้บริการ (ค่าเฉลี่ย 4.20) และด้านคุณภาพการให้บริการ</t>
  </si>
  <si>
    <t xml:space="preserve">           (วันพุธที่ 26 สิงหาคม 2563) และความเหมาะสมของระยะเวลาในการจัดโครงการ (08.30 - 12.00 น.) </t>
  </si>
  <si>
    <t xml:space="preserve">           (ค่าเฉลี่ย 4.24) รองลงมาคือการให้ข้อมูลของเจ้าหน้าที่มีความชัดเจน เข้าใจง่าย (ค่าเฉลี่ย 4.20) และข้อที่มี</t>
  </si>
  <si>
    <t xml:space="preserve">           ค่าเฉลี่ยต่ำที่สุดคือ สัญญาณภาพ และเสียงมีความชัดเจน (ค่าเฉลี่ย 3.60)</t>
  </si>
  <si>
    <t>คิดเป็นร้อยละ 39.33 รองลงมาได้แก่ อาจารย์ที่ปรึกษา คิดเป็นร้อยละ 21.35 และคณะที่สังกัด</t>
  </si>
  <si>
    <t xml:space="preserve">           (ค่าเฉลี่ย 3.94) เมื่อพิจารณารายข้อแล้ว พบว่า ข้อที่มีค่าเฉลี่ยสูงที่สุดคือ ความเหมาะสมของวันจัดโครงการ </t>
  </si>
  <si>
    <t>Website บัณฑิตวิทยาลัยมากที่สุด คิดเป็นร้อยละ 39.33 รองลงมาได้แก่ อาจารย์ที่ปรึกษา</t>
  </si>
  <si>
    <t>รองลงมาคือ ด้านเจ้าหน้าที่ให้บริการ (ค่าเฉลี่ย 4.20) และด้านคุณภาพการให้บริการ (ค่าเฉลี่ย 3.94) เมื่อพิจารณา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</si>
</sst>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name val="TH SarabunPSK"/>
      <family val="2"/>
    </font>
    <font>
      <sz val="10"/>
      <color rgb="FF000000"/>
      <name val="Arial"/>
    </font>
    <font>
      <b/>
      <sz val="16"/>
      <color rgb="FF000000"/>
      <name val="TH SarabunPSK"/>
      <family val="2"/>
    </font>
    <font>
      <sz val="16"/>
      <color indexed="8"/>
      <name val="TH SarabunPSK"/>
      <family val="2"/>
    </font>
    <font>
      <sz val="18"/>
      <color rgb="FFFF0000"/>
      <name val="TH SarabunPSK"/>
      <family val="2"/>
    </font>
    <font>
      <sz val="18"/>
      <color indexed="8"/>
      <name val="TH SarabunPSK"/>
      <family val="2"/>
    </font>
    <font>
      <i/>
      <sz val="16"/>
      <color theme="1"/>
      <name val="TH SarabunPSK"/>
      <family val="2"/>
    </font>
    <font>
      <sz val="11"/>
      <color rgb="FFFF0000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rgb="FF000000"/>
      <name val="TH Sarabun New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</fonts>
  <fills count="1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1" fillId="0" borderId="0" xfId="0" applyFont="1" applyAlignment="1"/>
    <xf numFmtId="0" fontId="10" fillId="0" borderId="0" xfId="0" applyFont="1"/>
    <xf numFmtId="0" fontId="1" fillId="0" borderId="0" xfId="0" applyFont="1" applyAlignment="1">
      <alignment horizontal="center"/>
    </xf>
    <xf numFmtId="0" fontId="11" fillId="0" borderId="0" xfId="0" applyFont="1"/>
    <xf numFmtId="2" fontId="1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" fillId="0" borderId="0" xfId="0" applyFont="1" applyAlignment="1">
      <alignment horizontal="left" indent="5"/>
    </xf>
    <xf numFmtId="0" fontId="17" fillId="0" borderId="0" xfId="0" applyFont="1"/>
    <xf numFmtId="0" fontId="13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9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49" fontId="2" fillId="0" borderId="0" xfId="0" applyNumberFormat="1" applyFont="1" applyAlignment="1"/>
    <xf numFmtId="0" fontId="9" fillId="6" borderId="0" xfId="0" applyFont="1" applyFill="1" applyAlignment="1">
      <alignment wrapText="1"/>
    </xf>
    <xf numFmtId="0" fontId="1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 indent="5"/>
    </xf>
    <xf numFmtId="0" fontId="19" fillId="0" borderId="13" xfId="0" applyFont="1" applyBorder="1" applyAlignment="1">
      <alignment wrapText="1"/>
    </xf>
    <xf numFmtId="0" fontId="19" fillId="7" borderId="13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0" xfId="0" applyFont="1" applyBorder="1" applyAlignment="1">
      <alignment wrapText="1"/>
    </xf>
    <xf numFmtId="0" fontId="19" fillId="8" borderId="13" xfId="0" applyFont="1" applyFill="1" applyBorder="1" applyAlignment="1">
      <alignment wrapText="1"/>
    </xf>
    <xf numFmtId="0" fontId="19" fillId="9" borderId="13" xfId="0" applyFont="1" applyFill="1" applyBorder="1" applyAlignment="1">
      <alignment wrapText="1"/>
    </xf>
    <xf numFmtId="49" fontId="1" fillId="0" borderId="0" xfId="0" applyNumberFormat="1" applyFont="1" applyAlignment="1"/>
    <xf numFmtId="0" fontId="23" fillId="0" borderId="0" xfId="0" applyFont="1"/>
    <xf numFmtId="0" fontId="10" fillId="0" borderId="0" xfId="0" applyFont="1" applyAlignment="1">
      <alignment horizontal="center"/>
    </xf>
    <xf numFmtId="0" fontId="24" fillId="0" borderId="0" xfId="0" applyFont="1"/>
    <xf numFmtId="0" fontId="10" fillId="0" borderId="0" xfId="0" applyFont="1" applyAlignment="1"/>
    <xf numFmtId="0" fontId="25" fillId="0" borderId="0" xfId="0" applyFont="1" applyAlignme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2" fontId="14" fillId="0" borderId="9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2" fontId="8" fillId="0" borderId="0" xfId="0" applyNumberFormat="1" applyFont="1"/>
    <xf numFmtId="2" fontId="14" fillId="0" borderId="13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14" xfId="0" applyFont="1" applyBorder="1"/>
    <xf numFmtId="2" fontId="26" fillId="0" borderId="13" xfId="0" applyNumberFormat="1" applyFont="1" applyBorder="1" applyAlignment="1">
      <alignment horizontal="center" vertical="top"/>
    </xf>
    <xf numFmtId="2" fontId="14" fillId="0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4" fillId="0" borderId="7" xfId="0" applyFont="1" applyBorder="1" applyAlignment="1">
      <alignment horizontal="center"/>
    </xf>
    <xf numFmtId="2" fontId="26" fillId="0" borderId="14" xfId="0" applyNumberFormat="1" applyFont="1" applyBorder="1" applyAlignment="1">
      <alignment horizontal="center" vertical="top"/>
    </xf>
    <xf numFmtId="0" fontId="19" fillId="10" borderId="13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9" fillId="11" borderId="13" xfId="0" applyFont="1" applyFill="1" applyBorder="1" applyAlignment="1">
      <alignment wrapText="1"/>
    </xf>
    <xf numFmtId="0" fontId="19" fillId="12" borderId="13" xfId="0" applyFont="1" applyFill="1" applyBorder="1" applyAlignment="1">
      <alignment wrapText="1"/>
    </xf>
    <xf numFmtId="0" fontId="20" fillId="11" borderId="13" xfId="0" applyFont="1" applyFill="1" applyBorder="1" applyAlignment="1">
      <alignment horizontal="right"/>
    </xf>
    <xf numFmtId="2" fontId="18" fillId="11" borderId="13" xfId="0" applyNumberFormat="1" applyFont="1" applyFill="1" applyBorder="1" applyAlignment="1">
      <alignment wrapText="1"/>
    </xf>
    <xf numFmtId="2" fontId="22" fillId="11" borderId="13" xfId="0" applyNumberFormat="1" applyFont="1" applyFill="1" applyBorder="1" applyAlignment="1">
      <alignment wrapText="1"/>
    </xf>
    <xf numFmtId="2" fontId="20" fillId="11" borderId="13" xfId="0" applyNumberFormat="1" applyFont="1" applyFill="1" applyBorder="1" applyAlignment="1">
      <alignment wrapText="1"/>
    </xf>
    <xf numFmtId="0" fontId="19" fillId="13" borderId="13" xfId="0" applyFont="1" applyFill="1" applyBorder="1" applyAlignment="1">
      <alignment wrapText="1"/>
    </xf>
    <xf numFmtId="2" fontId="26" fillId="0" borderId="12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7" fillId="0" borderId="0" xfId="0" applyFont="1"/>
    <xf numFmtId="0" fontId="8" fillId="14" borderId="13" xfId="0" applyFont="1" applyFill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49" fontId="1" fillId="0" borderId="0" xfId="0" applyNumberFormat="1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30" fillId="8" borderId="13" xfId="0" applyFont="1" applyFill="1" applyBorder="1" applyAlignment="1">
      <alignment horizontal="center" wrapText="1"/>
    </xf>
    <xf numFmtId="0" fontId="30" fillId="9" borderId="13" xfId="0" applyFont="1" applyFill="1" applyBorder="1" applyAlignment="1">
      <alignment horizontal="center" wrapText="1"/>
    </xf>
    <xf numFmtId="0" fontId="31" fillId="8" borderId="13" xfId="0" applyFont="1" applyFill="1" applyBorder="1" applyAlignment="1">
      <alignment wrapText="1"/>
    </xf>
    <xf numFmtId="0" fontId="32" fillId="0" borderId="0" xfId="0" applyFont="1" applyAlignment="1"/>
    <xf numFmtId="0" fontId="31" fillId="9" borderId="13" xfId="0" applyFont="1" applyFill="1" applyBorder="1" applyAlignment="1">
      <alignment wrapText="1"/>
    </xf>
    <xf numFmtId="0" fontId="22" fillId="9" borderId="13" xfId="0" applyFont="1" applyFill="1" applyBorder="1" applyAlignment="1">
      <alignment horizontal="center" wrapText="1"/>
    </xf>
    <xf numFmtId="0" fontId="22" fillId="13" borderId="13" xfId="0" applyFont="1" applyFill="1" applyBorder="1" applyAlignment="1">
      <alignment horizontal="center" wrapText="1"/>
    </xf>
    <xf numFmtId="0" fontId="22" fillId="11" borderId="13" xfId="0" applyFont="1" applyFill="1" applyBorder="1" applyAlignment="1">
      <alignment horizontal="center" wrapText="1"/>
    </xf>
    <xf numFmtId="0" fontId="22" fillId="12" borderId="13" xfId="0" applyFont="1" applyFill="1" applyBorder="1" applyAlignment="1">
      <alignment horizontal="center" wrapText="1"/>
    </xf>
    <xf numFmtId="0" fontId="22" fillId="8" borderId="13" xfId="0" applyFont="1" applyFill="1" applyBorder="1" applyAlignment="1">
      <alignment horizontal="center" wrapText="1"/>
    </xf>
    <xf numFmtId="0" fontId="22" fillId="10" borderId="13" xfId="0" applyFont="1" applyFill="1" applyBorder="1" applyAlignment="1">
      <alignment horizontal="center" wrapText="1"/>
    </xf>
    <xf numFmtId="0" fontId="22" fillId="7" borderId="13" xfId="0" applyFont="1" applyFill="1" applyBorder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13" xfId="0" applyFont="1" applyBorder="1" applyAlignment="1">
      <alignment horizontal="center" wrapText="1"/>
    </xf>
    <xf numFmtId="0" fontId="32" fillId="9" borderId="13" xfId="0" applyFont="1" applyFill="1" applyBorder="1" applyAlignment="1"/>
    <xf numFmtId="0" fontId="33" fillId="0" borderId="0" xfId="0" applyFont="1"/>
    <xf numFmtId="0" fontId="34" fillId="0" borderId="0" xfId="0" applyFont="1"/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/>
    </xf>
    <xf numFmtId="0" fontId="34" fillId="0" borderId="10" xfId="0" applyFont="1" applyBorder="1"/>
    <xf numFmtId="0" fontId="34" fillId="0" borderId="9" xfId="0" applyFont="1" applyBorder="1"/>
    <xf numFmtId="0" fontId="34" fillId="0" borderId="14" xfId="0" applyFont="1" applyBorder="1"/>
    <xf numFmtId="0" fontId="33" fillId="0" borderId="13" xfId="0" applyFont="1" applyBorder="1" applyAlignment="1">
      <alignment horizontal="center" vertical="top"/>
    </xf>
    <xf numFmtId="0" fontId="34" fillId="0" borderId="22" xfId="0" applyFont="1" applyBorder="1"/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1" fillId="0" borderId="0" xfId="0" applyNumberFormat="1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0" fontId="34" fillId="0" borderId="14" xfId="0" applyFont="1" applyBorder="1" applyAlignment="1">
      <alignment horizontal="center" vertical="top"/>
    </xf>
    <xf numFmtId="0" fontId="33" fillId="0" borderId="11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top"/>
    </xf>
    <xf numFmtId="0" fontId="34" fillId="0" borderId="9" xfId="0" applyFont="1" applyBorder="1" applyAlignment="1">
      <alignment horizontal="center" vertical="top"/>
    </xf>
    <xf numFmtId="0" fontId="34" fillId="0" borderId="24" xfId="0" applyFont="1" applyFill="1" applyBorder="1" applyAlignment="1">
      <alignment horizontal="center" vertical="top"/>
    </xf>
    <xf numFmtId="0" fontId="34" fillId="0" borderId="21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FF99"/>
      <color rgb="FFE0FDD9"/>
      <color rgb="FFD5F3F9"/>
      <color rgb="FFEEAEBD"/>
      <color rgb="FFE6B4E2"/>
      <color rgb="FF33CCCC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20</xdr:row>
      <xdr:rowOff>0</xdr:rowOff>
    </xdr:from>
    <xdr:ext cx="361125" cy="271356"/>
    <xdr:sp macro="" textlink="">
      <xdr:nvSpPr>
        <xdr:cNvPr id="2" name="TextBox 1"/>
        <xdr:cNvSpPr txBox="1"/>
      </xdr:nvSpPr>
      <xdr:spPr>
        <a:xfrm>
          <a:off x="482600" y="6006703"/>
          <a:ext cx="361125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    </a:t>
          </a:r>
          <a:endParaRPr lang="en-US" sz="1100"/>
        </a:p>
      </xdr:txBody>
    </xdr:sp>
    <xdr:clientData/>
  </xdr:oneCellAnchor>
  <xdr:oneCellAnchor>
    <xdr:from>
      <xdr:col>5</xdr:col>
      <xdr:colOff>762000</xdr:colOff>
      <xdr:row>20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34</xdr:row>
      <xdr:rowOff>0</xdr:rowOff>
    </xdr:from>
    <xdr:ext cx="228781" cy="271356"/>
    <xdr:sp macro="" textlink="">
      <xdr:nvSpPr>
        <xdr:cNvPr id="13" name="TextBox 12"/>
        <xdr:cNvSpPr txBox="1"/>
      </xdr:nvSpPr>
      <xdr:spPr>
        <a:xfrm>
          <a:off x="450850" y="11471672"/>
          <a:ext cx="228781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 </a:t>
          </a:r>
          <a:endParaRPr lang="en-US" sz="1100"/>
        </a:p>
      </xdr:txBody>
    </xdr:sp>
    <xdr:clientData/>
  </xdr:oneCellAnchor>
  <xdr:oneCellAnchor>
    <xdr:from>
      <xdr:col>0</xdr:col>
      <xdr:colOff>559594</xdr:colOff>
      <xdr:row>20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17</xdr:row>
      <xdr:rowOff>0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17</xdr:row>
      <xdr:rowOff>0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334565</xdr:colOff>
      <xdr:row>20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20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489346</xdr:colOff>
      <xdr:row>20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23</xdr:row>
      <xdr:rowOff>158948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25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34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36</xdr:row>
      <xdr:rowOff>0</xdr:rowOff>
    </xdr:from>
    <xdr:ext cx="317010" cy="271356"/>
    <xdr:sp macro="" textlink="">
      <xdr:nvSpPr>
        <xdr:cNvPr id="14" name="TextBox 13"/>
        <xdr:cNvSpPr txBox="1"/>
      </xdr:nvSpPr>
      <xdr:spPr>
        <a:xfrm>
          <a:off x="450850" y="8739188"/>
          <a:ext cx="31701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   </a:t>
          </a:r>
          <a:endParaRPr lang="en-US" sz="1100"/>
        </a:p>
      </xdr:txBody>
    </xdr:sp>
    <xdr:clientData/>
  </xdr:oneCellAnchor>
  <xdr:oneCellAnchor>
    <xdr:from>
      <xdr:col>7</xdr:col>
      <xdr:colOff>25003</xdr:colOff>
      <xdr:row>36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6984206" y="9953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4</xdr:row>
          <xdr:rowOff>142875</xdr:rowOff>
        </xdr:from>
        <xdr:to>
          <xdr:col>5</xdr:col>
          <xdr:colOff>257175</xdr:colOff>
          <xdr:row>5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ac\Downloads\&#3649;&#3610;&#3610;&#3611;&#3619;&#3632;&#3648;&#3617;&#3636;&#3609;&#3650;&#3588;&#3619;&#3591;&#3585;&#3634;&#3619;&#3611;&#3619;&#3632;&#3585;&#3623;&#3604;&#3649;&#3621;&#3632;&#3648;&#3612;&#3618;&#3649;&#3614;&#3619;&#3656;&#3609;&#3623;&#3633;&#3605;&#3585;&#3619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Responses 1"/>
    </sheetNames>
    <sheetDataSet>
      <sheetData sheetId="0">
        <row r="25">
          <cell r="B25" t="str">
            <v>ผู้นำเสนอผลงาน</v>
          </cell>
        </row>
        <row r="26">
          <cell r="B26" t="str">
            <v>ผู้นำเสนอผลงาน</v>
          </cell>
        </row>
        <row r="27">
          <cell r="B27" t="str">
            <v>ผู้นำเสนอผลงาน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1"/>
  <sheetViews>
    <sheetView zoomScale="140" zoomScaleNormal="140" workbookViewId="0">
      <pane ySplit="1095" topLeftCell="A49" activePane="bottomLeft"/>
      <selection pane="bottomLeft" activeCell="R54" sqref="R54"/>
    </sheetView>
  </sheetViews>
  <sheetFormatPr defaultColWidth="15" defaultRowHeight="24"/>
  <cols>
    <col min="1" max="1" width="4.42578125" style="9" bestFit="1" customWidth="1"/>
    <col min="2" max="2" width="31" style="9" bestFit="1" customWidth="1"/>
    <col min="3" max="3" width="4.42578125" style="9" bestFit="1" customWidth="1"/>
    <col min="4" max="4" width="7.5703125" style="9" bestFit="1" customWidth="1"/>
    <col min="5" max="5" width="5" style="9" bestFit="1" customWidth="1"/>
    <col min="6" max="6" width="11.28515625" style="9" customWidth="1"/>
    <col min="7" max="7" width="8.42578125" style="9" customWidth="1"/>
    <col min="8" max="8" width="8.140625" style="9" bestFit="1" customWidth="1"/>
    <col min="9" max="9" width="5" style="32" customWidth="1"/>
    <col min="10" max="11" width="5" style="32" bestFit="1" customWidth="1"/>
    <col min="12" max="15" width="5" style="9" bestFit="1" customWidth="1"/>
    <col min="16" max="16" width="6.28515625" style="35" bestFit="1" customWidth="1"/>
    <col min="17" max="17" width="6.28515625" style="35" customWidth="1"/>
    <col min="18" max="18" width="5" style="33" bestFit="1" customWidth="1"/>
    <col min="19" max="21" width="7.140625" style="33" bestFit="1" customWidth="1"/>
    <col min="22" max="22" width="8.140625" style="9" bestFit="1" customWidth="1"/>
    <col min="23" max="23" width="5" style="9" bestFit="1" customWidth="1"/>
    <col min="24" max="16384" width="15" style="9"/>
  </cols>
  <sheetData>
    <row r="1" spans="1:55" s="127" customFormat="1">
      <c r="A1" s="114" t="s">
        <v>20</v>
      </c>
      <c r="B1" s="115" t="s">
        <v>5</v>
      </c>
      <c r="C1" s="119"/>
      <c r="D1" s="120" t="s">
        <v>1</v>
      </c>
      <c r="E1" s="120" t="s">
        <v>0</v>
      </c>
      <c r="F1" s="120" t="s">
        <v>68</v>
      </c>
      <c r="G1" s="120" t="s">
        <v>2</v>
      </c>
      <c r="H1" s="120" t="s">
        <v>3</v>
      </c>
      <c r="I1" s="121">
        <v>1.1000000000000001</v>
      </c>
      <c r="J1" s="121">
        <v>1.2</v>
      </c>
      <c r="K1" s="121">
        <v>1.3</v>
      </c>
      <c r="L1" s="122">
        <v>2.1</v>
      </c>
      <c r="M1" s="123">
        <v>3.1</v>
      </c>
      <c r="N1" s="123">
        <v>3.2</v>
      </c>
      <c r="O1" s="123">
        <v>3.3</v>
      </c>
      <c r="P1" s="124">
        <v>3.4</v>
      </c>
      <c r="Q1" s="124">
        <v>3.5</v>
      </c>
      <c r="R1" s="124">
        <v>3.6</v>
      </c>
      <c r="S1" s="125">
        <v>4.0999999999999996</v>
      </c>
      <c r="T1" s="125">
        <v>4.2</v>
      </c>
      <c r="U1" s="125">
        <v>4.3</v>
      </c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</row>
    <row r="2" spans="1:55" s="48" customFormat="1">
      <c r="A2" s="116">
        <v>1</v>
      </c>
      <c r="B2" s="128" t="s">
        <v>34</v>
      </c>
      <c r="C2" s="58"/>
      <c r="D2" s="100">
        <v>1</v>
      </c>
      <c r="E2" s="100">
        <v>1</v>
      </c>
      <c r="F2" s="100">
        <v>1</v>
      </c>
      <c r="G2" s="100">
        <v>1</v>
      </c>
      <c r="H2" s="100">
        <v>0</v>
      </c>
      <c r="I2" s="94">
        <v>5</v>
      </c>
      <c r="J2" s="94">
        <v>5</v>
      </c>
      <c r="K2" s="94">
        <v>5</v>
      </c>
      <c r="L2" s="95">
        <v>4</v>
      </c>
      <c r="M2" s="57">
        <v>4</v>
      </c>
      <c r="N2" s="57">
        <v>4</v>
      </c>
      <c r="O2" s="57">
        <v>4</v>
      </c>
      <c r="P2" s="88">
        <v>4</v>
      </c>
      <c r="Q2" s="88">
        <v>3</v>
      </c>
      <c r="R2" s="88">
        <v>4</v>
      </c>
      <c r="S2" s="49">
        <v>4</v>
      </c>
      <c r="T2" s="49">
        <v>4</v>
      </c>
      <c r="U2" s="49">
        <v>4</v>
      </c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</row>
    <row r="3" spans="1:55" s="48" customFormat="1">
      <c r="A3" s="116">
        <v>2</v>
      </c>
      <c r="B3" s="128" t="s">
        <v>34</v>
      </c>
      <c r="C3" s="58"/>
      <c r="D3" s="100">
        <v>1</v>
      </c>
      <c r="E3" s="100">
        <v>1</v>
      </c>
      <c r="F3" s="100">
        <v>1</v>
      </c>
      <c r="G3" s="100">
        <v>1</v>
      </c>
      <c r="H3" s="100">
        <v>0</v>
      </c>
      <c r="I3" s="94">
        <v>4</v>
      </c>
      <c r="J3" s="94">
        <v>4</v>
      </c>
      <c r="K3" s="94">
        <v>4</v>
      </c>
      <c r="L3" s="95">
        <v>4</v>
      </c>
      <c r="M3" s="57">
        <v>4</v>
      </c>
      <c r="N3" s="57">
        <v>3</v>
      </c>
      <c r="O3" s="57">
        <v>3</v>
      </c>
      <c r="P3" s="88">
        <v>4</v>
      </c>
      <c r="Q3" s="88">
        <v>4</v>
      </c>
      <c r="R3" s="88">
        <v>4</v>
      </c>
      <c r="S3" s="49">
        <v>4</v>
      </c>
      <c r="T3" s="49">
        <v>4</v>
      </c>
      <c r="U3" s="49">
        <v>4</v>
      </c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</row>
    <row r="4" spans="1:55" s="48" customFormat="1">
      <c r="A4" s="116">
        <v>3</v>
      </c>
      <c r="B4" s="128" t="s">
        <v>34</v>
      </c>
      <c r="C4" s="58"/>
      <c r="D4" s="100">
        <v>1</v>
      </c>
      <c r="E4" s="100">
        <v>0</v>
      </c>
      <c r="F4" s="100">
        <v>1</v>
      </c>
      <c r="G4" s="100">
        <v>1</v>
      </c>
      <c r="H4" s="100">
        <v>0</v>
      </c>
      <c r="I4" s="94">
        <v>4</v>
      </c>
      <c r="J4" s="94">
        <v>4</v>
      </c>
      <c r="K4" s="94">
        <v>4</v>
      </c>
      <c r="L4" s="95">
        <v>5</v>
      </c>
      <c r="M4" s="57">
        <v>5</v>
      </c>
      <c r="N4" s="57">
        <v>3</v>
      </c>
      <c r="O4" s="57">
        <v>3</v>
      </c>
      <c r="P4" s="88">
        <v>3</v>
      </c>
      <c r="Q4" s="88">
        <v>2</v>
      </c>
      <c r="R4" s="88">
        <v>3</v>
      </c>
      <c r="S4" s="49">
        <v>4</v>
      </c>
      <c r="T4" s="49">
        <v>4</v>
      </c>
      <c r="U4" s="49">
        <v>5</v>
      </c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</row>
    <row r="5" spans="1:55" s="48" customFormat="1">
      <c r="A5" s="116">
        <v>4</v>
      </c>
      <c r="B5" s="128" t="s">
        <v>34</v>
      </c>
      <c r="C5" s="58"/>
      <c r="D5" s="100">
        <v>1</v>
      </c>
      <c r="E5" s="100">
        <v>0</v>
      </c>
      <c r="F5" s="100">
        <v>0</v>
      </c>
      <c r="G5" s="100">
        <v>0</v>
      </c>
      <c r="H5" s="100">
        <v>0</v>
      </c>
      <c r="I5" s="94">
        <v>4</v>
      </c>
      <c r="J5" s="94">
        <v>5</v>
      </c>
      <c r="K5" s="94">
        <v>4</v>
      </c>
      <c r="L5" s="95">
        <v>5</v>
      </c>
      <c r="M5" s="57">
        <v>1</v>
      </c>
      <c r="N5" s="57">
        <v>1</v>
      </c>
      <c r="O5" s="57">
        <v>4</v>
      </c>
      <c r="P5" s="88">
        <v>1</v>
      </c>
      <c r="Q5" s="88">
        <v>1</v>
      </c>
      <c r="R5" s="88">
        <v>1</v>
      </c>
      <c r="S5" s="49">
        <v>4</v>
      </c>
      <c r="T5" s="49">
        <v>4</v>
      </c>
      <c r="U5" s="49">
        <v>4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</row>
    <row r="6" spans="1:55" s="48" customFormat="1">
      <c r="A6" s="116">
        <v>5</v>
      </c>
      <c r="B6" s="128" t="s">
        <v>34</v>
      </c>
      <c r="C6" s="58"/>
      <c r="D6" s="100">
        <v>0</v>
      </c>
      <c r="E6" s="100">
        <v>0</v>
      </c>
      <c r="F6" s="100">
        <v>1</v>
      </c>
      <c r="G6" s="100">
        <v>0</v>
      </c>
      <c r="H6" s="100">
        <v>0</v>
      </c>
      <c r="I6" s="94">
        <v>4</v>
      </c>
      <c r="J6" s="94">
        <v>5</v>
      </c>
      <c r="K6" s="94">
        <v>5</v>
      </c>
      <c r="L6" s="95">
        <v>4</v>
      </c>
      <c r="M6" s="57">
        <v>5</v>
      </c>
      <c r="N6" s="57">
        <v>2</v>
      </c>
      <c r="O6" s="57">
        <v>4</v>
      </c>
      <c r="P6" s="88">
        <v>5</v>
      </c>
      <c r="Q6" s="88">
        <v>4</v>
      </c>
      <c r="R6" s="88">
        <v>5</v>
      </c>
      <c r="S6" s="49">
        <v>4</v>
      </c>
      <c r="T6" s="49">
        <v>4</v>
      </c>
      <c r="U6" s="49">
        <v>4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</row>
    <row r="7" spans="1:55" s="48" customFormat="1">
      <c r="A7" s="116">
        <v>6</v>
      </c>
      <c r="B7" s="128" t="s">
        <v>34</v>
      </c>
      <c r="C7" s="58"/>
      <c r="D7" s="100">
        <v>1</v>
      </c>
      <c r="E7" s="100">
        <v>0</v>
      </c>
      <c r="F7" s="100">
        <v>1</v>
      </c>
      <c r="G7" s="100">
        <v>1</v>
      </c>
      <c r="H7" s="100">
        <v>0</v>
      </c>
      <c r="I7" s="94">
        <v>4</v>
      </c>
      <c r="J7" s="94">
        <v>4</v>
      </c>
      <c r="K7" s="94">
        <v>5</v>
      </c>
      <c r="L7" s="95">
        <v>5</v>
      </c>
      <c r="M7" s="57">
        <v>4</v>
      </c>
      <c r="N7" s="57">
        <v>4</v>
      </c>
      <c r="O7" s="57">
        <v>4</v>
      </c>
      <c r="P7" s="88">
        <v>4</v>
      </c>
      <c r="Q7" s="88">
        <v>4</v>
      </c>
      <c r="R7" s="88">
        <v>4</v>
      </c>
      <c r="S7" s="49">
        <v>4</v>
      </c>
      <c r="T7" s="49">
        <v>4</v>
      </c>
      <c r="U7" s="49">
        <v>4</v>
      </c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</row>
    <row r="8" spans="1:55" s="48" customFormat="1">
      <c r="A8" s="116">
        <v>7</v>
      </c>
      <c r="B8" s="128" t="s">
        <v>34</v>
      </c>
      <c r="C8" s="58"/>
      <c r="D8" s="100">
        <v>1</v>
      </c>
      <c r="E8" s="100">
        <v>0</v>
      </c>
      <c r="F8" s="100">
        <v>0</v>
      </c>
      <c r="G8" s="100">
        <v>1</v>
      </c>
      <c r="H8" s="100">
        <v>0</v>
      </c>
      <c r="I8" s="94">
        <v>4</v>
      </c>
      <c r="J8" s="94">
        <v>4</v>
      </c>
      <c r="K8" s="94">
        <v>3</v>
      </c>
      <c r="L8" s="95">
        <v>3</v>
      </c>
      <c r="M8" s="57">
        <v>3</v>
      </c>
      <c r="N8" s="57">
        <v>3</v>
      </c>
      <c r="O8" s="57">
        <v>3</v>
      </c>
      <c r="P8" s="88">
        <v>3</v>
      </c>
      <c r="Q8" s="88">
        <v>3</v>
      </c>
      <c r="R8" s="88">
        <v>3</v>
      </c>
      <c r="S8" s="49">
        <v>4</v>
      </c>
      <c r="T8" s="49">
        <v>1</v>
      </c>
      <c r="U8" s="49">
        <v>3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</row>
    <row r="9" spans="1:55" s="48" customFormat="1">
      <c r="A9" s="116">
        <v>8</v>
      </c>
      <c r="B9" s="128" t="s">
        <v>34</v>
      </c>
      <c r="C9" s="58"/>
      <c r="D9" s="100">
        <v>1</v>
      </c>
      <c r="E9" s="100">
        <v>0</v>
      </c>
      <c r="F9" s="100">
        <v>0</v>
      </c>
      <c r="G9" s="100">
        <v>0</v>
      </c>
      <c r="H9" s="100">
        <v>0</v>
      </c>
      <c r="I9" s="94">
        <v>5</v>
      </c>
      <c r="J9" s="94">
        <v>5</v>
      </c>
      <c r="K9" s="94">
        <v>5</v>
      </c>
      <c r="L9" s="95">
        <v>5</v>
      </c>
      <c r="M9" s="57">
        <v>5</v>
      </c>
      <c r="N9" s="57">
        <v>5</v>
      </c>
      <c r="O9" s="57">
        <v>5</v>
      </c>
      <c r="P9" s="88">
        <v>5</v>
      </c>
      <c r="Q9" s="88">
        <v>5</v>
      </c>
      <c r="R9" s="88">
        <v>5</v>
      </c>
      <c r="S9" s="49">
        <v>5</v>
      </c>
      <c r="T9" s="49">
        <v>5</v>
      </c>
      <c r="U9" s="49">
        <v>5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</row>
    <row r="10" spans="1:55" s="48" customFormat="1">
      <c r="A10" s="116">
        <v>9</v>
      </c>
      <c r="B10" s="128" t="s">
        <v>34</v>
      </c>
      <c r="C10" s="58"/>
      <c r="D10" s="100">
        <v>0</v>
      </c>
      <c r="E10" s="100">
        <v>1</v>
      </c>
      <c r="F10" s="100">
        <v>0</v>
      </c>
      <c r="G10" s="100">
        <v>0</v>
      </c>
      <c r="H10" s="100">
        <v>0</v>
      </c>
      <c r="I10" s="94">
        <v>4</v>
      </c>
      <c r="J10" s="94">
        <v>3</v>
      </c>
      <c r="K10" s="94">
        <v>3</v>
      </c>
      <c r="L10" s="95">
        <v>3</v>
      </c>
      <c r="M10" s="57">
        <v>4</v>
      </c>
      <c r="N10" s="57">
        <v>3</v>
      </c>
      <c r="O10" s="57">
        <v>4</v>
      </c>
      <c r="P10" s="88">
        <v>3</v>
      </c>
      <c r="Q10" s="88">
        <v>3</v>
      </c>
      <c r="R10" s="88">
        <v>4</v>
      </c>
      <c r="S10" s="49">
        <v>3</v>
      </c>
      <c r="T10" s="49">
        <v>4</v>
      </c>
      <c r="U10" s="49">
        <v>3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</row>
    <row r="11" spans="1:55" s="48" customFormat="1">
      <c r="A11" s="116">
        <v>10</v>
      </c>
      <c r="B11" s="128" t="s">
        <v>67</v>
      </c>
      <c r="C11" s="58"/>
      <c r="D11" s="100">
        <v>0</v>
      </c>
      <c r="E11" s="100">
        <v>0</v>
      </c>
      <c r="F11" s="100">
        <v>1</v>
      </c>
      <c r="G11" s="100">
        <v>0</v>
      </c>
      <c r="H11" s="100">
        <v>0</v>
      </c>
      <c r="I11" s="94">
        <v>3</v>
      </c>
      <c r="J11" s="94">
        <v>3</v>
      </c>
      <c r="K11" s="94">
        <v>2</v>
      </c>
      <c r="L11" s="95">
        <v>3</v>
      </c>
      <c r="M11" s="57">
        <v>1</v>
      </c>
      <c r="N11" s="57">
        <v>1</v>
      </c>
      <c r="O11" s="57">
        <v>1</v>
      </c>
      <c r="P11" s="88">
        <v>1</v>
      </c>
      <c r="Q11" s="88">
        <v>1</v>
      </c>
      <c r="R11" s="88">
        <v>1</v>
      </c>
      <c r="S11" s="49">
        <v>2</v>
      </c>
      <c r="T11" s="49">
        <v>2</v>
      </c>
      <c r="U11" s="49">
        <v>2</v>
      </c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</row>
    <row r="12" spans="1:55" s="48" customFormat="1">
      <c r="A12" s="116">
        <v>11</v>
      </c>
      <c r="B12" s="128" t="s">
        <v>34</v>
      </c>
      <c r="C12" s="58"/>
      <c r="D12" s="100">
        <v>1</v>
      </c>
      <c r="E12" s="100">
        <v>0</v>
      </c>
      <c r="F12" s="100">
        <v>1</v>
      </c>
      <c r="G12" s="100">
        <v>1</v>
      </c>
      <c r="H12" s="100">
        <v>0</v>
      </c>
      <c r="I12" s="94">
        <v>5</v>
      </c>
      <c r="J12" s="94">
        <v>5</v>
      </c>
      <c r="K12" s="94">
        <v>5</v>
      </c>
      <c r="L12" s="95">
        <v>5</v>
      </c>
      <c r="M12" s="57">
        <v>3</v>
      </c>
      <c r="N12" s="57">
        <v>3</v>
      </c>
      <c r="O12" s="57">
        <v>3</v>
      </c>
      <c r="P12" s="88">
        <v>4</v>
      </c>
      <c r="Q12" s="88">
        <v>3</v>
      </c>
      <c r="R12" s="88">
        <v>4</v>
      </c>
      <c r="S12" s="49">
        <v>5</v>
      </c>
      <c r="T12" s="49">
        <v>5</v>
      </c>
      <c r="U12" s="49">
        <v>4</v>
      </c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</row>
    <row r="13" spans="1:55" s="48" customFormat="1">
      <c r="A13" s="116">
        <v>12</v>
      </c>
      <c r="B13" s="128" t="s">
        <v>34</v>
      </c>
      <c r="C13" s="58"/>
      <c r="D13" s="100">
        <v>0</v>
      </c>
      <c r="E13" s="100">
        <v>0</v>
      </c>
      <c r="F13" s="100">
        <v>0</v>
      </c>
      <c r="G13" s="100">
        <v>1</v>
      </c>
      <c r="H13" s="100">
        <v>0</v>
      </c>
      <c r="I13" s="94">
        <v>5</v>
      </c>
      <c r="J13" s="94">
        <v>5</v>
      </c>
      <c r="K13" s="94">
        <v>5</v>
      </c>
      <c r="L13" s="95">
        <v>5</v>
      </c>
      <c r="M13" s="57">
        <v>5</v>
      </c>
      <c r="N13" s="57">
        <v>5</v>
      </c>
      <c r="O13" s="57">
        <v>5</v>
      </c>
      <c r="P13" s="88">
        <v>5</v>
      </c>
      <c r="Q13" s="88">
        <v>4</v>
      </c>
      <c r="R13" s="88">
        <v>5</v>
      </c>
      <c r="S13" s="49">
        <v>5</v>
      </c>
      <c r="T13" s="49">
        <v>5</v>
      </c>
      <c r="U13" s="49">
        <v>5</v>
      </c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</row>
    <row r="14" spans="1:55" s="48" customFormat="1">
      <c r="A14" s="116">
        <v>13</v>
      </c>
      <c r="B14" s="128" t="s">
        <v>34</v>
      </c>
      <c r="C14" s="58"/>
      <c r="D14" s="100">
        <v>0</v>
      </c>
      <c r="E14" s="100">
        <v>1</v>
      </c>
      <c r="F14" s="100">
        <v>0</v>
      </c>
      <c r="G14" s="100">
        <v>1</v>
      </c>
      <c r="H14" s="100">
        <v>0</v>
      </c>
      <c r="I14" s="94">
        <v>5</v>
      </c>
      <c r="J14" s="94">
        <v>5</v>
      </c>
      <c r="K14" s="94">
        <v>5</v>
      </c>
      <c r="L14" s="95">
        <v>5</v>
      </c>
      <c r="M14" s="57">
        <v>3</v>
      </c>
      <c r="N14" s="57">
        <v>4</v>
      </c>
      <c r="O14" s="57">
        <v>3</v>
      </c>
      <c r="P14" s="88">
        <v>5</v>
      </c>
      <c r="Q14" s="88">
        <v>5</v>
      </c>
      <c r="R14" s="88">
        <v>5</v>
      </c>
      <c r="S14" s="49">
        <v>5</v>
      </c>
      <c r="T14" s="49">
        <v>5</v>
      </c>
      <c r="U14" s="49">
        <v>5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</row>
    <row r="15" spans="1:55" s="48" customFormat="1">
      <c r="A15" s="116">
        <v>14</v>
      </c>
      <c r="B15" s="128" t="s">
        <v>67</v>
      </c>
      <c r="C15" s="58"/>
      <c r="D15" s="100">
        <v>1</v>
      </c>
      <c r="E15" s="100">
        <v>0</v>
      </c>
      <c r="F15" s="100">
        <v>0</v>
      </c>
      <c r="G15" s="100">
        <v>0</v>
      </c>
      <c r="H15" s="100">
        <v>0</v>
      </c>
      <c r="I15" s="94">
        <v>5</v>
      </c>
      <c r="J15" s="94">
        <v>4</v>
      </c>
      <c r="K15" s="94">
        <v>5</v>
      </c>
      <c r="L15" s="95">
        <v>4</v>
      </c>
      <c r="M15" s="57">
        <v>4</v>
      </c>
      <c r="N15" s="57">
        <v>4</v>
      </c>
      <c r="O15" s="57">
        <v>5</v>
      </c>
      <c r="P15" s="88">
        <v>4</v>
      </c>
      <c r="Q15" s="88">
        <v>4</v>
      </c>
      <c r="R15" s="88">
        <v>3</v>
      </c>
      <c r="S15" s="49">
        <v>4</v>
      </c>
      <c r="T15" s="49">
        <v>3</v>
      </c>
      <c r="U15" s="49">
        <v>4</v>
      </c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</row>
    <row r="16" spans="1:55" s="48" customFormat="1">
      <c r="A16" s="116">
        <v>15</v>
      </c>
      <c r="B16" s="128" t="s">
        <v>34</v>
      </c>
      <c r="C16" s="58"/>
      <c r="D16" s="100">
        <v>0</v>
      </c>
      <c r="E16" s="100">
        <v>0</v>
      </c>
      <c r="F16" s="100">
        <v>0</v>
      </c>
      <c r="G16" s="100">
        <v>1</v>
      </c>
      <c r="H16" s="100">
        <v>0</v>
      </c>
      <c r="I16" s="94">
        <v>5</v>
      </c>
      <c r="J16" s="94">
        <v>5</v>
      </c>
      <c r="K16" s="94">
        <v>5</v>
      </c>
      <c r="L16" s="95">
        <v>3</v>
      </c>
      <c r="M16" s="57">
        <v>4</v>
      </c>
      <c r="N16" s="57">
        <v>4</v>
      </c>
      <c r="O16" s="57">
        <v>4</v>
      </c>
      <c r="P16" s="88">
        <v>4</v>
      </c>
      <c r="Q16" s="88">
        <v>4</v>
      </c>
      <c r="R16" s="88">
        <v>4</v>
      </c>
      <c r="S16" s="49">
        <v>4</v>
      </c>
      <c r="T16" s="49">
        <v>4</v>
      </c>
      <c r="U16" s="49">
        <v>4</v>
      </c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</row>
    <row r="17" spans="1:55" s="48" customFormat="1">
      <c r="A17" s="116">
        <v>16</v>
      </c>
      <c r="B17" s="128" t="s">
        <v>34</v>
      </c>
      <c r="C17" s="58"/>
      <c r="D17" s="100">
        <v>1</v>
      </c>
      <c r="E17" s="100">
        <v>0</v>
      </c>
      <c r="F17" s="100">
        <v>0</v>
      </c>
      <c r="G17" s="100">
        <v>0</v>
      </c>
      <c r="H17" s="100">
        <v>0</v>
      </c>
      <c r="I17" s="94">
        <v>3</v>
      </c>
      <c r="J17" s="94">
        <v>3</v>
      </c>
      <c r="K17" s="94">
        <v>3</v>
      </c>
      <c r="L17" s="95">
        <v>4</v>
      </c>
      <c r="M17" s="57">
        <v>4</v>
      </c>
      <c r="N17" s="57">
        <v>4</v>
      </c>
      <c r="O17" s="57">
        <v>3</v>
      </c>
      <c r="P17" s="88">
        <v>4</v>
      </c>
      <c r="Q17" s="88">
        <v>4</v>
      </c>
      <c r="R17" s="88">
        <v>3</v>
      </c>
      <c r="S17" s="49">
        <v>2</v>
      </c>
      <c r="T17" s="49">
        <v>3</v>
      </c>
      <c r="U17" s="49">
        <v>4</v>
      </c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</row>
    <row r="18" spans="1:55" s="48" customFormat="1">
      <c r="A18" s="116">
        <v>17</v>
      </c>
      <c r="B18" s="128" t="s">
        <v>34</v>
      </c>
      <c r="C18" s="58"/>
      <c r="D18" s="100">
        <v>0</v>
      </c>
      <c r="E18" s="100">
        <v>0</v>
      </c>
      <c r="F18" s="100">
        <v>0</v>
      </c>
      <c r="G18" s="100">
        <v>1</v>
      </c>
      <c r="H18" s="100">
        <v>0</v>
      </c>
      <c r="I18" s="94">
        <v>4</v>
      </c>
      <c r="J18" s="94">
        <v>5</v>
      </c>
      <c r="K18" s="94">
        <v>4</v>
      </c>
      <c r="L18" s="95">
        <v>4</v>
      </c>
      <c r="M18" s="57">
        <v>5</v>
      </c>
      <c r="N18" s="57">
        <v>3</v>
      </c>
      <c r="O18" s="57">
        <v>4</v>
      </c>
      <c r="P18" s="88">
        <v>5</v>
      </c>
      <c r="Q18" s="88">
        <v>5</v>
      </c>
      <c r="R18" s="88">
        <v>5</v>
      </c>
      <c r="S18" s="49">
        <v>5</v>
      </c>
      <c r="T18" s="49">
        <v>5</v>
      </c>
      <c r="U18" s="49">
        <v>5</v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</row>
    <row r="19" spans="1:55" s="48" customFormat="1">
      <c r="A19" s="116">
        <v>18</v>
      </c>
      <c r="B19" s="128" t="s">
        <v>34</v>
      </c>
      <c r="C19" s="58"/>
      <c r="D19" s="100">
        <v>1</v>
      </c>
      <c r="E19" s="100">
        <v>1</v>
      </c>
      <c r="F19" s="100">
        <v>1</v>
      </c>
      <c r="G19" s="100">
        <v>0</v>
      </c>
      <c r="H19" s="100">
        <v>0</v>
      </c>
      <c r="I19" s="94">
        <v>5</v>
      </c>
      <c r="J19" s="94">
        <v>5</v>
      </c>
      <c r="K19" s="94">
        <v>5</v>
      </c>
      <c r="L19" s="95">
        <v>5</v>
      </c>
      <c r="M19" s="57">
        <v>5</v>
      </c>
      <c r="N19" s="57">
        <v>2</v>
      </c>
      <c r="O19" s="57">
        <v>5</v>
      </c>
      <c r="P19" s="88">
        <v>5</v>
      </c>
      <c r="Q19" s="88">
        <v>2</v>
      </c>
      <c r="R19" s="88">
        <v>5</v>
      </c>
      <c r="S19" s="49">
        <v>5</v>
      </c>
      <c r="T19" s="49">
        <v>5</v>
      </c>
      <c r="U19" s="49">
        <v>5</v>
      </c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</row>
    <row r="20" spans="1:55" s="48" customFormat="1">
      <c r="A20" s="116">
        <v>19</v>
      </c>
      <c r="B20" s="128" t="s">
        <v>34</v>
      </c>
      <c r="C20" s="58"/>
      <c r="D20" s="100">
        <v>1</v>
      </c>
      <c r="E20" s="100">
        <v>1</v>
      </c>
      <c r="F20" s="100">
        <v>0</v>
      </c>
      <c r="G20" s="100">
        <v>1</v>
      </c>
      <c r="H20" s="100">
        <v>0</v>
      </c>
      <c r="I20" s="94">
        <v>4</v>
      </c>
      <c r="J20" s="94">
        <v>4</v>
      </c>
      <c r="K20" s="94">
        <v>4</v>
      </c>
      <c r="L20" s="95">
        <v>4</v>
      </c>
      <c r="M20" s="57">
        <v>3</v>
      </c>
      <c r="N20" s="57">
        <v>3</v>
      </c>
      <c r="O20" s="57">
        <v>3</v>
      </c>
      <c r="P20" s="88">
        <v>4</v>
      </c>
      <c r="Q20" s="88">
        <v>4</v>
      </c>
      <c r="R20" s="88">
        <v>4</v>
      </c>
      <c r="S20" s="49">
        <v>4</v>
      </c>
      <c r="T20" s="49">
        <v>4</v>
      </c>
      <c r="U20" s="49">
        <v>4</v>
      </c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</row>
    <row r="21" spans="1:55" s="48" customFormat="1">
      <c r="A21" s="116">
        <v>20</v>
      </c>
      <c r="B21" s="128" t="s">
        <v>34</v>
      </c>
      <c r="C21" s="58"/>
      <c r="D21" s="100">
        <v>1</v>
      </c>
      <c r="E21" s="100">
        <v>0</v>
      </c>
      <c r="F21" s="100">
        <v>0</v>
      </c>
      <c r="G21" s="100">
        <v>1</v>
      </c>
      <c r="H21" s="100">
        <v>0</v>
      </c>
      <c r="I21" s="94">
        <v>4</v>
      </c>
      <c r="J21" s="94">
        <v>4</v>
      </c>
      <c r="K21" s="94">
        <v>4</v>
      </c>
      <c r="L21" s="95">
        <v>4</v>
      </c>
      <c r="M21" s="57">
        <v>4</v>
      </c>
      <c r="N21" s="57">
        <v>4</v>
      </c>
      <c r="O21" s="57">
        <v>4</v>
      </c>
      <c r="P21" s="88">
        <v>4</v>
      </c>
      <c r="Q21" s="88">
        <v>4</v>
      </c>
      <c r="R21" s="88">
        <v>4</v>
      </c>
      <c r="S21" s="49">
        <v>4</v>
      </c>
      <c r="T21" s="49">
        <v>4</v>
      </c>
      <c r="U21" s="49">
        <v>4</v>
      </c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</row>
    <row r="22" spans="1:55" s="48" customFormat="1">
      <c r="A22" s="116">
        <v>21</v>
      </c>
      <c r="B22" s="128" t="s">
        <v>34</v>
      </c>
      <c r="C22" s="58"/>
      <c r="D22" s="100">
        <v>1</v>
      </c>
      <c r="E22" s="100">
        <v>0</v>
      </c>
      <c r="F22" s="100">
        <v>0</v>
      </c>
      <c r="G22" s="100">
        <v>1</v>
      </c>
      <c r="H22" s="100">
        <v>0</v>
      </c>
      <c r="I22" s="94">
        <v>3</v>
      </c>
      <c r="J22" s="94">
        <v>3</v>
      </c>
      <c r="K22" s="94">
        <v>3</v>
      </c>
      <c r="L22" s="95">
        <v>3</v>
      </c>
      <c r="M22" s="57">
        <v>4</v>
      </c>
      <c r="N22" s="57">
        <v>3</v>
      </c>
      <c r="O22" s="57">
        <v>3</v>
      </c>
      <c r="P22" s="88">
        <v>3</v>
      </c>
      <c r="Q22" s="88">
        <v>3</v>
      </c>
      <c r="R22" s="88">
        <v>3</v>
      </c>
      <c r="S22" s="49">
        <v>3</v>
      </c>
      <c r="T22" s="49">
        <v>3</v>
      </c>
      <c r="U22" s="49">
        <v>3</v>
      </c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</row>
    <row r="23" spans="1:55" s="48" customFormat="1">
      <c r="A23" s="116">
        <v>22</v>
      </c>
      <c r="B23" s="128" t="s">
        <v>34</v>
      </c>
      <c r="C23" s="58"/>
      <c r="D23" s="100">
        <v>1</v>
      </c>
      <c r="E23" s="100">
        <v>0</v>
      </c>
      <c r="F23" s="100">
        <v>1</v>
      </c>
      <c r="G23" s="100">
        <v>1</v>
      </c>
      <c r="H23" s="100">
        <v>0</v>
      </c>
      <c r="I23" s="94">
        <v>4</v>
      </c>
      <c r="J23" s="94">
        <v>5</v>
      </c>
      <c r="K23" s="94">
        <v>4</v>
      </c>
      <c r="L23" s="95">
        <v>4</v>
      </c>
      <c r="M23" s="57">
        <v>4</v>
      </c>
      <c r="N23" s="57">
        <v>4</v>
      </c>
      <c r="O23" s="57">
        <v>4</v>
      </c>
      <c r="P23" s="88">
        <v>4</v>
      </c>
      <c r="Q23" s="88">
        <v>4</v>
      </c>
      <c r="R23" s="88">
        <v>4</v>
      </c>
      <c r="S23" s="49">
        <v>4</v>
      </c>
      <c r="T23" s="49">
        <v>4</v>
      </c>
      <c r="U23" s="49">
        <v>4</v>
      </c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</row>
    <row r="24" spans="1:55" s="48" customFormat="1">
      <c r="A24" s="116">
        <v>23</v>
      </c>
      <c r="B24" s="128" t="s">
        <v>34</v>
      </c>
      <c r="C24" s="58"/>
      <c r="D24" s="100">
        <v>1</v>
      </c>
      <c r="E24" s="100">
        <v>0</v>
      </c>
      <c r="F24" s="100">
        <v>1</v>
      </c>
      <c r="G24" s="100">
        <v>0</v>
      </c>
      <c r="H24" s="100">
        <v>1</v>
      </c>
      <c r="I24" s="94">
        <v>4</v>
      </c>
      <c r="J24" s="94">
        <v>4</v>
      </c>
      <c r="K24" s="94">
        <v>3</v>
      </c>
      <c r="L24" s="95">
        <v>4</v>
      </c>
      <c r="M24" s="57">
        <v>3</v>
      </c>
      <c r="N24" s="57">
        <v>3</v>
      </c>
      <c r="O24" s="57">
        <v>3</v>
      </c>
      <c r="P24" s="88">
        <v>3</v>
      </c>
      <c r="Q24" s="88">
        <v>3</v>
      </c>
      <c r="R24" s="88">
        <v>3</v>
      </c>
      <c r="S24" s="49">
        <v>2</v>
      </c>
      <c r="T24" s="49">
        <v>2</v>
      </c>
      <c r="U24" s="49">
        <v>4</v>
      </c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</row>
    <row r="25" spans="1:55" s="48" customFormat="1">
      <c r="A25" s="116">
        <v>24</v>
      </c>
      <c r="B25" s="118" t="str">
        <f>'[1]Form Responses 1'!B25</f>
        <v>ผู้นำเสนอผลงาน</v>
      </c>
      <c r="C25" s="58"/>
      <c r="D25" s="100">
        <v>1</v>
      </c>
      <c r="E25" s="100">
        <v>1</v>
      </c>
      <c r="F25" s="100">
        <v>0</v>
      </c>
      <c r="G25" s="100">
        <v>1</v>
      </c>
      <c r="H25" s="100">
        <v>1</v>
      </c>
      <c r="I25" s="94">
        <v>5</v>
      </c>
      <c r="J25" s="94">
        <v>5</v>
      </c>
      <c r="K25" s="94">
        <v>5</v>
      </c>
      <c r="L25" s="95">
        <v>5</v>
      </c>
      <c r="M25" s="57">
        <v>5</v>
      </c>
      <c r="N25" s="57">
        <v>5</v>
      </c>
      <c r="O25" s="57">
        <v>5</v>
      </c>
      <c r="P25" s="88">
        <v>5</v>
      </c>
      <c r="Q25" s="88">
        <v>5</v>
      </c>
      <c r="R25" s="88">
        <v>5</v>
      </c>
      <c r="S25" s="49">
        <v>5</v>
      </c>
      <c r="T25" s="49">
        <v>5</v>
      </c>
      <c r="U25" s="49">
        <v>5</v>
      </c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</row>
    <row r="26" spans="1:55" s="48" customFormat="1">
      <c r="A26" s="116">
        <v>25</v>
      </c>
      <c r="B26" s="118" t="str">
        <f>'[1]Form Responses 1'!B26</f>
        <v>ผู้นำเสนอผลงาน</v>
      </c>
      <c r="C26" s="58"/>
      <c r="D26" s="100">
        <v>1</v>
      </c>
      <c r="E26" s="100">
        <v>0</v>
      </c>
      <c r="F26" s="100">
        <v>0</v>
      </c>
      <c r="G26" s="100">
        <v>0</v>
      </c>
      <c r="H26" s="100">
        <v>0</v>
      </c>
      <c r="I26" s="94">
        <v>5</v>
      </c>
      <c r="J26" s="94">
        <v>5</v>
      </c>
      <c r="K26" s="94">
        <v>5</v>
      </c>
      <c r="L26" s="95">
        <v>5</v>
      </c>
      <c r="M26" s="57">
        <v>5</v>
      </c>
      <c r="N26" s="57">
        <v>3</v>
      </c>
      <c r="O26" s="57">
        <v>5</v>
      </c>
      <c r="P26" s="88">
        <v>3</v>
      </c>
      <c r="Q26" s="88">
        <v>2</v>
      </c>
      <c r="R26" s="88">
        <v>3</v>
      </c>
      <c r="S26" s="49">
        <v>3</v>
      </c>
      <c r="T26" s="49">
        <v>3</v>
      </c>
      <c r="U26" s="49">
        <v>3</v>
      </c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</row>
    <row r="27" spans="1:55" s="48" customFormat="1">
      <c r="A27" s="116">
        <v>26</v>
      </c>
      <c r="B27" s="118" t="str">
        <f>'[1]Form Responses 1'!B27</f>
        <v>ผู้นำเสนอผลงาน</v>
      </c>
      <c r="C27" s="58"/>
      <c r="D27" s="100">
        <v>1</v>
      </c>
      <c r="E27" s="100">
        <v>0</v>
      </c>
      <c r="F27" s="100">
        <v>0</v>
      </c>
      <c r="G27" s="100">
        <v>0</v>
      </c>
      <c r="H27" s="100">
        <v>0</v>
      </c>
      <c r="I27" s="94">
        <v>4</v>
      </c>
      <c r="J27" s="94">
        <v>4</v>
      </c>
      <c r="K27" s="94">
        <v>4</v>
      </c>
      <c r="L27" s="95">
        <v>4</v>
      </c>
      <c r="M27" s="57">
        <v>4</v>
      </c>
      <c r="N27" s="57">
        <v>4</v>
      </c>
      <c r="O27" s="57">
        <v>4</v>
      </c>
      <c r="P27" s="88">
        <v>4</v>
      </c>
      <c r="Q27" s="88">
        <v>4</v>
      </c>
      <c r="R27" s="88">
        <v>4</v>
      </c>
      <c r="S27" s="49">
        <v>3</v>
      </c>
      <c r="T27" s="49">
        <v>4</v>
      </c>
      <c r="U27" s="49">
        <v>4</v>
      </c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</row>
    <row r="28" spans="1:55" s="48" customFormat="1">
      <c r="A28" s="116">
        <v>27</v>
      </c>
      <c r="B28" s="128" t="s">
        <v>34</v>
      </c>
      <c r="C28" s="58"/>
      <c r="D28" s="100">
        <v>1</v>
      </c>
      <c r="E28" s="100">
        <v>1</v>
      </c>
      <c r="F28" s="100">
        <v>1</v>
      </c>
      <c r="G28" s="100">
        <v>0</v>
      </c>
      <c r="H28" s="100">
        <v>0</v>
      </c>
      <c r="I28" s="94">
        <v>5</v>
      </c>
      <c r="J28" s="94">
        <v>5</v>
      </c>
      <c r="K28" s="94">
        <v>5</v>
      </c>
      <c r="L28" s="95">
        <v>5</v>
      </c>
      <c r="M28" s="57">
        <v>5</v>
      </c>
      <c r="N28" s="57">
        <v>2</v>
      </c>
      <c r="O28" s="57">
        <v>5</v>
      </c>
      <c r="P28" s="88">
        <v>5</v>
      </c>
      <c r="Q28" s="88">
        <v>2</v>
      </c>
      <c r="R28" s="88">
        <v>5</v>
      </c>
      <c r="S28" s="49">
        <v>5</v>
      </c>
      <c r="T28" s="49">
        <v>5</v>
      </c>
      <c r="U28" s="49">
        <v>5</v>
      </c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</row>
    <row r="29" spans="1:55" s="48" customFormat="1">
      <c r="A29" s="116">
        <v>28</v>
      </c>
      <c r="B29" s="128" t="s">
        <v>34</v>
      </c>
      <c r="C29" s="58"/>
      <c r="D29" s="100">
        <v>1</v>
      </c>
      <c r="E29" s="100">
        <v>1</v>
      </c>
      <c r="F29" s="100">
        <v>0</v>
      </c>
      <c r="G29" s="100">
        <v>1</v>
      </c>
      <c r="H29" s="100">
        <v>0</v>
      </c>
      <c r="I29" s="94">
        <v>4</v>
      </c>
      <c r="J29" s="94">
        <v>4</v>
      </c>
      <c r="K29" s="94">
        <v>4</v>
      </c>
      <c r="L29" s="95">
        <v>4</v>
      </c>
      <c r="M29" s="57">
        <v>3</v>
      </c>
      <c r="N29" s="57">
        <v>3</v>
      </c>
      <c r="O29" s="57">
        <v>3</v>
      </c>
      <c r="P29" s="88">
        <v>4</v>
      </c>
      <c r="Q29" s="88">
        <v>4</v>
      </c>
      <c r="R29" s="88">
        <v>4</v>
      </c>
      <c r="S29" s="49">
        <v>4</v>
      </c>
      <c r="T29" s="49">
        <v>4</v>
      </c>
      <c r="U29" s="49">
        <v>4</v>
      </c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</row>
    <row r="30" spans="1:55" s="48" customFormat="1">
      <c r="A30" s="116">
        <v>29</v>
      </c>
      <c r="B30" s="128" t="s">
        <v>34</v>
      </c>
      <c r="C30" s="58"/>
      <c r="D30" s="100">
        <v>1</v>
      </c>
      <c r="E30" s="100">
        <v>0</v>
      </c>
      <c r="F30" s="100">
        <v>0</v>
      </c>
      <c r="G30" s="100">
        <v>1</v>
      </c>
      <c r="H30" s="100">
        <v>0</v>
      </c>
      <c r="I30" s="94">
        <v>4</v>
      </c>
      <c r="J30" s="94">
        <v>4</v>
      </c>
      <c r="K30" s="94">
        <v>4</v>
      </c>
      <c r="L30" s="95">
        <v>4</v>
      </c>
      <c r="M30" s="57">
        <v>4</v>
      </c>
      <c r="N30" s="57">
        <v>4</v>
      </c>
      <c r="O30" s="57">
        <v>4</v>
      </c>
      <c r="P30" s="88">
        <v>4</v>
      </c>
      <c r="Q30" s="88">
        <v>4</v>
      </c>
      <c r="R30" s="88">
        <v>4</v>
      </c>
      <c r="S30" s="49">
        <v>4</v>
      </c>
      <c r="T30" s="49">
        <v>4</v>
      </c>
      <c r="U30" s="49">
        <v>4</v>
      </c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</row>
    <row r="31" spans="1:55" s="48" customFormat="1">
      <c r="A31" s="116">
        <v>30</v>
      </c>
      <c r="B31" s="128" t="s">
        <v>34</v>
      </c>
      <c r="C31" s="58"/>
      <c r="D31" s="100">
        <v>1</v>
      </c>
      <c r="E31" s="100">
        <v>0</v>
      </c>
      <c r="F31" s="100">
        <v>0</v>
      </c>
      <c r="G31" s="100">
        <v>1</v>
      </c>
      <c r="H31" s="100">
        <v>0</v>
      </c>
      <c r="I31" s="94">
        <v>3</v>
      </c>
      <c r="J31" s="94">
        <v>3</v>
      </c>
      <c r="K31" s="94">
        <v>3</v>
      </c>
      <c r="L31" s="95">
        <v>3</v>
      </c>
      <c r="M31" s="57">
        <v>4</v>
      </c>
      <c r="N31" s="57">
        <v>3</v>
      </c>
      <c r="O31" s="57">
        <v>3</v>
      </c>
      <c r="P31" s="88">
        <v>3</v>
      </c>
      <c r="Q31" s="88">
        <v>3</v>
      </c>
      <c r="R31" s="88">
        <v>3</v>
      </c>
      <c r="S31" s="49">
        <v>3</v>
      </c>
      <c r="T31" s="49">
        <v>3</v>
      </c>
      <c r="U31" s="49">
        <v>3</v>
      </c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</row>
    <row r="32" spans="1:55" s="48" customFormat="1">
      <c r="A32" s="116">
        <v>31</v>
      </c>
      <c r="B32" s="128" t="s">
        <v>34</v>
      </c>
      <c r="C32" s="58"/>
      <c r="D32" s="100">
        <v>1</v>
      </c>
      <c r="E32" s="100">
        <v>0</v>
      </c>
      <c r="F32" s="100">
        <v>1</v>
      </c>
      <c r="G32" s="100">
        <v>1</v>
      </c>
      <c r="H32" s="100">
        <v>0</v>
      </c>
      <c r="I32" s="94">
        <v>4</v>
      </c>
      <c r="J32" s="94">
        <v>5</v>
      </c>
      <c r="K32" s="94">
        <v>4</v>
      </c>
      <c r="L32" s="95">
        <v>4</v>
      </c>
      <c r="M32" s="57">
        <v>4</v>
      </c>
      <c r="N32" s="57">
        <v>4</v>
      </c>
      <c r="O32" s="57">
        <v>4</v>
      </c>
      <c r="P32" s="88">
        <v>4</v>
      </c>
      <c r="Q32" s="88">
        <v>4</v>
      </c>
      <c r="R32" s="88">
        <v>4</v>
      </c>
      <c r="S32" s="49">
        <v>4</v>
      </c>
      <c r="T32" s="49">
        <v>4</v>
      </c>
      <c r="U32" s="49">
        <v>4</v>
      </c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</row>
    <row r="33" spans="1:55" s="48" customFormat="1">
      <c r="A33" s="116">
        <v>32</v>
      </c>
      <c r="B33" s="128" t="s">
        <v>34</v>
      </c>
      <c r="C33" s="58"/>
      <c r="D33" s="100">
        <v>1</v>
      </c>
      <c r="E33" s="100">
        <v>0</v>
      </c>
      <c r="F33" s="100">
        <v>1</v>
      </c>
      <c r="G33" s="100">
        <v>0</v>
      </c>
      <c r="H33" s="100">
        <v>1</v>
      </c>
      <c r="I33" s="94">
        <v>4</v>
      </c>
      <c r="J33" s="94">
        <v>4</v>
      </c>
      <c r="K33" s="94">
        <v>3</v>
      </c>
      <c r="L33" s="95">
        <v>4</v>
      </c>
      <c r="M33" s="57">
        <v>3</v>
      </c>
      <c r="N33" s="57">
        <v>3</v>
      </c>
      <c r="O33" s="57">
        <v>3</v>
      </c>
      <c r="P33" s="88">
        <v>3</v>
      </c>
      <c r="Q33" s="88">
        <v>3</v>
      </c>
      <c r="R33" s="88">
        <v>3</v>
      </c>
      <c r="S33" s="49">
        <v>2</v>
      </c>
      <c r="T33" s="49">
        <v>2</v>
      </c>
      <c r="U33" s="49">
        <v>4</v>
      </c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</row>
    <row r="34" spans="1:55" s="48" customFormat="1">
      <c r="A34" s="116">
        <v>33</v>
      </c>
      <c r="B34" s="128" t="s">
        <v>67</v>
      </c>
      <c r="C34" s="58"/>
      <c r="D34" s="100">
        <v>1</v>
      </c>
      <c r="E34" s="100">
        <v>0</v>
      </c>
      <c r="F34" s="100">
        <v>0</v>
      </c>
      <c r="G34" s="100">
        <v>0</v>
      </c>
      <c r="H34" s="100">
        <v>0</v>
      </c>
      <c r="I34" s="94">
        <v>5</v>
      </c>
      <c r="J34" s="94">
        <v>4</v>
      </c>
      <c r="K34" s="94">
        <v>5</v>
      </c>
      <c r="L34" s="95">
        <v>4</v>
      </c>
      <c r="M34" s="57">
        <v>4</v>
      </c>
      <c r="N34" s="57">
        <v>4</v>
      </c>
      <c r="O34" s="57">
        <v>5</v>
      </c>
      <c r="P34" s="88">
        <v>4</v>
      </c>
      <c r="Q34" s="88">
        <v>4</v>
      </c>
      <c r="R34" s="88">
        <v>3</v>
      </c>
      <c r="S34" s="49">
        <v>4</v>
      </c>
      <c r="T34" s="49">
        <v>3</v>
      </c>
      <c r="U34" s="49">
        <v>4</v>
      </c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</row>
    <row r="35" spans="1:55" s="48" customFormat="1">
      <c r="A35" s="116">
        <v>34</v>
      </c>
      <c r="B35" s="128" t="s">
        <v>34</v>
      </c>
      <c r="C35" s="58"/>
      <c r="D35" s="100">
        <v>1</v>
      </c>
      <c r="E35" s="100">
        <v>0</v>
      </c>
      <c r="F35" s="100">
        <v>0</v>
      </c>
      <c r="G35" s="100">
        <v>0</v>
      </c>
      <c r="H35" s="100">
        <v>0</v>
      </c>
      <c r="I35" s="94">
        <v>5</v>
      </c>
      <c r="J35" s="94">
        <v>5</v>
      </c>
      <c r="K35" s="94">
        <v>5</v>
      </c>
      <c r="L35" s="95">
        <v>5</v>
      </c>
      <c r="M35" s="57">
        <v>5</v>
      </c>
      <c r="N35" s="57">
        <v>3</v>
      </c>
      <c r="O35" s="57">
        <v>5</v>
      </c>
      <c r="P35" s="88">
        <v>3</v>
      </c>
      <c r="Q35" s="88">
        <v>2</v>
      </c>
      <c r="R35" s="88">
        <v>3</v>
      </c>
      <c r="S35" s="49">
        <v>3</v>
      </c>
      <c r="T35" s="49">
        <v>3</v>
      </c>
      <c r="U35" s="49">
        <v>3</v>
      </c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</row>
    <row r="36" spans="1:55" s="48" customFormat="1">
      <c r="A36" s="116">
        <v>35</v>
      </c>
      <c r="B36" s="128" t="s">
        <v>34</v>
      </c>
      <c r="C36" s="58"/>
      <c r="D36" s="100">
        <v>1</v>
      </c>
      <c r="E36" s="100">
        <v>0</v>
      </c>
      <c r="F36" s="100">
        <v>0</v>
      </c>
      <c r="G36" s="100">
        <v>0</v>
      </c>
      <c r="H36" s="100">
        <v>0</v>
      </c>
      <c r="I36" s="94">
        <v>4</v>
      </c>
      <c r="J36" s="94">
        <v>4</v>
      </c>
      <c r="K36" s="94">
        <v>4</v>
      </c>
      <c r="L36" s="95">
        <v>4</v>
      </c>
      <c r="M36" s="57">
        <v>4</v>
      </c>
      <c r="N36" s="57">
        <v>4</v>
      </c>
      <c r="O36" s="57">
        <v>4</v>
      </c>
      <c r="P36" s="88">
        <v>4</v>
      </c>
      <c r="Q36" s="88">
        <v>4</v>
      </c>
      <c r="R36" s="88">
        <v>4</v>
      </c>
      <c r="S36" s="49">
        <v>3</v>
      </c>
      <c r="T36" s="49">
        <v>4</v>
      </c>
      <c r="U36" s="49">
        <v>4</v>
      </c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</row>
    <row r="37" spans="1:55" s="48" customFormat="1">
      <c r="A37" s="116">
        <v>36</v>
      </c>
      <c r="B37" s="128" t="s">
        <v>67</v>
      </c>
      <c r="C37" s="58"/>
      <c r="D37" s="100">
        <v>1</v>
      </c>
      <c r="E37" s="100">
        <v>0</v>
      </c>
      <c r="F37" s="100">
        <v>0</v>
      </c>
      <c r="G37" s="100">
        <v>0</v>
      </c>
      <c r="H37" s="100">
        <v>0</v>
      </c>
      <c r="I37" s="94">
        <v>5</v>
      </c>
      <c r="J37" s="94">
        <v>4</v>
      </c>
      <c r="K37" s="94">
        <v>5</v>
      </c>
      <c r="L37" s="95">
        <v>4</v>
      </c>
      <c r="M37" s="57">
        <v>4</v>
      </c>
      <c r="N37" s="57">
        <v>4</v>
      </c>
      <c r="O37" s="57">
        <v>5</v>
      </c>
      <c r="P37" s="88">
        <v>4</v>
      </c>
      <c r="Q37" s="88">
        <v>4</v>
      </c>
      <c r="R37" s="88">
        <v>3</v>
      </c>
      <c r="S37" s="49">
        <v>4</v>
      </c>
      <c r="T37" s="49">
        <v>3</v>
      </c>
      <c r="U37" s="49">
        <v>4</v>
      </c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</row>
    <row r="38" spans="1:55" s="48" customFormat="1">
      <c r="A38" s="116">
        <v>37</v>
      </c>
      <c r="B38" s="128" t="s">
        <v>34</v>
      </c>
      <c r="C38" s="58"/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94">
        <v>5</v>
      </c>
      <c r="J38" s="94">
        <v>4</v>
      </c>
      <c r="K38" s="94">
        <v>4</v>
      </c>
      <c r="L38" s="95">
        <v>5</v>
      </c>
      <c r="M38" s="57">
        <v>5</v>
      </c>
      <c r="N38" s="57">
        <v>5</v>
      </c>
      <c r="O38" s="57">
        <v>5</v>
      </c>
      <c r="P38" s="88">
        <v>4</v>
      </c>
      <c r="Q38" s="88">
        <v>4</v>
      </c>
      <c r="R38" s="88">
        <v>4</v>
      </c>
      <c r="S38" s="49">
        <v>4</v>
      </c>
      <c r="T38" s="49">
        <v>4</v>
      </c>
      <c r="U38" s="49">
        <v>4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</row>
    <row r="39" spans="1:55" s="48" customFormat="1">
      <c r="A39" s="116">
        <v>38</v>
      </c>
      <c r="B39" s="128" t="s">
        <v>34</v>
      </c>
      <c r="C39" s="58"/>
      <c r="D39" s="100">
        <v>0</v>
      </c>
      <c r="E39" s="100">
        <v>1</v>
      </c>
      <c r="F39" s="100">
        <v>0</v>
      </c>
      <c r="G39" s="100">
        <v>0</v>
      </c>
      <c r="H39" s="100">
        <v>0</v>
      </c>
      <c r="I39" s="94">
        <v>4</v>
      </c>
      <c r="J39" s="94">
        <v>4</v>
      </c>
      <c r="K39" s="94">
        <v>4</v>
      </c>
      <c r="L39" s="95">
        <v>4</v>
      </c>
      <c r="M39" s="57">
        <v>4</v>
      </c>
      <c r="N39" s="57">
        <v>4</v>
      </c>
      <c r="O39" s="57">
        <v>4</v>
      </c>
      <c r="P39" s="88">
        <v>4</v>
      </c>
      <c r="Q39" s="88">
        <v>4</v>
      </c>
      <c r="R39" s="88">
        <v>4</v>
      </c>
      <c r="S39" s="49">
        <v>4</v>
      </c>
      <c r="T39" s="49">
        <v>4</v>
      </c>
      <c r="U39" s="49">
        <v>4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</row>
    <row r="40" spans="1:55" s="48" customFormat="1">
      <c r="A40" s="116">
        <v>39</v>
      </c>
      <c r="B40" s="128" t="s">
        <v>34</v>
      </c>
      <c r="C40" s="58"/>
      <c r="D40" s="100">
        <v>1</v>
      </c>
      <c r="E40" s="100">
        <v>1</v>
      </c>
      <c r="F40" s="100">
        <v>0</v>
      </c>
      <c r="G40" s="100">
        <v>0</v>
      </c>
      <c r="H40" s="100">
        <v>0</v>
      </c>
      <c r="I40" s="94">
        <v>4</v>
      </c>
      <c r="J40" s="94">
        <v>4</v>
      </c>
      <c r="K40" s="94">
        <v>4</v>
      </c>
      <c r="L40" s="95">
        <v>5</v>
      </c>
      <c r="M40" s="57">
        <v>4</v>
      </c>
      <c r="N40" s="57">
        <v>4</v>
      </c>
      <c r="O40" s="57">
        <v>4</v>
      </c>
      <c r="P40" s="88">
        <v>4</v>
      </c>
      <c r="Q40" s="88">
        <v>4</v>
      </c>
      <c r="R40" s="88">
        <v>4</v>
      </c>
      <c r="S40" s="49">
        <v>4</v>
      </c>
      <c r="T40" s="49">
        <v>4</v>
      </c>
      <c r="U40" s="49">
        <v>4</v>
      </c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</row>
    <row r="41" spans="1:55" s="48" customFormat="1">
      <c r="A41" s="116">
        <v>40</v>
      </c>
      <c r="B41" s="128" t="s">
        <v>34</v>
      </c>
      <c r="C41" s="58"/>
      <c r="D41" s="100">
        <v>0</v>
      </c>
      <c r="E41" s="100">
        <v>1</v>
      </c>
      <c r="F41" s="100">
        <v>0</v>
      </c>
      <c r="G41" s="100">
        <v>0</v>
      </c>
      <c r="H41" s="100">
        <v>0</v>
      </c>
      <c r="I41" s="94">
        <v>4</v>
      </c>
      <c r="J41" s="94">
        <v>5</v>
      </c>
      <c r="K41" s="94">
        <v>5</v>
      </c>
      <c r="L41" s="95">
        <v>4</v>
      </c>
      <c r="M41" s="57">
        <v>5</v>
      </c>
      <c r="N41" s="57">
        <v>5</v>
      </c>
      <c r="O41" s="57">
        <v>4</v>
      </c>
      <c r="P41" s="88">
        <v>4</v>
      </c>
      <c r="Q41" s="88">
        <v>4</v>
      </c>
      <c r="R41" s="88">
        <v>4</v>
      </c>
      <c r="S41" s="49">
        <v>4</v>
      </c>
      <c r="T41" s="49">
        <v>4</v>
      </c>
      <c r="U41" s="49">
        <v>4</v>
      </c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</row>
    <row r="42" spans="1:55" s="48" customFormat="1">
      <c r="A42" s="116">
        <v>41</v>
      </c>
      <c r="B42" s="128" t="s">
        <v>34</v>
      </c>
      <c r="C42" s="58"/>
      <c r="D42" s="100">
        <v>0</v>
      </c>
      <c r="E42" s="100">
        <v>1</v>
      </c>
      <c r="F42" s="100">
        <v>0</v>
      </c>
      <c r="G42" s="100">
        <v>0</v>
      </c>
      <c r="H42" s="100">
        <v>0</v>
      </c>
      <c r="I42" s="94">
        <v>4</v>
      </c>
      <c r="J42" s="94">
        <v>4</v>
      </c>
      <c r="K42" s="94">
        <v>4</v>
      </c>
      <c r="L42" s="95">
        <v>4</v>
      </c>
      <c r="M42" s="57">
        <v>4</v>
      </c>
      <c r="N42" s="57">
        <v>4</v>
      </c>
      <c r="O42" s="57">
        <v>4</v>
      </c>
      <c r="P42" s="88">
        <v>4</v>
      </c>
      <c r="Q42" s="88">
        <v>4</v>
      </c>
      <c r="R42" s="88">
        <v>4</v>
      </c>
      <c r="S42" s="49">
        <v>4</v>
      </c>
      <c r="T42" s="49">
        <v>4</v>
      </c>
      <c r="U42" s="49">
        <v>4</v>
      </c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</row>
    <row r="43" spans="1:55" s="48" customFormat="1">
      <c r="A43" s="116">
        <v>42</v>
      </c>
      <c r="B43" s="128" t="s">
        <v>34</v>
      </c>
      <c r="C43" s="58"/>
      <c r="D43" s="100">
        <v>1</v>
      </c>
      <c r="E43" s="100">
        <v>0</v>
      </c>
      <c r="F43" s="100">
        <v>0</v>
      </c>
      <c r="G43" s="100">
        <v>0</v>
      </c>
      <c r="H43" s="100">
        <v>0</v>
      </c>
      <c r="I43" s="94">
        <v>4</v>
      </c>
      <c r="J43" s="94">
        <v>3</v>
      </c>
      <c r="K43" s="94">
        <v>4</v>
      </c>
      <c r="L43" s="95">
        <v>4</v>
      </c>
      <c r="M43" s="57">
        <v>4</v>
      </c>
      <c r="N43" s="57">
        <v>4</v>
      </c>
      <c r="O43" s="57">
        <v>4</v>
      </c>
      <c r="P43" s="88">
        <v>4</v>
      </c>
      <c r="Q43" s="88">
        <v>4</v>
      </c>
      <c r="R43" s="88">
        <v>4</v>
      </c>
      <c r="S43" s="49">
        <v>4</v>
      </c>
      <c r="T43" s="49">
        <v>4</v>
      </c>
      <c r="U43" s="49">
        <v>4</v>
      </c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</row>
    <row r="44" spans="1:55" s="48" customFormat="1">
      <c r="A44" s="116">
        <v>43</v>
      </c>
      <c r="B44" s="128" t="s">
        <v>34</v>
      </c>
      <c r="C44" s="58"/>
      <c r="D44" s="100">
        <v>1</v>
      </c>
      <c r="E44" s="100">
        <v>0</v>
      </c>
      <c r="F44" s="100">
        <v>0</v>
      </c>
      <c r="G44" s="100">
        <v>0</v>
      </c>
      <c r="H44" s="100">
        <v>0</v>
      </c>
      <c r="I44" s="94">
        <v>4</v>
      </c>
      <c r="J44" s="94">
        <v>4</v>
      </c>
      <c r="K44" s="94">
        <v>3</v>
      </c>
      <c r="L44" s="95">
        <v>4</v>
      </c>
      <c r="M44" s="57">
        <v>4</v>
      </c>
      <c r="N44" s="57">
        <v>4</v>
      </c>
      <c r="O44" s="57">
        <v>4</v>
      </c>
      <c r="P44" s="88">
        <v>4</v>
      </c>
      <c r="Q44" s="88">
        <v>3</v>
      </c>
      <c r="R44" s="88">
        <v>3</v>
      </c>
      <c r="S44" s="49">
        <v>4</v>
      </c>
      <c r="T44" s="49">
        <v>4</v>
      </c>
      <c r="U44" s="49">
        <v>4</v>
      </c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</row>
    <row r="45" spans="1:55" s="48" customFormat="1">
      <c r="A45" s="116">
        <v>44</v>
      </c>
      <c r="B45" s="128" t="s">
        <v>34</v>
      </c>
      <c r="C45" s="58"/>
      <c r="D45" s="100">
        <v>0</v>
      </c>
      <c r="E45" s="100">
        <v>1</v>
      </c>
      <c r="F45" s="100">
        <v>1</v>
      </c>
      <c r="G45" s="100">
        <v>0</v>
      </c>
      <c r="H45" s="100">
        <v>0</v>
      </c>
      <c r="I45" s="94">
        <v>4</v>
      </c>
      <c r="J45" s="94">
        <v>4</v>
      </c>
      <c r="K45" s="94">
        <v>3</v>
      </c>
      <c r="L45" s="95">
        <v>4</v>
      </c>
      <c r="M45" s="57">
        <v>5</v>
      </c>
      <c r="N45" s="57">
        <v>5</v>
      </c>
      <c r="O45" s="57">
        <v>5</v>
      </c>
      <c r="P45" s="88">
        <v>4</v>
      </c>
      <c r="Q45" s="88">
        <v>4</v>
      </c>
      <c r="R45" s="88">
        <v>4</v>
      </c>
      <c r="S45" s="49">
        <v>4</v>
      </c>
      <c r="T45" s="49">
        <v>4</v>
      </c>
      <c r="U45" s="49">
        <v>4</v>
      </c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</row>
    <row r="46" spans="1:55" s="48" customFormat="1">
      <c r="A46" s="116">
        <v>45</v>
      </c>
      <c r="B46" s="128" t="s">
        <v>34</v>
      </c>
      <c r="C46" s="58"/>
      <c r="D46" s="100">
        <v>1</v>
      </c>
      <c r="E46" s="100">
        <v>1</v>
      </c>
      <c r="F46" s="100">
        <v>0</v>
      </c>
      <c r="G46" s="100">
        <v>0</v>
      </c>
      <c r="H46" s="100">
        <v>0</v>
      </c>
      <c r="I46" s="94">
        <v>4</v>
      </c>
      <c r="J46" s="94">
        <v>3</v>
      </c>
      <c r="K46" s="94">
        <v>4</v>
      </c>
      <c r="L46" s="95">
        <v>4</v>
      </c>
      <c r="M46" s="57">
        <v>5</v>
      </c>
      <c r="N46" s="57">
        <v>4</v>
      </c>
      <c r="O46" s="57">
        <v>4</v>
      </c>
      <c r="P46" s="88">
        <v>4</v>
      </c>
      <c r="Q46" s="88">
        <v>4</v>
      </c>
      <c r="R46" s="88">
        <v>4</v>
      </c>
      <c r="S46" s="49">
        <v>4</v>
      </c>
      <c r="T46" s="49">
        <v>4</v>
      </c>
      <c r="U46" s="49">
        <v>4</v>
      </c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</row>
    <row r="47" spans="1:55" s="48" customFormat="1">
      <c r="A47" s="116">
        <v>46</v>
      </c>
      <c r="B47" s="128" t="s">
        <v>34</v>
      </c>
      <c r="C47" s="58"/>
      <c r="D47" s="100">
        <v>0</v>
      </c>
      <c r="E47" s="100">
        <v>1</v>
      </c>
      <c r="F47" s="100">
        <v>0</v>
      </c>
      <c r="G47" s="100">
        <v>0</v>
      </c>
      <c r="H47" s="100">
        <v>0</v>
      </c>
      <c r="I47" s="94">
        <v>5</v>
      </c>
      <c r="J47" s="94">
        <v>5</v>
      </c>
      <c r="K47" s="94">
        <v>5</v>
      </c>
      <c r="L47" s="95">
        <v>5</v>
      </c>
      <c r="M47" s="57">
        <v>5</v>
      </c>
      <c r="N47" s="57">
        <v>2</v>
      </c>
      <c r="O47" s="57">
        <v>4</v>
      </c>
      <c r="P47" s="88">
        <v>4</v>
      </c>
      <c r="Q47" s="88">
        <v>4</v>
      </c>
      <c r="R47" s="88">
        <v>5</v>
      </c>
      <c r="S47" s="49">
        <v>5</v>
      </c>
      <c r="T47" s="49">
        <v>5</v>
      </c>
      <c r="U47" s="49">
        <v>5</v>
      </c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</row>
    <row r="48" spans="1:55" s="48" customFormat="1">
      <c r="A48" s="116">
        <v>47</v>
      </c>
      <c r="B48" s="128" t="s">
        <v>34</v>
      </c>
      <c r="C48" s="58"/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94">
        <v>4</v>
      </c>
      <c r="J48" s="94">
        <v>4</v>
      </c>
      <c r="K48" s="94">
        <v>4</v>
      </c>
      <c r="L48" s="95">
        <v>4</v>
      </c>
      <c r="M48" s="57">
        <v>4</v>
      </c>
      <c r="N48" s="57">
        <v>4</v>
      </c>
      <c r="O48" s="57">
        <v>4</v>
      </c>
      <c r="P48" s="88">
        <v>4</v>
      </c>
      <c r="Q48" s="88">
        <v>4</v>
      </c>
      <c r="R48" s="88">
        <v>4</v>
      </c>
      <c r="S48" s="49">
        <v>4</v>
      </c>
      <c r="T48" s="49">
        <v>4</v>
      </c>
      <c r="U48" s="49">
        <v>5</v>
      </c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</row>
    <row r="49" spans="1:55" s="48" customFormat="1">
      <c r="A49" s="116">
        <v>48</v>
      </c>
      <c r="B49" s="128" t="s">
        <v>34</v>
      </c>
      <c r="C49" s="58"/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94">
        <v>4</v>
      </c>
      <c r="J49" s="94">
        <v>4</v>
      </c>
      <c r="K49" s="94">
        <v>4</v>
      </c>
      <c r="L49" s="95">
        <v>4</v>
      </c>
      <c r="M49" s="57">
        <v>4</v>
      </c>
      <c r="N49" s="57">
        <v>4</v>
      </c>
      <c r="O49" s="57">
        <v>4</v>
      </c>
      <c r="P49" s="88">
        <v>4</v>
      </c>
      <c r="Q49" s="88">
        <v>4</v>
      </c>
      <c r="R49" s="88">
        <v>4</v>
      </c>
      <c r="S49" s="49">
        <v>4</v>
      </c>
      <c r="T49" s="49">
        <v>4</v>
      </c>
      <c r="U49" s="49">
        <v>4</v>
      </c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</row>
    <row r="50" spans="1:55" s="48" customFormat="1">
      <c r="A50" s="116">
        <v>49</v>
      </c>
      <c r="B50" s="128" t="s">
        <v>34</v>
      </c>
      <c r="C50" s="58"/>
      <c r="D50" s="100">
        <v>1</v>
      </c>
      <c r="E50" s="100">
        <v>0</v>
      </c>
      <c r="F50" s="100">
        <v>0</v>
      </c>
      <c r="G50" s="100">
        <v>0</v>
      </c>
      <c r="H50" s="100">
        <v>0</v>
      </c>
      <c r="I50" s="94">
        <v>3</v>
      </c>
      <c r="J50" s="94">
        <v>4</v>
      </c>
      <c r="K50" s="94">
        <v>4</v>
      </c>
      <c r="L50" s="95">
        <v>4</v>
      </c>
      <c r="M50" s="57">
        <v>4</v>
      </c>
      <c r="N50" s="57">
        <v>5</v>
      </c>
      <c r="O50" s="57">
        <v>5</v>
      </c>
      <c r="P50" s="88">
        <v>3</v>
      </c>
      <c r="Q50" s="88">
        <v>4</v>
      </c>
      <c r="R50" s="88">
        <v>4</v>
      </c>
      <c r="S50" s="49">
        <v>4</v>
      </c>
      <c r="T50" s="49">
        <v>4</v>
      </c>
      <c r="U50" s="49">
        <v>4</v>
      </c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</row>
    <row r="51" spans="1:55" s="48" customFormat="1">
      <c r="A51" s="116">
        <v>50</v>
      </c>
      <c r="B51" s="128" t="s">
        <v>34</v>
      </c>
      <c r="C51" s="58"/>
      <c r="D51" s="100">
        <v>1</v>
      </c>
      <c r="E51" s="100">
        <v>1</v>
      </c>
      <c r="F51" s="100">
        <v>1</v>
      </c>
      <c r="G51" s="100">
        <v>0</v>
      </c>
      <c r="H51" s="100">
        <v>0</v>
      </c>
      <c r="I51" s="94">
        <v>5</v>
      </c>
      <c r="J51" s="94">
        <v>5</v>
      </c>
      <c r="K51" s="94">
        <v>5</v>
      </c>
      <c r="L51" s="95">
        <v>5</v>
      </c>
      <c r="M51" s="57">
        <v>3</v>
      </c>
      <c r="N51" s="57">
        <v>5</v>
      </c>
      <c r="O51" s="57">
        <v>3</v>
      </c>
      <c r="P51" s="88">
        <v>5</v>
      </c>
      <c r="Q51" s="88">
        <v>5</v>
      </c>
      <c r="R51" s="88">
        <v>5</v>
      </c>
      <c r="S51" s="49">
        <v>5</v>
      </c>
      <c r="T51" s="49">
        <v>5</v>
      </c>
      <c r="U51" s="49">
        <v>5</v>
      </c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</row>
    <row r="52" spans="1:55" s="50" customFormat="1">
      <c r="D52" s="96">
        <f>COUNTIF(D2:D51,1)</f>
        <v>35</v>
      </c>
      <c r="E52" s="96">
        <f>COUNTIF(E2:E51,1)</f>
        <v>17</v>
      </c>
      <c r="F52" s="96">
        <f>COUNTIF(F2:F51,1)</f>
        <v>15</v>
      </c>
      <c r="G52" s="96">
        <f>COUNTIF(G2:G51,1)</f>
        <v>19</v>
      </c>
      <c r="H52" s="96">
        <f>COUNTIF(H2:H51,1)</f>
        <v>3</v>
      </c>
      <c r="I52" s="97">
        <f t="shared" ref="I52:U52" si="0">AVERAGE(I2:I51)</f>
        <v>4.24</v>
      </c>
      <c r="J52" s="97">
        <f t="shared" si="0"/>
        <v>4.24</v>
      </c>
      <c r="K52" s="97">
        <f t="shared" si="0"/>
        <v>4.16</v>
      </c>
      <c r="L52" s="97">
        <f t="shared" si="0"/>
        <v>4.2</v>
      </c>
      <c r="M52" s="97">
        <f t="shared" si="0"/>
        <v>4.0199999999999996</v>
      </c>
      <c r="N52" s="97">
        <f t="shared" si="0"/>
        <v>3.6</v>
      </c>
      <c r="O52" s="97">
        <f t="shared" si="0"/>
        <v>3.94</v>
      </c>
      <c r="P52" s="97">
        <f t="shared" si="0"/>
        <v>3.86</v>
      </c>
      <c r="Q52" s="97">
        <f t="shared" si="0"/>
        <v>3.6</v>
      </c>
      <c r="R52" s="97">
        <f t="shared" si="0"/>
        <v>3.82</v>
      </c>
      <c r="S52" s="97">
        <f t="shared" si="0"/>
        <v>3.9</v>
      </c>
      <c r="T52" s="97">
        <f t="shared" si="0"/>
        <v>3.86</v>
      </c>
      <c r="U52" s="97">
        <f t="shared" si="0"/>
        <v>4.0599999999999996</v>
      </c>
      <c r="V52" s="98">
        <f>AVERAGE(I52:U52,R52:R52)</f>
        <v>3.951428571428572</v>
      </c>
    </row>
    <row r="53" spans="1:55" s="50" customFormat="1">
      <c r="D53" s="97">
        <f t="shared" ref="D53:U53" si="1">STDEV(D2:D51)</f>
        <v>0.46291004988627571</v>
      </c>
      <c r="E53" s="97">
        <f t="shared" si="1"/>
        <v>0.47851812069840644</v>
      </c>
      <c r="F53" s="97">
        <f t="shared" si="1"/>
        <v>0.46291004988627571</v>
      </c>
      <c r="G53" s="97">
        <f t="shared" si="1"/>
        <v>0.49031435147801472</v>
      </c>
      <c r="H53" s="97">
        <f t="shared" si="1"/>
        <v>0.2398979374820952</v>
      </c>
      <c r="I53" s="97">
        <f t="shared" si="1"/>
        <v>0.62466317454501286</v>
      </c>
      <c r="J53" s="97">
        <f t="shared" si="1"/>
        <v>0.68690373029550333</v>
      </c>
      <c r="K53" s="97">
        <f t="shared" si="1"/>
        <v>0.79179465488862999</v>
      </c>
      <c r="L53" s="97">
        <f t="shared" si="1"/>
        <v>0.63887656499993994</v>
      </c>
      <c r="M53" s="97">
        <f t="shared" si="1"/>
        <v>0.91450890133024143</v>
      </c>
      <c r="N53" s="97">
        <f t="shared" si="1"/>
        <v>0.98974331861078702</v>
      </c>
      <c r="O53" s="97">
        <f t="shared" si="1"/>
        <v>0.84297819953896802</v>
      </c>
      <c r="P53" s="97">
        <f t="shared" si="1"/>
        <v>0.85738091932135163</v>
      </c>
      <c r="Q53" s="97">
        <f t="shared" si="1"/>
        <v>0.94760708295868568</v>
      </c>
      <c r="R53" s="97">
        <f t="shared" si="1"/>
        <v>0.89647837084212745</v>
      </c>
      <c r="S53" s="97">
        <f t="shared" si="1"/>
        <v>0.81441101792795567</v>
      </c>
      <c r="T53" s="97">
        <f t="shared" si="1"/>
        <v>0.88086228625531382</v>
      </c>
      <c r="U53" s="97">
        <f t="shared" si="1"/>
        <v>0.6518419740885627</v>
      </c>
      <c r="V53" s="98">
        <f>AVERAGE(I53:U53,R53:R53)</f>
        <v>0.81675204046037186</v>
      </c>
    </row>
    <row r="54" spans="1:55" s="50" customFormat="1" ht="21.75">
      <c r="K54" s="97">
        <f>STDEV(I2:K51)</f>
        <v>0.70078256033380848</v>
      </c>
      <c r="L54" s="97">
        <f>STDEVA(L2:L51)</f>
        <v>0.63887656499993994</v>
      </c>
      <c r="O54" s="97">
        <f>STDEVA(M2:O51)</f>
        <v>0.92965077275508023</v>
      </c>
      <c r="R54" s="97">
        <f>STDEVA(P2:R51)</f>
        <v>0.902494678264256</v>
      </c>
      <c r="U54" s="97">
        <f>STDEVA(S2:U51)</f>
        <v>0.78774165355887971</v>
      </c>
    </row>
    <row r="55" spans="1:55" s="50" customFormat="1">
      <c r="B55" s="58" t="s">
        <v>35</v>
      </c>
      <c r="C55" s="106">
        <v>4</v>
      </c>
      <c r="K55" s="99">
        <f>AVERAGE(I2:K51)</f>
        <v>4.2133333333333329</v>
      </c>
      <c r="L55" s="99">
        <f>AVERAGE(L2:L51)</f>
        <v>4.2</v>
      </c>
      <c r="O55" s="99">
        <f>AVERAGE(M2:O51)</f>
        <v>3.8533333333333335</v>
      </c>
      <c r="R55" s="99">
        <f>AVERAGE(P2:R51)</f>
        <v>3.76</v>
      </c>
      <c r="U55" s="99">
        <f>AVERAGE(S2:U51)</f>
        <v>3.94</v>
      </c>
    </row>
    <row r="56" spans="1:55">
      <c r="B56" s="58" t="s">
        <v>34</v>
      </c>
      <c r="C56" s="106">
        <f>COUNTIF(B2:B51,"ผู้นำเสนอผลงาน")</f>
        <v>46</v>
      </c>
      <c r="D56" s="56"/>
      <c r="I56" s="9"/>
      <c r="J56" s="9"/>
      <c r="K56" s="9"/>
      <c r="P56" s="9"/>
      <c r="Q56" s="9"/>
      <c r="R56" s="9"/>
      <c r="S56" s="9"/>
      <c r="T56" s="9"/>
      <c r="U56" s="9"/>
    </row>
    <row r="57" spans="1:55">
      <c r="B57" s="50"/>
      <c r="C57" s="107">
        <f>SUM(C55:C56)</f>
        <v>50</v>
      </c>
      <c r="D57" s="56"/>
      <c r="I57" s="9"/>
      <c r="J57" s="9"/>
      <c r="K57" s="9"/>
      <c r="P57" s="9"/>
      <c r="Q57" s="9"/>
      <c r="R57" s="9"/>
      <c r="S57" s="9"/>
      <c r="T57" s="9"/>
      <c r="U57" s="9"/>
    </row>
    <row r="58" spans="1:55">
      <c r="B58" s="50"/>
      <c r="C58" s="50"/>
      <c r="D58" s="56"/>
      <c r="I58" s="9"/>
      <c r="J58" s="9"/>
      <c r="K58" s="9"/>
      <c r="P58" s="9"/>
      <c r="Q58" s="9"/>
      <c r="R58" s="9"/>
      <c r="S58" s="9"/>
      <c r="T58" s="9"/>
      <c r="U58" s="9"/>
    </row>
    <row r="59" spans="1:55">
      <c r="B59" s="58" t="s">
        <v>31</v>
      </c>
      <c r="C59" s="106">
        <v>35</v>
      </c>
      <c r="D59" s="56"/>
      <c r="I59" s="9"/>
      <c r="J59" s="9"/>
      <c r="K59" s="9"/>
      <c r="P59" s="9"/>
      <c r="Q59" s="9"/>
      <c r="R59" s="9"/>
      <c r="S59" s="9"/>
      <c r="T59" s="9"/>
      <c r="U59" s="9"/>
    </row>
    <row r="60" spans="1:55">
      <c r="B60" s="58" t="s">
        <v>11</v>
      </c>
      <c r="C60" s="106">
        <v>17</v>
      </c>
      <c r="D60" s="56"/>
      <c r="I60" s="9"/>
      <c r="J60" s="9"/>
      <c r="K60" s="9"/>
      <c r="P60" s="9"/>
      <c r="Q60" s="9"/>
      <c r="R60" s="9"/>
      <c r="S60" s="9"/>
      <c r="T60" s="9"/>
      <c r="U60" s="9"/>
    </row>
    <row r="61" spans="1:55">
      <c r="B61" s="58" t="s">
        <v>10</v>
      </c>
      <c r="C61" s="106">
        <v>15</v>
      </c>
      <c r="D61" s="56"/>
      <c r="I61" s="9"/>
      <c r="J61" s="9"/>
      <c r="K61" s="9"/>
      <c r="P61" s="9"/>
      <c r="Q61" s="9"/>
      <c r="R61" s="9"/>
      <c r="S61" s="9"/>
      <c r="T61" s="9"/>
      <c r="U61" s="9"/>
    </row>
    <row r="62" spans="1:55">
      <c r="B62" s="58" t="s">
        <v>12</v>
      </c>
      <c r="C62" s="106">
        <v>19</v>
      </c>
      <c r="D62" s="56"/>
      <c r="I62" s="9"/>
      <c r="J62" s="9"/>
      <c r="K62" s="9"/>
      <c r="P62" s="9"/>
      <c r="Q62" s="9"/>
      <c r="R62" s="9"/>
      <c r="S62" s="9"/>
      <c r="T62" s="9"/>
      <c r="U62" s="9"/>
    </row>
    <row r="63" spans="1:55">
      <c r="B63" s="58" t="s">
        <v>3</v>
      </c>
      <c r="C63" s="106">
        <v>3</v>
      </c>
      <c r="D63" s="56"/>
      <c r="I63" s="9"/>
      <c r="J63" s="9"/>
      <c r="K63" s="9"/>
      <c r="P63" s="9"/>
      <c r="Q63" s="9"/>
      <c r="R63" s="9"/>
      <c r="S63" s="9"/>
      <c r="T63" s="9"/>
      <c r="U63" s="9"/>
    </row>
    <row r="64" spans="1:55">
      <c r="B64" s="50"/>
      <c r="C64" s="107">
        <f>SUM(C59:C63)</f>
        <v>89</v>
      </c>
      <c r="D64" s="56"/>
      <c r="I64" s="9"/>
      <c r="J64" s="9"/>
      <c r="K64" s="9"/>
      <c r="P64" s="9"/>
      <c r="Q64" s="9"/>
      <c r="R64" s="9"/>
      <c r="S64" s="9"/>
      <c r="T64" s="9"/>
      <c r="U64" s="9"/>
    </row>
    <row r="65" spans="2:21">
      <c r="B65" s="50"/>
      <c r="C65" s="50"/>
      <c r="D65" s="56"/>
      <c r="I65" s="9"/>
      <c r="J65" s="9"/>
      <c r="K65" s="9"/>
      <c r="P65" s="9"/>
      <c r="Q65" s="9"/>
      <c r="R65" s="9"/>
      <c r="S65" s="9"/>
      <c r="T65" s="9"/>
      <c r="U65" s="9"/>
    </row>
    <row r="66" spans="2:21">
      <c r="B66" s="50"/>
      <c r="C66" s="50"/>
      <c r="D66" s="56"/>
      <c r="I66" s="9"/>
      <c r="J66" s="9"/>
      <c r="K66" s="9"/>
      <c r="P66" s="9"/>
      <c r="Q66" s="9"/>
      <c r="R66" s="9"/>
      <c r="S66" s="9"/>
      <c r="T66" s="9"/>
      <c r="U66" s="9"/>
    </row>
    <row r="67" spans="2:21">
      <c r="B67" s="50"/>
      <c r="C67" s="50"/>
      <c r="D67" s="56"/>
      <c r="I67" s="9"/>
      <c r="J67" s="9"/>
      <c r="K67" s="9"/>
      <c r="P67" s="9"/>
      <c r="Q67" s="9"/>
      <c r="R67" s="9"/>
      <c r="S67" s="9"/>
      <c r="T67" s="9"/>
      <c r="U67" s="9"/>
    </row>
    <row r="68" spans="2:21">
      <c r="B68" s="50"/>
      <c r="C68" s="50"/>
      <c r="D68" s="56"/>
      <c r="I68" s="9"/>
      <c r="J68" s="9"/>
      <c r="K68" s="9"/>
      <c r="P68" s="9"/>
      <c r="Q68" s="9"/>
      <c r="R68" s="9"/>
      <c r="S68" s="9"/>
      <c r="T68" s="9"/>
      <c r="U68" s="9"/>
    </row>
    <row r="69" spans="2:21">
      <c r="B69" s="50"/>
      <c r="C69" s="50"/>
      <c r="D69" s="56"/>
      <c r="I69" s="9"/>
      <c r="J69" s="9"/>
      <c r="K69" s="9"/>
      <c r="P69" s="9"/>
      <c r="Q69" s="9"/>
      <c r="R69" s="9"/>
      <c r="S69" s="9"/>
      <c r="T69" s="9"/>
      <c r="U69" s="9"/>
    </row>
    <row r="70" spans="2:21">
      <c r="B70" s="50"/>
      <c r="C70" s="50"/>
      <c r="D70" s="56"/>
      <c r="I70" s="9"/>
      <c r="J70" s="9"/>
      <c r="K70" s="9"/>
      <c r="P70" s="9"/>
      <c r="Q70" s="9"/>
      <c r="R70" s="9"/>
      <c r="S70" s="9"/>
      <c r="T70" s="9"/>
      <c r="U70" s="9"/>
    </row>
    <row r="71" spans="2:21">
      <c r="I71" s="9"/>
      <c r="J71" s="9"/>
      <c r="K71" s="9"/>
      <c r="P71" s="9"/>
      <c r="Q71" s="9"/>
      <c r="R71" s="9"/>
      <c r="S71" s="9"/>
      <c r="T71" s="9"/>
      <c r="U71" s="9"/>
    </row>
    <row r="72" spans="2:21">
      <c r="I72" s="9"/>
      <c r="J72" s="9"/>
      <c r="K72" s="9"/>
      <c r="P72" s="9"/>
      <c r="Q72" s="9"/>
      <c r="R72" s="9"/>
      <c r="S72" s="9"/>
      <c r="T72" s="9"/>
      <c r="U72" s="9"/>
    </row>
    <row r="73" spans="2:21" s="45" customFormat="1">
      <c r="B73" s="9"/>
      <c r="C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2:21" s="45" customFormat="1">
      <c r="B74" s="9"/>
      <c r="C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2:21" s="45" customFormat="1">
      <c r="B75" s="9"/>
      <c r="C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2:21" s="45" customFormat="1">
      <c r="B76" s="9"/>
      <c r="C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2:21" s="45" customFormat="1">
      <c r="B77" s="9"/>
      <c r="C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2:21" s="45" customFormat="1">
      <c r="B78" s="9"/>
      <c r="C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2:21" s="45" customFormat="1">
      <c r="B79" s="9"/>
      <c r="C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2:21" s="45" customFormat="1">
      <c r="B80" s="9"/>
      <c r="C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2:21" s="45" customFormat="1">
      <c r="B81" s="9"/>
      <c r="C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2:21" s="45" customFormat="1">
      <c r="B82" s="9"/>
      <c r="C82" s="9"/>
      <c r="I82" s="9"/>
      <c r="J82" s="9"/>
      <c r="K82" s="9"/>
      <c r="L82" s="9" t="s">
        <v>33</v>
      </c>
      <c r="M82" s="9"/>
      <c r="N82" s="9"/>
      <c r="O82" s="9"/>
      <c r="P82" s="9"/>
      <c r="Q82" s="9"/>
      <c r="R82" s="9"/>
      <c r="S82" s="9"/>
      <c r="T82" s="9"/>
      <c r="U82" s="9"/>
    </row>
    <row r="83" spans="2:21" s="45" customFormat="1">
      <c r="B83" s="9"/>
      <c r="C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2:21" s="45" customFormat="1">
      <c r="B84" s="9"/>
      <c r="C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2:21" s="45" customFormat="1">
      <c r="B85" s="9"/>
      <c r="C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2:21" s="45" customFormat="1">
      <c r="B86" s="9"/>
      <c r="C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2:21" s="45" customFormat="1">
      <c r="B87" s="9"/>
      <c r="C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2:21" s="45" customFormat="1">
      <c r="B88" s="9"/>
      <c r="C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2:21" s="45" customFormat="1">
      <c r="B89" s="9"/>
      <c r="C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2:21" s="45" customFormat="1">
      <c r="B90" s="9"/>
      <c r="C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2:21" s="45" customFormat="1">
      <c r="B91" s="9"/>
      <c r="C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2:21" s="45" customFormat="1">
      <c r="B92" s="9"/>
      <c r="C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2:21" s="45" customFormat="1">
      <c r="B93" s="9"/>
      <c r="C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2:21" s="45" customFormat="1">
      <c r="B94" s="9"/>
      <c r="C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2:21" s="45" customFormat="1">
      <c r="B95" s="9"/>
      <c r="C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2:21" s="45" customFormat="1">
      <c r="B96" s="9"/>
      <c r="C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2:21" s="45" customFormat="1">
      <c r="B97" s="9"/>
      <c r="C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2:21" s="45" customFormat="1">
      <c r="B98" s="9"/>
      <c r="C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2:21" s="45" customFormat="1">
      <c r="B99" s="9"/>
      <c r="C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2:21" s="45" customFormat="1">
      <c r="B100" s="9"/>
      <c r="C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2:21" s="45" customFormat="1">
      <c r="B101" s="9"/>
      <c r="C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2:21" s="45" customFormat="1">
      <c r="B102" s="9"/>
      <c r="C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2:21" s="45" customFormat="1">
      <c r="B103" s="9"/>
      <c r="C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2:21" s="45" customFormat="1">
      <c r="B104" s="9"/>
      <c r="C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2:21" s="45" customFormat="1">
      <c r="B105" s="9"/>
      <c r="C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2:21" s="45" customFormat="1">
      <c r="B106" s="9"/>
      <c r="C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2:21" s="45" customFormat="1">
      <c r="B107" s="9"/>
      <c r="C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2:21" s="45" customFormat="1">
      <c r="B108" s="9"/>
      <c r="C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2:21" s="45" customFormat="1">
      <c r="B109" s="9"/>
      <c r="C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2:21" s="45" customFormat="1">
      <c r="B110" s="9"/>
      <c r="C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2:21">
      <c r="I111" s="9"/>
      <c r="J111" s="9"/>
      <c r="K111" s="9"/>
      <c r="P111" s="9"/>
      <c r="Q111" s="9"/>
      <c r="R111" s="9"/>
      <c r="S111" s="9"/>
      <c r="T111" s="9"/>
      <c r="U111" s="9"/>
    </row>
    <row r="112" spans="2:21">
      <c r="I112" s="9"/>
      <c r="J112" s="9"/>
      <c r="K112" s="9"/>
      <c r="P112" s="9"/>
      <c r="Q112" s="9"/>
      <c r="R112" s="9"/>
      <c r="S112" s="9"/>
      <c r="T112" s="9"/>
      <c r="U112" s="9"/>
    </row>
    <row r="113" spans="9:21">
      <c r="I113" s="9"/>
      <c r="J113" s="9"/>
      <c r="K113" s="9"/>
      <c r="P113" s="9"/>
      <c r="Q113" s="9"/>
      <c r="R113" s="9"/>
      <c r="S113" s="9"/>
      <c r="T113" s="9"/>
      <c r="U113" s="9"/>
    </row>
    <row r="114" spans="9:21">
      <c r="I114" s="9"/>
      <c r="J114" s="9"/>
      <c r="K114" s="9"/>
      <c r="P114" s="9"/>
      <c r="Q114" s="9"/>
      <c r="R114" s="9"/>
      <c r="S114" s="9"/>
      <c r="T114" s="9"/>
      <c r="U114" s="9"/>
    </row>
    <row r="115" spans="9:21">
      <c r="I115" s="9"/>
      <c r="J115" s="9"/>
      <c r="K115" s="9"/>
      <c r="P115" s="9"/>
      <c r="Q115" s="9"/>
      <c r="R115" s="9"/>
      <c r="S115" s="9"/>
      <c r="T115" s="9"/>
      <c r="U115" s="9"/>
    </row>
    <row r="116" spans="9:21">
      <c r="I116" s="9"/>
      <c r="J116" s="9"/>
      <c r="K116" s="9"/>
      <c r="P116" s="9"/>
      <c r="Q116" s="9"/>
      <c r="R116" s="9"/>
      <c r="S116" s="9"/>
      <c r="T116" s="9"/>
      <c r="U116" s="9"/>
    </row>
    <row r="117" spans="9:21">
      <c r="I117" s="9"/>
      <c r="J117" s="9"/>
      <c r="K117" s="9"/>
      <c r="P117" s="9"/>
      <c r="Q117" s="9"/>
      <c r="R117" s="9"/>
      <c r="S117" s="9"/>
      <c r="T117" s="9"/>
      <c r="U117" s="9"/>
    </row>
    <row r="118" spans="9:21">
      <c r="I118" s="9"/>
      <c r="J118" s="9"/>
      <c r="K118" s="9"/>
      <c r="P118" s="9"/>
      <c r="Q118" s="9"/>
      <c r="R118" s="9"/>
      <c r="S118" s="9"/>
      <c r="T118" s="9"/>
      <c r="U118" s="9"/>
    </row>
    <row r="119" spans="9:21">
      <c r="I119" s="9"/>
      <c r="J119" s="9"/>
      <c r="K119" s="9"/>
      <c r="P119" s="9"/>
      <c r="Q119" s="9"/>
      <c r="R119" s="9"/>
      <c r="S119" s="9"/>
      <c r="T119" s="9"/>
      <c r="U119" s="9"/>
    </row>
    <row r="120" spans="9:21">
      <c r="I120" s="9"/>
      <c r="J120" s="9"/>
      <c r="K120" s="9"/>
      <c r="P120" s="9"/>
      <c r="Q120" s="9"/>
      <c r="R120" s="9"/>
      <c r="S120" s="9"/>
      <c r="T120" s="9"/>
      <c r="U120" s="9"/>
    </row>
    <row r="121" spans="9:21">
      <c r="I121" s="9"/>
      <c r="J121" s="9"/>
      <c r="K121" s="9"/>
      <c r="P121" s="9"/>
      <c r="Q121" s="9"/>
      <c r="R121" s="9"/>
      <c r="S121" s="9"/>
      <c r="T121" s="9"/>
      <c r="U121" s="9"/>
    </row>
    <row r="122" spans="9:21">
      <c r="I122" s="9"/>
      <c r="J122" s="9"/>
      <c r="K122" s="9"/>
      <c r="P122" s="9"/>
      <c r="Q122" s="9"/>
      <c r="R122" s="9"/>
      <c r="S122" s="9"/>
      <c r="T122" s="9"/>
      <c r="U122" s="9"/>
    </row>
    <row r="123" spans="9:21">
      <c r="I123" s="9"/>
      <c r="J123" s="9"/>
      <c r="K123" s="9"/>
      <c r="P123" s="9"/>
      <c r="Q123" s="9"/>
      <c r="R123" s="9"/>
      <c r="S123" s="9"/>
      <c r="T123" s="9"/>
      <c r="U123" s="9"/>
    </row>
    <row r="124" spans="9:21">
      <c r="I124" s="9"/>
      <c r="J124" s="9"/>
      <c r="K124" s="9"/>
      <c r="P124" s="9"/>
      <c r="Q124" s="9"/>
      <c r="R124" s="9"/>
      <c r="S124" s="9"/>
      <c r="T124" s="9"/>
      <c r="U124" s="9"/>
    </row>
    <row r="125" spans="9:21">
      <c r="I125" s="9"/>
      <c r="J125" s="9"/>
      <c r="K125" s="9"/>
      <c r="P125" s="9"/>
      <c r="Q125" s="9"/>
      <c r="R125" s="9"/>
      <c r="S125" s="9"/>
      <c r="T125" s="9"/>
      <c r="U125" s="9"/>
    </row>
    <row r="126" spans="9:21">
      <c r="I126" s="9"/>
      <c r="J126" s="9"/>
      <c r="K126" s="9"/>
      <c r="P126" s="9"/>
      <c r="Q126" s="9"/>
      <c r="R126" s="9"/>
      <c r="S126" s="9"/>
      <c r="T126" s="9"/>
      <c r="U126" s="9"/>
    </row>
    <row r="127" spans="9:21">
      <c r="I127" s="9"/>
      <c r="J127" s="9"/>
      <c r="K127" s="9"/>
      <c r="P127" s="9"/>
      <c r="Q127" s="9"/>
      <c r="R127" s="9"/>
      <c r="S127" s="9"/>
      <c r="T127" s="9"/>
      <c r="U127" s="9"/>
    </row>
    <row r="128" spans="9:21">
      <c r="I128" s="9"/>
      <c r="J128" s="9"/>
      <c r="K128" s="9"/>
      <c r="P128" s="9"/>
      <c r="Q128" s="9"/>
      <c r="R128" s="9"/>
      <c r="S128" s="9"/>
      <c r="T128" s="9"/>
      <c r="U128" s="9"/>
    </row>
    <row r="129" spans="9:21">
      <c r="I129" s="9"/>
      <c r="J129" s="9"/>
      <c r="K129" s="9"/>
      <c r="P129" s="9"/>
      <c r="Q129" s="9"/>
      <c r="R129" s="9"/>
      <c r="S129" s="9"/>
      <c r="T129" s="9"/>
      <c r="U129" s="9"/>
    </row>
    <row r="130" spans="9:21">
      <c r="I130" s="9"/>
      <c r="J130" s="9"/>
      <c r="K130" s="9"/>
      <c r="P130" s="9"/>
      <c r="Q130" s="9"/>
      <c r="R130" s="9"/>
      <c r="S130" s="9"/>
      <c r="T130" s="9"/>
      <c r="U130" s="9"/>
    </row>
    <row r="131" spans="9:21">
      <c r="I131" s="9"/>
      <c r="J131" s="9"/>
      <c r="K131" s="9"/>
      <c r="P131" s="9"/>
      <c r="Q131" s="9"/>
      <c r="R131" s="9"/>
      <c r="S131" s="9"/>
      <c r="T131" s="9"/>
      <c r="U131" s="9"/>
    </row>
    <row r="132" spans="9:21">
      <c r="I132" s="9"/>
      <c r="J132" s="9"/>
      <c r="K132" s="9"/>
      <c r="P132" s="9"/>
      <c r="Q132" s="9"/>
      <c r="R132" s="9"/>
      <c r="S132" s="9"/>
      <c r="T132" s="9"/>
      <c r="U132" s="9"/>
    </row>
    <row r="133" spans="9:21">
      <c r="I133" s="9"/>
      <c r="J133" s="9"/>
      <c r="K133" s="9"/>
      <c r="P133" s="9"/>
      <c r="Q133" s="9"/>
      <c r="R133" s="9"/>
      <c r="S133" s="9"/>
      <c r="T133" s="9"/>
      <c r="U133" s="9"/>
    </row>
    <row r="134" spans="9:21">
      <c r="I134" s="9"/>
      <c r="J134" s="9"/>
      <c r="K134" s="9"/>
      <c r="P134" s="9"/>
      <c r="Q134" s="9"/>
      <c r="R134" s="9"/>
      <c r="S134" s="9"/>
      <c r="T134" s="9"/>
      <c r="U134" s="9"/>
    </row>
    <row r="135" spans="9:21">
      <c r="I135" s="9"/>
      <c r="J135" s="9"/>
      <c r="K135" s="9"/>
      <c r="P135" s="9"/>
      <c r="Q135" s="9"/>
      <c r="R135" s="9"/>
      <c r="S135" s="9"/>
      <c r="T135" s="9"/>
      <c r="U135" s="9"/>
    </row>
    <row r="136" spans="9:21">
      <c r="I136" s="9"/>
      <c r="J136" s="9"/>
      <c r="K136" s="9"/>
      <c r="P136" s="9"/>
      <c r="Q136" s="9"/>
      <c r="R136" s="9"/>
      <c r="S136" s="9"/>
      <c r="T136" s="9"/>
      <c r="U136" s="9"/>
    </row>
    <row r="137" spans="9:21">
      <c r="I137" s="9"/>
      <c r="J137" s="9"/>
      <c r="K137" s="9"/>
      <c r="P137" s="9"/>
      <c r="Q137" s="9"/>
      <c r="R137" s="9"/>
      <c r="S137" s="9"/>
      <c r="T137" s="9"/>
      <c r="U137" s="9"/>
    </row>
    <row r="138" spans="9:21">
      <c r="I138" s="9"/>
      <c r="J138" s="9"/>
      <c r="K138" s="9"/>
      <c r="P138" s="9"/>
      <c r="Q138" s="9"/>
      <c r="R138" s="9"/>
      <c r="S138" s="9"/>
      <c r="T138" s="9"/>
      <c r="U138" s="9"/>
    </row>
    <row r="139" spans="9:21">
      <c r="I139" s="9"/>
      <c r="J139" s="9"/>
      <c r="K139" s="9"/>
      <c r="P139" s="9"/>
      <c r="Q139" s="9"/>
      <c r="R139" s="9"/>
      <c r="S139" s="9"/>
      <c r="T139" s="9"/>
      <c r="U139" s="9"/>
    </row>
    <row r="140" spans="9:21">
      <c r="I140" s="9"/>
      <c r="J140" s="9"/>
      <c r="K140" s="9"/>
      <c r="P140" s="9"/>
      <c r="Q140" s="9"/>
      <c r="R140" s="9"/>
      <c r="S140" s="9"/>
      <c r="T140" s="9"/>
      <c r="U140" s="9"/>
    </row>
    <row r="141" spans="9:21">
      <c r="I141" s="9"/>
      <c r="J141" s="9"/>
      <c r="K141" s="9"/>
      <c r="P141" s="9"/>
      <c r="Q141" s="9"/>
      <c r="R141" s="9"/>
      <c r="S141" s="9"/>
      <c r="T141" s="9"/>
      <c r="U141" s="9"/>
    </row>
    <row r="142" spans="9:21">
      <c r="I142" s="9"/>
      <c r="J142" s="9"/>
      <c r="K142" s="9"/>
      <c r="P142" s="9"/>
      <c r="Q142" s="9"/>
      <c r="R142" s="9"/>
      <c r="S142" s="9"/>
      <c r="T142" s="9"/>
      <c r="U142" s="9"/>
    </row>
    <row r="143" spans="9:21">
      <c r="I143" s="9"/>
      <c r="J143" s="9"/>
      <c r="K143" s="9"/>
      <c r="P143" s="9"/>
      <c r="Q143" s="9"/>
      <c r="R143" s="9"/>
      <c r="S143" s="9"/>
      <c r="T143" s="9"/>
      <c r="U143" s="9"/>
    </row>
    <row r="144" spans="9:21">
      <c r="I144" s="9"/>
      <c r="J144" s="9"/>
      <c r="K144" s="9"/>
      <c r="P144" s="9"/>
      <c r="Q144" s="9"/>
      <c r="R144" s="9"/>
      <c r="S144" s="9"/>
      <c r="T144" s="9"/>
      <c r="U144" s="9"/>
    </row>
    <row r="145" spans="9:21">
      <c r="I145" s="9"/>
      <c r="J145" s="9"/>
      <c r="K145" s="9"/>
      <c r="P145" s="9"/>
      <c r="Q145" s="9"/>
      <c r="R145" s="9"/>
      <c r="S145" s="9"/>
      <c r="T145" s="9"/>
      <c r="U145" s="9"/>
    </row>
    <row r="146" spans="9:21">
      <c r="I146" s="9"/>
      <c r="J146" s="9"/>
      <c r="K146" s="9"/>
      <c r="P146" s="9"/>
      <c r="Q146" s="9"/>
      <c r="R146" s="9"/>
      <c r="S146" s="9"/>
      <c r="T146" s="9"/>
      <c r="U146" s="9"/>
    </row>
    <row r="147" spans="9:21">
      <c r="I147" s="9"/>
      <c r="J147" s="9"/>
      <c r="K147" s="9"/>
      <c r="P147" s="9"/>
      <c r="Q147" s="9"/>
      <c r="R147" s="9"/>
      <c r="S147" s="9"/>
      <c r="T147" s="9"/>
      <c r="U147" s="9"/>
    </row>
    <row r="148" spans="9:21">
      <c r="I148" s="9"/>
      <c r="J148" s="9"/>
      <c r="K148" s="9"/>
      <c r="P148" s="9"/>
      <c r="Q148" s="9"/>
      <c r="R148" s="9"/>
      <c r="S148" s="9"/>
      <c r="T148" s="9"/>
      <c r="U148" s="9"/>
    </row>
    <row r="149" spans="9:21">
      <c r="I149" s="9"/>
      <c r="J149" s="9"/>
      <c r="K149" s="9"/>
      <c r="P149" s="9"/>
      <c r="Q149" s="9"/>
      <c r="R149" s="9"/>
      <c r="S149" s="9"/>
      <c r="T149" s="9"/>
      <c r="U149" s="9"/>
    </row>
    <row r="150" spans="9:21">
      <c r="I150" s="9"/>
      <c r="J150" s="9"/>
      <c r="K150" s="9"/>
      <c r="P150" s="9"/>
      <c r="Q150" s="9"/>
      <c r="R150" s="9"/>
      <c r="S150" s="9"/>
      <c r="T150" s="9"/>
      <c r="U150" s="9"/>
    </row>
    <row r="151" spans="9:21">
      <c r="I151" s="9"/>
      <c r="J151" s="9"/>
      <c r="K151" s="9"/>
      <c r="P151" s="9"/>
      <c r="Q151" s="9"/>
      <c r="R151" s="9"/>
      <c r="S151" s="9"/>
      <c r="T151" s="9"/>
      <c r="U151" s="9"/>
    </row>
    <row r="152" spans="9:21">
      <c r="I152" s="9"/>
      <c r="J152" s="9"/>
      <c r="K152" s="9"/>
      <c r="P152" s="9"/>
      <c r="Q152" s="9"/>
      <c r="R152" s="9"/>
      <c r="S152" s="9"/>
      <c r="T152" s="9"/>
      <c r="U152" s="9"/>
    </row>
    <row r="153" spans="9:21">
      <c r="I153" s="9"/>
      <c r="J153" s="9"/>
      <c r="K153" s="9"/>
      <c r="P153" s="9"/>
      <c r="Q153" s="9"/>
      <c r="R153" s="9"/>
      <c r="S153" s="9"/>
      <c r="T153" s="9"/>
      <c r="U153" s="9"/>
    </row>
    <row r="154" spans="9:21">
      <c r="I154" s="9"/>
      <c r="J154" s="9"/>
      <c r="K154" s="9"/>
      <c r="P154" s="9"/>
      <c r="Q154" s="9"/>
      <c r="R154" s="9"/>
      <c r="S154" s="9"/>
      <c r="T154" s="9"/>
      <c r="U154" s="9"/>
    </row>
    <row r="155" spans="9:21">
      <c r="I155" s="9"/>
      <c r="J155" s="9"/>
      <c r="K155" s="9"/>
      <c r="P155" s="9"/>
      <c r="Q155" s="9"/>
      <c r="R155" s="9"/>
      <c r="S155" s="9"/>
      <c r="T155" s="9"/>
      <c r="U155" s="9"/>
    </row>
    <row r="156" spans="9:21">
      <c r="I156" s="9"/>
      <c r="J156" s="9"/>
      <c r="K156" s="9"/>
      <c r="P156" s="9"/>
      <c r="Q156" s="9"/>
      <c r="R156" s="9"/>
      <c r="S156" s="9"/>
      <c r="T156" s="9"/>
      <c r="U156" s="9"/>
    </row>
    <row r="157" spans="9:21">
      <c r="I157" s="9"/>
      <c r="J157" s="9"/>
      <c r="K157" s="9"/>
      <c r="P157" s="9"/>
      <c r="Q157" s="9"/>
      <c r="R157" s="9"/>
      <c r="S157" s="9"/>
      <c r="T157" s="9"/>
      <c r="U157" s="9"/>
    </row>
    <row r="158" spans="9:21">
      <c r="I158" s="9"/>
      <c r="J158" s="9"/>
      <c r="K158" s="9"/>
      <c r="P158" s="9"/>
      <c r="Q158" s="9"/>
      <c r="R158" s="9"/>
      <c r="S158" s="9"/>
      <c r="T158" s="9"/>
      <c r="U158" s="9"/>
    </row>
    <row r="159" spans="9:21">
      <c r="I159" s="9"/>
      <c r="J159" s="9"/>
      <c r="K159" s="9"/>
      <c r="P159" s="9"/>
      <c r="Q159" s="9"/>
      <c r="R159" s="9"/>
      <c r="S159" s="9"/>
      <c r="T159" s="9"/>
      <c r="U159" s="9"/>
    </row>
    <row r="160" spans="9:21">
      <c r="I160" s="9"/>
      <c r="J160" s="9"/>
      <c r="K160" s="9"/>
      <c r="P160" s="9"/>
      <c r="Q160" s="9"/>
      <c r="R160" s="9"/>
      <c r="S160" s="9"/>
      <c r="T160" s="9"/>
      <c r="U160" s="9"/>
    </row>
    <row r="161" spans="9:21">
      <c r="I161" s="9"/>
      <c r="J161" s="9"/>
      <c r="K161" s="9"/>
      <c r="P161" s="9"/>
      <c r="Q161" s="9"/>
      <c r="R161" s="9"/>
      <c r="S161" s="9"/>
      <c r="T161" s="9"/>
      <c r="U161" s="9"/>
    </row>
    <row r="162" spans="9:21">
      <c r="I162" s="9"/>
      <c r="J162" s="9"/>
      <c r="K162" s="9"/>
      <c r="P162" s="9"/>
      <c r="Q162" s="9"/>
      <c r="R162" s="9"/>
      <c r="S162" s="9"/>
      <c r="T162" s="9"/>
      <c r="U162" s="9"/>
    </row>
    <row r="163" spans="9:21">
      <c r="I163" s="9"/>
      <c r="J163" s="9"/>
      <c r="K163" s="9"/>
      <c r="P163" s="9"/>
      <c r="Q163" s="9"/>
      <c r="R163" s="9"/>
      <c r="S163" s="9"/>
      <c r="T163" s="9"/>
      <c r="U163" s="9"/>
    </row>
    <row r="164" spans="9:21">
      <c r="I164" s="9"/>
      <c r="J164" s="9"/>
      <c r="K164" s="9"/>
      <c r="P164" s="9"/>
      <c r="Q164" s="9"/>
      <c r="R164" s="9"/>
      <c r="S164" s="9"/>
      <c r="T164" s="9"/>
      <c r="U164" s="9"/>
    </row>
    <row r="165" spans="9:21">
      <c r="I165" s="9"/>
      <c r="J165" s="9"/>
      <c r="K165" s="9"/>
      <c r="P165" s="9"/>
      <c r="Q165" s="9"/>
      <c r="R165" s="9"/>
      <c r="S165" s="9"/>
      <c r="T165" s="9"/>
      <c r="U165" s="9"/>
    </row>
    <row r="166" spans="9:21">
      <c r="I166" s="9"/>
      <c r="J166" s="9"/>
      <c r="K166" s="9"/>
      <c r="P166" s="9"/>
      <c r="Q166" s="9"/>
      <c r="R166" s="9"/>
      <c r="S166" s="9"/>
      <c r="T166" s="9"/>
      <c r="U166" s="9"/>
    </row>
    <row r="167" spans="9:21">
      <c r="I167" s="9"/>
      <c r="J167" s="9"/>
      <c r="K167" s="9"/>
      <c r="P167" s="9"/>
      <c r="Q167" s="9"/>
      <c r="R167" s="9"/>
      <c r="S167" s="9"/>
      <c r="T167" s="9"/>
      <c r="U167" s="9"/>
    </row>
    <row r="168" spans="9:21">
      <c r="I168" s="9"/>
      <c r="J168" s="9"/>
      <c r="K168" s="9"/>
      <c r="P168" s="9"/>
      <c r="Q168" s="9"/>
      <c r="R168" s="9"/>
      <c r="S168" s="9"/>
      <c r="T168" s="9"/>
      <c r="U168" s="9"/>
    </row>
    <row r="169" spans="9:21">
      <c r="I169" s="9"/>
      <c r="J169" s="9"/>
      <c r="K169" s="9"/>
      <c r="P169" s="9"/>
      <c r="Q169" s="9"/>
      <c r="R169" s="9"/>
      <c r="S169" s="9"/>
      <c r="T169" s="9"/>
      <c r="U169" s="9"/>
    </row>
    <row r="170" spans="9:21">
      <c r="I170" s="9"/>
      <c r="J170" s="9"/>
      <c r="K170" s="9"/>
      <c r="P170" s="9"/>
      <c r="Q170" s="9"/>
      <c r="R170" s="9"/>
      <c r="S170" s="9"/>
      <c r="T170" s="9"/>
      <c r="U170" s="9"/>
    </row>
    <row r="171" spans="9:21">
      <c r="I171" s="9"/>
      <c r="J171" s="9"/>
      <c r="K171" s="9"/>
      <c r="P171" s="9"/>
      <c r="Q171" s="9"/>
      <c r="R171" s="9"/>
      <c r="S171" s="9"/>
      <c r="T171" s="9"/>
      <c r="U171" s="9"/>
    </row>
    <row r="172" spans="9:21">
      <c r="I172" s="9"/>
      <c r="J172" s="9"/>
      <c r="K172" s="9"/>
      <c r="P172" s="9"/>
      <c r="Q172" s="9"/>
      <c r="R172" s="9"/>
      <c r="S172" s="9"/>
      <c r="T172" s="9"/>
      <c r="U172" s="9"/>
    </row>
    <row r="173" spans="9:21">
      <c r="I173" s="9"/>
      <c r="J173" s="9"/>
      <c r="K173" s="9"/>
      <c r="P173" s="9"/>
      <c r="Q173" s="9"/>
      <c r="R173" s="9"/>
      <c r="S173" s="9"/>
      <c r="T173" s="9"/>
      <c r="U173" s="9"/>
    </row>
    <row r="174" spans="9:21">
      <c r="I174" s="9"/>
      <c r="J174" s="9"/>
      <c r="K174" s="9"/>
      <c r="P174" s="9"/>
      <c r="Q174" s="9"/>
      <c r="R174" s="9"/>
      <c r="S174" s="9"/>
      <c r="T174" s="9"/>
      <c r="U174" s="9"/>
    </row>
    <row r="175" spans="9:21">
      <c r="I175" s="9"/>
      <c r="J175" s="9"/>
      <c r="K175" s="9"/>
      <c r="P175" s="9"/>
      <c r="Q175" s="9"/>
      <c r="R175" s="9"/>
      <c r="S175" s="9"/>
      <c r="T175" s="9"/>
      <c r="U175" s="9"/>
    </row>
    <row r="176" spans="9:21">
      <c r="I176" s="9"/>
      <c r="J176" s="9"/>
      <c r="K176" s="9"/>
      <c r="P176" s="9"/>
      <c r="Q176" s="9"/>
      <c r="R176" s="9"/>
      <c r="S176" s="9"/>
      <c r="T176" s="9"/>
      <c r="U176" s="9"/>
    </row>
    <row r="177" spans="9:21">
      <c r="I177" s="9"/>
      <c r="J177" s="9"/>
      <c r="K177" s="9"/>
      <c r="P177" s="9"/>
      <c r="Q177" s="9"/>
      <c r="R177" s="9"/>
      <c r="S177" s="9"/>
      <c r="T177" s="9"/>
      <c r="U177" s="9"/>
    </row>
    <row r="178" spans="9:21">
      <c r="I178" s="9"/>
      <c r="J178" s="9"/>
      <c r="K178" s="9"/>
      <c r="P178" s="9"/>
      <c r="Q178" s="9"/>
      <c r="R178" s="9"/>
      <c r="S178" s="9"/>
      <c r="T178" s="9"/>
      <c r="U178" s="9"/>
    </row>
    <row r="179" spans="9:21">
      <c r="I179" s="9"/>
      <c r="J179" s="9"/>
      <c r="K179" s="9"/>
      <c r="P179" s="9"/>
      <c r="Q179" s="9"/>
      <c r="R179" s="9"/>
      <c r="S179" s="9"/>
      <c r="T179" s="9"/>
      <c r="U179" s="9"/>
    </row>
    <row r="180" spans="9:21">
      <c r="I180" s="9"/>
      <c r="J180" s="9"/>
      <c r="K180" s="9"/>
      <c r="P180" s="9"/>
      <c r="Q180" s="9"/>
      <c r="R180" s="9"/>
      <c r="S180" s="9"/>
      <c r="T180" s="9"/>
      <c r="U180" s="9"/>
    </row>
    <row r="181" spans="9:21">
      <c r="I181" s="9"/>
      <c r="J181" s="9"/>
      <c r="K181" s="9"/>
      <c r="P181" s="9"/>
      <c r="Q181" s="9"/>
      <c r="R181" s="9"/>
      <c r="S181" s="9"/>
      <c r="T181" s="9"/>
      <c r="U181" s="9"/>
    </row>
    <row r="182" spans="9:21">
      <c r="I182" s="9"/>
      <c r="J182" s="9"/>
      <c r="K182" s="9"/>
      <c r="P182" s="9"/>
      <c r="Q182" s="9"/>
      <c r="R182" s="9"/>
      <c r="S182" s="9"/>
      <c r="T182" s="9"/>
      <c r="U182" s="9"/>
    </row>
    <row r="183" spans="9:21">
      <c r="I183" s="9"/>
      <c r="J183" s="9"/>
      <c r="K183" s="9"/>
      <c r="P183" s="9"/>
      <c r="Q183" s="9"/>
      <c r="R183" s="9"/>
      <c r="S183" s="9"/>
      <c r="T183" s="9"/>
      <c r="U183" s="9"/>
    </row>
    <row r="184" spans="9:21">
      <c r="I184" s="9"/>
      <c r="J184" s="9"/>
      <c r="K184" s="9"/>
      <c r="P184" s="9"/>
      <c r="Q184" s="9"/>
      <c r="R184" s="9"/>
      <c r="S184" s="9"/>
      <c r="T184" s="9"/>
      <c r="U184" s="9"/>
    </row>
    <row r="185" spans="9:21">
      <c r="I185" s="9"/>
      <c r="J185" s="9"/>
      <c r="K185" s="9"/>
      <c r="P185" s="9"/>
      <c r="Q185" s="9"/>
      <c r="R185" s="9"/>
      <c r="S185" s="9"/>
      <c r="T185" s="9"/>
      <c r="U185" s="9"/>
    </row>
    <row r="186" spans="9:21">
      <c r="I186" s="9"/>
      <c r="J186" s="9"/>
      <c r="K186" s="9"/>
      <c r="P186" s="9"/>
      <c r="Q186" s="9"/>
      <c r="R186" s="9"/>
      <c r="S186" s="9"/>
      <c r="T186" s="9"/>
      <c r="U186" s="9"/>
    </row>
    <row r="187" spans="9:21">
      <c r="I187" s="9"/>
      <c r="J187" s="9"/>
      <c r="K187" s="9"/>
      <c r="P187" s="9"/>
      <c r="Q187" s="9"/>
      <c r="R187" s="9"/>
      <c r="S187" s="9"/>
      <c r="T187" s="9"/>
      <c r="U187" s="9"/>
    </row>
    <row r="188" spans="9:21">
      <c r="I188" s="9"/>
      <c r="J188" s="9"/>
      <c r="K188" s="9"/>
      <c r="P188" s="9"/>
      <c r="Q188" s="9"/>
      <c r="R188" s="9"/>
      <c r="S188" s="9"/>
      <c r="T188" s="9"/>
      <c r="U188" s="9"/>
    </row>
    <row r="189" spans="9:21">
      <c r="I189" s="9"/>
      <c r="J189" s="9"/>
      <c r="K189" s="9"/>
      <c r="P189" s="9"/>
      <c r="Q189" s="9"/>
      <c r="R189" s="9"/>
      <c r="S189" s="9"/>
      <c r="T189" s="9"/>
      <c r="U189" s="9"/>
    </row>
    <row r="190" spans="9:21">
      <c r="I190" s="9"/>
      <c r="J190" s="9"/>
      <c r="K190" s="9"/>
      <c r="P190" s="9"/>
      <c r="Q190" s="9"/>
      <c r="R190" s="9"/>
      <c r="S190" s="9"/>
      <c r="T190" s="9"/>
      <c r="U190" s="9"/>
    </row>
    <row r="191" spans="9:21">
      <c r="I191" s="9"/>
      <c r="J191" s="9"/>
      <c r="K191" s="9"/>
      <c r="P191" s="9"/>
      <c r="Q191" s="9"/>
      <c r="R191" s="9"/>
      <c r="S191" s="9"/>
      <c r="T191" s="9"/>
      <c r="U191" s="9"/>
    </row>
    <row r="192" spans="9:21">
      <c r="I192" s="9"/>
      <c r="J192" s="9"/>
      <c r="K192" s="9"/>
      <c r="P192" s="9"/>
      <c r="Q192" s="9"/>
      <c r="R192" s="9"/>
      <c r="S192" s="9"/>
      <c r="T192" s="9"/>
      <c r="U192" s="9"/>
    </row>
    <row r="193" spans="9:21">
      <c r="I193" s="9"/>
      <c r="J193" s="9"/>
      <c r="K193" s="9"/>
      <c r="P193" s="9"/>
      <c r="Q193" s="9"/>
      <c r="R193" s="9"/>
      <c r="S193" s="9"/>
      <c r="T193" s="9"/>
      <c r="U193" s="9"/>
    </row>
    <row r="194" spans="9:21">
      <c r="I194" s="9"/>
      <c r="J194" s="9"/>
      <c r="K194" s="9"/>
      <c r="P194" s="9"/>
      <c r="Q194" s="9"/>
      <c r="R194" s="9"/>
      <c r="S194" s="9"/>
      <c r="T194" s="9"/>
      <c r="U194" s="9"/>
    </row>
    <row r="195" spans="9:21">
      <c r="I195" s="9"/>
      <c r="J195" s="9"/>
      <c r="K195" s="9"/>
      <c r="P195" s="9"/>
      <c r="Q195" s="9"/>
      <c r="R195" s="9"/>
      <c r="S195" s="9"/>
      <c r="T195" s="9"/>
      <c r="U195" s="9"/>
    </row>
    <row r="196" spans="9:21">
      <c r="I196" s="9"/>
      <c r="J196" s="9"/>
      <c r="K196" s="9"/>
      <c r="P196" s="9"/>
      <c r="Q196" s="9"/>
      <c r="R196" s="9"/>
      <c r="S196" s="9"/>
      <c r="T196" s="9"/>
      <c r="U196" s="9"/>
    </row>
    <row r="197" spans="9:21">
      <c r="I197" s="9"/>
      <c r="J197" s="9"/>
      <c r="K197" s="9"/>
      <c r="P197" s="9"/>
      <c r="Q197" s="9"/>
      <c r="R197" s="9"/>
      <c r="S197" s="9"/>
      <c r="T197" s="9"/>
      <c r="U197" s="9"/>
    </row>
    <row r="198" spans="9:21">
      <c r="I198" s="9"/>
      <c r="J198" s="9"/>
      <c r="K198" s="9"/>
      <c r="P198" s="9"/>
      <c r="Q198" s="9"/>
      <c r="R198" s="9"/>
      <c r="S198" s="9"/>
      <c r="T198" s="9"/>
      <c r="U198" s="9"/>
    </row>
    <row r="199" spans="9:21">
      <c r="I199" s="9"/>
      <c r="J199" s="9"/>
      <c r="K199" s="9"/>
      <c r="P199" s="9"/>
      <c r="Q199" s="9"/>
      <c r="R199" s="9"/>
      <c r="S199" s="9"/>
      <c r="T199" s="9"/>
      <c r="U199" s="9"/>
    </row>
    <row r="200" spans="9:21">
      <c r="I200" s="9"/>
      <c r="J200" s="9"/>
      <c r="K200" s="9"/>
      <c r="P200" s="9"/>
      <c r="Q200" s="9"/>
      <c r="R200" s="9"/>
      <c r="S200" s="9"/>
      <c r="T200" s="9"/>
      <c r="U200" s="9"/>
    </row>
    <row r="201" spans="9:21">
      <c r="I201" s="9"/>
      <c r="J201" s="9"/>
      <c r="K201" s="9"/>
      <c r="P201" s="9"/>
      <c r="Q201" s="9"/>
      <c r="R201" s="9"/>
      <c r="S201" s="9"/>
      <c r="T201" s="9"/>
      <c r="U201" s="9"/>
    </row>
    <row r="202" spans="9:21">
      <c r="I202" s="9"/>
      <c r="J202" s="9"/>
      <c r="K202" s="9"/>
      <c r="P202" s="9"/>
      <c r="Q202" s="9"/>
      <c r="R202" s="9"/>
      <c r="S202" s="9"/>
      <c r="T202" s="9"/>
      <c r="U202" s="9"/>
    </row>
    <row r="203" spans="9:21">
      <c r="I203" s="9"/>
      <c r="J203" s="9"/>
      <c r="K203" s="9"/>
      <c r="P203" s="9"/>
      <c r="Q203" s="9"/>
      <c r="R203" s="9"/>
      <c r="S203" s="9"/>
      <c r="T203" s="9"/>
      <c r="U203" s="9"/>
    </row>
    <row r="204" spans="9:21">
      <c r="I204" s="9"/>
      <c r="J204" s="9"/>
      <c r="K204" s="9"/>
      <c r="P204" s="9"/>
      <c r="Q204" s="9"/>
      <c r="R204" s="9"/>
      <c r="S204" s="9"/>
      <c r="T204" s="9"/>
      <c r="U204" s="9"/>
    </row>
    <row r="205" spans="9:21">
      <c r="I205" s="9"/>
      <c r="J205" s="9"/>
      <c r="K205" s="9"/>
      <c r="P205" s="9"/>
      <c r="Q205" s="9"/>
      <c r="R205" s="9"/>
      <c r="S205" s="9"/>
      <c r="T205" s="9"/>
      <c r="U205" s="9"/>
    </row>
    <row r="206" spans="9:21">
      <c r="L206" s="10"/>
      <c r="M206" s="11"/>
      <c r="N206" s="11"/>
      <c r="O206" s="11"/>
    </row>
    <row r="207" spans="9:21">
      <c r="L207" s="10"/>
      <c r="M207" s="11"/>
      <c r="N207" s="11"/>
      <c r="O207" s="11"/>
    </row>
    <row r="208" spans="9:21">
      <c r="L208" s="10"/>
      <c r="M208" s="11"/>
      <c r="N208" s="11"/>
      <c r="O208" s="11"/>
    </row>
    <row r="209" spans="12:15">
      <c r="L209" s="10"/>
      <c r="M209" s="11"/>
      <c r="N209" s="11"/>
      <c r="O209" s="11"/>
    </row>
    <row r="210" spans="12:15">
      <c r="L210" s="10"/>
      <c r="M210" s="11"/>
      <c r="N210" s="11"/>
      <c r="O210" s="11"/>
    </row>
    <row r="211" spans="12:15">
      <c r="L211" s="10"/>
      <c r="M211" s="11"/>
      <c r="N211" s="11"/>
      <c r="O211" s="1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72" zoomScaleNormal="172" workbookViewId="0">
      <selection activeCell="G7" sqref="G7"/>
    </sheetView>
  </sheetViews>
  <sheetFormatPr defaultRowHeight="15"/>
  <cols>
    <col min="1" max="1" width="9.140625" style="25" customWidth="1"/>
    <col min="2" max="2" width="9.140625" style="25"/>
    <col min="3" max="3" width="9.140625" style="25" customWidth="1"/>
    <col min="4" max="4" width="9.140625" style="25"/>
    <col min="5" max="5" width="9.140625" style="25" customWidth="1"/>
    <col min="6" max="6" width="49.7109375" style="25" customWidth="1"/>
    <col min="7" max="16384" width="9.140625" style="25"/>
  </cols>
  <sheetData>
    <row r="1" spans="1:6" s="24" customFormat="1" ht="27.75">
      <c r="A1" s="144" t="s">
        <v>22</v>
      </c>
      <c r="B1" s="144"/>
      <c r="C1" s="144"/>
      <c r="D1" s="144"/>
      <c r="E1" s="144"/>
      <c r="F1" s="144"/>
    </row>
    <row r="2" spans="1:6" s="24" customFormat="1" ht="27.75">
      <c r="A2" s="144" t="s">
        <v>46</v>
      </c>
      <c r="B2" s="144"/>
      <c r="C2" s="144"/>
      <c r="D2" s="144"/>
      <c r="E2" s="144"/>
      <c r="F2" s="144"/>
    </row>
    <row r="3" spans="1:6" s="24" customFormat="1" ht="27.75">
      <c r="A3" s="144" t="s">
        <v>42</v>
      </c>
      <c r="B3" s="144"/>
      <c r="C3" s="144"/>
      <c r="D3" s="144"/>
      <c r="E3" s="144"/>
      <c r="F3" s="144"/>
    </row>
    <row r="4" spans="1:6" s="24" customFormat="1" ht="27.75">
      <c r="A4" s="144" t="s">
        <v>47</v>
      </c>
      <c r="B4" s="144"/>
      <c r="C4" s="144"/>
      <c r="D4" s="144"/>
      <c r="E4" s="144"/>
      <c r="F4" s="144"/>
    </row>
    <row r="5" spans="1:6" s="24" customFormat="1" ht="27.75">
      <c r="A5" s="144" t="s">
        <v>43</v>
      </c>
      <c r="B5" s="144"/>
      <c r="C5" s="144"/>
      <c r="D5" s="144"/>
      <c r="E5" s="144"/>
      <c r="F5" s="144"/>
    </row>
    <row r="6" spans="1:6" ht="24">
      <c r="A6" s="145"/>
      <c r="B6" s="145"/>
      <c r="C6" s="145"/>
      <c r="D6" s="145"/>
      <c r="E6" s="145"/>
      <c r="F6" s="145"/>
    </row>
    <row r="7" spans="1:6" s="27" customFormat="1" ht="24">
      <c r="A7" s="26" t="s">
        <v>48</v>
      </c>
      <c r="B7" s="26"/>
      <c r="C7" s="26"/>
      <c r="D7" s="26"/>
      <c r="E7" s="26"/>
      <c r="F7" s="26"/>
    </row>
    <row r="8" spans="1:6" s="27" customFormat="1" ht="24">
      <c r="A8" s="46" t="s">
        <v>49</v>
      </c>
      <c r="B8" s="46"/>
      <c r="C8" s="46"/>
      <c r="D8" s="46"/>
      <c r="E8" s="46"/>
      <c r="F8" s="46"/>
    </row>
    <row r="9" spans="1:6" s="27" customFormat="1" ht="24">
      <c r="A9" s="26" t="s">
        <v>79</v>
      </c>
      <c r="B9" s="26"/>
      <c r="C9" s="26"/>
      <c r="D9" s="26"/>
      <c r="E9" s="26"/>
      <c r="F9" s="26"/>
    </row>
    <row r="10" spans="1:6" s="27" customFormat="1" ht="24">
      <c r="A10" s="47" t="s">
        <v>80</v>
      </c>
      <c r="B10" s="47"/>
      <c r="C10" s="47"/>
      <c r="D10" s="47"/>
      <c r="E10" s="47"/>
      <c r="F10" s="47"/>
    </row>
    <row r="11" spans="1:6" s="27" customFormat="1" ht="24">
      <c r="A11" s="90" t="s">
        <v>93</v>
      </c>
      <c r="B11" s="90"/>
      <c r="C11" s="90"/>
      <c r="D11" s="90"/>
      <c r="E11" s="90"/>
      <c r="F11" s="90"/>
    </row>
    <row r="12" spans="1:6" s="27" customFormat="1" ht="24">
      <c r="A12" s="51" t="s">
        <v>94</v>
      </c>
      <c r="B12" s="51"/>
      <c r="C12" s="51"/>
      <c r="D12" s="51"/>
      <c r="E12" s="51"/>
      <c r="F12" s="51"/>
    </row>
    <row r="13" spans="1:6" s="27" customFormat="1" ht="24">
      <c r="A13" s="90" t="s">
        <v>95</v>
      </c>
      <c r="B13" s="90"/>
      <c r="C13" s="90"/>
      <c r="D13" s="90"/>
      <c r="E13" s="90"/>
      <c r="F13" s="90"/>
    </row>
    <row r="14" spans="1:6" s="27" customFormat="1" ht="24">
      <c r="A14" s="90" t="s">
        <v>96</v>
      </c>
      <c r="B14" s="90"/>
      <c r="C14" s="90"/>
      <c r="D14" s="90"/>
      <c r="E14" s="90"/>
      <c r="F14" s="90"/>
    </row>
    <row r="15" spans="1:6" s="6" customFormat="1" ht="24">
      <c r="A15" s="90" t="s">
        <v>39</v>
      </c>
      <c r="B15" s="90"/>
      <c r="C15" s="90"/>
      <c r="D15" s="90"/>
      <c r="E15" s="90"/>
      <c r="F15" s="90"/>
    </row>
    <row r="16" spans="1:6" s="6" customFormat="1" ht="24">
      <c r="A16" s="90" t="s">
        <v>117</v>
      </c>
      <c r="B16" s="90"/>
      <c r="C16" s="90"/>
      <c r="D16" s="90"/>
      <c r="E16" s="90"/>
      <c r="F16" s="90"/>
    </row>
    <row r="17" spans="1:8" s="6" customFormat="1" ht="24">
      <c r="A17" s="89" t="s">
        <v>97</v>
      </c>
      <c r="B17" s="89"/>
      <c r="C17" s="89"/>
      <c r="D17" s="89"/>
      <c r="E17" s="89"/>
      <c r="F17" s="89"/>
    </row>
    <row r="18" spans="1:8" s="6" customFormat="1" ht="24">
      <c r="A18" s="89"/>
      <c r="B18" s="89" t="s">
        <v>108</v>
      </c>
      <c r="C18" s="89"/>
      <c r="D18" s="89"/>
      <c r="E18" s="89"/>
      <c r="F18" s="89"/>
    </row>
    <row r="19" spans="1:8" s="6" customFormat="1" ht="24">
      <c r="A19" s="89" t="s">
        <v>109</v>
      </c>
      <c r="B19" s="89"/>
      <c r="C19" s="89"/>
      <c r="D19" s="89"/>
      <c r="E19" s="89"/>
      <c r="F19" s="89"/>
    </row>
    <row r="20" spans="1:8" s="6" customFormat="1" ht="24">
      <c r="A20" s="12" t="s">
        <v>110</v>
      </c>
      <c r="B20" s="12"/>
      <c r="C20" s="12"/>
      <c r="D20" s="12"/>
      <c r="E20" s="12"/>
      <c r="F20" s="12"/>
      <c r="G20" s="12"/>
      <c r="H20" s="90"/>
    </row>
    <row r="21" spans="1:8" s="6" customFormat="1" ht="24">
      <c r="A21" s="146" t="s">
        <v>111</v>
      </c>
      <c r="B21" s="146"/>
      <c r="C21" s="146"/>
      <c r="D21" s="146"/>
      <c r="E21" s="146"/>
      <c r="F21" s="146"/>
      <c r="G21" s="91"/>
      <c r="H21" s="91"/>
    </row>
    <row r="22" spans="1:8" s="6" customFormat="1" ht="24">
      <c r="A22" s="140"/>
      <c r="B22" s="140" t="s">
        <v>112</v>
      </c>
      <c r="C22" s="140"/>
      <c r="D22" s="140"/>
      <c r="E22" s="140"/>
      <c r="F22" s="140"/>
      <c r="G22" s="140"/>
      <c r="H22" s="91"/>
    </row>
    <row r="23" spans="1:8" s="6" customFormat="1" ht="24">
      <c r="A23" s="85" t="s">
        <v>113</v>
      </c>
      <c r="B23" s="140"/>
      <c r="C23" s="140"/>
      <c r="D23" s="140"/>
      <c r="E23" s="140"/>
      <c r="F23" s="140"/>
      <c r="G23" s="140"/>
      <c r="H23" s="85"/>
    </row>
    <row r="24" spans="1:8" s="6" customFormat="1" ht="24">
      <c r="A24" s="146" t="s">
        <v>118</v>
      </c>
      <c r="B24" s="147"/>
      <c r="C24" s="147"/>
      <c r="D24" s="147"/>
      <c r="E24" s="147"/>
      <c r="F24" s="147"/>
      <c r="G24" s="147"/>
      <c r="H24" s="93"/>
    </row>
    <row r="25" spans="1:8" s="6" customFormat="1" ht="24">
      <c r="A25" s="140" t="s">
        <v>114</v>
      </c>
      <c r="B25" s="141"/>
      <c r="C25" s="141"/>
      <c r="D25" s="141"/>
      <c r="E25" s="141"/>
      <c r="F25" s="141"/>
      <c r="G25" s="141"/>
      <c r="H25" s="141"/>
    </row>
    <row r="26" spans="1:8" s="6" customFormat="1" ht="24">
      <c r="A26" s="140" t="s">
        <v>115</v>
      </c>
      <c r="B26" s="141"/>
      <c r="C26" s="141"/>
      <c r="D26" s="141"/>
      <c r="E26" s="141"/>
      <c r="F26" s="141"/>
      <c r="G26" s="141"/>
    </row>
    <row r="27" spans="1:8" s="6" customFormat="1" ht="24">
      <c r="A27" s="6" t="s">
        <v>116</v>
      </c>
    </row>
    <row r="28" spans="1:8" s="6" customFormat="1" ht="24">
      <c r="A28" s="12"/>
      <c r="B28" s="12"/>
      <c r="C28" s="12"/>
      <c r="D28" s="12"/>
      <c r="E28" s="12"/>
      <c r="F28" s="12"/>
    </row>
    <row r="29" spans="1:8" s="6" customFormat="1" ht="24">
      <c r="A29" s="12"/>
      <c r="B29" s="12"/>
      <c r="C29" s="12"/>
      <c r="D29" s="12"/>
      <c r="E29" s="12"/>
      <c r="F29" s="12"/>
    </row>
    <row r="30" spans="1:8" s="6" customFormat="1" ht="24">
      <c r="A30" s="12"/>
      <c r="B30" s="12"/>
      <c r="C30" s="12"/>
      <c r="D30" s="12"/>
      <c r="E30" s="12"/>
      <c r="F30" s="12"/>
    </row>
    <row r="31" spans="1:8" s="6" customFormat="1" ht="24">
      <c r="A31" s="12"/>
      <c r="B31" s="12"/>
      <c r="C31" s="12"/>
      <c r="D31" s="12"/>
      <c r="E31" s="12"/>
      <c r="F31" s="12"/>
    </row>
    <row r="32" spans="1:8" s="6" customFormat="1" ht="24">
      <c r="A32" s="12"/>
      <c r="B32" s="12"/>
      <c r="C32" s="12"/>
      <c r="D32" s="12"/>
      <c r="E32" s="12"/>
      <c r="F32" s="12"/>
    </row>
    <row r="33" spans="1:6" s="6" customFormat="1" ht="24">
      <c r="A33" s="12"/>
      <c r="B33" s="12"/>
      <c r="C33" s="12"/>
      <c r="D33" s="12"/>
      <c r="E33" s="12"/>
      <c r="F33" s="12"/>
    </row>
    <row r="34" spans="1:6" s="6" customFormat="1" ht="24">
      <c r="A34" s="12"/>
      <c r="B34" s="12"/>
      <c r="C34" s="12"/>
      <c r="D34" s="12"/>
      <c r="E34" s="12"/>
      <c r="F34" s="12"/>
    </row>
    <row r="35" spans="1:6" ht="24">
      <c r="A35" s="143" t="s">
        <v>40</v>
      </c>
      <c r="B35" s="143"/>
      <c r="C35" s="143"/>
      <c r="D35" s="143"/>
      <c r="E35" s="143"/>
      <c r="F35" s="143"/>
    </row>
    <row r="36" spans="1:6" s="105" customFormat="1" ht="24">
      <c r="A36" s="143" t="s">
        <v>98</v>
      </c>
      <c r="B36" s="143"/>
      <c r="C36" s="143"/>
      <c r="D36" s="143"/>
      <c r="E36" s="143"/>
      <c r="F36" s="143"/>
    </row>
    <row r="37" spans="1:6" ht="24">
      <c r="A37" s="143" t="s">
        <v>99</v>
      </c>
      <c r="B37" s="143"/>
      <c r="C37" s="143"/>
      <c r="D37" s="143"/>
      <c r="E37" s="143"/>
      <c r="F37" s="143"/>
    </row>
    <row r="38" spans="1:6" s="105" customFormat="1" ht="24">
      <c r="A38" s="143" t="s">
        <v>100</v>
      </c>
      <c r="B38" s="143"/>
      <c r="C38" s="143"/>
      <c r="D38" s="143"/>
      <c r="E38" s="143"/>
      <c r="F38" s="143"/>
    </row>
    <row r="39" spans="1:6" ht="24">
      <c r="A39" s="143" t="s">
        <v>101</v>
      </c>
      <c r="B39" s="143"/>
      <c r="C39" s="143"/>
      <c r="D39" s="143"/>
      <c r="E39" s="143"/>
      <c r="F39" s="143"/>
    </row>
    <row r="40" spans="1:6" ht="24">
      <c r="A40" s="143" t="s">
        <v>102</v>
      </c>
      <c r="B40" s="143"/>
      <c r="C40" s="143"/>
      <c r="D40" s="143"/>
      <c r="E40" s="143"/>
      <c r="F40" s="143"/>
    </row>
    <row r="41" spans="1:6" ht="24">
      <c r="A41" s="6" t="s">
        <v>103</v>
      </c>
      <c r="B41" s="6"/>
      <c r="C41" s="6"/>
      <c r="D41" s="6"/>
      <c r="E41" s="6"/>
      <c r="F41" s="6"/>
    </row>
    <row r="42" spans="1:6" ht="24">
      <c r="A42" s="6" t="s">
        <v>104</v>
      </c>
      <c r="B42" s="6"/>
      <c r="C42" s="6"/>
      <c r="D42" s="6"/>
      <c r="E42" s="6"/>
      <c r="F42" s="6"/>
    </row>
  </sheetData>
  <mergeCells count="14">
    <mergeCell ref="A38:F38"/>
    <mergeCell ref="A39:F39"/>
    <mergeCell ref="A40:F40"/>
    <mergeCell ref="A37:F37"/>
    <mergeCell ref="A36:F36"/>
    <mergeCell ref="A35:F35"/>
    <mergeCell ref="A1:F1"/>
    <mergeCell ref="A2:F2"/>
    <mergeCell ref="A6:F6"/>
    <mergeCell ref="A21:F21"/>
    <mergeCell ref="A3:F3"/>
    <mergeCell ref="A5:F5"/>
    <mergeCell ref="A4:F4"/>
    <mergeCell ref="A24:G24"/>
  </mergeCells>
  <pageMargins left="0.5" right="0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opLeftCell="A34" zoomScale="150" zoomScaleNormal="150" workbookViewId="0">
      <selection activeCell="H44" sqref="H44"/>
    </sheetView>
  </sheetViews>
  <sheetFormatPr defaultRowHeight="23.25"/>
  <cols>
    <col min="1" max="1" width="4.8554687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7.28515625" style="2" customWidth="1"/>
    <col min="7" max="7" width="11.14062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1" spans="2:9">
      <c r="B1" s="148" t="s">
        <v>4</v>
      </c>
      <c r="C1" s="148"/>
      <c r="D1" s="148"/>
      <c r="E1" s="148"/>
      <c r="F1" s="148"/>
      <c r="G1" s="148"/>
      <c r="H1" s="34"/>
    </row>
    <row r="2" spans="2:9">
      <c r="B2" s="54"/>
      <c r="C2" s="54"/>
      <c r="D2" s="54"/>
      <c r="E2" s="54"/>
      <c r="F2" s="54"/>
      <c r="G2" s="54"/>
      <c r="H2" s="34"/>
    </row>
    <row r="3" spans="2:9" ht="27.75">
      <c r="B3" s="144" t="s">
        <v>46</v>
      </c>
      <c r="C3" s="144"/>
      <c r="D3" s="144"/>
      <c r="E3" s="144"/>
      <c r="F3" s="144"/>
      <c r="G3" s="144"/>
      <c r="H3" s="34"/>
    </row>
    <row r="4" spans="2:9" ht="27.75">
      <c r="B4" s="144" t="s">
        <v>42</v>
      </c>
      <c r="C4" s="144"/>
      <c r="D4" s="144"/>
      <c r="E4" s="144"/>
      <c r="F4" s="144"/>
      <c r="G4" s="144"/>
      <c r="H4" s="34"/>
    </row>
    <row r="5" spans="2:9" ht="27.75">
      <c r="B5" s="144" t="s">
        <v>47</v>
      </c>
      <c r="C5" s="144"/>
      <c r="D5" s="144"/>
      <c r="E5" s="144"/>
      <c r="F5" s="144"/>
      <c r="G5" s="144"/>
      <c r="H5" s="34"/>
    </row>
    <row r="6" spans="2:9" s="13" customFormat="1" ht="27.75">
      <c r="B6" s="144" t="s">
        <v>43</v>
      </c>
      <c r="C6" s="144"/>
      <c r="D6" s="144"/>
      <c r="E6" s="144"/>
      <c r="F6" s="144"/>
      <c r="G6" s="144"/>
      <c r="H6" s="111"/>
      <c r="I6" s="111"/>
    </row>
    <row r="7" spans="2:9" s="13" customFormat="1" ht="27.75">
      <c r="B7" s="110"/>
      <c r="C7" s="110"/>
      <c r="D7" s="110"/>
      <c r="E7" s="110"/>
      <c r="F7" s="110"/>
      <c r="G7" s="110"/>
      <c r="H7" s="111"/>
      <c r="I7" s="111"/>
    </row>
    <row r="8" spans="2:9">
      <c r="B8" s="149"/>
      <c r="C8" s="149"/>
      <c r="D8" s="149"/>
      <c r="E8" s="149"/>
      <c r="F8" s="149"/>
      <c r="G8" s="149"/>
      <c r="H8" s="149"/>
    </row>
    <row r="9" spans="2:9" s="6" customFormat="1" ht="24">
      <c r="B9" s="7" t="s">
        <v>26</v>
      </c>
      <c r="F9" s="14"/>
      <c r="G9" s="14"/>
      <c r="H9" s="14"/>
    </row>
    <row r="10" spans="2:9" s="6" customFormat="1" ht="24">
      <c r="B10" s="15" t="s">
        <v>36</v>
      </c>
      <c r="F10" s="14"/>
      <c r="G10" s="14"/>
      <c r="H10" s="14"/>
    </row>
    <row r="11" spans="2:9" ht="24" thickBot="1">
      <c r="B11" s="3"/>
      <c r="C11" s="38"/>
      <c r="D11" s="38"/>
      <c r="E11" s="38"/>
      <c r="F11" s="39"/>
      <c r="G11" s="39"/>
    </row>
    <row r="12" spans="2:9" s="6" customFormat="1" ht="25.5" thickTop="1" thickBot="1">
      <c r="B12" s="15"/>
      <c r="C12" s="156" t="s">
        <v>5</v>
      </c>
      <c r="D12" s="156"/>
      <c r="E12" s="156"/>
      <c r="F12" s="37" t="s">
        <v>6</v>
      </c>
      <c r="G12" s="37" t="s">
        <v>7</v>
      </c>
      <c r="H12" s="14"/>
    </row>
    <row r="13" spans="2:9" s="6" customFormat="1" ht="24.75" thickTop="1">
      <c r="B13" s="15"/>
      <c r="C13" s="150" t="s">
        <v>34</v>
      </c>
      <c r="D13" s="151" t="s">
        <v>35</v>
      </c>
      <c r="E13" s="152" t="s">
        <v>35</v>
      </c>
      <c r="F13" s="36">
        <v>46</v>
      </c>
      <c r="G13" s="31">
        <f>F13*100/F$15</f>
        <v>92</v>
      </c>
      <c r="H13" s="14"/>
    </row>
    <row r="14" spans="2:9" s="6" customFormat="1" ht="24">
      <c r="B14" s="15"/>
      <c r="C14" s="153" t="s">
        <v>35</v>
      </c>
      <c r="D14" s="154" t="s">
        <v>34</v>
      </c>
      <c r="E14" s="155" t="s">
        <v>34</v>
      </c>
      <c r="F14" s="108">
        <v>4</v>
      </c>
      <c r="G14" s="16">
        <f>F14*100/F$15</f>
        <v>8</v>
      </c>
      <c r="H14" s="14"/>
    </row>
    <row r="15" spans="2:9" s="6" customFormat="1" ht="24.75" thickBot="1">
      <c r="B15" s="15"/>
      <c r="C15" s="156" t="s">
        <v>8</v>
      </c>
      <c r="D15" s="156"/>
      <c r="E15" s="156"/>
      <c r="F15" s="40">
        <f>SUM(F13:F14)</f>
        <v>50</v>
      </c>
      <c r="G15" s="41">
        <f>F15*100/F$15</f>
        <v>100</v>
      </c>
    </row>
    <row r="16" spans="2:9" s="6" customFormat="1" ht="24.75" thickTop="1">
      <c r="B16" s="15"/>
      <c r="C16" s="17"/>
      <c r="D16" s="17"/>
      <c r="E16" s="17"/>
      <c r="F16" s="18"/>
      <c r="G16" s="19"/>
    </row>
    <row r="17" spans="2:8" s="6" customFormat="1" ht="24">
      <c r="B17" s="15"/>
      <c r="C17" s="6" t="s">
        <v>85</v>
      </c>
      <c r="F17" s="14"/>
      <c r="G17" s="14"/>
    </row>
    <row r="18" spans="2:8" s="6" customFormat="1" ht="24">
      <c r="B18" s="6" t="s">
        <v>86</v>
      </c>
      <c r="F18" s="14"/>
      <c r="G18" s="14"/>
    </row>
    <row r="19" spans="2:8">
      <c r="D19" s="4"/>
      <c r="E19" s="4"/>
      <c r="F19" s="5"/>
      <c r="H19" s="1"/>
    </row>
    <row r="20" spans="2:8" s="6" customFormat="1" ht="24">
      <c r="B20" s="15" t="s">
        <v>37</v>
      </c>
      <c r="F20" s="14"/>
      <c r="G20" s="14"/>
    </row>
    <row r="21" spans="2:8" s="6" customFormat="1" ht="24.75" thickBot="1">
      <c r="C21" s="6" t="s">
        <v>28</v>
      </c>
      <c r="F21" s="52"/>
      <c r="G21" s="52"/>
    </row>
    <row r="22" spans="2:8" s="6" customFormat="1" ht="24.75" thickTop="1">
      <c r="C22" s="161" t="s">
        <v>9</v>
      </c>
      <c r="D22" s="161"/>
      <c r="E22" s="161"/>
      <c r="F22" s="20" t="s">
        <v>6</v>
      </c>
      <c r="G22" s="20" t="s">
        <v>7</v>
      </c>
    </row>
    <row r="23" spans="2:8" s="6" customFormat="1" ht="24">
      <c r="C23" s="157" t="s">
        <v>31</v>
      </c>
      <c r="D23" s="157"/>
      <c r="E23" s="157"/>
      <c r="F23" s="21">
        <v>35</v>
      </c>
      <c r="G23" s="16">
        <f t="shared" ref="G23:G28" si="0">F23*100/F$28</f>
        <v>39.325842696629216</v>
      </c>
    </row>
    <row r="24" spans="2:8" s="6" customFormat="1" ht="24">
      <c r="C24" s="153" t="s">
        <v>11</v>
      </c>
      <c r="D24" s="154"/>
      <c r="E24" s="155"/>
      <c r="F24" s="21">
        <v>17</v>
      </c>
      <c r="G24" s="16">
        <f t="shared" si="0"/>
        <v>19.101123595505619</v>
      </c>
    </row>
    <row r="25" spans="2:8" s="6" customFormat="1" ht="24">
      <c r="C25" s="153" t="s">
        <v>10</v>
      </c>
      <c r="D25" s="154"/>
      <c r="E25" s="155"/>
      <c r="F25" s="21">
        <v>15</v>
      </c>
      <c r="G25" s="16">
        <f t="shared" si="0"/>
        <v>16.853932584269664</v>
      </c>
    </row>
    <row r="26" spans="2:8" s="6" customFormat="1" ht="24">
      <c r="C26" s="153" t="s">
        <v>12</v>
      </c>
      <c r="D26" s="154"/>
      <c r="E26" s="155"/>
      <c r="F26" s="21">
        <v>19</v>
      </c>
      <c r="G26" s="16">
        <f t="shared" si="0"/>
        <v>21.348314606741575</v>
      </c>
    </row>
    <row r="27" spans="2:8" s="6" customFormat="1" ht="24">
      <c r="C27" s="43" t="s">
        <v>3</v>
      </c>
      <c r="D27" s="44"/>
      <c r="E27" s="44"/>
      <c r="F27" s="21">
        <v>3</v>
      </c>
      <c r="G27" s="16">
        <f t="shared" si="0"/>
        <v>3.3707865168539324</v>
      </c>
    </row>
    <row r="28" spans="2:8" s="6" customFormat="1" ht="24.75" thickBot="1">
      <c r="C28" s="158" t="s">
        <v>8</v>
      </c>
      <c r="D28" s="159"/>
      <c r="E28" s="160"/>
      <c r="F28" s="22">
        <f>SUM(F23:F27)</f>
        <v>89</v>
      </c>
      <c r="G28" s="23">
        <f t="shared" si="0"/>
        <v>100</v>
      </c>
    </row>
    <row r="29" spans="2:8" s="6" customFormat="1" ht="24.75" thickTop="1">
      <c r="C29" s="17"/>
      <c r="D29" s="17"/>
      <c r="E29" s="17"/>
      <c r="F29" s="18"/>
      <c r="G29" s="19"/>
    </row>
    <row r="30" spans="2:8" s="6" customFormat="1" ht="24">
      <c r="C30" s="17"/>
      <c r="D30" s="17"/>
      <c r="E30" s="17"/>
      <c r="F30" s="18"/>
      <c r="G30" s="19"/>
    </row>
    <row r="31" spans="2:8" s="6" customFormat="1" ht="24">
      <c r="C31" s="17"/>
      <c r="D31" s="17"/>
      <c r="E31" s="17"/>
      <c r="F31" s="18"/>
      <c r="G31" s="19"/>
    </row>
    <row r="32" spans="2:8" s="6" customFormat="1" ht="24">
      <c r="C32" s="17"/>
      <c r="D32" s="17"/>
      <c r="E32" s="17"/>
      <c r="F32" s="18"/>
      <c r="G32" s="19"/>
    </row>
    <row r="33" spans="2:8" s="6" customFormat="1" ht="24">
      <c r="C33" s="17"/>
      <c r="D33" s="17"/>
      <c r="E33" s="17"/>
      <c r="F33" s="18"/>
      <c r="G33" s="19"/>
    </row>
    <row r="34" spans="2:8" s="6" customFormat="1" ht="24">
      <c r="B34" s="148" t="s">
        <v>24</v>
      </c>
      <c r="C34" s="148"/>
      <c r="D34" s="148"/>
      <c r="E34" s="148"/>
      <c r="F34" s="148"/>
      <c r="G34" s="148"/>
    </row>
    <row r="35" spans="2:8" s="6" customFormat="1" ht="24">
      <c r="B35" s="92"/>
      <c r="C35" s="92"/>
      <c r="D35" s="92"/>
      <c r="E35" s="92"/>
      <c r="F35" s="92"/>
      <c r="G35" s="92"/>
    </row>
    <row r="36" spans="2:8" s="6" customFormat="1" ht="24">
      <c r="B36" s="12"/>
      <c r="C36" s="6" t="s">
        <v>30</v>
      </c>
      <c r="F36" s="14"/>
      <c r="G36" s="14"/>
      <c r="H36" s="14"/>
    </row>
    <row r="37" spans="2:8" s="6" customFormat="1" ht="24">
      <c r="B37" s="6" t="s">
        <v>29</v>
      </c>
      <c r="F37" s="14"/>
      <c r="G37" s="14"/>
      <c r="H37" s="14"/>
    </row>
    <row r="38" spans="2:8" ht="24">
      <c r="B38" s="6" t="s">
        <v>119</v>
      </c>
    </row>
    <row r="39" spans="2:8" s="6" customFormat="1" ht="24">
      <c r="B39" s="6" t="s">
        <v>87</v>
      </c>
      <c r="F39" s="42"/>
      <c r="G39" s="42"/>
      <c r="H39" s="42"/>
    </row>
  </sheetData>
  <mergeCells count="17">
    <mergeCell ref="C23:E23"/>
    <mergeCell ref="C24:E24"/>
    <mergeCell ref="C25:E25"/>
    <mergeCell ref="B4:G4"/>
    <mergeCell ref="B34:G34"/>
    <mergeCell ref="C28:E28"/>
    <mergeCell ref="C15:E15"/>
    <mergeCell ref="C26:E26"/>
    <mergeCell ref="C22:E22"/>
    <mergeCell ref="B1:G1"/>
    <mergeCell ref="B8:H8"/>
    <mergeCell ref="C13:E13"/>
    <mergeCell ref="C14:E14"/>
    <mergeCell ref="C12:E12"/>
    <mergeCell ref="B3:G3"/>
    <mergeCell ref="B5:G5"/>
    <mergeCell ref="B6:G6"/>
  </mergeCells>
  <pageMargins left="0.5" right="0.25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3"/>
  <sheetViews>
    <sheetView topLeftCell="A31" zoomScale="140" zoomScaleNormal="140" workbookViewId="0">
      <selection activeCell="B41" sqref="B41"/>
    </sheetView>
  </sheetViews>
  <sheetFormatPr defaultRowHeight="27.75"/>
  <cols>
    <col min="1" max="1" width="4.7109375" style="13" customWidth="1"/>
    <col min="2" max="2" width="7.7109375" style="13" customWidth="1"/>
    <col min="3" max="3" width="9.140625" style="13"/>
    <col min="4" max="4" width="15.42578125" style="13" customWidth="1"/>
    <col min="5" max="5" width="40.140625" style="13" customWidth="1"/>
    <col min="6" max="6" width="5.5703125" style="61" customWidth="1"/>
    <col min="7" max="7" width="5.7109375" style="61" customWidth="1"/>
    <col min="8" max="8" width="13" style="61" customWidth="1"/>
    <col min="9" max="257" width="9.140625" style="13"/>
    <col min="258" max="258" width="10.85546875" style="13" customWidth="1"/>
    <col min="259" max="259" width="9.140625" style="13"/>
    <col min="260" max="260" width="15.42578125" style="13" customWidth="1"/>
    <col min="261" max="261" width="30.85546875" style="13" customWidth="1"/>
    <col min="262" max="262" width="6.85546875" style="13" customWidth="1"/>
    <col min="263" max="263" width="7" style="13" customWidth="1"/>
    <col min="264" max="264" width="13.7109375" style="13" customWidth="1"/>
    <col min="265" max="513" width="9.140625" style="13"/>
    <col min="514" max="514" width="10.85546875" style="13" customWidth="1"/>
    <col min="515" max="515" width="9.140625" style="13"/>
    <col min="516" max="516" width="15.42578125" style="13" customWidth="1"/>
    <col min="517" max="517" width="30.85546875" style="13" customWidth="1"/>
    <col min="518" max="518" width="6.85546875" style="13" customWidth="1"/>
    <col min="519" max="519" width="7" style="13" customWidth="1"/>
    <col min="520" max="520" width="13.7109375" style="13" customWidth="1"/>
    <col min="521" max="769" width="9.140625" style="13"/>
    <col min="770" max="770" width="10.85546875" style="13" customWidth="1"/>
    <col min="771" max="771" width="9.140625" style="13"/>
    <col min="772" max="772" width="15.42578125" style="13" customWidth="1"/>
    <col min="773" max="773" width="30.85546875" style="13" customWidth="1"/>
    <col min="774" max="774" width="6.85546875" style="13" customWidth="1"/>
    <col min="775" max="775" width="7" style="13" customWidth="1"/>
    <col min="776" max="776" width="13.7109375" style="13" customWidth="1"/>
    <col min="777" max="1025" width="9.140625" style="13"/>
    <col min="1026" max="1026" width="10.85546875" style="13" customWidth="1"/>
    <col min="1027" max="1027" width="9.140625" style="13"/>
    <col min="1028" max="1028" width="15.42578125" style="13" customWidth="1"/>
    <col min="1029" max="1029" width="30.85546875" style="13" customWidth="1"/>
    <col min="1030" max="1030" width="6.85546875" style="13" customWidth="1"/>
    <col min="1031" max="1031" width="7" style="13" customWidth="1"/>
    <col min="1032" max="1032" width="13.7109375" style="13" customWidth="1"/>
    <col min="1033" max="1281" width="9.140625" style="13"/>
    <col min="1282" max="1282" width="10.85546875" style="13" customWidth="1"/>
    <col min="1283" max="1283" width="9.140625" style="13"/>
    <col min="1284" max="1284" width="15.42578125" style="13" customWidth="1"/>
    <col min="1285" max="1285" width="30.85546875" style="13" customWidth="1"/>
    <col min="1286" max="1286" width="6.85546875" style="13" customWidth="1"/>
    <col min="1287" max="1287" width="7" style="13" customWidth="1"/>
    <col min="1288" max="1288" width="13.7109375" style="13" customWidth="1"/>
    <col min="1289" max="1537" width="9.140625" style="13"/>
    <col min="1538" max="1538" width="10.85546875" style="13" customWidth="1"/>
    <col min="1539" max="1539" width="9.140625" style="13"/>
    <col min="1540" max="1540" width="15.42578125" style="13" customWidth="1"/>
    <col min="1541" max="1541" width="30.85546875" style="13" customWidth="1"/>
    <col min="1542" max="1542" width="6.85546875" style="13" customWidth="1"/>
    <col min="1543" max="1543" width="7" style="13" customWidth="1"/>
    <col min="1544" max="1544" width="13.7109375" style="13" customWidth="1"/>
    <col min="1545" max="1793" width="9.140625" style="13"/>
    <col min="1794" max="1794" width="10.85546875" style="13" customWidth="1"/>
    <col min="1795" max="1795" width="9.140625" style="13"/>
    <col min="1796" max="1796" width="15.42578125" style="13" customWidth="1"/>
    <col min="1797" max="1797" width="30.85546875" style="13" customWidth="1"/>
    <col min="1798" max="1798" width="6.85546875" style="13" customWidth="1"/>
    <col min="1799" max="1799" width="7" style="13" customWidth="1"/>
    <col min="1800" max="1800" width="13.7109375" style="13" customWidth="1"/>
    <col min="1801" max="2049" width="9.140625" style="13"/>
    <col min="2050" max="2050" width="10.85546875" style="13" customWidth="1"/>
    <col min="2051" max="2051" width="9.140625" style="13"/>
    <col min="2052" max="2052" width="15.42578125" style="13" customWidth="1"/>
    <col min="2053" max="2053" width="30.85546875" style="13" customWidth="1"/>
    <col min="2054" max="2054" width="6.85546875" style="13" customWidth="1"/>
    <col min="2055" max="2055" width="7" style="13" customWidth="1"/>
    <col min="2056" max="2056" width="13.7109375" style="13" customWidth="1"/>
    <col min="2057" max="2305" width="9.140625" style="13"/>
    <col min="2306" max="2306" width="10.85546875" style="13" customWidth="1"/>
    <col min="2307" max="2307" width="9.140625" style="13"/>
    <col min="2308" max="2308" width="15.42578125" style="13" customWidth="1"/>
    <col min="2309" max="2309" width="30.85546875" style="13" customWidth="1"/>
    <col min="2310" max="2310" width="6.85546875" style="13" customWidth="1"/>
    <col min="2311" max="2311" width="7" style="13" customWidth="1"/>
    <col min="2312" max="2312" width="13.7109375" style="13" customWidth="1"/>
    <col min="2313" max="2561" width="9.140625" style="13"/>
    <col min="2562" max="2562" width="10.85546875" style="13" customWidth="1"/>
    <col min="2563" max="2563" width="9.140625" style="13"/>
    <col min="2564" max="2564" width="15.42578125" style="13" customWidth="1"/>
    <col min="2565" max="2565" width="30.85546875" style="13" customWidth="1"/>
    <col min="2566" max="2566" width="6.85546875" style="13" customWidth="1"/>
    <col min="2567" max="2567" width="7" style="13" customWidth="1"/>
    <col min="2568" max="2568" width="13.7109375" style="13" customWidth="1"/>
    <col min="2569" max="2817" width="9.140625" style="13"/>
    <col min="2818" max="2818" width="10.85546875" style="13" customWidth="1"/>
    <col min="2819" max="2819" width="9.140625" style="13"/>
    <col min="2820" max="2820" width="15.42578125" style="13" customWidth="1"/>
    <col min="2821" max="2821" width="30.85546875" style="13" customWidth="1"/>
    <col min="2822" max="2822" width="6.85546875" style="13" customWidth="1"/>
    <col min="2823" max="2823" width="7" style="13" customWidth="1"/>
    <col min="2824" max="2824" width="13.7109375" style="13" customWidth="1"/>
    <col min="2825" max="3073" width="9.140625" style="13"/>
    <col min="3074" max="3074" width="10.85546875" style="13" customWidth="1"/>
    <col min="3075" max="3075" width="9.140625" style="13"/>
    <col min="3076" max="3076" width="15.42578125" style="13" customWidth="1"/>
    <col min="3077" max="3077" width="30.85546875" style="13" customWidth="1"/>
    <col min="3078" max="3078" width="6.85546875" style="13" customWidth="1"/>
    <col min="3079" max="3079" width="7" style="13" customWidth="1"/>
    <col min="3080" max="3080" width="13.7109375" style="13" customWidth="1"/>
    <col min="3081" max="3329" width="9.140625" style="13"/>
    <col min="3330" max="3330" width="10.85546875" style="13" customWidth="1"/>
    <col min="3331" max="3331" width="9.140625" style="13"/>
    <col min="3332" max="3332" width="15.42578125" style="13" customWidth="1"/>
    <col min="3333" max="3333" width="30.85546875" style="13" customWidth="1"/>
    <col min="3334" max="3334" width="6.85546875" style="13" customWidth="1"/>
    <col min="3335" max="3335" width="7" style="13" customWidth="1"/>
    <col min="3336" max="3336" width="13.7109375" style="13" customWidth="1"/>
    <col min="3337" max="3585" width="9.140625" style="13"/>
    <col min="3586" max="3586" width="10.85546875" style="13" customWidth="1"/>
    <col min="3587" max="3587" width="9.140625" style="13"/>
    <col min="3588" max="3588" width="15.42578125" style="13" customWidth="1"/>
    <col min="3589" max="3589" width="30.85546875" style="13" customWidth="1"/>
    <col min="3590" max="3590" width="6.85546875" style="13" customWidth="1"/>
    <col min="3591" max="3591" width="7" style="13" customWidth="1"/>
    <col min="3592" max="3592" width="13.7109375" style="13" customWidth="1"/>
    <col min="3593" max="3841" width="9.140625" style="13"/>
    <col min="3842" max="3842" width="10.85546875" style="13" customWidth="1"/>
    <col min="3843" max="3843" width="9.140625" style="13"/>
    <col min="3844" max="3844" width="15.42578125" style="13" customWidth="1"/>
    <col min="3845" max="3845" width="30.85546875" style="13" customWidth="1"/>
    <col min="3846" max="3846" width="6.85546875" style="13" customWidth="1"/>
    <col min="3847" max="3847" width="7" style="13" customWidth="1"/>
    <col min="3848" max="3848" width="13.7109375" style="13" customWidth="1"/>
    <col min="3849" max="4097" width="9.140625" style="13"/>
    <col min="4098" max="4098" width="10.85546875" style="13" customWidth="1"/>
    <col min="4099" max="4099" width="9.140625" style="13"/>
    <col min="4100" max="4100" width="15.42578125" style="13" customWidth="1"/>
    <col min="4101" max="4101" width="30.85546875" style="13" customWidth="1"/>
    <col min="4102" max="4102" width="6.85546875" style="13" customWidth="1"/>
    <col min="4103" max="4103" width="7" style="13" customWidth="1"/>
    <col min="4104" max="4104" width="13.7109375" style="13" customWidth="1"/>
    <col min="4105" max="4353" width="9.140625" style="13"/>
    <col min="4354" max="4354" width="10.85546875" style="13" customWidth="1"/>
    <col min="4355" max="4355" width="9.140625" style="13"/>
    <col min="4356" max="4356" width="15.42578125" style="13" customWidth="1"/>
    <col min="4357" max="4357" width="30.85546875" style="13" customWidth="1"/>
    <col min="4358" max="4358" width="6.85546875" style="13" customWidth="1"/>
    <col min="4359" max="4359" width="7" style="13" customWidth="1"/>
    <col min="4360" max="4360" width="13.7109375" style="13" customWidth="1"/>
    <col min="4361" max="4609" width="9.140625" style="13"/>
    <col min="4610" max="4610" width="10.85546875" style="13" customWidth="1"/>
    <col min="4611" max="4611" width="9.140625" style="13"/>
    <col min="4612" max="4612" width="15.42578125" style="13" customWidth="1"/>
    <col min="4613" max="4613" width="30.85546875" style="13" customWidth="1"/>
    <col min="4614" max="4614" width="6.85546875" style="13" customWidth="1"/>
    <col min="4615" max="4615" width="7" style="13" customWidth="1"/>
    <col min="4616" max="4616" width="13.7109375" style="13" customWidth="1"/>
    <col min="4617" max="4865" width="9.140625" style="13"/>
    <col min="4866" max="4866" width="10.85546875" style="13" customWidth="1"/>
    <col min="4867" max="4867" width="9.140625" style="13"/>
    <col min="4868" max="4868" width="15.42578125" style="13" customWidth="1"/>
    <col min="4869" max="4869" width="30.85546875" style="13" customWidth="1"/>
    <col min="4870" max="4870" width="6.85546875" style="13" customWidth="1"/>
    <col min="4871" max="4871" width="7" style="13" customWidth="1"/>
    <col min="4872" max="4872" width="13.7109375" style="13" customWidth="1"/>
    <col min="4873" max="5121" width="9.140625" style="13"/>
    <col min="5122" max="5122" width="10.85546875" style="13" customWidth="1"/>
    <col min="5123" max="5123" width="9.140625" style="13"/>
    <col min="5124" max="5124" width="15.42578125" style="13" customWidth="1"/>
    <col min="5125" max="5125" width="30.85546875" style="13" customWidth="1"/>
    <col min="5126" max="5126" width="6.85546875" style="13" customWidth="1"/>
    <col min="5127" max="5127" width="7" style="13" customWidth="1"/>
    <col min="5128" max="5128" width="13.7109375" style="13" customWidth="1"/>
    <col min="5129" max="5377" width="9.140625" style="13"/>
    <col min="5378" max="5378" width="10.85546875" style="13" customWidth="1"/>
    <col min="5379" max="5379" width="9.140625" style="13"/>
    <col min="5380" max="5380" width="15.42578125" style="13" customWidth="1"/>
    <col min="5381" max="5381" width="30.85546875" style="13" customWidth="1"/>
    <col min="5382" max="5382" width="6.85546875" style="13" customWidth="1"/>
    <col min="5383" max="5383" width="7" style="13" customWidth="1"/>
    <col min="5384" max="5384" width="13.7109375" style="13" customWidth="1"/>
    <col min="5385" max="5633" width="9.140625" style="13"/>
    <col min="5634" max="5634" width="10.85546875" style="13" customWidth="1"/>
    <col min="5635" max="5635" width="9.140625" style="13"/>
    <col min="5636" max="5636" width="15.42578125" style="13" customWidth="1"/>
    <col min="5637" max="5637" width="30.85546875" style="13" customWidth="1"/>
    <col min="5638" max="5638" width="6.85546875" style="13" customWidth="1"/>
    <col min="5639" max="5639" width="7" style="13" customWidth="1"/>
    <col min="5640" max="5640" width="13.7109375" style="13" customWidth="1"/>
    <col min="5641" max="5889" width="9.140625" style="13"/>
    <col min="5890" max="5890" width="10.85546875" style="13" customWidth="1"/>
    <col min="5891" max="5891" width="9.140625" style="13"/>
    <col min="5892" max="5892" width="15.42578125" style="13" customWidth="1"/>
    <col min="5893" max="5893" width="30.85546875" style="13" customWidth="1"/>
    <col min="5894" max="5894" width="6.85546875" style="13" customWidth="1"/>
    <col min="5895" max="5895" width="7" style="13" customWidth="1"/>
    <col min="5896" max="5896" width="13.7109375" style="13" customWidth="1"/>
    <col min="5897" max="6145" width="9.140625" style="13"/>
    <col min="6146" max="6146" width="10.85546875" style="13" customWidth="1"/>
    <col min="6147" max="6147" width="9.140625" style="13"/>
    <col min="6148" max="6148" width="15.42578125" style="13" customWidth="1"/>
    <col min="6149" max="6149" width="30.85546875" style="13" customWidth="1"/>
    <col min="6150" max="6150" width="6.85546875" style="13" customWidth="1"/>
    <col min="6151" max="6151" width="7" style="13" customWidth="1"/>
    <col min="6152" max="6152" width="13.7109375" style="13" customWidth="1"/>
    <col min="6153" max="6401" width="9.140625" style="13"/>
    <col min="6402" max="6402" width="10.85546875" style="13" customWidth="1"/>
    <col min="6403" max="6403" width="9.140625" style="13"/>
    <col min="6404" max="6404" width="15.42578125" style="13" customWidth="1"/>
    <col min="6405" max="6405" width="30.85546875" style="13" customWidth="1"/>
    <col min="6406" max="6406" width="6.85546875" style="13" customWidth="1"/>
    <col min="6407" max="6407" width="7" style="13" customWidth="1"/>
    <col min="6408" max="6408" width="13.7109375" style="13" customWidth="1"/>
    <col min="6409" max="6657" width="9.140625" style="13"/>
    <col min="6658" max="6658" width="10.85546875" style="13" customWidth="1"/>
    <col min="6659" max="6659" width="9.140625" style="13"/>
    <col min="6660" max="6660" width="15.42578125" style="13" customWidth="1"/>
    <col min="6661" max="6661" width="30.85546875" style="13" customWidth="1"/>
    <col min="6662" max="6662" width="6.85546875" style="13" customWidth="1"/>
    <col min="6663" max="6663" width="7" style="13" customWidth="1"/>
    <col min="6664" max="6664" width="13.7109375" style="13" customWidth="1"/>
    <col min="6665" max="6913" width="9.140625" style="13"/>
    <col min="6914" max="6914" width="10.85546875" style="13" customWidth="1"/>
    <col min="6915" max="6915" width="9.140625" style="13"/>
    <col min="6916" max="6916" width="15.42578125" style="13" customWidth="1"/>
    <col min="6917" max="6917" width="30.85546875" style="13" customWidth="1"/>
    <col min="6918" max="6918" width="6.85546875" style="13" customWidth="1"/>
    <col min="6919" max="6919" width="7" style="13" customWidth="1"/>
    <col min="6920" max="6920" width="13.7109375" style="13" customWidth="1"/>
    <col min="6921" max="7169" width="9.140625" style="13"/>
    <col min="7170" max="7170" width="10.85546875" style="13" customWidth="1"/>
    <col min="7171" max="7171" width="9.140625" style="13"/>
    <col min="7172" max="7172" width="15.42578125" style="13" customWidth="1"/>
    <col min="7173" max="7173" width="30.85546875" style="13" customWidth="1"/>
    <col min="7174" max="7174" width="6.85546875" style="13" customWidth="1"/>
    <col min="7175" max="7175" width="7" style="13" customWidth="1"/>
    <col min="7176" max="7176" width="13.7109375" style="13" customWidth="1"/>
    <col min="7177" max="7425" width="9.140625" style="13"/>
    <col min="7426" max="7426" width="10.85546875" style="13" customWidth="1"/>
    <col min="7427" max="7427" width="9.140625" style="13"/>
    <col min="7428" max="7428" width="15.42578125" style="13" customWidth="1"/>
    <col min="7429" max="7429" width="30.85546875" style="13" customWidth="1"/>
    <col min="7430" max="7430" width="6.85546875" style="13" customWidth="1"/>
    <col min="7431" max="7431" width="7" style="13" customWidth="1"/>
    <col min="7432" max="7432" width="13.7109375" style="13" customWidth="1"/>
    <col min="7433" max="7681" width="9.140625" style="13"/>
    <col min="7682" max="7682" width="10.85546875" style="13" customWidth="1"/>
    <col min="7683" max="7683" width="9.140625" style="13"/>
    <col min="7684" max="7684" width="15.42578125" style="13" customWidth="1"/>
    <col min="7685" max="7685" width="30.85546875" style="13" customWidth="1"/>
    <col min="7686" max="7686" width="6.85546875" style="13" customWidth="1"/>
    <col min="7687" max="7687" width="7" style="13" customWidth="1"/>
    <col min="7688" max="7688" width="13.7109375" style="13" customWidth="1"/>
    <col min="7689" max="7937" width="9.140625" style="13"/>
    <col min="7938" max="7938" width="10.85546875" style="13" customWidth="1"/>
    <col min="7939" max="7939" width="9.140625" style="13"/>
    <col min="7940" max="7940" width="15.42578125" style="13" customWidth="1"/>
    <col min="7941" max="7941" width="30.85546875" style="13" customWidth="1"/>
    <col min="7942" max="7942" width="6.85546875" style="13" customWidth="1"/>
    <col min="7943" max="7943" width="7" style="13" customWidth="1"/>
    <col min="7944" max="7944" width="13.7109375" style="13" customWidth="1"/>
    <col min="7945" max="8193" width="9.140625" style="13"/>
    <col min="8194" max="8194" width="10.85546875" style="13" customWidth="1"/>
    <col min="8195" max="8195" width="9.140625" style="13"/>
    <col min="8196" max="8196" width="15.42578125" style="13" customWidth="1"/>
    <col min="8197" max="8197" width="30.85546875" style="13" customWidth="1"/>
    <col min="8198" max="8198" width="6.85546875" style="13" customWidth="1"/>
    <col min="8199" max="8199" width="7" style="13" customWidth="1"/>
    <col min="8200" max="8200" width="13.7109375" style="13" customWidth="1"/>
    <col min="8201" max="8449" width="9.140625" style="13"/>
    <col min="8450" max="8450" width="10.85546875" style="13" customWidth="1"/>
    <col min="8451" max="8451" width="9.140625" style="13"/>
    <col min="8452" max="8452" width="15.42578125" style="13" customWidth="1"/>
    <col min="8453" max="8453" width="30.85546875" style="13" customWidth="1"/>
    <col min="8454" max="8454" width="6.85546875" style="13" customWidth="1"/>
    <col min="8455" max="8455" width="7" style="13" customWidth="1"/>
    <col min="8456" max="8456" width="13.7109375" style="13" customWidth="1"/>
    <col min="8457" max="8705" width="9.140625" style="13"/>
    <col min="8706" max="8706" width="10.85546875" style="13" customWidth="1"/>
    <col min="8707" max="8707" width="9.140625" style="13"/>
    <col min="8708" max="8708" width="15.42578125" style="13" customWidth="1"/>
    <col min="8709" max="8709" width="30.85546875" style="13" customWidth="1"/>
    <col min="8710" max="8710" width="6.85546875" style="13" customWidth="1"/>
    <col min="8711" max="8711" width="7" style="13" customWidth="1"/>
    <col min="8712" max="8712" width="13.7109375" style="13" customWidth="1"/>
    <col min="8713" max="8961" width="9.140625" style="13"/>
    <col min="8962" max="8962" width="10.85546875" style="13" customWidth="1"/>
    <col min="8963" max="8963" width="9.140625" style="13"/>
    <col min="8964" max="8964" width="15.42578125" style="13" customWidth="1"/>
    <col min="8965" max="8965" width="30.85546875" style="13" customWidth="1"/>
    <col min="8966" max="8966" width="6.85546875" style="13" customWidth="1"/>
    <col min="8967" max="8967" width="7" style="13" customWidth="1"/>
    <col min="8968" max="8968" width="13.7109375" style="13" customWidth="1"/>
    <col min="8969" max="9217" width="9.140625" style="13"/>
    <col min="9218" max="9218" width="10.85546875" style="13" customWidth="1"/>
    <col min="9219" max="9219" width="9.140625" style="13"/>
    <col min="9220" max="9220" width="15.42578125" style="13" customWidth="1"/>
    <col min="9221" max="9221" width="30.85546875" style="13" customWidth="1"/>
    <col min="9222" max="9222" width="6.85546875" style="13" customWidth="1"/>
    <col min="9223" max="9223" width="7" style="13" customWidth="1"/>
    <col min="9224" max="9224" width="13.7109375" style="13" customWidth="1"/>
    <col min="9225" max="9473" width="9.140625" style="13"/>
    <col min="9474" max="9474" width="10.85546875" style="13" customWidth="1"/>
    <col min="9475" max="9475" width="9.140625" style="13"/>
    <col min="9476" max="9476" width="15.42578125" style="13" customWidth="1"/>
    <col min="9477" max="9477" width="30.85546875" style="13" customWidth="1"/>
    <col min="9478" max="9478" width="6.85546875" style="13" customWidth="1"/>
    <col min="9479" max="9479" width="7" style="13" customWidth="1"/>
    <col min="9480" max="9480" width="13.7109375" style="13" customWidth="1"/>
    <col min="9481" max="9729" width="9.140625" style="13"/>
    <col min="9730" max="9730" width="10.85546875" style="13" customWidth="1"/>
    <col min="9731" max="9731" width="9.140625" style="13"/>
    <col min="9732" max="9732" width="15.42578125" style="13" customWidth="1"/>
    <col min="9733" max="9733" width="30.85546875" style="13" customWidth="1"/>
    <col min="9734" max="9734" width="6.85546875" style="13" customWidth="1"/>
    <col min="9735" max="9735" width="7" style="13" customWidth="1"/>
    <col min="9736" max="9736" width="13.7109375" style="13" customWidth="1"/>
    <col min="9737" max="9985" width="9.140625" style="13"/>
    <col min="9986" max="9986" width="10.85546875" style="13" customWidth="1"/>
    <col min="9987" max="9987" width="9.140625" style="13"/>
    <col min="9988" max="9988" width="15.42578125" style="13" customWidth="1"/>
    <col min="9989" max="9989" width="30.85546875" style="13" customWidth="1"/>
    <col min="9990" max="9990" width="6.85546875" style="13" customWidth="1"/>
    <col min="9991" max="9991" width="7" style="13" customWidth="1"/>
    <col min="9992" max="9992" width="13.7109375" style="13" customWidth="1"/>
    <col min="9993" max="10241" width="9.140625" style="13"/>
    <col min="10242" max="10242" width="10.85546875" style="13" customWidth="1"/>
    <col min="10243" max="10243" width="9.140625" style="13"/>
    <col min="10244" max="10244" width="15.42578125" style="13" customWidth="1"/>
    <col min="10245" max="10245" width="30.85546875" style="13" customWidth="1"/>
    <col min="10246" max="10246" width="6.85546875" style="13" customWidth="1"/>
    <col min="10247" max="10247" width="7" style="13" customWidth="1"/>
    <col min="10248" max="10248" width="13.7109375" style="13" customWidth="1"/>
    <col min="10249" max="10497" width="9.140625" style="13"/>
    <col min="10498" max="10498" width="10.85546875" style="13" customWidth="1"/>
    <col min="10499" max="10499" width="9.140625" style="13"/>
    <col min="10500" max="10500" width="15.42578125" style="13" customWidth="1"/>
    <col min="10501" max="10501" width="30.85546875" style="13" customWidth="1"/>
    <col min="10502" max="10502" width="6.85546875" style="13" customWidth="1"/>
    <col min="10503" max="10503" width="7" style="13" customWidth="1"/>
    <col min="10504" max="10504" width="13.7109375" style="13" customWidth="1"/>
    <col min="10505" max="10753" width="9.140625" style="13"/>
    <col min="10754" max="10754" width="10.85546875" style="13" customWidth="1"/>
    <col min="10755" max="10755" width="9.140625" style="13"/>
    <col min="10756" max="10756" width="15.42578125" style="13" customWidth="1"/>
    <col min="10757" max="10757" width="30.85546875" style="13" customWidth="1"/>
    <col min="10758" max="10758" width="6.85546875" style="13" customWidth="1"/>
    <col min="10759" max="10759" width="7" style="13" customWidth="1"/>
    <col min="10760" max="10760" width="13.7109375" style="13" customWidth="1"/>
    <col min="10761" max="11009" width="9.140625" style="13"/>
    <col min="11010" max="11010" width="10.85546875" style="13" customWidth="1"/>
    <col min="11011" max="11011" width="9.140625" style="13"/>
    <col min="11012" max="11012" width="15.42578125" style="13" customWidth="1"/>
    <col min="11013" max="11013" width="30.85546875" style="13" customWidth="1"/>
    <col min="11014" max="11014" width="6.85546875" style="13" customWidth="1"/>
    <col min="11015" max="11015" width="7" style="13" customWidth="1"/>
    <col min="11016" max="11016" width="13.7109375" style="13" customWidth="1"/>
    <col min="11017" max="11265" width="9.140625" style="13"/>
    <col min="11266" max="11266" width="10.85546875" style="13" customWidth="1"/>
    <col min="11267" max="11267" width="9.140625" style="13"/>
    <col min="11268" max="11268" width="15.42578125" style="13" customWidth="1"/>
    <col min="11269" max="11269" width="30.85546875" style="13" customWidth="1"/>
    <col min="11270" max="11270" width="6.85546875" style="13" customWidth="1"/>
    <col min="11271" max="11271" width="7" style="13" customWidth="1"/>
    <col min="11272" max="11272" width="13.7109375" style="13" customWidth="1"/>
    <col min="11273" max="11521" width="9.140625" style="13"/>
    <col min="11522" max="11522" width="10.85546875" style="13" customWidth="1"/>
    <col min="11523" max="11523" width="9.140625" style="13"/>
    <col min="11524" max="11524" width="15.42578125" style="13" customWidth="1"/>
    <col min="11525" max="11525" width="30.85546875" style="13" customWidth="1"/>
    <col min="11526" max="11526" width="6.85546875" style="13" customWidth="1"/>
    <col min="11527" max="11527" width="7" style="13" customWidth="1"/>
    <col min="11528" max="11528" width="13.7109375" style="13" customWidth="1"/>
    <col min="11529" max="11777" width="9.140625" style="13"/>
    <col min="11778" max="11778" width="10.85546875" style="13" customWidth="1"/>
    <col min="11779" max="11779" width="9.140625" style="13"/>
    <col min="11780" max="11780" width="15.42578125" style="13" customWidth="1"/>
    <col min="11781" max="11781" width="30.85546875" style="13" customWidth="1"/>
    <col min="11782" max="11782" width="6.85546875" style="13" customWidth="1"/>
    <col min="11783" max="11783" width="7" style="13" customWidth="1"/>
    <col min="11784" max="11784" width="13.7109375" style="13" customWidth="1"/>
    <col min="11785" max="12033" width="9.140625" style="13"/>
    <col min="12034" max="12034" width="10.85546875" style="13" customWidth="1"/>
    <col min="12035" max="12035" width="9.140625" style="13"/>
    <col min="12036" max="12036" width="15.42578125" style="13" customWidth="1"/>
    <col min="12037" max="12037" width="30.85546875" style="13" customWidth="1"/>
    <col min="12038" max="12038" width="6.85546875" style="13" customWidth="1"/>
    <col min="12039" max="12039" width="7" style="13" customWidth="1"/>
    <col min="12040" max="12040" width="13.7109375" style="13" customWidth="1"/>
    <col min="12041" max="12289" width="9.140625" style="13"/>
    <col min="12290" max="12290" width="10.85546875" style="13" customWidth="1"/>
    <col min="12291" max="12291" width="9.140625" style="13"/>
    <col min="12292" max="12292" width="15.42578125" style="13" customWidth="1"/>
    <col min="12293" max="12293" width="30.85546875" style="13" customWidth="1"/>
    <col min="12294" max="12294" width="6.85546875" style="13" customWidth="1"/>
    <col min="12295" max="12295" width="7" style="13" customWidth="1"/>
    <col min="12296" max="12296" width="13.7109375" style="13" customWidth="1"/>
    <col min="12297" max="12545" width="9.140625" style="13"/>
    <col min="12546" max="12546" width="10.85546875" style="13" customWidth="1"/>
    <col min="12547" max="12547" width="9.140625" style="13"/>
    <col min="12548" max="12548" width="15.42578125" style="13" customWidth="1"/>
    <col min="12549" max="12549" width="30.85546875" style="13" customWidth="1"/>
    <col min="12550" max="12550" width="6.85546875" style="13" customWidth="1"/>
    <col min="12551" max="12551" width="7" style="13" customWidth="1"/>
    <col min="12552" max="12552" width="13.7109375" style="13" customWidth="1"/>
    <col min="12553" max="12801" width="9.140625" style="13"/>
    <col min="12802" max="12802" width="10.85546875" style="13" customWidth="1"/>
    <col min="12803" max="12803" width="9.140625" style="13"/>
    <col min="12804" max="12804" width="15.42578125" style="13" customWidth="1"/>
    <col min="12805" max="12805" width="30.85546875" style="13" customWidth="1"/>
    <col min="12806" max="12806" width="6.85546875" style="13" customWidth="1"/>
    <col min="12807" max="12807" width="7" style="13" customWidth="1"/>
    <col min="12808" max="12808" width="13.7109375" style="13" customWidth="1"/>
    <col min="12809" max="13057" width="9.140625" style="13"/>
    <col min="13058" max="13058" width="10.85546875" style="13" customWidth="1"/>
    <col min="13059" max="13059" width="9.140625" style="13"/>
    <col min="13060" max="13060" width="15.42578125" style="13" customWidth="1"/>
    <col min="13061" max="13061" width="30.85546875" style="13" customWidth="1"/>
    <col min="13062" max="13062" width="6.85546875" style="13" customWidth="1"/>
    <col min="13063" max="13063" width="7" style="13" customWidth="1"/>
    <col min="13064" max="13064" width="13.7109375" style="13" customWidth="1"/>
    <col min="13065" max="13313" width="9.140625" style="13"/>
    <col min="13314" max="13314" width="10.85546875" style="13" customWidth="1"/>
    <col min="13315" max="13315" width="9.140625" style="13"/>
    <col min="13316" max="13316" width="15.42578125" style="13" customWidth="1"/>
    <col min="13317" max="13317" width="30.85546875" style="13" customWidth="1"/>
    <col min="13318" max="13318" width="6.85546875" style="13" customWidth="1"/>
    <col min="13319" max="13319" width="7" style="13" customWidth="1"/>
    <col min="13320" max="13320" width="13.7109375" style="13" customWidth="1"/>
    <col min="13321" max="13569" width="9.140625" style="13"/>
    <col min="13570" max="13570" width="10.85546875" style="13" customWidth="1"/>
    <col min="13571" max="13571" width="9.140625" style="13"/>
    <col min="13572" max="13572" width="15.42578125" style="13" customWidth="1"/>
    <col min="13573" max="13573" width="30.85546875" style="13" customWidth="1"/>
    <col min="13574" max="13574" width="6.85546875" style="13" customWidth="1"/>
    <col min="13575" max="13575" width="7" style="13" customWidth="1"/>
    <col min="13576" max="13576" width="13.7109375" style="13" customWidth="1"/>
    <col min="13577" max="13825" width="9.140625" style="13"/>
    <col min="13826" max="13826" width="10.85546875" style="13" customWidth="1"/>
    <col min="13827" max="13827" width="9.140625" style="13"/>
    <col min="13828" max="13828" width="15.42578125" style="13" customWidth="1"/>
    <col min="13829" max="13829" width="30.85546875" style="13" customWidth="1"/>
    <col min="13830" max="13830" width="6.85546875" style="13" customWidth="1"/>
    <col min="13831" max="13831" width="7" style="13" customWidth="1"/>
    <col min="13832" max="13832" width="13.7109375" style="13" customWidth="1"/>
    <col min="13833" max="14081" width="9.140625" style="13"/>
    <col min="14082" max="14082" width="10.85546875" style="13" customWidth="1"/>
    <col min="14083" max="14083" width="9.140625" style="13"/>
    <col min="14084" max="14084" width="15.42578125" style="13" customWidth="1"/>
    <col min="14085" max="14085" width="30.85546875" style="13" customWidth="1"/>
    <col min="14086" max="14086" width="6.85546875" style="13" customWidth="1"/>
    <col min="14087" max="14087" width="7" style="13" customWidth="1"/>
    <col min="14088" max="14088" width="13.7109375" style="13" customWidth="1"/>
    <col min="14089" max="14337" width="9.140625" style="13"/>
    <col min="14338" max="14338" width="10.85546875" style="13" customWidth="1"/>
    <col min="14339" max="14339" width="9.140625" style="13"/>
    <col min="14340" max="14340" width="15.42578125" style="13" customWidth="1"/>
    <col min="14341" max="14341" width="30.85546875" style="13" customWidth="1"/>
    <col min="14342" max="14342" width="6.85546875" style="13" customWidth="1"/>
    <col min="14343" max="14343" width="7" style="13" customWidth="1"/>
    <col min="14344" max="14344" width="13.7109375" style="13" customWidth="1"/>
    <col min="14345" max="14593" width="9.140625" style="13"/>
    <col min="14594" max="14594" width="10.85546875" style="13" customWidth="1"/>
    <col min="14595" max="14595" width="9.140625" style="13"/>
    <col min="14596" max="14596" width="15.42578125" style="13" customWidth="1"/>
    <col min="14597" max="14597" width="30.85546875" style="13" customWidth="1"/>
    <col min="14598" max="14598" width="6.85546875" style="13" customWidth="1"/>
    <col min="14599" max="14599" width="7" style="13" customWidth="1"/>
    <col min="14600" max="14600" width="13.7109375" style="13" customWidth="1"/>
    <col min="14601" max="14849" width="9.140625" style="13"/>
    <col min="14850" max="14850" width="10.85546875" style="13" customWidth="1"/>
    <col min="14851" max="14851" width="9.140625" style="13"/>
    <col min="14852" max="14852" width="15.42578125" style="13" customWidth="1"/>
    <col min="14853" max="14853" width="30.85546875" style="13" customWidth="1"/>
    <col min="14854" max="14854" width="6.85546875" style="13" customWidth="1"/>
    <col min="14855" max="14855" width="7" style="13" customWidth="1"/>
    <col min="14856" max="14856" width="13.7109375" style="13" customWidth="1"/>
    <col min="14857" max="15105" width="9.140625" style="13"/>
    <col min="15106" max="15106" width="10.85546875" style="13" customWidth="1"/>
    <col min="15107" max="15107" width="9.140625" style="13"/>
    <col min="15108" max="15108" width="15.42578125" style="13" customWidth="1"/>
    <col min="15109" max="15109" width="30.85546875" style="13" customWidth="1"/>
    <col min="15110" max="15110" width="6.85546875" style="13" customWidth="1"/>
    <col min="15111" max="15111" width="7" style="13" customWidth="1"/>
    <col min="15112" max="15112" width="13.7109375" style="13" customWidth="1"/>
    <col min="15113" max="15361" width="9.140625" style="13"/>
    <col min="15362" max="15362" width="10.85546875" style="13" customWidth="1"/>
    <col min="15363" max="15363" width="9.140625" style="13"/>
    <col min="15364" max="15364" width="15.42578125" style="13" customWidth="1"/>
    <col min="15365" max="15365" width="30.85546875" style="13" customWidth="1"/>
    <col min="15366" max="15366" width="6.85546875" style="13" customWidth="1"/>
    <col min="15367" max="15367" width="7" style="13" customWidth="1"/>
    <col min="15368" max="15368" width="13.7109375" style="13" customWidth="1"/>
    <col min="15369" max="15617" width="9.140625" style="13"/>
    <col min="15618" max="15618" width="10.85546875" style="13" customWidth="1"/>
    <col min="15619" max="15619" width="9.140625" style="13"/>
    <col min="15620" max="15620" width="15.42578125" style="13" customWidth="1"/>
    <col min="15621" max="15621" width="30.85546875" style="13" customWidth="1"/>
    <col min="15622" max="15622" width="6.85546875" style="13" customWidth="1"/>
    <col min="15623" max="15623" width="7" style="13" customWidth="1"/>
    <col min="15624" max="15624" width="13.7109375" style="13" customWidth="1"/>
    <col min="15625" max="15873" width="9.140625" style="13"/>
    <col min="15874" max="15874" width="10.85546875" style="13" customWidth="1"/>
    <col min="15875" max="15875" width="9.140625" style="13"/>
    <col min="15876" max="15876" width="15.42578125" style="13" customWidth="1"/>
    <col min="15877" max="15877" width="30.85546875" style="13" customWidth="1"/>
    <col min="15878" max="15878" width="6.85546875" style="13" customWidth="1"/>
    <col min="15879" max="15879" width="7" style="13" customWidth="1"/>
    <col min="15880" max="15880" width="13.7109375" style="13" customWidth="1"/>
    <col min="15881" max="16129" width="9.140625" style="13"/>
    <col min="16130" max="16130" width="10.85546875" style="13" customWidth="1"/>
    <col min="16131" max="16131" width="9.140625" style="13"/>
    <col min="16132" max="16132" width="15.42578125" style="13" customWidth="1"/>
    <col min="16133" max="16133" width="30.85546875" style="13" customWidth="1"/>
    <col min="16134" max="16134" width="6.85546875" style="13" customWidth="1"/>
    <col min="16135" max="16135" width="7" style="13" customWidth="1"/>
    <col min="16136" max="16136" width="13.7109375" style="13" customWidth="1"/>
    <col min="16137" max="16384" width="9.140625" style="13"/>
  </cols>
  <sheetData>
    <row r="1" spans="1:10" s="8" customFormat="1" ht="24">
      <c r="A1" s="171" t="s">
        <v>23</v>
      </c>
      <c r="B1" s="171"/>
      <c r="C1" s="171"/>
      <c r="D1" s="171"/>
      <c r="E1" s="171"/>
      <c r="F1" s="171"/>
      <c r="G1" s="171"/>
      <c r="H1" s="171"/>
    </row>
    <row r="2" spans="1:10" s="8" customFormat="1" ht="24">
      <c r="A2" s="55"/>
      <c r="B2" s="55"/>
      <c r="C2" s="55"/>
      <c r="D2" s="55"/>
      <c r="E2" s="55"/>
      <c r="F2" s="55"/>
      <c r="G2" s="55"/>
      <c r="H2" s="55"/>
    </row>
    <row r="3" spans="1:10" s="6" customFormat="1" ht="24">
      <c r="B3" s="7" t="s">
        <v>27</v>
      </c>
      <c r="F3" s="52"/>
      <c r="G3" s="52"/>
      <c r="H3" s="52"/>
    </row>
    <row r="4" spans="1:10" s="6" customFormat="1" ht="25.5" customHeight="1" thickBot="1">
      <c r="B4" s="15" t="s">
        <v>88</v>
      </c>
      <c r="F4" s="52"/>
      <c r="G4" s="52"/>
      <c r="H4" s="52"/>
    </row>
    <row r="5" spans="1:10" s="8" customFormat="1" ht="20.25" customHeight="1" thickTop="1">
      <c r="B5" s="172" t="s">
        <v>13</v>
      </c>
      <c r="C5" s="173"/>
      <c r="D5" s="173"/>
      <c r="E5" s="174"/>
      <c r="F5" s="178"/>
      <c r="G5" s="180" t="s">
        <v>14</v>
      </c>
      <c r="H5" s="182" t="s">
        <v>15</v>
      </c>
    </row>
    <row r="6" spans="1:10" s="8" customFormat="1" ht="12" customHeight="1" thickBot="1">
      <c r="B6" s="175"/>
      <c r="C6" s="176"/>
      <c r="D6" s="176"/>
      <c r="E6" s="177"/>
      <c r="F6" s="179"/>
      <c r="G6" s="181"/>
      <c r="H6" s="183"/>
    </row>
    <row r="7" spans="1:10" s="8" customFormat="1" ht="24.75" thickTop="1">
      <c r="B7" s="162" t="s">
        <v>16</v>
      </c>
      <c r="C7" s="163"/>
      <c r="D7" s="163"/>
      <c r="E7" s="164"/>
      <c r="F7" s="67"/>
      <c r="G7" s="68"/>
      <c r="H7" s="68"/>
    </row>
    <row r="8" spans="1:10" s="8" customFormat="1" ht="24">
      <c r="B8" s="71" t="s">
        <v>81</v>
      </c>
      <c r="C8" s="112"/>
      <c r="D8" s="112"/>
      <c r="E8" s="113"/>
      <c r="F8" s="67">
        <f>DATA!I52</f>
        <v>4.24</v>
      </c>
      <c r="G8" s="67">
        <f>DATA!I53</f>
        <v>0.62466317454501286</v>
      </c>
      <c r="H8" s="70" t="str">
        <f t="shared" ref="H8:H10" si="0">IF(F8&gt;4.5,"มากที่สุด",IF(F8&gt;3.5,"มาก",IF(F8&gt;2.5,"ปานกลาง",IF(F8&gt;1.5,"น้อย",IF(F8&lt;=1.5,"น้อยที่สุด")))))</f>
        <v>มาก</v>
      </c>
    </row>
    <row r="9" spans="1:10" s="8" customFormat="1" ht="24">
      <c r="B9" s="71" t="s">
        <v>82</v>
      </c>
      <c r="C9" s="112"/>
      <c r="D9" s="112"/>
      <c r="E9" s="113"/>
      <c r="F9" s="67">
        <f>DATA!J52</f>
        <v>4.24</v>
      </c>
      <c r="G9" s="67">
        <f>DATA!J53</f>
        <v>0.68690373029550333</v>
      </c>
      <c r="H9" s="70" t="str">
        <f t="shared" si="0"/>
        <v>มาก</v>
      </c>
    </row>
    <row r="10" spans="1:10" s="8" customFormat="1" ht="24">
      <c r="B10" s="71" t="s">
        <v>83</v>
      </c>
      <c r="C10" s="71"/>
      <c r="D10" s="71"/>
      <c r="E10" s="71"/>
      <c r="F10" s="69">
        <f>DATA!K52</f>
        <v>4.16</v>
      </c>
      <c r="G10" s="69">
        <f>DATA!K53</f>
        <v>0.79179465488862999</v>
      </c>
      <c r="H10" s="70" t="str">
        <f t="shared" si="0"/>
        <v>มาก</v>
      </c>
    </row>
    <row r="11" spans="1:10" s="8" customFormat="1" ht="24">
      <c r="B11" s="165" t="s">
        <v>17</v>
      </c>
      <c r="C11" s="166"/>
      <c r="D11" s="166"/>
      <c r="E11" s="167"/>
      <c r="F11" s="72">
        <f>DATA!K55</f>
        <v>4.2133333333333329</v>
      </c>
      <c r="G11" s="72">
        <f>DATA!K54</f>
        <v>0.70078256033380848</v>
      </c>
      <c r="H11" s="73" t="str">
        <f>IF(F11&gt;4.5,"มากที่สุด",IF(F11&gt;3.5,"มาก",IF(F11&gt;2.5,"ปานกลาง",IF(F11&gt;1.5,"น้อย",IF(F11&lt;=1.5,"น้อยที่สุด")))))</f>
        <v>มาก</v>
      </c>
      <c r="J11" s="74"/>
    </row>
    <row r="12" spans="1:10" s="8" customFormat="1" ht="24">
      <c r="B12" s="168" t="s">
        <v>18</v>
      </c>
      <c r="C12" s="169"/>
      <c r="D12" s="169"/>
      <c r="E12" s="170"/>
      <c r="F12" s="70"/>
      <c r="G12" s="70"/>
      <c r="H12" s="70"/>
    </row>
    <row r="13" spans="1:10" s="8" customFormat="1" ht="24">
      <c r="B13" s="71" t="s">
        <v>50</v>
      </c>
      <c r="C13" s="71"/>
      <c r="D13" s="71"/>
      <c r="E13" s="71"/>
      <c r="F13" s="69">
        <f>DATA!L52</f>
        <v>4.2</v>
      </c>
      <c r="G13" s="69">
        <f>DATA!L53</f>
        <v>0.63887656499993994</v>
      </c>
      <c r="H13" s="70" t="str">
        <f t="shared" ref="H13:H25" si="1">IF(F13&gt;4.5,"มากที่สุด",IF(F13&gt;3.5,"มาก",IF(F13&gt;2.5,"ปานกลาง",IF(F13&gt;1.5,"น้อย",IF(F13&lt;=1.5,"น้อยที่สุด")))))</f>
        <v>มาก</v>
      </c>
    </row>
    <row r="14" spans="1:10" s="8" customFormat="1" ht="24">
      <c r="B14" s="165" t="s">
        <v>25</v>
      </c>
      <c r="C14" s="166"/>
      <c r="D14" s="166"/>
      <c r="E14" s="167"/>
      <c r="F14" s="75">
        <f>DATA!L55</f>
        <v>4.2</v>
      </c>
      <c r="G14" s="75">
        <f>DATA!L54</f>
        <v>0.63887656499993994</v>
      </c>
      <c r="H14" s="76" t="str">
        <f t="shared" si="1"/>
        <v>มาก</v>
      </c>
    </row>
    <row r="15" spans="1:10" s="8" customFormat="1" ht="24">
      <c r="B15" s="168" t="s">
        <v>64</v>
      </c>
      <c r="C15" s="169"/>
      <c r="D15" s="169"/>
      <c r="E15" s="170"/>
      <c r="F15" s="69"/>
      <c r="G15" s="69"/>
      <c r="H15" s="70"/>
    </row>
    <row r="16" spans="1:10" s="8" customFormat="1" ht="24">
      <c r="B16" s="168" t="s">
        <v>51</v>
      </c>
      <c r="C16" s="169"/>
      <c r="D16" s="169"/>
      <c r="E16" s="170"/>
      <c r="F16" s="69"/>
      <c r="G16" s="69"/>
      <c r="H16" s="70"/>
    </row>
    <row r="17" spans="2:8" s="8" customFormat="1" ht="24">
      <c r="B17" s="168" t="s">
        <v>52</v>
      </c>
      <c r="C17" s="169"/>
      <c r="D17" s="169"/>
      <c r="E17" s="170"/>
      <c r="F17" s="69">
        <f>DATA!M52</f>
        <v>4.0199999999999996</v>
      </c>
      <c r="G17" s="69">
        <f>DATA!M53</f>
        <v>0.91450890133024143</v>
      </c>
      <c r="H17" s="70" t="str">
        <f t="shared" si="1"/>
        <v>มาก</v>
      </c>
    </row>
    <row r="18" spans="2:8" s="8" customFormat="1" ht="24">
      <c r="B18" s="168" t="s">
        <v>53</v>
      </c>
      <c r="C18" s="169"/>
      <c r="D18" s="169"/>
      <c r="E18" s="170"/>
      <c r="F18" s="69">
        <f>DATA!N52</f>
        <v>3.6</v>
      </c>
      <c r="G18" s="69">
        <f>DATA!N53</f>
        <v>0.98974331861078702</v>
      </c>
      <c r="H18" s="70" t="str">
        <f t="shared" si="1"/>
        <v>มาก</v>
      </c>
    </row>
    <row r="19" spans="2:8" s="8" customFormat="1" ht="24">
      <c r="B19" s="168" t="s">
        <v>54</v>
      </c>
      <c r="C19" s="169"/>
      <c r="D19" s="169"/>
      <c r="E19" s="170"/>
      <c r="F19" s="69">
        <f>DATA!O52</f>
        <v>3.94</v>
      </c>
      <c r="G19" s="69">
        <f>DATA!O53</f>
        <v>0.84297819953896802</v>
      </c>
      <c r="H19" s="70" t="str">
        <f t="shared" si="1"/>
        <v>มาก</v>
      </c>
    </row>
    <row r="20" spans="2:8" s="8" customFormat="1" ht="24">
      <c r="B20" s="165" t="s">
        <v>65</v>
      </c>
      <c r="C20" s="166"/>
      <c r="D20" s="166"/>
      <c r="E20" s="167"/>
      <c r="F20" s="75">
        <f>DATA!R55</f>
        <v>3.76</v>
      </c>
      <c r="G20" s="75">
        <f>DATA!R54</f>
        <v>0.902494678264256</v>
      </c>
      <c r="H20" s="76" t="str">
        <f t="shared" ref="H20" si="2">IF(F20&gt;4.5,"มากที่สุด",IF(F20&gt;3.5,"มาก",IF(F20&gt;2.5,"ปานกลาง",IF(F20&gt;1.5,"น้อย",IF(F20&lt;=1.5,"น้อยที่สุด")))))</f>
        <v>มาก</v>
      </c>
    </row>
    <row r="21" spans="2:8" s="8" customFormat="1" ht="24">
      <c r="B21" s="168" t="s">
        <v>55</v>
      </c>
      <c r="C21" s="169"/>
      <c r="D21" s="169"/>
      <c r="E21" s="170"/>
      <c r="F21" s="69"/>
      <c r="G21" s="69"/>
      <c r="H21" s="70"/>
    </row>
    <row r="22" spans="2:8" s="8" customFormat="1" ht="24">
      <c r="B22" s="168" t="s">
        <v>56</v>
      </c>
      <c r="C22" s="169"/>
      <c r="D22" s="169"/>
      <c r="E22" s="170"/>
      <c r="F22" s="69">
        <f>DATA!P52</f>
        <v>3.86</v>
      </c>
      <c r="G22" s="69">
        <f>DATA!P53</f>
        <v>0.85738091932135163</v>
      </c>
      <c r="H22" s="70" t="str">
        <f t="shared" ref="H22" si="3">IF(F22&gt;4.5,"มากที่สุด",IF(F22&gt;3.5,"มาก",IF(F22&gt;2.5,"ปานกลาง",IF(F22&gt;1.5,"น้อย",IF(F22&lt;=1.5,"น้อยที่สุด")))))</f>
        <v>มาก</v>
      </c>
    </row>
    <row r="23" spans="2:8" s="8" customFormat="1" ht="24">
      <c r="B23" s="168" t="s">
        <v>57</v>
      </c>
      <c r="C23" s="169"/>
      <c r="D23" s="169"/>
      <c r="E23" s="170"/>
      <c r="F23" s="69">
        <f>DATA!Q52</f>
        <v>3.6</v>
      </c>
      <c r="G23" s="69">
        <f>DATA!Q53</f>
        <v>0.94760708295868568</v>
      </c>
      <c r="H23" s="70" t="str">
        <f t="shared" ref="H23" si="4">IF(F23&gt;4.5,"มากที่สุด",IF(F23&gt;3.5,"มาก",IF(F23&gt;2.5,"ปานกลาง",IF(F23&gt;1.5,"น้อย",IF(F23&lt;=1.5,"น้อยที่สุด")))))</f>
        <v>มาก</v>
      </c>
    </row>
    <row r="24" spans="2:8" s="8" customFormat="1" ht="24">
      <c r="B24" s="168" t="s">
        <v>58</v>
      </c>
      <c r="C24" s="169"/>
      <c r="D24" s="169"/>
      <c r="E24" s="170"/>
      <c r="F24" s="69">
        <f>DATA!R52</f>
        <v>3.82</v>
      </c>
      <c r="G24" s="69">
        <f>DATA!R53</f>
        <v>0.89647837084212745</v>
      </c>
      <c r="H24" s="70" t="str">
        <f t="shared" si="1"/>
        <v>มาก</v>
      </c>
    </row>
    <row r="25" spans="2:8" s="8" customFormat="1" ht="24">
      <c r="B25" s="165" t="s">
        <v>66</v>
      </c>
      <c r="C25" s="166"/>
      <c r="D25" s="166"/>
      <c r="E25" s="167"/>
      <c r="F25" s="75">
        <f>DATA!O55</f>
        <v>3.8533333333333335</v>
      </c>
      <c r="G25" s="75">
        <f>DATA!O54</f>
        <v>0.92965077275508023</v>
      </c>
      <c r="H25" s="77" t="str">
        <f t="shared" si="1"/>
        <v>มาก</v>
      </c>
    </row>
    <row r="26" spans="2:8" s="8" customFormat="1" ht="24">
      <c r="B26" s="168" t="s">
        <v>59</v>
      </c>
      <c r="C26" s="169"/>
      <c r="D26" s="169"/>
      <c r="E26" s="170"/>
      <c r="F26" s="75"/>
      <c r="G26" s="75"/>
      <c r="H26" s="77"/>
    </row>
    <row r="27" spans="2:8" s="8" customFormat="1" ht="24">
      <c r="B27" s="71" t="s">
        <v>60</v>
      </c>
      <c r="C27" s="71"/>
      <c r="D27" s="71"/>
      <c r="E27" s="71"/>
      <c r="F27" s="78">
        <f>DATA!S52</f>
        <v>3.9</v>
      </c>
      <c r="G27" s="79">
        <f>DATA!S53</f>
        <v>0.81441101792795567</v>
      </c>
      <c r="H27" s="70" t="str">
        <f>IF(F27&gt;4.5,"มากที่สุด",IF(F27&gt;3.5,"มาก",IF(F27&gt;2.5,"ปานกลาง",IF(F27&gt;1.5,"น้อย",IF(F27&lt;=1.5,"น้อยที่สุด")))))</f>
        <v>มาก</v>
      </c>
    </row>
    <row r="28" spans="2:8" s="8" customFormat="1" ht="24" customHeight="1">
      <c r="B28" s="81" t="s">
        <v>61</v>
      </c>
      <c r="C28" s="81"/>
      <c r="D28" s="81"/>
      <c r="E28" s="81"/>
      <c r="F28" s="101">
        <f>DATA!T52</f>
        <v>3.86</v>
      </c>
      <c r="G28" s="82">
        <f>DATA!T53</f>
        <v>0.88086228625531382</v>
      </c>
      <c r="H28" s="102" t="str">
        <f t="shared" ref="H28:H30" si="5">IF(F28&gt;4.5,"มากที่สุด",IF(F28&gt;3.5,"มาก",IF(F28&gt;2.5,"ปานกลาง",IF(F28&gt;1.5,"น้อย",IF(F28&lt;=1.5,"น้อยที่สุด")))))</f>
        <v>มาก</v>
      </c>
    </row>
    <row r="29" spans="2:8" s="8" customFormat="1" ht="24">
      <c r="B29" s="81" t="s">
        <v>62</v>
      </c>
      <c r="C29" s="81"/>
      <c r="D29" s="81"/>
      <c r="E29" s="81"/>
      <c r="F29" s="87">
        <f>DATA!U52</f>
        <v>4.0599999999999996</v>
      </c>
      <c r="G29" s="87">
        <f>DATA!U53</f>
        <v>0.6518419740885627</v>
      </c>
      <c r="H29" s="68" t="str">
        <f t="shared" si="5"/>
        <v>มาก</v>
      </c>
    </row>
    <row r="30" spans="2:8" s="8" customFormat="1" ht="24">
      <c r="B30" s="165" t="s">
        <v>84</v>
      </c>
      <c r="C30" s="166"/>
      <c r="D30" s="166"/>
      <c r="E30" s="167"/>
      <c r="F30" s="75">
        <f>DATA!U55</f>
        <v>3.94</v>
      </c>
      <c r="G30" s="75">
        <f>DATA!U54</f>
        <v>0.78774165355887971</v>
      </c>
      <c r="H30" s="77" t="str">
        <f t="shared" si="5"/>
        <v>มาก</v>
      </c>
    </row>
    <row r="31" spans="2:8" s="8" customFormat="1" ht="24.75" thickBot="1">
      <c r="B31" s="184" t="s">
        <v>19</v>
      </c>
      <c r="C31" s="185"/>
      <c r="D31" s="185"/>
      <c r="E31" s="186"/>
      <c r="F31" s="83">
        <f>DATA!V52</f>
        <v>3.951428571428572</v>
      </c>
      <c r="G31" s="83">
        <f>DATA!V53</f>
        <v>0.81675204046037186</v>
      </c>
      <c r="H31" s="86" t="str">
        <f>IF(F31&gt;4.5,"มากที่สุด",IF(F31&gt;3.5,"มาก",IF(F31&gt;2.5,"ปานกลาง",IF(F31&gt;1.5,"น้อย",IF(F31&lt;=1.5,"น้อยที่สุด")))))</f>
        <v>มาก</v>
      </c>
    </row>
    <row r="32" spans="2:8" s="8" customFormat="1" ht="24.75" thickTop="1">
      <c r="B32" s="28"/>
      <c r="C32" s="28"/>
      <c r="D32" s="28"/>
      <c r="E32" s="28"/>
      <c r="F32" s="29"/>
      <c r="G32" s="29"/>
      <c r="H32" s="103"/>
    </row>
    <row r="33" spans="2:8" s="8" customFormat="1" ht="24">
      <c r="B33" s="109" t="s">
        <v>38</v>
      </c>
      <c r="C33" s="109"/>
      <c r="D33" s="109"/>
      <c r="E33" s="109"/>
      <c r="F33" s="109"/>
      <c r="G33" s="109"/>
      <c r="H33" s="109"/>
    </row>
    <row r="34" spans="2:8" s="80" customFormat="1" ht="24">
      <c r="B34" s="103"/>
      <c r="C34" s="103"/>
      <c r="D34" s="103"/>
      <c r="E34" s="103"/>
      <c r="F34" s="104"/>
      <c r="G34" s="104"/>
      <c r="H34" s="103"/>
    </row>
    <row r="35" spans="2:8" s="8" customFormat="1" ht="24">
      <c r="B35" s="28"/>
      <c r="C35" s="28"/>
      <c r="D35" s="28"/>
      <c r="E35" s="28"/>
      <c r="F35" s="29"/>
      <c r="G35" s="29"/>
      <c r="H35" s="30"/>
    </row>
    <row r="36" spans="2:8" s="6" customFormat="1" ht="24">
      <c r="B36" s="17"/>
      <c r="C36" s="187" t="s">
        <v>63</v>
      </c>
      <c r="D36" s="187"/>
      <c r="E36" s="187"/>
      <c r="F36" s="187"/>
      <c r="G36" s="187"/>
      <c r="H36" s="187"/>
    </row>
    <row r="37" spans="2:8" s="6" customFormat="1" ht="24">
      <c r="B37" s="146" t="s">
        <v>44</v>
      </c>
      <c r="C37" s="147"/>
      <c r="D37" s="147"/>
      <c r="E37" s="147"/>
      <c r="F37" s="147"/>
      <c r="G37" s="147"/>
      <c r="H37" s="147"/>
    </row>
    <row r="38" spans="2:8" s="6" customFormat="1" ht="24">
      <c r="B38" s="146" t="s">
        <v>105</v>
      </c>
      <c r="C38" s="147"/>
      <c r="D38" s="147"/>
      <c r="E38" s="147"/>
      <c r="F38" s="147"/>
      <c r="G38" s="147"/>
      <c r="H38" s="147"/>
    </row>
    <row r="39" spans="2:8" s="6" customFormat="1" ht="24">
      <c r="B39" s="53" t="s">
        <v>89</v>
      </c>
      <c r="C39" s="84"/>
      <c r="D39" s="84"/>
      <c r="E39" s="84"/>
      <c r="F39" s="84"/>
      <c r="G39" s="84"/>
      <c r="H39" s="84"/>
    </row>
    <row r="40" spans="2:8" s="6" customFormat="1" ht="24">
      <c r="B40" s="53"/>
      <c r="C40" s="53" t="s">
        <v>106</v>
      </c>
      <c r="D40" s="53"/>
      <c r="E40" s="53"/>
      <c r="F40" s="53"/>
      <c r="G40" s="53"/>
      <c r="H40" s="53"/>
    </row>
    <row r="41" spans="2:8" s="6" customFormat="1" ht="24">
      <c r="B41" s="85" t="s">
        <v>120</v>
      </c>
      <c r="C41" s="53"/>
      <c r="D41" s="53"/>
      <c r="E41" s="53"/>
      <c r="F41" s="53"/>
      <c r="G41" s="53"/>
      <c r="H41" s="53"/>
    </row>
    <row r="42" spans="2:8" s="6" customFormat="1" ht="24">
      <c r="B42" s="146" t="s">
        <v>107</v>
      </c>
      <c r="C42" s="147"/>
      <c r="D42" s="147"/>
      <c r="E42" s="147"/>
      <c r="F42" s="147"/>
      <c r="G42" s="147"/>
      <c r="H42" s="147"/>
    </row>
    <row r="43" spans="2:8" s="6" customFormat="1" ht="24">
      <c r="B43" s="138" t="s">
        <v>90</v>
      </c>
      <c r="C43" s="139"/>
      <c r="D43" s="139"/>
      <c r="E43" s="139"/>
      <c r="F43" s="139"/>
      <c r="G43" s="139"/>
      <c r="H43" s="139"/>
    </row>
    <row r="44" spans="2:8" s="6" customFormat="1" ht="24">
      <c r="B44" s="91" t="s">
        <v>91</v>
      </c>
      <c r="C44" s="93"/>
      <c r="D44" s="93"/>
      <c r="E44" s="93"/>
      <c r="F44" s="93"/>
      <c r="G44" s="93"/>
      <c r="H44" s="93"/>
    </row>
    <row r="45" spans="2:8" s="6" customFormat="1" ht="24">
      <c r="B45" s="6" t="s">
        <v>92</v>
      </c>
    </row>
    <row r="46" spans="2:8" s="6" customFormat="1" ht="24"/>
    <row r="47" spans="2:8" s="62" customFormat="1"/>
    <row r="48" spans="2:8" s="62" customFormat="1"/>
    <row r="49" spans="6:8" s="62" customFormat="1"/>
    <row r="50" spans="6:8" s="62" customFormat="1"/>
    <row r="51" spans="6:8" s="62" customFormat="1"/>
    <row r="52" spans="6:8" s="62" customFormat="1"/>
    <row r="53" spans="6:8" s="62" customFormat="1"/>
    <row r="54" spans="6:8" s="62" customFormat="1"/>
    <row r="55" spans="6:8" s="62" customFormat="1"/>
    <row r="56" spans="6:8" s="62" customFormat="1"/>
    <row r="57" spans="6:8" s="62" customFormat="1"/>
    <row r="58" spans="6:8" s="62" customFormat="1"/>
    <row r="59" spans="6:8">
      <c r="F59" s="13"/>
      <c r="G59" s="13"/>
      <c r="H59" s="13"/>
    </row>
    <row r="60" spans="6:8">
      <c r="F60" s="13"/>
      <c r="G60" s="13"/>
      <c r="H60" s="13"/>
    </row>
    <row r="61" spans="6:8">
      <c r="F61" s="13"/>
      <c r="G61" s="13"/>
      <c r="H61" s="13"/>
    </row>
    <row r="62" spans="6:8">
      <c r="F62" s="13"/>
      <c r="G62" s="13"/>
      <c r="H62" s="13"/>
    </row>
    <row r="63" spans="6:8">
      <c r="F63" s="13"/>
      <c r="G63" s="13"/>
      <c r="H63" s="13"/>
    </row>
    <row r="64" spans="6:8">
      <c r="F64" s="13"/>
      <c r="G64" s="13"/>
      <c r="H64" s="13"/>
    </row>
    <row r="65" spans="2:8" s="63" customFormat="1"/>
    <row r="66" spans="2:8" s="63" customFormat="1"/>
    <row r="67" spans="2:8" s="63" customFormat="1"/>
    <row r="68" spans="2:8" s="63" customFormat="1"/>
    <row r="69" spans="2:8" s="63" customFormat="1"/>
    <row r="70" spans="2:8" s="63" customFormat="1"/>
    <row r="71" spans="2:8" s="63" customFormat="1">
      <c r="B71" s="64"/>
      <c r="C71" s="64"/>
    </row>
    <row r="72" spans="2:8">
      <c r="B72" s="65"/>
      <c r="C72" s="65"/>
      <c r="D72" s="65"/>
      <c r="E72" s="65"/>
      <c r="F72" s="66"/>
      <c r="G72" s="66"/>
      <c r="H72" s="66"/>
    </row>
    <row r="73" spans="2:8">
      <c r="B73" s="65"/>
      <c r="C73" s="65"/>
      <c r="D73" s="65"/>
      <c r="E73" s="65"/>
      <c r="F73" s="66"/>
      <c r="G73" s="66"/>
      <c r="H73" s="66"/>
    </row>
    <row r="74" spans="2:8">
      <c r="B74" s="65"/>
      <c r="C74" s="65"/>
      <c r="D74" s="65"/>
      <c r="E74" s="65"/>
      <c r="F74" s="66"/>
      <c r="G74" s="66"/>
      <c r="H74" s="66"/>
    </row>
    <row r="75" spans="2:8">
      <c r="B75" s="65"/>
      <c r="C75" s="65"/>
      <c r="D75" s="65"/>
      <c r="E75" s="65"/>
      <c r="F75" s="66"/>
      <c r="G75" s="66"/>
      <c r="H75" s="66"/>
    </row>
    <row r="76" spans="2:8">
      <c r="B76" s="65"/>
      <c r="C76" s="65"/>
      <c r="D76" s="65"/>
      <c r="E76" s="65"/>
      <c r="F76" s="66"/>
      <c r="G76" s="66"/>
      <c r="H76" s="66"/>
    </row>
    <row r="77" spans="2:8">
      <c r="B77" s="65"/>
      <c r="C77" s="65"/>
      <c r="D77" s="65"/>
      <c r="E77" s="65"/>
      <c r="F77" s="66"/>
      <c r="G77" s="66"/>
      <c r="H77" s="66"/>
    </row>
    <row r="78" spans="2:8">
      <c r="B78" s="65"/>
      <c r="C78" s="65"/>
      <c r="D78" s="65"/>
      <c r="E78" s="65"/>
      <c r="F78" s="66"/>
      <c r="G78" s="66"/>
      <c r="H78" s="66"/>
    </row>
    <row r="79" spans="2:8">
      <c r="B79" s="65"/>
      <c r="C79" s="65"/>
      <c r="D79" s="65"/>
      <c r="E79" s="65"/>
      <c r="F79" s="66"/>
      <c r="G79" s="66"/>
      <c r="H79" s="66"/>
    </row>
    <row r="80" spans="2:8">
      <c r="B80" s="65"/>
      <c r="C80" s="65"/>
      <c r="D80" s="65"/>
      <c r="E80" s="65"/>
      <c r="F80" s="66"/>
      <c r="G80" s="66"/>
      <c r="H80" s="66"/>
    </row>
    <row r="81" spans="2:8">
      <c r="B81" s="65"/>
      <c r="C81" s="65"/>
      <c r="D81" s="65"/>
      <c r="E81" s="65"/>
      <c r="F81" s="66"/>
      <c r="G81" s="66"/>
      <c r="H81" s="66"/>
    </row>
    <row r="82" spans="2:8">
      <c r="B82" s="65"/>
      <c r="C82" s="65"/>
      <c r="D82" s="65"/>
      <c r="E82" s="65"/>
      <c r="F82" s="66"/>
      <c r="G82" s="66"/>
      <c r="H82" s="66"/>
    </row>
    <row r="83" spans="2:8">
      <c r="B83" s="65"/>
      <c r="C83" s="65"/>
      <c r="D83" s="65"/>
      <c r="E83" s="65"/>
      <c r="F83" s="66"/>
      <c r="G83" s="66"/>
      <c r="H83" s="66"/>
    </row>
  </sheetData>
  <mergeCells count="27">
    <mergeCell ref="B26:E26"/>
    <mergeCell ref="B30:E30"/>
    <mergeCell ref="B42:H42"/>
    <mergeCell ref="B31:E31"/>
    <mergeCell ref="C36:H36"/>
    <mergeCell ref="B37:H37"/>
    <mergeCell ref="B38:H38"/>
    <mergeCell ref="B25:E25"/>
    <mergeCell ref="B15:E15"/>
    <mergeCell ref="B17:E17"/>
    <mergeCell ref="B18:E18"/>
    <mergeCell ref="B14:E14"/>
    <mergeCell ref="B24:E24"/>
    <mergeCell ref="B19:E19"/>
    <mergeCell ref="B16:E16"/>
    <mergeCell ref="B21:E21"/>
    <mergeCell ref="B22:E22"/>
    <mergeCell ref="B23:E23"/>
    <mergeCell ref="B20:E20"/>
    <mergeCell ref="B7:E7"/>
    <mergeCell ref="B11:E11"/>
    <mergeCell ref="B12:E12"/>
    <mergeCell ref="A1:H1"/>
    <mergeCell ref="B5:E6"/>
    <mergeCell ref="F5:F6"/>
    <mergeCell ref="G5:G6"/>
    <mergeCell ref="H5:H6"/>
  </mergeCells>
  <pageMargins left="0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5</xdr:col>
                <xdr:colOff>123825</xdr:colOff>
                <xdr:row>4</xdr:row>
                <xdr:rowOff>142875</xdr:rowOff>
              </from>
              <to>
                <xdr:col>5</xdr:col>
                <xdr:colOff>257175</xdr:colOff>
                <xdr:row>5</xdr:row>
                <xdr:rowOff>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120" zoomScaleNormal="120" workbookViewId="0">
      <selection activeCell="C5" sqref="C5"/>
    </sheetView>
  </sheetViews>
  <sheetFormatPr defaultRowHeight="24"/>
  <cols>
    <col min="1" max="1" width="6" style="6" customWidth="1"/>
    <col min="2" max="2" width="3.140625" style="6" customWidth="1"/>
    <col min="3" max="3" width="64" style="6" customWidth="1"/>
    <col min="4" max="4" width="7.85546875" style="6" customWidth="1"/>
    <col min="5" max="5" width="7.7109375" style="6" customWidth="1"/>
    <col min="6" max="6" width="11.28515625" style="6" customWidth="1"/>
    <col min="7" max="7" width="10.5703125" style="6" customWidth="1"/>
    <col min="8" max="10" width="9.140625" style="6" customWidth="1"/>
    <col min="11" max="256" width="9.140625" style="6"/>
    <col min="257" max="257" width="4.5703125" style="6" customWidth="1"/>
    <col min="258" max="258" width="3.140625" style="6" customWidth="1"/>
    <col min="259" max="259" width="59.42578125" style="6" customWidth="1"/>
    <col min="260" max="260" width="9.85546875" style="6" customWidth="1"/>
    <col min="261" max="261" width="8.85546875" style="6" customWidth="1"/>
    <col min="262" max="262" width="13.140625" style="6" customWidth="1"/>
    <col min="263" max="263" width="10.5703125" style="6" customWidth="1"/>
    <col min="264" max="266" width="9.140625" style="6" customWidth="1"/>
    <col min="267" max="512" width="9.140625" style="6"/>
    <col min="513" max="513" width="4.5703125" style="6" customWidth="1"/>
    <col min="514" max="514" width="3.140625" style="6" customWidth="1"/>
    <col min="515" max="515" width="59.42578125" style="6" customWidth="1"/>
    <col min="516" max="516" width="9.85546875" style="6" customWidth="1"/>
    <col min="517" max="517" width="8.85546875" style="6" customWidth="1"/>
    <col min="518" max="518" width="13.140625" style="6" customWidth="1"/>
    <col min="519" max="519" width="10.5703125" style="6" customWidth="1"/>
    <col min="520" max="522" width="9.140625" style="6" customWidth="1"/>
    <col min="523" max="768" width="9.140625" style="6"/>
    <col min="769" max="769" width="4.5703125" style="6" customWidth="1"/>
    <col min="770" max="770" width="3.140625" style="6" customWidth="1"/>
    <col min="771" max="771" width="59.42578125" style="6" customWidth="1"/>
    <col min="772" max="772" width="9.85546875" style="6" customWidth="1"/>
    <col min="773" max="773" width="8.85546875" style="6" customWidth="1"/>
    <col min="774" max="774" width="13.140625" style="6" customWidth="1"/>
    <col min="775" max="775" width="10.5703125" style="6" customWidth="1"/>
    <col min="776" max="778" width="9.140625" style="6" customWidth="1"/>
    <col min="779" max="1024" width="9.140625" style="6"/>
    <col min="1025" max="1025" width="4.5703125" style="6" customWidth="1"/>
    <col min="1026" max="1026" width="3.140625" style="6" customWidth="1"/>
    <col min="1027" max="1027" width="59.42578125" style="6" customWidth="1"/>
    <col min="1028" max="1028" width="9.85546875" style="6" customWidth="1"/>
    <col min="1029" max="1029" width="8.85546875" style="6" customWidth="1"/>
    <col min="1030" max="1030" width="13.140625" style="6" customWidth="1"/>
    <col min="1031" max="1031" width="10.5703125" style="6" customWidth="1"/>
    <col min="1032" max="1034" width="9.140625" style="6" customWidth="1"/>
    <col min="1035" max="1280" width="9.140625" style="6"/>
    <col min="1281" max="1281" width="4.5703125" style="6" customWidth="1"/>
    <col min="1282" max="1282" width="3.140625" style="6" customWidth="1"/>
    <col min="1283" max="1283" width="59.42578125" style="6" customWidth="1"/>
    <col min="1284" max="1284" width="9.85546875" style="6" customWidth="1"/>
    <col min="1285" max="1285" width="8.85546875" style="6" customWidth="1"/>
    <col min="1286" max="1286" width="13.140625" style="6" customWidth="1"/>
    <col min="1287" max="1287" width="10.5703125" style="6" customWidth="1"/>
    <col min="1288" max="1290" width="9.140625" style="6" customWidth="1"/>
    <col min="1291" max="1536" width="9.140625" style="6"/>
    <col min="1537" max="1537" width="4.5703125" style="6" customWidth="1"/>
    <col min="1538" max="1538" width="3.140625" style="6" customWidth="1"/>
    <col min="1539" max="1539" width="59.42578125" style="6" customWidth="1"/>
    <col min="1540" max="1540" width="9.85546875" style="6" customWidth="1"/>
    <col min="1541" max="1541" width="8.85546875" style="6" customWidth="1"/>
    <col min="1542" max="1542" width="13.140625" style="6" customWidth="1"/>
    <col min="1543" max="1543" width="10.5703125" style="6" customWidth="1"/>
    <col min="1544" max="1546" width="9.140625" style="6" customWidth="1"/>
    <col min="1547" max="1792" width="9.140625" style="6"/>
    <col min="1793" max="1793" width="4.5703125" style="6" customWidth="1"/>
    <col min="1794" max="1794" width="3.140625" style="6" customWidth="1"/>
    <col min="1795" max="1795" width="59.42578125" style="6" customWidth="1"/>
    <col min="1796" max="1796" width="9.85546875" style="6" customWidth="1"/>
    <col min="1797" max="1797" width="8.85546875" style="6" customWidth="1"/>
    <col min="1798" max="1798" width="13.140625" style="6" customWidth="1"/>
    <col min="1799" max="1799" width="10.5703125" style="6" customWidth="1"/>
    <col min="1800" max="1802" width="9.140625" style="6" customWidth="1"/>
    <col min="1803" max="2048" width="9.140625" style="6"/>
    <col min="2049" max="2049" width="4.5703125" style="6" customWidth="1"/>
    <col min="2050" max="2050" width="3.140625" style="6" customWidth="1"/>
    <col min="2051" max="2051" width="59.42578125" style="6" customWidth="1"/>
    <col min="2052" max="2052" width="9.85546875" style="6" customWidth="1"/>
    <col min="2053" max="2053" width="8.85546875" style="6" customWidth="1"/>
    <col min="2054" max="2054" width="13.140625" style="6" customWidth="1"/>
    <col min="2055" max="2055" width="10.5703125" style="6" customWidth="1"/>
    <col min="2056" max="2058" width="9.140625" style="6" customWidth="1"/>
    <col min="2059" max="2304" width="9.140625" style="6"/>
    <col min="2305" max="2305" width="4.5703125" style="6" customWidth="1"/>
    <col min="2306" max="2306" width="3.140625" style="6" customWidth="1"/>
    <col min="2307" max="2307" width="59.42578125" style="6" customWidth="1"/>
    <col min="2308" max="2308" width="9.85546875" style="6" customWidth="1"/>
    <col min="2309" max="2309" width="8.85546875" style="6" customWidth="1"/>
    <col min="2310" max="2310" width="13.140625" style="6" customWidth="1"/>
    <col min="2311" max="2311" width="10.5703125" style="6" customWidth="1"/>
    <col min="2312" max="2314" width="9.140625" style="6" customWidth="1"/>
    <col min="2315" max="2560" width="9.140625" style="6"/>
    <col min="2561" max="2561" width="4.5703125" style="6" customWidth="1"/>
    <col min="2562" max="2562" width="3.140625" style="6" customWidth="1"/>
    <col min="2563" max="2563" width="59.42578125" style="6" customWidth="1"/>
    <col min="2564" max="2564" width="9.85546875" style="6" customWidth="1"/>
    <col min="2565" max="2565" width="8.85546875" style="6" customWidth="1"/>
    <col min="2566" max="2566" width="13.140625" style="6" customWidth="1"/>
    <col min="2567" max="2567" width="10.5703125" style="6" customWidth="1"/>
    <col min="2568" max="2570" width="9.140625" style="6" customWidth="1"/>
    <col min="2571" max="2816" width="9.140625" style="6"/>
    <col min="2817" max="2817" width="4.5703125" style="6" customWidth="1"/>
    <col min="2818" max="2818" width="3.140625" style="6" customWidth="1"/>
    <col min="2819" max="2819" width="59.42578125" style="6" customWidth="1"/>
    <col min="2820" max="2820" width="9.85546875" style="6" customWidth="1"/>
    <col min="2821" max="2821" width="8.85546875" style="6" customWidth="1"/>
    <col min="2822" max="2822" width="13.140625" style="6" customWidth="1"/>
    <col min="2823" max="2823" width="10.5703125" style="6" customWidth="1"/>
    <col min="2824" max="2826" width="9.140625" style="6" customWidth="1"/>
    <col min="2827" max="3072" width="9.140625" style="6"/>
    <col min="3073" max="3073" width="4.5703125" style="6" customWidth="1"/>
    <col min="3074" max="3074" width="3.140625" style="6" customWidth="1"/>
    <col min="3075" max="3075" width="59.42578125" style="6" customWidth="1"/>
    <col min="3076" max="3076" width="9.85546875" style="6" customWidth="1"/>
    <col min="3077" max="3077" width="8.85546875" style="6" customWidth="1"/>
    <col min="3078" max="3078" width="13.140625" style="6" customWidth="1"/>
    <col min="3079" max="3079" width="10.5703125" style="6" customWidth="1"/>
    <col min="3080" max="3082" width="9.140625" style="6" customWidth="1"/>
    <col min="3083" max="3328" width="9.140625" style="6"/>
    <col min="3329" max="3329" width="4.5703125" style="6" customWidth="1"/>
    <col min="3330" max="3330" width="3.140625" style="6" customWidth="1"/>
    <col min="3331" max="3331" width="59.42578125" style="6" customWidth="1"/>
    <col min="3332" max="3332" width="9.85546875" style="6" customWidth="1"/>
    <col min="3333" max="3333" width="8.85546875" style="6" customWidth="1"/>
    <col min="3334" max="3334" width="13.140625" style="6" customWidth="1"/>
    <col min="3335" max="3335" width="10.5703125" style="6" customWidth="1"/>
    <col min="3336" max="3338" width="9.140625" style="6" customWidth="1"/>
    <col min="3339" max="3584" width="9.140625" style="6"/>
    <col min="3585" max="3585" width="4.5703125" style="6" customWidth="1"/>
    <col min="3586" max="3586" width="3.140625" style="6" customWidth="1"/>
    <col min="3587" max="3587" width="59.42578125" style="6" customWidth="1"/>
    <col min="3588" max="3588" width="9.85546875" style="6" customWidth="1"/>
    <col min="3589" max="3589" width="8.85546875" style="6" customWidth="1"/>
    <col min="3590" max="3590" width="13.140625" style="6" customWidth="1"/>
    <col min="3591" max="3591" width="10.5703125" style="6" customWidth="1"/>
    <col min="3592" max="3594" width="9.140625" style="6" customWidth="1"/>
    <col min="3595" max="3840" width="9.140625" style="6"/>
    <col min="3841" max="3841" width="4.5703125" style="6" customWidth="1"/>
    <col min="3842" max="3842" width="3.140625" style="6" customWidth="1"/>
    <col min="3843" max="3843" width="59.42578125" style="6" customWidth="1"/>
    <col min="3844" max="3844" width="9.85546875" style="6" customWidth="1"/>
    <col min="3845" max="3845" width="8.85546875" style="6" customWidth="1"/>
    <col min="3846" max="3846" width="13.140625" style="6" customWidth="1"/>
    <col min="3847" max="3847" width="10.5703125" style="6" customWidth="1"/>
    <col min="3848" max="3850" width="9.140625" style="6" customWidth="1"/>
    <col min="3851" max="4096" width="9.140625" style="6"/>
    <col min="4097" max="4097" width="4.5703125" style="6" customWidth="1"/>
    <col min="4098" max="4098" width="3.140625" style="6" customWidth="1"/>
    <col min="4099" max="4099" width="59.42578125" style="6" customWidth="1"/>
    <col min="4100" max="4100" width="9.85546875" style="6" customWidth="1"/>
    <col min="4101" max="4101" width="8.85546875" style="6" customWidth="1"/>
    <col min="4102" max="4102" width="13.140625" style="6" customWidth="1"/>
    <col min="4103" max="4103" width="10.5703125" style="6" customWidth="1"/>
    <col min="4104" max="4106" width="9.140625" style="6" customWidth="1"/>
    <col min="4107" max="4352" width="9.140625" style="6"/>
    <col min="4353" max="4353" width="4.5703125" style="6" customWidth="1"/>
    <col min="4354" max="4354" width="3.140625" style="6" customWidth="1"/>
    <col min="4355" max="4355" width="59.42578125" style="6" customWidth="1"/>
    <col min="4356" max="4356" width="9.85546875" style="6" customWidth="1"/>
    <col min="4357" max="4357" width="8.85546875" style="6" customWidth="1"/>
    <col min="4358" max="4358" width="13.140625" style="6" customWidth="1"/>
    <col min="4359" max="4359" width="10.5703125" style="6" customWidth="1"/>
    <col min="4360" max="4362" width="9.140625" style="6" customWidth="1"/>
    <col min="4363" max="4608" width="9.140625" style="6"/>
    <col min="4609" max="4609" width="4.5703125" style="6" customWidth="1"/>
    <col min="4610" max="4610" width="3.140625" style="6" customWidth="1"/>
    <col min="4611" max="4611" width="59.42578125" style="6" customWidth="1"/>
    <col min="4612" max="4612" width="9.85546875" style="6" customWidth="1"/>
    <col min="4613" max="4613" width="8.85546875" style="6" customWidth="1"/>
    <col min="4614" max="4614" width="13.140625" style="6" customWidth="1"/>
    <col min="4615" max="4615" width="10.5703125" style="6" customWidth="1"/>
    <col min="4616" max="4618" width="9.140625" style="6" customWidth="1"/>
    <col min="4619" max="4864" width="9.140625" style="6"/>
    <col min="4865" max="4865" width="4.5703125" style="6" customWidth="1"/>
    <col min="4866" max="4866" width="3.140625" style="6" customWidth="1"/>
    <col min="4867" max="4867" width="59.42578125" style="6" customWidth="1"/>
    <col min="4868" max="4868" width="9.85546875" style="6" customWidth="1"/>
    <col min="4869" max="4869" width="8.85546875" style="6" customWidth="1"/>
    <col min="4870" max="4870" width="13.140625" style="6" customWidth="1"/>
    <col min="4871" max="4871" width="10.5703125" style="6" customWidth="1"/>
    <col min="4872" max="4874" width="9.140625" style="6" customWidth="1"/>
    <col min="4875" max="5120" width="9.140625" style="6"/>
    <col min="5121" max="5121" width="4.5703125" style="6" customWidth="1"/>
    <col min="5122" max="5122" width="3.140625" style="6" customWidth="1"/>
    <col min="5123" max="5123" width="59.42578125" style="6" customWidth="1"/>
    <col min="5124" max="5124" width="9.85546875" style="6" customWidth="1"/>
    <col min="5125" max="5125" width="8.85546875" style="6" customWidth="1"/>
    <col min="5126" max="5126" width="13.140625" style="6" customWidth="1"/>
    <col min="5127" max="5127" width="10.5703125" style="6" customWidth="1"/>
    <col min="5128" max="5130" width="9.140625" style="6" customWidth="1"/>
    <col min="5131" max="5376" width="9.140625" style="6"/>
    <col min="5377" max="5377" width="4.5703125" style="6" customWidth="1"/>
    <col min="5378" max="5378" width="3.140625" style="6" customWidth="1"/>
    <col min="5379" max="5379" width="59.42578125" style="6" customWidth="1"/>
    <col min="5380" max="5380" width="9.85546875" style="6" customWidth="1"/>
    <col min="5381" max="5381" width="8.85546875" style="6" customWidth="1"/>
    <col min="5382" max="5382" width="13.140625" style="6" customWidth="1"/>
    <col min="5383" max="5383" width="10.5703125" style="6" customWidth="1"/>
    <col min="5384" max="5386" width="9.140625" style="6" customWidth="1"/>
    <col min="5387" max="5632" width="9.140625" style="6"/>
    <col min="5633" max="5633" width="4.5703125" style="6" customWidth="1"/>
    <col min="5634" max="5634" width="3.140625" style="6" customWidth="1"/>
    <col min="5635" max="5635" width="59.42578125" style="6" customWidth="1"/>
    <col min="5636" max="5636" width="9.85546875" style="6" customWidth="1"/>
    <col min="5637" max="5637" width="8.85546875" style="6" customWidth="1"/>
    <col min="5638" max="5638" width="13.140625" style="6" customWidth="1"/>
    <col min="5639" max="5639" width="10.5703125" style="6" customWidth="1"/>
    <col min="5640" max="5642" width="9.140625" style="6" customWidth="1"/>
    <col min="5643" max="5888" width="9.140625" style="6"/>
    <col min="5889" max="5889" width="4.5703125" style="6" customWidth="1"/>
    <col min="5890" max="5890" width="3.140625" style="6" customWidth="1"/>
    <col min="5891" max="5891" width="59.42578125" style="6" customWidth="1"/>
    <col min="5892" max="5892" width="9.85546875" style="6" customWidth="1"/>
    <col min="5893" max="5893" width="8.85546875" style="6" customWidth="1"/>
    <col min="5894" max="5894" width="13.140625" style="6" customWidth="1"/>
    <col min="5895" max="5895" width="10.5703125" style="6" customWidth="1"/>
    <col min="5896" max="5898" width="9.140625" style="6" customWidth="1"/>
    <col min="5899" max="6144" width="9.140625" style="6"/>
    <col min="6145" max="6145" width="4.5703125" style="6" customWidth="1"/>
    <col min="6146" max="6146" width="3.140625" style="6" customWidth="1"/>
    <col min="6147" max="6147" width="59.42578125" style="6" customWidth="1"/>
    <col min="6148" max="6148" width="9.85546875" style="6" customWidth="1"/>
    <col min="6149" max="6149" width="8.85546875" style="6" customWidth="1"/>
    <col min="6150" max="6150" width="13.140625" style="6" customWidth="1"/>
    <col min="6151" max="6151" width="10.5703125" style="6" customWidth="1"/>
    <col min="6152" max="6154" width="9.140625" style="6" customWidth="1"/>
    <col min="6155" max="6400" width="9.140625" style="6"/>
    <col min="6401" max="6401" width="4.5703125" style="6" customWidth="1"/>
    <col min="6402" max="6402" width="3.140625" style="6" customWidth="1"/>
    <col min="6403" max="6403" width="59.42578125" style="6" customWidth="1"/>
    <col min="6404" max="6404" width="9.85546875" style="6" customWidth="1"/>
    <col min="6405" max="6405" width="8.85546875" style="6" customWidth="1"/>
    <col min="6406" max="6406" width="13.140625" style="6" customWidth="1"/>
    <col min="6407" max="6407" width="10.5703125" style="6" customWidth="1"/>
    <col min="6408" max="6410" width="9.140625" style="6" customWidth="1"/>
    <col min="6411" max="6656" width="9.140625" style="6"/>
    <col min="6657" max="6657" width="4.5703125" style="6" customWidth="1"/>
    <col min="6658" max="6658" width="3.140625" style="6" customWidth="1"/>
    <col min="6659" max="6659" width="59.42578125" style="6" customWidth="1"/>
    <col min="6660" max="6660" width="9.85546875" style="6" customWidth="1"/>
    <col min="6661" max="6661" width="8.85546875" style="6" customWidth="1"/>
    <col min="6662" max="6662" width="13.140625" style="6" customWidth="1"/>
    <col min="6663" max="6663" width="10.5703125" style="6" customWidth="1"/>
    <col min="6664" max="6666" width="9.140625" style="6" customWidth="1"/>
    <col min="6667" max="6912" width="9.140625" style="6"/>
    <col min="6913" max="6913" width="4.5703125" style="6" customWidth="1"/>
    <col min="6914" max="6914" width="3.140625" style="6" customWidth="1"/>
    <col min="6915" max="6915" width="59.42578125" style="6" customWidth="1"/>
    <col min="6916" max="6916" width="9.85546875" style="6" customWidth="1"/>
    <col min="6917" max="6917" width="8.85546875" style="6" customWidth="1"/>
    <col min="6918" max="6918" width="13.140625" style="6" customWidth="1"/>
    <col min="6919" max="6919" width="10.5703125" style="6" customWidth="1"/>
    <col min="6920" max="6922" width="9.140625" style="6" customWidth="1"/>
    <col min="6923" max="7168" width="9.140625" style="6"/>
    <col min="7169" max="7169" width="4.5703125" style="6" customWidth="1"/>
    <col min="7170" max="7170" width="3.140625" style="6" customWidth="1"/>
    <col min="7171" max="7171" width="59.42578125" style="6" customWidth="1"/>
    <col min="7172" max="7172" width="9.85546875" style="6" customWidth="1"/>
    <col min="7173" max="7173" width="8.85546875" style="6" customWidth="1"/>
    <col min="7174" max="7174" width="13.140625" style="6" customWidth="1"/>
    <col min="7175" max="7175" width="10.5703125" style="6" customWidth="1"/>
    <col min="7176" max="7178" width="9.140625" style="6" customWidth="1"/>
    <col min="7179" max="7424" width="9.140625" style="6"/>
    <col min="7425" max="7425" width="4.5703125" style="6" customWidth="1"/>
    <col min="7426" max="7426" width="3.140625" style="6" customWidth="1"/>
    <col min="7427" max="7427" width="59.42578125" style="6" customWidth="1"/>
    <col min="7428" max="7428" width="9.85546875" style="6" customWidth="1"/>
    <col min="7429" max="7429" width="8.85546875" style="6" customWidth="1"/>
    <col min="7430" max="7430" width="13.140625" style="6" customWidth="1"/>
    <col min="7431" max="7431" width="10.5703125" style="6" customWidth="1"/>
    <col min="7432" max="7434" width="9.140625" style="6" customWidth="1"/>
    <col min="7435" max="7680" width="9.140625" style="6"/>
    <col min="7681" max="7681" width="4.5703125" style="6" customWidth="1"/>
    <col min="7682" max="7682" width="3.140625" style="6" customWidth="1"/>
    <col min="7683" max="7683" width="59.42578125" style="6" customWidth="1"/>
    <col min="7684" max="7684" width="9.85546875" style="6" customWidth="1"/>
    <col min="7685" max="7685" width="8.85546875" style="6" customWidth="1"/>
    <col min="7686" max="7686" width="13.140625" style="6" customWidth="1"/>
    <col min="7687" max="7687" width="10.5703125" style="6" customWidth="1"/>
    <col min="7688" max="7690" width="9.140625" style="6" customWidth="1"/>
    <col min="7691" max="7936" width="9.140625" style="6"/>
    <col min="7937" max="7937" width="4.5703125" style="6" customWidth="1"/>
    <col min="7938" max="7938" width="3.140625" style="6" customWidth="1"/>
    <col min="7939" max="7939" width="59.42578125" style="6" customWidth="1"/>
    <col min="7940" max="7940" width="9.85546875" style="6" customWidth="1"/>
    <col min="7941" max="7941" width="8.85546875" style="6" customWidth="1"/>
    <col min="7942" max="7942" width="13.140625" style="6" customWidth="1"/>
    <col min="7943" max="7943" width="10.5703125" style="6" customWidth="1"/>
    <col min="7944" max="7946" width="9.140625" style="6" customWidth="1"/>
    <col min="7947" max="8192" width="9.140625" style="6"/>
    <col min="8193" max="8193" width="4.5703125" style="6" customWidth="1"/>
    <col min="8194" max="8194" width="3.140625" style="6" customWidth="1"/>
    <col min="8195" max="8195" width="59.42578125" style="6" customWidth="1"/>
    <col min="8196" max="8196" width="9.85546875" style="6" customWidth="1"/>
    <col min="8197" max="8197" width="8.85546875" style="6" customWidth="1"/>
    <col min="8198" max="8198" width="13.140625" style="6" customWidth="1"/>
    <col min="8199" max="8199" width="10.5703125" style="6" customWidth="1"/>
    <col min="8200" max="8202" width="9.140625" style="6" customWidth="1"/>
    <col min="8203" max="8448" width="9.140625" style="6"/>
    <col min="8449" max="8449" width="4.5703125" style="6" customWidth="1"/>
    <col min="8450" max="8450" width="3.140625" style="6" customWidth="1"/>
    <col min="8451" max="8451" width="59.42578125" style="6" customWidth="1"/>
    <col min="8452" max="8452" width="9.85546875" style="6" customWidth="1"/>
    <col min="8453" max="8453" width="8.85546875" style="6" customWidth="1"/>
    <col min="8454" max="8454" width="13.140625" style="6" customWidth="1"/>
    <col min="8455" max="8455" width="10.5703125" style="6" customWidth="1"/>
    <col min="8456" max="8458" width="9.140625" style="6" customWidth="1"/>
    <col min="8459" max="8704" width="9.140625" style="6"/>
    <col min="8705" max="8705" width="4.5703125" style="6" customWidth="1"/>
    <col min="8706" max="8706" width="3.140625" style="6" customWidth="1"/>
    <col min="8707" max="8707" width="59.42578125" style="6" customWidth="1"/>
    <col min="8708" max="8708" width="9.85546875" style="6" customWidth="1"/>
    <col min="8709" max="8709" width="8.85546875" style="6" customWidth="1"/>
    <col min="8710" max="8710" width="13.140625" style="6" customWidth="1"/>
    <col min="8711" max="8711" width="10.5703125" style="6" customWidth="1"/>
    <col min="8712" max="8714" width="9.140625" style="6" customWidth="1"/>
    <col min="8715" max="8960" width="9.140625" style="6"/>
    <col min="8961" max="8961" width="4.5703125" style="6" customWidth="1"/>
    <col min="8962" max="8962" width="3.140625" style="6" customWidth="1"/>
    <col min="8963" max="8963" width="59.42578125" style="6" customWidth="1"/>
    <col min="8964" max="8964" width="9.85546875" style="6" customWidth="1"/>
    <col min="8965" max="8965" width="8.85546875" style="6" customWidth="1"/>
    <col min="8966" max="8966" width="13.140625" style="6" customWidth="1"/>
    <col min="8967" max="8967" width="10.5703125" style="6" customWidth="1"/>
    <col min="8968" max="8970" width="9.140625" style="6" customWidth="1"/>
    <col min="8971" max="9216" width="9.140625" style="6"/>
    <col min="9217" max="9217" width="4.5703125" style="6" customWidth="1"/>
    <col min="9218" max="9218" width="3.140625" style="6" customWidth="1"/>
    <col min="9219" max="9219" width="59.42578125" style="6" customWidth="1"/>
    <col min="9220" max="9220" width="9.85546875" style="6" customWidth="1"/>
    <col min="9221" max="9221" width="8.85546875" style="6" customWidth="1"/>
    <col min="9222" max="9222" width="13.140625" style="6" customWidth="1"/>
    <col min="9223" max="9223" width="10.5703125" style="6" customWidth="1"/>
    <col min="9224" max="9226" width="9.140625" style="6" customWidth="1"/>
    <col min="9227" max="9472" width="9.140625" style="6"/>
    <col min="9473" max="9473" width="4.5703125" style="6" customWidth="1"/>
    <col min="9474" max="9474" width="3.140625" style="6" customWidth="1"/>
    <col min="9475" max="9475" width="59.42578125" style="6" customWidth="1"/>
    <col min="9476" max="9476" width="9.85546875" style="6" customWidth="1"/>
    <col min="9477" max="9477" width="8.85546875" style="6" customWidth="1"/>
    <col min="9478" max="9478" width="13.140625" style="6" customWidth="1"/>
    <col min="9479" max="9479" width="10.5703125" style="6" customWidth="1"/>
    <col min="9480" max="9482" width="9.140625" style="6" customWidth="1"/>
    <col min="9483" max="9728" width="9.140625" style="6"/>
    <col min="9729" max="9729" width="4.5703125" style="6" customWidth="1"/>
    <col min="9730" max="9730" width="3.140625" style="6" customWidth="1"/>
    <col min="9731" max="9731" width="59.42578125" style="6" customWidth="1"/>
    <col min="9732" max="9732" width="9.85546875" style="6" customWidth="1"/>
    <col min="9733" max="9733" width="8.85546875" style="6" customWidth="1"/>
    <col min="9734" max="9734" width="13.140625" style="6" customWidth="1"/>
    <col min="9735" max="9735" width="10.5703125" style="6" customWidth="1"/>
    <col min="9736" max="9738" width="9.140625" style="6" customWidth="1"/>
    <col min="9739" max="9984" width="9.140625" style="6"/>
    <col min="9985" max="9985" width="4.5703125" style="6" customWidth="1"/>
    <col min="9986" max="9986" width="3.140625" style="6" customWidth="1"/>
    <col min="9987" max="9987" width="59.42578125" style="6" customWidth="1"/>
    <col min="9988" max="9988" width="9.85546875" style="6" customWidth="1"/>
    <col min="9989" max="9989" width="8.85546875" style="6" customWidth="1"/>
    <col min="9990" max="9990" width="13.140625" style="6" customWidth="1"/>
    <col min="9991" max="9991" width="10.5703125" style="6" customWidth="1"/>
    <col min="9992" max="9994" width="9.140625" style="6" customWidth="1"/>
    <col min="9995" max="10240" width="9.140625" style="6"/>
    <col min="10241" max="10241" width="4.5703125" style="6" customWidth="1"/>
    <col min="10242" max="10242" width="3.140625" style="6" customWidth="1"/>
    <col min="10243" max="10243" width="59.42578125" style="6" customWidth="1"/>
    <col min="10244" max="10244" width="9.85546875" style="6" customWidth="1"/>
    <col min="10245" max="10245" width="8.85546875" style="6" customWidth="1"/>
    <col min="10246" max="10246" width="13.140625" style="6" customWidth="1"/>
    <col min="10247" max="10247" width="10.5703125" style="6" customWidth="1"/>
    <col min="10248" max="10250" width="9.140625" style="6" customWidth="1"/>
    <col min="10251" max="10496" width="9.140625" style="6"/>
    <col min="10497" max="10497" width="4.5703125" style="6" customWidth="1"/>
    <col min="10498" max="10498" width="3.140625" style="6" customWidth="1"/>
    <col min="10499" max="10499" width="59.42578125" style="6" customWidth="1"/>
    <col min="10500" max="10500" width="9.85546875" style="6" customWidth="1"/>
    <col min="10501" max="10501" width="8.85546875" style="6" customWidth="1"/>
    <col min="10502" max="10502" width="13.140625" style="6" customWidth="1"/>
    <col min="10503" max="10503" width="10.5703125" style="6" customWidth="1"/>
    <col min="10504" max="10506" width="9.140625" style="6" customWidth="1"/>
    <col min="10507" max="10752" width="9.140625" style="6"/>
    <col min="10753" max="10753" width="4.5703125" style="6" customWidth="1"/>
    <col min="10754" max="10754" width="3.140625" style="6" customWidth="1"/>
    <col min="10755" max="10755" width="59.42578125" style="6" customWidth="1"/>
    <col min="10756" max="10756" width="9.85546875" style="6" customWidth="1"/>
    <col min="10757" max="10757" width="8.85546875" style="6" customWidth="1"/>
    <col min="10758" max="10758" width="13.140625" style="6" customWidth="1"/>
    <col min="10759" max="10759" width="10.5703125" style="6" customWidth="1"/>
    <col min="10760" max="10762" width="9.140625" style="6" customWidth="1"/>
    <col min="10763" max="11008" width="9.140625" style="6"/>
    <col min="11009" max="11009" width="4.5703125" style="6" customWidth="1"/>
    <col min="11010" max="11010" width="3.140625" style="6" customWidth="1"/>
    <col min="11011" max="11011" width="59.42578125" style="6" customWidth="1"/>
    <col min="11012" max="11012" width="9.85546875" style="6" customWidth="1"/>
    <col min="11013" max="11013" width="8.85546875" style="6" customWidth="1"/>
    <col min="11014" max="11014" width="13.140625" style="6" customWidth="1"/>
    <col min="11015" max="11015" width="10.5703125" style="6" customWidth="1"/>
    <col min="11016" max="11018" width="9.140625" style="6" customWidth="1"/>
    <col min="11019" max="11264" width="9.140625" style="6"/>
    <col min="11265" max="11265" width="4.5703125" style="6" customWidth="1"/>
    <col min="11266" max="11266" width="3.140625" style="6" customWidth="1"/>
    <col min="11267" max="11267" width="59.42578125" style="6" customWidth="1"/>
    <col min="11268" max="11268" width="9.85546875" style="6" customWidth="1"/>
    <col min="11269" max="11269" width="8.85546875" style="6" customWidth="1"/>
    <col min="11270" max="11270" width="13.140625" style="6" customWidth="1"/>
    <col min="11271" max="11271" width="10.5703125" style="6" customWidth="1"/>
    <col min="11272" max="11274" width="9.140625" style="6" customWidth="1"/>
    <col min="11275" max="11520" width="9.140625" style="6"/>
    <col min="11521" max="11521" width="4.5703125" style="6" customWidth="1"/>
    <col min="11522" max="11522" width="3.140625" style="6" customWidth="1"/>
    <col min="11523" max="11523" width="59.42578125" style="6" customWidth="1"/>
    <col min="11524" max="11524" width="9.85546875" style="6" customWidth="1"/>
    <col min="11525" max="11525" width="8.85546875" style="6" customWidth="1"/>
    <col min="11526" max="11526" width="13.140625" style="6" customWidth="1"/>
    <col min="11527" max="11527" width="10.5703125" style="6" customWidth="1"/>
    <col min="11528" max="11530" width="9.140625" style="6" customWidth="1"/>
    <col min="11531" max="11776" width="9.140625" style="6"/>
    <col min="11777" max="11777" width="4.5703125" style="6" customWidth="1"/>
    <col min="11778" max="11778" width="3.140625" style="6" customWidth="1"/>
    <col min="11779" max="11779" width="59.42578125" style="6" customWidth="1"/>
    <col min="11780" max="11780" width="9.85546875" style="6" customWidth="1"/>
    <col min="11781" max="11781" width="8.85546875" style="6" customWidth="1"/>
    <col min="11782" max="11782" width="13.140625" style="6" customWidth="1"/>
    <col min="11783" max="11783" width="10.5703125" style="6" customWidth="1"/>
    <col min="11784" max="11786" width="9.140625" style="6" customWidth="1"/>
    <col min="11787" max="12032" width="9.140625" style="6"/>
    <col min="12033" max="12033" width="4.5703125" style="6" customWidth="1"/>
    <col min="12034" max="12034" width="3.140625" style="6" customWidth="1"/>
    <col min="12035" max="12035" width="59.42578125" style="6" customWidth="1"/>
    <col min="12036" max="12036" width="9.85546875" style="6" customWidth="1"/>
    <col min="12037" max="12037" width="8.85546875" style="6" customWidth="1"/>
    <col min="12038" max="12038" width="13.140625" style="6" customWidth="1"/>
    <col min="12039" max="12039" width="10.5703125" style="6" customWidth="1"/>
    <col min="12040" max="12042" width="9.140625" style="6" customWidth="1"/>
    <col min="12043" max="12288" width="9.140625" style="6"/>
    <col min="12289" max="12289" width="4.5703125" style="6" customWidth="1"/>
    <col min="12290" max="12290" width="3.140625" style="6" customWidth="1"/>
    <col min="12291" max="12291" width="59.42578125" style="6" customWidth="1"/>
    <col min="12292" max="12292" width="9.85546875" style="6" customWidth="1"/>
    <col min="12293" max="12293" width="8.85546875" style="6" customWidth="1"/>
    <col min="12294" max="12294" width="13.140625" style="6" customWidth="1"/>
    <col min="12295" max="12295" width="10.5703125" style="6" customWidth="1"/>
    <col min="12296" max="12298" width="9.140625" style="6" customWidth="1"/>
    <col min="12299" max="12544" width="9.140625" style="6"/>
    <col min="12545" max="12545" width="4.5703125" style="6" customWidth="1"/>
    <col min="12546" max="12546" width="3.140625" style="6" customWidth="1"/>
    <col min="12547" max="12547" width="59.42578125" style="6" customWidth="1"/>
    <col min="12548" max="12548" width="9.85546875" style="6" customWidth="1"/>
    <col min="12549" max="12549" width="8.85546875" style="6" customWidth="1"/>
    <col min="12550" max="12550" width="13.140625" style="6" customWidth="1"/>
    <col min="12551" max="12551" width="10.5703125" style="6" customWidth="1"/>
    <col min="12552" max="12554" width="9.140625" style="6" customWidth="1"/>
    <col min="12555" max="12800" width="9.140625" style="6"/>
    <col min="12801" max="12801" width="4.5703125" style="6" customWidth="1"/>
    <col min="12802" max="12802" width="3.140625" style="6" customWidth="1"/>
    <col min="12803" max="12803" width="59.42578125" style="6" customWidth="1"/>
    <col min="12804" max="12804" width="9.85546875" style="6" customWidth="1"/>
    <col min="12805" max="12805" width="8.85546875" style="6" customWidth="1"/>
    <col min="12806" max="12806" width="13.140625" style="6" customWidth="1"/>
    <col min="12807" max="12807" width="10.5703125" style="6" customWidth="1"/>
    <col min="12808" max="12810" width="9.140625" style="6" customWidth="1"/>
    <col min="12811" max="13056" width="9.140625" style="6"/>
    <col min="13057" max="13057" width="4.5703125" style="6" customWidth="1"/>
    <col min="13058" max="13058" width="3.140625" style="6" customWidth="1"/>
    <col min="13059" max="13059" width="59.42578125" style="6" customWidth="1"/>
    <col min="13060" max="13060" width="9.85546875" style="6" customWidth="1"/>
    <col min="13061" max="13061" width="8.85546875" style="6" customWidth="1"/>
    <col min="13062" max="13062" width="13.140625" style="6" customWidth="1"/>
    <col min="13063" max="13063" width="10.5703125" style="6" customWidth="1"/>
    <col min="13064" max="13066" width="9.140625" style="6" customWidth="1"/>
    <col min="13067" max="13312" width="9.140625" style="6"/>
    <col min="13313" max="13313" width="4.5703125" style="6" customWidth="1"/>
    <col min="13314" max="13314" width="3.140625" style="6" customWidth="1"/>
    <col min="13315" max="13315" width="59.42578125" style="6" customWidth="1"/>
    <col min="13316" max="13316" width="9.85546875" style="6" customWidth="1"/>
    <col min="13317" max="13317" width="8.85546875" style="6" customWidth="1"/>
    <col min="13318" max="13318" width="13.140625" style="6" customWidth="1"/>
    <col min="13319" max="13319" width="10.5703125" style="6" customWidth="1"/>
    <col min="13320" max="13322" width="9.140625" style="6" customWidth="1"/>
    <col min="13323" max="13568" width="9.140625" style="6"/>
    <col min="13569" max="13569" width="4.5703125" style="6" customWidth="1"/>
    <col min="13570" max="13570" width="3.140625" style="6" customWidth="1"/>
    <col min="13571" max="13571" width="59.42578125" style="6" customWidth="1"/>
    <col min="13572" max="13572" width="9.85546875" style="6" customWidth="1"/>
    <col min="13573" max="13573" width="8.85546875" style="6" customWidth="1"/>
    <col min="13574" max="13574" width="13.140625" style="6" customWidth="1"/>
    <col min="13575" max="13575" width="10.5703125" style="6" customWidth="1"/>
    <col min="13576" max="13578" width="9.140625" style="6" customWidth="1"/>
    <col min="13579" max="13824" width="9.140625" style="6"/>
    <col min="13825" max="13825" width="4.5703125" style="6" customWidth="1"/>
    <col min="13826" max="13826" width="3.140625" style="6" customWidth="1"/>
    <col min="13827" max="13827" width="59.42578125" style="6" customWidth="1"/>
    <col min="13828" max="13828" width="9.85546875" style="6" customWidth="1"/>
    <col min="13829" max="13829" width="8.85546875" style="6" customWidth="1"/>
    <col min="13830" max="13830" width="13.140625" style="6" customWidth="1"/>
    <col min="13831" max="13831" width="10.5703125" style="6" customWidth="1"/>
    <col min="13832" max="13834" width="9.140625" style="6" customWidth="1"/>
    <col min="13835" max="14080" width="9.140625" style="6"/>
    <col min="14081" max="14081" width="4.5703125" style="6" customWidth="1"/>
    <col min="14082" max="14082" width="3.140625" style="6" customWidth="1"/>
    <col min="14083" max="14083" width="59.42578125" style="6" customWidth="1"/>
    <col min="14084" max="14084" width="9.85546875" style="6" customWidth="1"/>
    <col min="14085" max="14085" width="8.85546875" style="6" customWidth="1"/>
    <col min="14086" max="14086" width="13.140625" style="6" customWidth="1"/>
    <col min="14087" max="14087" width="10.5703125" style="6" customWidth="1"/>
    <col min="14088" max="14090" width="9.140625" style="6" customWidth="1"/>
    <col min="14091" max="14336" width="9.140625" style="6"/>
    <col min="14337" max="14337" width="4.5703125" style="6" customWidth="1"/>
    <col min="14338" max="14338" width="3.140625" style="6" customWidth="1"/>
    <col min="14339" max="14339" width="59.42578125" style="6" customWidth="1"/>
    <col min="14340" max="14340" width="9.85546875" style="6" customWidth="1"/>
    <col min="14341" max="14341" width="8.85546875" style="6" customWidth="1"/>
    <col min="14342" max="14342" width="13.140625" style="6" customWidth="1"/>
    <col min="14343" max="14343" width="10.5703125" style="6" customWidth="1"/>
    <col min="14344" max="14346" width="9.140625" style="6" customWidth="1"/>
    <col min="14347" max="14592" width="9.140625" style="6"/>
    <col min="14593" max="14593" width="4.5703125" style="6" customWidth="1"/>
    <col min="14594" max="14594" width="3.140625" style="6" customWidth="1"/>
    <col min="14595" max="14595" width="59.42578125" style="6" customWidth="1"/>
    <col min="14596" max="14596" width="9.85546875" style="6" customWidth="1"/>
    <col min="14597" max="14597" width="8.85546875" style="6" customWidth="1"/>
    <col min="14598" max="14598" width="13.140625" style="6" customWidth="1"/>
    <col min="14599" max="14599" width="10.5703125" style="6" customWidth="1"/>
    <col min="14600" max="14602" width="9.140625" style="6" customWidth="1"/>
    <col min="14603" max="14848" width="9.140625" style="6"/>
    <col min="14849" max="14849" width="4.5703125" style="6" customWidth="1"/>
    <col min="14850" max="14850" width="3.140625" style="6" customWidth="1"/>
    <col min="14851" max="14851" width="59.42578125" style="6" customWidth="1"/>
    <col min="14852" max="14852" width="9.85546875" style="6" customWidth="1"/>
    <col min="14853" max="14853" width="8.85546875" style="6" customWidth="1"/>
    <col min="14854" max="14854" width="13.140625" style="6" customWidth="1"/>
    <col min="14855" max="14855" width="10.5703125" style="6" customWidth="1"/>
    <col min="14856" max="14858" width="9.140625" style="6" customWidth="1"/>
    <col min="14859" max="15104" width="9.140625" style="6"/>
    <col min="15105" max="15105" width="4.5703125" style="6" customWidth="1"/>
    <col min="15106" max="15106" width="3.140625" style="6" customWidth="1"/>
    <col min="15107" max="15107" width="59.42578125" style="6" customWidth="1"/>
    <col min="15108" max="15108" width="9.85546875" style="6" customWidth="1"/>
    <col min="15109" max="15109" width="8.85546875" style="6" customWidth="1"/>
    <col min="15110" max="15110" width="13.140625" style="6" customWidth="1"/>
    <col min="15111" max="15111" width="10.5703125" style="6" customWidth="1"/>
    <col min="15112" max="15114" width="9.140625" style="6" customWidth="1"/>
    <col min="15115" max="15360" width="9.140625" style="6"/>
    <col min="15361" max="15361" width="4.5703125" style="6" customWidth="1"/>
    <col min="15362" max="15362" width="3.140625" style="6" customWidth="1"/>
    <col min="15363" max="15363" width="59.42578125" style="6" customWidth="1"/>
    <col min="15364" max="15364" width="9.85546875" style="6" customWidth="1"/>
    <col min="15365" max="15365" width="8.85546875" style="6" customWidth="1"/>
    <col min="15366" max="15366" width="13.140625" style="6" customWidth="1"/>
    <col min="15367" max="15367" width="10.5703125" style="6" customWidth="1"/>
    <col min="15368" max="15370" width="9.140625" style="6" customWidth="1"/>
    <col min="15371" max="15616" width="9.140625" style="6"/>
    <col min="15617" max="15617" width="4.5703125" style="6" customWidth="1"/>
    <col min="15618" max="15618" width="3.140625" style="6" customWidth="1"/>
    <col min="15619" max="15619" width="59.42578125" style="6" customWidth="1"/>
    <col min="15620" max="15620" width="9.85546875" style="6" customWidth="1"/>
    <col min="15621" max="15621" width="8.85546875" style="6" customWidth="1"/>
    <col min="15622" max="15622" width="13.140625" style="6" customWidth="1"/>
    <col min="15623" max="15623" width="10.5703125" style="6" customWidth="1"/>
    <col min="15624" max="15626" width="9.140625" style="6" customWidth="1"/>
    <col min="15627" max="15872" width="9.140625" style="6"/>
    <col min="15873" max="15873" width="4.5703125" style="6" customWidth="1"/>
    <col min="15874" max="15874" width="3.140625" style="6" customWidth="1"/>
    <col min="15875" max="15875" width="59.42578125" style="6" customWidth="1"/>
    <col min="15876" max="15876" width="9.85546875" style="6" customWidth="1"/>
    <col min="15877" max="15877" width="8.85546875" style="6" customWidth="1"/>
    <col min="15878" max="15878" width="13.140625" style="6" customWidth="1"/>
    <col min="15879" max="15879" width="10.5703125" style="6" customWidth="1"/>
    <col min="15880" max="15882" width="9.140625" style="6" customWidth="1"/>
    <col min="15883" max="16128" width="9.140625" style="6"/>
    <col min="16129" max="16129" width="4.5703125" style="6" customWidth="1"/>
    <col min="16130" max="16130" width="3.140625" style="6" customWidth="1"/>
    <col min="16131" max="16131" width="59.42578125" style="6" customWidth="1"/>
    <col min="16132" max="16132" width="9.85546875" style="6" customWidth="1"/>
    <col min="16133" max="16133" width="8.85546875" style="6" customWidth="1"/>
    <col min="16134" max="16134" width="13.140625" style="6" customWidth="1"/>
    <col min="16135" max="16135" width="10.5703125" style="6" customWidth="1"/>
    <col min="16136" max="16138" width="9.140625" style="6" customWidth="1"/>
    <col min="16139" max="16384" width="9.140625" style="6"/>
  </cols>
  <sheetData>
    <row r="1" spans="1:9">
      <c r="B1" s="142" t="s">
        <v>32</v>
      </c>
      <c r="C1" s="142"/>
      <c r="D1" s="142"/>
      <c r="E1" s="142"/>
      <c r="F1" s="142"/>
      <c r="G1" s="59"/>
      <c r="H1" s="59"/>
      <c r="I1" s="59"/>
    </row>
    <row r="2" spans="1:9">
      <c r="B2" s="60"/>
      <c r="C2" s="60"/>
    </row>
    <row r="3" spans="1:9">
      <c r="A3" s="129" t="s">
        <v>41</v>
      </c>
      <c r="B3" s="130"/>
      <c r="C3" s="130"/>
      <c r="D3" s="130"/>
    </row>
    <row r="4" spans="1:9">
      <c r="A4" s="130"/>
      <c r="B4" s="129" t="s">
        <v>45</v>
      </c>
      <c r="C4" s="130"/>
      <c r="D4" s="130"/>
    </row>
    <row r="5" spans="1:9">
      <c r="A5" s="130"/>
      <c r="B5" s="131" t="s">
        <v>20</v>
      </c>
      <c r="C5" s="131" t="s">
        <v>13</v>
      </c>
      <c r="D5" s="132" t="s">
        <v>21</v>
      </c>
    </row>
    <row r="6" spans="1:9">
      <c r="A6" s="130"/>
      <c r="B6" s="188">
        <v>1</v>
      </c>
      <c r="C6" s="117" t="s">
        <v>69</v>
      </c>
      <c r="D6" s="189">
        <v>1</v>
      </c>
    </row>
    <row r="7" spans="1:9">
      <c r="A7" s="130"/>
      <c r="B7" s="188"/>
      <c r="C7" s="117" t="s">
        <v>70</v>
      </c>
      <c r="D7" s="194"/>
    </row>
    <row r="8" spans="1:9">
      <c r="A8" s="130"/>
      <c r="B8" s="188"/>
      <c r="C8" s="117" t="s">
        <v>71</v>
      </c>
      <c r="D8" s="190"/>
    </row>
    <row r="9" spans="1:9">
      <c r="A9" s="130"/>
      <c r="B9" s="193">
        <v>2</v>
      </c>
      <c r="C9" s="133" t="s">
        <v>72</v>
      </c>
      <c r="D9" s="189">
        <v>1</v>
      </c>
    </row>
    <row r="10" spans="1:9">
      <c r="A10" s="130"/>
      <c r="B10" s="193"/>
      <c r="C10" s="134" t="s">
        <v>73</v>
      </c>
      <c r="D10" s="194"/>
    </row>
    <row r="11" spans="1:9">
      <c r="A11" s="130"/>
      <c r="B11" s="193"/>
      <c r="C11" s="134" t="s">
        <v>74</v>
      </c>
      <c r="D11" s="190"/>
    </row>
    <row r="12" spans="1:9">
      <c r="A12" s="130"/>
      <c r="B12" s="195">
        <v>3</v>
      </c>
      <c r="C12" s="133" t="s">
        <v>77</v>
      </c>
      <c r="D12" s="189">
        <v>1</v>
      </c>
    </row>
    <row r="13" spans="1:9">
      <c r="A13" s="130"/>
      <c r="B13" s="196"/>
      <c r="C13" s="135" t="s">
        <v>78</v>
      </c>
      <c r="D13" s="190"/>
    </row>
    <row r="14" spans="1:9">
      <c r="A14" s="130"/>
      <c r="B14" s="188">
        <v>4</v>
      </c>
      <c r="C14" s="117" t="s">
        <v>75</v>
      </c>
      <c r="D14" s="189">
        <v>1</v>
      </c>
    </row>
    <row r="15" spans="1:9">
      <c r="A15" s="130"/>
      <c r="B15" s="188"/>
      <c r="C15" s="137" t="s">
        <v>76</v>
      </c>
      <c r="D15" s="190"/>
    </row>
    <row r="16" spans="1:9">
      <c r="A16" s="130"/>
      <c r="B16" s="191" t="s">
        <v>8</v>
      </c>
      <c r="C16" s="192"/>
      <c r="D16" s="136">
        <f>SUM(D6:D15)</f>
        <v>4</v>
      </c>
    </row>
    <row r="17" spans="2:3">
      <c r="B17" s="60"/>
      <c r="C17" s="60"/>
    </row>
    <row r="18" spans="2:3">
      <c r="B18" s="60"/>
      <c r="C18" s="60"/>
    </row>
    <row r="19" spans="2:3">
      <c r="B19" s="60"/>
      <c r="C19" s="60"/>
    </row>
    <row r="20" spans="2:3">
      <c r="B20" s="60"/>
      <c r="C20" s="60"/>
    </row>
    <row r="21" spans="2:3">
      <c r="B21" s="60"/>
      <c r="C21" s="60"/>
    </row>
    <row r="22" spans="2:3">
      <c r="B22" s="60"/>
      <c r="C22" s="60"/>
    </row>
    <row r="23" spans="2:3">
      <c r="B23" s="60"/>
      <c r="C23" s="60"/>
    </row>
    <row r="24" spans="2:3">
      <c r="B24" s="60"/>
      <c r="C24" s="60"/>
    </row>
    <row r="25" spans="2:3">
      <c r="B25" s="60"/>
      <c r="C25" s="60"/>
    </row>
    <row r="26" spans="2:3">
      <c r="B26" s="60"/>
      <c r="C26" s="60"/>
    </row>
    <row r="27" spans="2:3">
      <c r="B27" s="60"/>
      <c r="C27" s="60"/>
    </row>
    <row r="28" spans="2:3">
      <c r="B28" s="60"/>
      <c r="C28" s="60"/>
    </row>
    <row r="29" spans="2:3">
      <c r="B29" s="60"/>
      <c r="C29" s="60"/>
    </row>
    <row r="30" spans="2:3">
      <c r="B30" s="60"/>
      <c r="C30" s="60"/>
    </row>
    <row r="31" spans="2:3">
      <c r="B31" s="60"/>
      <c r="C31" s="60"/>
    </row>
    <row r="32" spans="2:3">
      <c r="B32" s="60"/>
      <c r="C32" s="60"/>
    </row>
  </sheetData>
  <mergeCells count="9">
    <mergeCell ref="B14:B15"/>
    <mergeCell ref="D14:D15"/>
    <mergeCell ref="B16:C16"/>
    <mergeCell ref="B6:B8"/>
    <mergeCell ref="B9:B11"/>
    <mergeCell ref="D9:D11"/>
    <mergeCell ref="D6:D8"/>
    <mergeCell ref="B12:B13"/>
    <mergeCell ref="D12:D1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บทสรุป</vt:lpstr>
      <vt:lpstr>ตาราง1-2</vt:lpstr>
      <vt:lpstr>ตาราง 3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2020-09-28T07:38:38Z</cp:lastPrinted>
  <dcterms:created xsi:type="dcterms:W3CDTF">2014-10-15T08:34:52Z</dcterms:created>
  <dcterms:modified xsi:type="dcterms:W3CDTF">2020-09-28T08:20:12Z</dcterms:modified>
</cp:coreProperties>
</file>