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99C2AFB5-EBAF-4F88-B4AC-7C2F6D1875CC}" xr6:coauthVersionLast="36" xr6:coauthVersionMax="36" xr10:uidLastSave="{00000000-0000-0000-0000-000000000000}"/>
  <bookViews>
    <workbookView xWindow="0" yWindow="0" windowWidth="20490" windowHeight="7755" activeTab="2" xr2:uid="{00000000-000D-0000-FFFF-FFFF00000000}"/>
  </bookViews>
  <sheets>
    <sheet name="Sheet1" sheetId="24" r:id="rId1"/>
    <sheet name="คีย์ข้อมูล" sheetId="1" r:id="rId2"/>
    <sheet name="บทสรุป" sheetId="9" r:id="rId3"/>
    <sheet name="ประเมินเว็บไซต์" sheetId="20" r:id="rId4"/>
    <sheet name="ตาราง 1-3" sheetId="14" r:id="rId5"/>
    <sheet name="ตาราง 4-5" sheetId="23" r:id="rId6"/>
    <sheet name="ตาราง 6" sheetId="21" r:id="rId7"/>
    <sheet name="ประเมินระบบฐานข้อมูล บว." sheetId="19" r:id="rId8"/>
    <sheet name="ตาราง 7" sheetId="18" r:id="rId9"/>
  </sheets>
  <definedNames>
    <definedName name="_xlnm._FilterDatabase" localSheetId="1" hidden="1">คีย์ข้อมูล!$D$1:$D$144</definedName>
  </definedNames>
  <calcPr calcId="191029"/>
</workbook>
</file>

<file path=xl/calcChain.xml><?xml version="1.0" encoding="utf-8"?>
<calcChain xmlns="http://schemas.openxmlformats.org/spreadsheetml/2006/main">
  <c r="E48" i="14" l="1"/>
  <c r="F48" i="14" s="1"/>
  <c r="F39" i="14" l="1"/>
  <c r="F44" i="14"/>
  <c r="F47" i="14"/>
  <c r="F38" i="14"/>
  <c r="F46" i="14"/>
  <c r="F42" i="14"/>
  <c r="F43" i="14"/>
  <c r="F45" i="14"/>
  <c r="F41" i="14"/>
  <c r="F40" i="14"/>
  <c r="F37" i="14"/>
  <c r="H28" i="18"/>
  <c r="E23" i="14"/>
  <c r="F23" i="14" s="1"/>
  <c r="U48" i="1" l="1"/>
  <c r="F15" i="18" s="1"/>
  <c r="U47" i="1"/>
  <c r="G15" i="18" s="1"/>
  <c r="H45" i="1"/>
  <c r="H46" i="1" s="1"/>
  <c r="G8" i="21" s="1"/>
  <c r="I45" i="1"/>
  <c r="I46" i="1" s="1"/>
  <c r="G9" i="21" s="1"/>
  <c r="J45" i="1"/>
  <c r="J46" i="1" s="1"/>
  <c r="G10" i="21" s="1"/>
  <c r="K45" i="1"/>
  <c r="L45" i="1"/>
  <c r="M45" i="1"/>
  <c r="N45" i="1"/>
  <c r="O45" i="1"/>
  <c r="P45" i="1"/>
  <c r="Q45" i="1"/>
  <c r="R45" i="1"/>
  <c r="S45" i="1"/>
  <c r="T45" i="1"/>
  <c r="U45" i="1"/>
  <c r="G45" i="1"/>
  <c r="G46" i="1" s="1"/>
  <c r="G7" i="21" s="1"/>
  <c r="M48" i="1"/>
  <c r="F14" i="21" s="1"/>
  <c r="H14" i="21" s="1"/>
  <c r="M47" i="1"/>
  <c r="G14" i="21" s="1"/>
  <c r="U46" i="1" l="1"/>
  <c r="G14" i="18" s="1"/>
  <c r="F14" i="18"/>
  <c r="Q46" i="1"/>
  <c r="G10" i="18" s="1"/>
  <c r="F10" i="18"/>
  <c r="H10" i="18" s="1"/>
  <c r="M46" i="1"/>
  <c r="G13" i="21" s="1"/>
  <c r="F13" i="21"/>
  <c r="H13" i="21" s="1"/>
  <c r="T46" i="1"/>
  <c r="G13" i="18" s="1"/>
  <c r="F13" i="18"/>
  <c r="H13" i="18" s="1"/>
  <c r="P46" i="1"/>
  <c r="G9" i="18" s="1"/>
  <c r="F9" i="18"/>
  <c r="H9" i="18" s="1"/>
  <c r="L46" i="1"/>
  <c r="G12" i="21" s="1"/>
  <c r="F12" i="21"/>
  <c r="H12" i="21" s="1"/>
  <c r="S46" i="1"/>
  <c r="G12" i="18" s="1"/>
  <c r="F12" i="18"/>
  <c r="H12" i="18" s="1"/>
  <c r="O46" i="1"/>
  <c r="G8" i="18" s="1"/>
  <c r="F8" i="18"/>
  <c r="H8" i="18" s="1"/>
  <c r="K46" i="1"/>
  <c r="G11" i="21" s="1"/>
  <c r="F11" i="21"/>
  <c r="R46" i="1"/>
  <c r="G11" i="18" s="1"/>
  <c r="F11" i="18"/>
  <c r="H11" i="18" s="1"/>
  <c r="N46" i="1"/>
  <c r="G7" i="18" s="1"/>
  <c r="F7" i="18"/>
  <c r="H7" i="18" s="1"/>
  <c r="E8" i="23"/>
  <c r="F6" i="23" s="1"/>
  <c r="F8" i="23" l="1"/>
  <c r="F7" i="23"/>
  <c r="F16" i="23"/>
  <c r="F17" i="23"/>
  <c r="E18" i="23"/>
  <c r="F18" i="23" s="1"/>
  <c r="H15" i="18" l="1"/>
  <c r="F10" i="21"/>
  <c r="H14" i="18"/>
  <c r="H11" i="21" l="1"/>
  <c r="H10" i="21"/>
  <c r="F9" i="21"/>
  <c r="H9" i="21" s="1"/>
  <c r="F8" i="21"/>
  <c r="H8" i="21" s="1"/>
  <c r="F7" i="21"/>
  <c r="H7" i="21" s="1"/>
  <c r="E11" i="14" l="1"/>
  <c r="F21" i="14" l="1"/>
  <c r="F19" i="14"/>
  <c r="F22" i="14"/>
  <c r="F20" i="14"/>
  <c r="F11" i="14"/>
  <c r="F10" i="14"/>
  <c r="F9" i="14"/>
</calcChain>
</file>

<file path=xl/sharedStrings.xml><?xml version="1.0" encoding="utf-8"?>
<sst xmlns="http://schemas.openxmlformats.org/spreadsheetml/2006/main" count="687" uniqueCount="181">
  <si>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</si>
  <si>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</si>
  <si>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</si>
  <si>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</si>
  <si>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</si>
  <si>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</si>
  <si>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</si>
  <si>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เฉลี่ยรวม</t>
  </si>
  <si>
    <t>บทสรุปสำหรับผู้บริหาร</t>
  </si>
  <si>
    <t>- 1 -</t>
  </si>
  <si>
    <t>- 2 -</t>
  </si>
  <si>
    <t>เพศ</t>
  </si>
  <si>
    <t>ชาย</t>
  </si>
  <si>
    <t>หญิง</t>
  </si>
  <si>
    <t>ผลการประเมินเว็บไซต์บัณฑิตวิทยาลัย มหาวิทยาลัยนเรศวร</t>
  </si>
  <si>
    <t>ผลการประเมินระบบฐานข้อมูลบัณฑิตวิทยาลัย มหาวิทยาลัยนเรศวร</t>
  </si>
  <si>
    <t>ที่</t>
  </si>
  <si>
    <t>ความถี่</t>
  </si>
  <si>
    <t>- 4 -</t>
  </si>
  <si>
    <t>X</t>
  </si>
  <si>
    <t xml:space="preserve">      </t>
  </si>
  <si>
    <r>
      <rPr>
        <b/>
        <sz val="16"/>
        <rFont val="TH SarabunPSK"/>
        <family val="2"/>
      </rPr>
      <t xml:space="preserve">          </t>
    </r>
    <r>
      <rPr>
        <b/>
        <u/>
        <sz val="16"/>
        <rFont val="TH SarabunPSK"/>
        <family val="2"/>
      </rP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</si>
  <si>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          </t>
    </r>
    <r>
      <rPr>
        <b/>
        <i/>
        <sz val="16"/>
        <rFont val="TH SarabunPSK"/>
        <family val="2"/>
      </rPr>
      <t xml:space="preserve">ตาราง 2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แสดงจำนวนและร้อยละของผู้ตอบแบบประเมิน จำแนกตามสถานภาพ</t>
    </r>
  </si>
  <si>
    <r>
      <t xml:space="preserve">          </t>
    </r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แสดงจำนวนและร้อยละของผู้ตอบแบบประเมิน จำแนกตามเพศ</t>
    </r>
  </si>
  <si>
    <t xml:space="preserve">                     จากการสอบถามความพึงพอใจของผู้รับบริการที่มีต่อการให้บริการเว็บไซต์บัณฑิตวิทยาลัย พบว่า ผู้ตอบ</t>
  </si>
  <si>
    <t>การรับทราบข้อมูล</t>
  </si>
  <si>
    <t>เคยใช้บริการ</t>
  </si>
  <si>
    <t>ไม่เคย</t>
  </si>
  <si>
    <t>- 3 -</t>
  </si>
  <si>
    <t>ขนาดของอักษรที่ใช้มีความเหมาะสม</t>
  </si>
  <si>
    <t>รูปแบบที่ใช้ประกอบมีความเหมาะสม</t>
  </si>
  <si>
    <t>การจัดแบ่งเนื้อหามีความเหมาะสม</t>
  </si>
  <si>
    <t>เนื้อหามีความครอบคลุม และนำไปใช้ประโยชน์ได้</t>
  </si>
  <si>
    <t>ความพึงพอใจภาพรวมที่มีต่อการใช้งานเว็บไซต์</t>
  </si>
  <si>
    <t>ความถูกต้อง แม่นยำ และครบถ้วนของข้อมูล</t>
  </si>
  <si>
    <t>ข้อมูลที่ได้ ตอบสนองความต้องการของผู้ใช้ และนำไปใช้ประโยชน์ได้</t>
  </si>
  <si>
    <t>ระบบมีความเป็นปัจจุบัน</t>
  </si>
  <si>
    <t>ความพึงพอใจภาพรวมที่มีต่อการใช้งานฯ</t>
  </si>
  <si>
    <t>ข้อเสนอแนะ</t>
  </si>
  <si>
    <r>
      <t>ตอนที่ 3</t>
    </r>
    <r>
      <rPr>
        <b/>
        <sz val="16"/>
        <rFont val="TH SarabunPSK"/>
        <family val="2"/>
      </rPr>
      <t xml:space="preserve"> ข้อเสนอแนะความพึงพอใจในการใช้งานระบบฐานข้อมูลบัณฑิตวิทยาลัย</t>
    </r>
  </si>
  <si>
    <r>
      <t>ตอนที่ 2</t>
    </r>
    <r>
      <rPr>
        <b/>
        <sz val="16"/>
        <rFont val="TH SarabunPSK"/>
        <family val="2"/>
      </rPr>
      <t xml:space="preserve">   ความพึงพอใจในการใช้งานเว็บไซต์บัณฑิตวิทยาลัย</t>
    </r>
  </si>
  <si>
    <t>มีการออกแบบหน้าจอให้ใช้งานง่าย เมนูไม่ซับซ้อน</t>
  </si>
  <si>
    <t>เว็บไซต์</t>
  </si>
  <si>
    <t>ฐานข้อมูล</t>
  </si>
  <si>
    <t>เคย</t>
  </si>
  <si>
    <r>
      <t>ตอนที่ 2</t>
    </r>
    <r>
      <rPr>
        <b/>
        <sz val="16"/>
        <rFont val="TH SarabunPSK"/>
        <family val="2"/>
      </rPr>
      <t xml:space="preserve">   ความพึงพอใจในการใช้บริการฐานข้อมูลบัณฑิตวิทยาลัย</t>
    </r>
  </si>
  <si>
    <t>บุคลากรสายสนับสนุน</t>
  </si>
  <si>
    <t>นิสิตปริญญาโท</t>
  </si>
  <si>
    <t>นิสิตปริญญาเอก</t>
  </si>
  <si>
    <t>บุคลากรสายวิชาการ</t>
  </si>
  <si>
    <t>คณะ</t>
  </si>
  <si>
    <t>กองการถ่ายทอดเทคโนโลยีและบริหารจัดการทรัพย์สินทางปัญญา</t>
  </si>
  <si>
    <t>คณะวิทยาศาสตร์</t>
  </si>
  <si>
    <t>กองการวิจัยและนวัตกรรม</t>
  </si>
  <si>
    <t>กองการบริหารงานบุคคล</t>
  </si>
  <si>
    <t>กองพัฒนาภาษาและกิจการต่างประเทศ</t>
  </si>
  <si>
    <t>ทันตแพทยศาสตร์</t>
  </si>
  <si>
    <t>เภสัชศาสตร์</t>
  </si>
  <si>
    <t>สหเวชศาสตร์</t>
  </si>
  <si>
    <t>สาธารณสุขศาสตร์</t>
  </si>
  <si>
    <t>มนุษยศาสตร์</t>
  </si>
  <si>
    <t>วิศวกรรมศาสตร์</t>
  </si>
  <si>
    <t>แพทยศาสตร์</t>
  </si>
  <si>
    <t>ระบบฐานข้อมูล</t>
  </si>
  <si>
    <t>Timestamp</t>
  </si>
  <si>
    <t>ตอนที่ 1 สถานภาพทั่วไปของผู้ตอบแบบสอบถาม</t>
  </si>
  <si>
    <t>กลุ่ม</t>
  </si>
  <si>
    <t>กลุ่มวิทยาศาสตร์สุขภาพ</t>
  </si>
  <si>
    <t>กลุ่มวิทยาศาสตร์และเทคโนโลยี</t>
  </si>
  <si>
    <t>กลุ่มมนุษยศาสตร์และสังคมศาสตร์</t>
  </si>
  <si>
    <t>ระดับกอง</t>
  </si>
  <si>
    <t xml:space="preserve">ท่านเคยใช้บริการเว็บไซต์ของบัณฑิตวิทยาลัย หรือไม่ </t>
  </si>
  <si>
    <t>ตอนที่ 2 ความพึงพอใจในการใช้งานเว็บไซต์บัณฑิตวิทยาลัย [ขนาดของอักษรที่ใช้มีความเหมาะสม]</t>
  </si>
  <si>
    <t>ตอนที่ 2 ความพึงพอใจในการใช้งานเว็บไซต์บัณฑิตวิทยาลัย [รูปภาพที่ใช้ประกอบมีความเหมาะสม]</t>
  </si>
  <si>
    <t>ตอนที่ 2 ความพึงพอใจในการใช้งานเว็บไซต์บัณฑิตวิทยาลัย [การจัดแบ่งเนื้อหามีความเหมาะสม]</t>
  </si>
  <si>
    <t>ตอนที่ 2 ความพึงพอใจในการใช้งานเว็บไซต์บัณฑิตวิทยาลัย [ความทันสมัย/อัพเดทข้อมูล]</t>
  </si>
  <si>
    <t>ตอนที่ 2 ความพึงพอใจในการใช้งานเว็บไซต์บัณฑิตวิทยาลัย [เนื้อหามีความครอบคลุม และนำไปใช้ประโยชน์ได้]</t>
  </si>
  <si>
    <t>ตอนที่ 2 ความพึงพอใจในการใช้งานเว็บไซต์บัณฑิตวิทยาลัย [มีความปลอดภัยของระบบฐานข้อมูล]</t>
  </si>
  <si>
    <t>ตอนที่ 2 ความพึงพอใจในการใช้งานเว็บไซต์บัณฑิตวิทยาลัย [ความพึงพอใจภาพรวมที่มีต่อการใช้งานเว็บไซต์]</t>
  </si>
  <si>
    <t xml:space="preserve">ท่านเคยใช้ระบบฐานข้อมูลของบัณฑิตวิทยาลัย หรือไม่ </t>
  </si>
  <si>
    <t>ระบบฐานข้อมูลที่ท่านเคยใช้งาน คือ</t>
  </si>
  <si>
    <t>ตอนที่ 3 ความพึงพอใจในการใช้งานระบบฐานข้อมูล (ระบบสารสนเทศบัณฑิตศึกษา ใช้ในการสืบค้นข้อมูลนิสิต/คณาจารย์บัณฑิตศึกษา และสืบค้นคำสั่งแต่งตั้งคณาจารย์บัณฑิตศึกษา) ของบัณฑิตวิทยาลัย [ขนาดของอักษรที่ใช้มีความเหมาะสม]</t>
  </si>
  <si>
    <t>ตอนที่ 3 ความพึงพอใจในการใช้งานระบบฐานข้อมูล (ระบบสารสนเทศบัณฑิตศึกษา ใช้ในการสืบค้นข้อมูลนิสิต/คณาจารย์บัณฑิตศึกษา และสืบค้นคำสั่งแต่งตั้งคณาจารย์บัณฑิตศึกษา) ของบัณฑิตวิทยาลัย [มีการออกแบบหน้าจอให้ใช้งานง่าย เมนูไม่ซับซ้อน]</t>
  </si>
  <si>
    <t>ตอนที่ 3 ความพึงพอใจในการใช้งานระบบฐานข้อมูล (ระบบสารสนเทศบัณฑิตศึกษา ใช้ในการสืบค้นข้อมูลนิสิต/คณาจารย์บัณฑิตศึกษา และสืบค้นคำสั่งแต่งตั้งคณาจารย์บัณฑิตศึกษา) ของบัณฑิตวิทยาลัย [ความถูกต้อง แม่นยำ และครบถ้วนของข้อมูล]</t>
  </si>
  <si>
    <t>ตอนที่ 3 ความพึงพอใจในการใช้งานระบบฐานข้อมูล (ระบบสารสนเทศบัณฑิตศึกษา ใช้ในการสืบค้นข้อมูลนิสิต/คณาจารย์บัณฑิตศึกษา และสืบค้นคำสั่งแต่งตั้งคณาจารย์บัณฑิตศึกษา) ของบัณฑิตวิทยาลัย [ข้อมูลที่ได้ ตอบสนองความต้องการของผู้ใช้ และนำไปใช้ประโยชน์ได้]</t>
  </si>
  <si>
    <t>ตอนที่ 3 ความพึงพอใจในการใช้งานระบบฐานข้อมูล (ระบบสารสนเทศบัณฑิตศึกษา ใช้ในการสืบค้นข้อมูลนิสิต/คณาจารย์บัณฑิตศึกษา และสืบค้นคำสั่งแต่งตั้งคณาจารย์บัณฑิตศึกษา) ของบัณฑิตวิทยาลัย [ระบบมีความเป็นปัจจุบัน]</t>
  </si>
  <si>
    <t>ตอนที่ 3 ความพึงพอใจในการใช้งานระบบฐานข้อมูล (ระบบสารสนเทศบัณฑิตศึกษา ใช้ในการสืบค้นข้อมูลนิสิต/คณาจารย์บัณฑิตศึกษา และสืบค้นคำสั่งแต่งตั้งคณาจารย์บัณฑิตศึกษา) ของบัณฑิตวิทยาลัย [มีความปลอดภัยของระบบฐานข้อมูล]</t>
  </si>
  <si>
    <t>ตอนที่ 3 ความพึงพอใจในการใช้งานระบบฐานข้อมูล (ระบบสารสนเทศบัณฑิตศึกษา ใช้ในการสืบค้นข้อมูลนิสิต/คณาจารย์บัณฑิตศึกษา และสืบค้นคำสั่งแต่งตั้งคณาจารย์บัณฑิตศึกษา) ของบัณฑิตวิทยาลัย [มีการ Log in เข้าใช้งานเพื่อเพิ่มความปลอดภัยของข้อมูล]</t>
  </si>
  <si>
    <t>ตอนที่ 3 ความพึงพอใจในการใช้งานระบบฐานข้อมูล (ระบบสารสนเทศบัณฑิตศึกษา ใช้ในการสืบค้นข้อมูลนิสิต/คณาจารย์บัณฑิตศึกษา และสืบค้นคำสั่งแต่งตั้งคณาจารย์บัณฑิตศึกษา) ของบัณฑิตวิทยาลัย [ความพึงพอใจภาพรวมที่มีต่อการใช้งานระบบฐานข้อมูล]</t>
  </si>
  <si>
    <t>คณะทันตแพทยศาสตร์</t>
  </si>
  <si>
    <t>เว็บไซต์ บัณฑิตวิทยาลัย, ระบบจัดทำวิทยานิพนธ์แบบอิเล็กทรอนิกส์ (iThesis), ระบบติดตามความก้าวหน้าวิทยานิพนธ์สำหรับนิสิตระดับบัณฑิตศึกษา, ระบบฐานข้อมูลพื้นฐานด้านบัณฑิตศึกษา / บริหารจัดการข้อมูล, ระบบฐานข้อมูลผลงานทางวิชาการ, ระบบรับเข้าศึกษาระดับบัณฑิตศึกษา (ไทย)</t>
  </si>
  <si>
    <t>คณะเภสัชศาสตร์</t>
  </si>
  <si>
    <t>เว็บไซต์ บัณฑิตวิทยาลัย, ระบบจัดทำวิทยานิพนธ์แบบอิเล็กทรอนิกส์ (iThesis), เว็บไซต์ทุนวิจัย, ระบบสมัครโครงการสัมฤทธิบัตรบัณฑิตศึกษา, ระบบติดตามความก้าวหน้าวิทยานิพนธ์สำหรับนิสิตระดับบัณฑิตศึกษา, ระบบฐานข้อมูลพื้นฐานด้านบัณฑิตศึกษา / บริหารจัดการข้อมูล, ระบบฐานข้อมูลผลงานทางวิชาการ, ระบบรับเข้าศึกษาระดับบัณฑิตศึกษา (ไทย)</t>
  </si>
  <si>
    <t>ระบบเชื่อมต่อการสมัครเข้าเรียนโครงการสัมฤทธิ์ค่อนข้างมีปัญหา</t>
  </si>
  <si>
    <t>คณะสหเวชศาสตร์</t>
  </si>
  <si>
    <t>เว็บไซต์ บัณฑิตวิทยาลัย, ระบบฐานข้อมูลผลงานทางวิชาการ</t>
  </si>
  <si>
    <t>คณะสาธารณสุขศาสตร์</t>
  </si>
  <si>
    <t>เว็บไซต์ บัณฑิตวิทยาลัย, ระบบจัดทำวิทยานิพนธ์แบบอิเล็กทรอนิกส์ (iThesis), ระบบให้คำปรึกษาภาษาอังกฤษ (อาจารย์ต่างชาติ), เว็บไซต์ทุนวิจัย, เว็บไซต์ ทักษะ Soft Skills สำหรับนิสิตบัณฑิตศึกษาโดย (SSU), ระบบสมัครเรียนภาษาอังกฤษ (EPE), ระบบติดตามความก้าวหน้าวิทยานิพนธ์สำหรับนิสิตระดับบัณฑิตศึกษา, ระบบรับเข้าศึกษาระดับบัณฑิตศึกษา (ไทย)</t>
  </si>
  <si>
    <t>เว็บไซต์ บัณฑิตวิทยาลัย, ระบบจัดทำวิทยานิพนธ์แบบอิเล็กทรอนิกส์ (iThesis), ระบบสมัครเรียนภาษาอังกฤษ (EPE), ระบบติดตามความก้าวหน้าวิทยานิพนธ์สำหรับนิสิตระดับบัณฑิตศึกษา</t>
  </si>
  <si>
    <t>เว็บไซต์ บัณฑิตวิทยาลัย, ระบบจัดทำวิทยานิพนธ์แบบอิเล็กทรอนิกส์ (iThesis), ระบบสมัครเรียนภาษาอังกฤษ (EPE), ระบบสมัครโครงการสัมฤทธิบัตรบัณฑิตศึกษา, ระบบติดตามความก้าวหน้าวิทยานิพนธ์สำหรับนิสิตระดับบัณฑิตศึกษา, ระบบฐานข้อมูลพื้นฐานด้านบัณฑิตศึกษา / บริหารจัดการข้อมูล, ระบบฐานข้อมูลผลงานทางวิชาการ, ระบบรับเข้าศึกษาระดับบัณฑิตศึกษา (ไทย)</t>
  </si>
  <si>
    <t>เว็บไซต์ บัณฑิตวิทยาลัย, ระบบจัดทำวิทยานิพนธ์แบบอิเล็กทรอนิกส์ (iThesis), ระบบสมัครเรียนภาษาอังกฤษ (EPE)</t>
  </si>
  <si>
    <t>เว็บไซต์ บัณฑิตวิทยาลัย, ระบบจัดทำวิทยานิพนธ์แบบอิเล็กทรอนิกส์ (iThesis)</t>
  </si>
  <si>
    <t>ไม่มีค่ะ</t>
  </si>
  <si>
    <t>เว็บไซต์ บัณฑิตวิทยาลัย, ระบบจัดทำวิทยานิพนธ์แบบอิเล็กทรอนิกส์ (iThesis), เว็บไซต์ ทักษะ Soft Skills สำหรับนิสิตบัณฑิตศึกษาโดย (SSU), ระบบสมัครเรียนภาษาอังกฤษ (EPE), ระบบสมัครสอบประมวลความรู้ (COM), ระบบสมัครสอบวัดคุณสมบัติ (QE), ระบบสมัครโครงการสัมฤทธิบัตรบัณฑิตศึกษา</t>
  </si>
  <si>
    <t>เว็บไซต์ บัณฑิตวิทยาลัย, ระบบจัดทำวิทยานิพนธ์แบบอิเล็กทรอนิกส์ (iThesis), วารสารวิชาการ, ระบบสมัครสอบวัดคุณสมบัติ (QE)</t>
  </si>
  <si>
    <t>เว็บไซต์ บัณฑิตวิทยาลัย, ระบบจัดทำวิทยานิพนธ์แบบอิเล็กทรอนิกส์ (iThesis), วารสารวิชาการ, ระบบสมัครเรียนภาษาอังกฤษ (EPE), ระบบรับเข้าศึกษาระดับบัณฑิตศึกษา (ไทย)</t>
  </si>
  <si>
    <t>เว็บไซต์ บัณฑิตวิทยาลัย</t>
  </si>
  <si>
    <t>เว็บไซต์ บัณฑิตวิทยาลัย, ระบบจัดทำวิทยานิพนธ์แบบอิเล็กทรอนิกส์ (iThesis), ระบบสมัครเรียนภาษาอังกฤษ (EPE), ระบบสมัครสอบวัดคุณสมบัติ (QE), ระบบรับสมัคร เรียนข้ามสถาบัน, ระบบติดตามความก้าวหน้าวิทยานิพนธ์สำหรับนิสิตระดับบัณฑิตศึกษา, ระบบฐานข้อมูลพื้นฐานด้านบัณฑิตศึกษา / บริหารจัดการข้อมูล, ระบบฐานข้อมูลผลงานทางวิชาการ, ระบบรับเข้าศึกษาระดับบัณฑิตศึกษา (ไทย)</t>
  </si>
  <si>
    <t>เว็บไซต์ บัณฑิตวิทยาลัย, ระบบจัดทำวิทยานิพนธ์แบบอิเล็กทรอนิกส์ (iThesis), ระบบสมัครเรียนภาษาอังกฤษ (EPE), ระบบฐานข้อมูลผลงานทางวิชาการ, ระบบรับเข้าศึกษาระดับบัณฑิตศึกษา (ไทย)</t>
  </si>
  <si>
    <t>ระบบจัดทำวิทยานิพนธ์แบบอิเล็กทรอนิกส์ (iThesis), ระบบสมัครเรียนภาษาอังกฤษ (EPE), ระบบสมัครสอบวัดคุณสมบัติ (QE), ระบบติดตามความก้าวหน้าวิทยานิพนธ์สำหรับนิสิตระดับบัณฑิตศึกษา</t>
  </si>
  <si>
    <t>เว็บไซต์ บัณฑิตวิทยาลัย, ระบบจัดทำวิทยานิพนธ์แบบอิเล็กทรอนิกส์ (iThesis), เว็บไซต์ทุนวิจัย, ระบบฐานข้อมูลผลงานทางวิชาการ</t>
  </si>
  <si>
    <t>เว็บไซต์ บัณฑิตวิทยาลัย, ระบบจัดทำวิทยานิพนธ์แบบอิเล็กทรอนิกส์ (iThesis), ระบบติดตามความก้าวหน้าวิทยานิพนธ์สำหรับนิสิตระดับบัณฑิตศึกษา, ระบบรับเข้าศึกษาระดับบัณฑิตศึกษา (ไทย)</t>
  </si>
  <si>
    <t>เว็บไซต์ บัณฑิตวิทยาลัย, ระบบจัดทำวิทยานิพนธ์แบบอิเล็กทรอนิกส์ (iThesis), ระบบสมัครเรียนภาษาอังกฤษ (EPE), ระบบรับเข้าศึกษาระดับบัณฑิตศึกษา (ไทย)</t>
  </si>
  <si>
    <t>เว็บไซต์ บัณฑิตวิทยาลัย, ระบบจัดทำวิทยานิพนธ์แบบอิเล็กทรอนิกส์ (iThesis), ระบบติดตามความก้าวหน้าวิทยานิพนธ์สำหรับนิสิตระดับบัณฑิตศึกษา, ระบบฐานข้อมูลผลงานทางวิชาการ, ระบบรับเข้าศึกษาระดับบัณฑิตศึกษา (ไทย)</t>
  </si>
  <si>
    <t>ระบบจัดทำวิทยานิพนธ์แบบอิเล็กทรอนิกส์ (iThesis), ระบบสมัครเรียนภาษาอังกฤษ (EPE)</t>
  </si>
  <si>
    <t>-</t>
  </si>
  <si>
    <t>เว็บไซต์ บัณฑิตวิทยาลัย, ระบบสมัครเรียนภาษาอังกฤษ (EPE)</t>
  </si>
  <si>
    <t>เว็บไซต์ บัณฑิตวิทยาลัย, เว็บไซต์ทุนวิจัย, ระบบติดตามความก้าวหน้าวิทยานิพนธ์สำหรับนิสิตระดับบัณฑิตศึกษา, ระบบฐานข้อมูลผลงานทางวิชาการ, ระบบรับเข้าศึกษาระดับบัณฑิตศึกษา (ไทย)</t>
  </si>
  <si>
    <t>เว็บไซต์ บัณฑิตวิทยาลัย, วารสารวิชาการ</t>
  </si>
  <si>
    <t>คณะมนุษยศาสตร์</t>
  </si>
  <si>
    <t>เว็บไซต์ บัณฑิตวิทยาลัย, เว็บไซต์ ทักษะ Soft Skills สำหรับนิสิตบัณฑิตศึกษาโดย (SSU), ระบบสมัครเรียนภาษาอังกฤษ (EPE), ระบบสมัครสอบประมวลความรู้ (COM), ระบบสมัครสอบวัดคุณสมบัติ (QE), ระบบติดตามความก้าวหน้าวิทยานิพนธ์สำหรับนิสิตระดับบัณฑิตศึกษา, ระบบฐานข้อมูลพื้นฐานด้านบัณฑิตศึกษา / บริหารจัดการข้อมูล, ระบบฐานข้อมูลผลงานทางวิชาการ, ระบบรับเข้าศึกษาระดับบัณฑิตศึกษา (ไทย), ระบบรับเข้าศึกษาระดับบัณฑิตศึกษา (ต่างชาติ)</t>
  </si>
  <si>
    <t>คณะวิศวกรรมศาสตร์</t>
  </si>
  <si>
    <t>เว็บไซต์ บัณฑิตวิทยาลัย, ระบบจัดทำวิทยานิพนธ์แบบอิเล็กทรอนิกส์ (iThesis), ระบบติดตามความก้าวหน้าวิทยานิพนธ์สำหรับนิสิตระดับบัณฑิตศึกษา, ระบบฐานข้อมูลพื้นฐานด้านบัณฑิตศึกษา / บริหารจัดการข้อมูล, ระบบฐานข้อมูลผลงานทางวิชาการ</t>
  </si>
  <si>
    <t>คณะแพทยศาสตร์</t>
  </si>
  <si>
    <t>เว็บไซต์ บัณฑิตวิทยาลัย, ระบบติดตามความก้าวหน้าวิทยานิพนธ์สำหรับนิสิตระดับบัณฑิตศึกษา, ระบบฐานข้อมูลพื้นฐานด้านบัณฑิตศึกษา / บริหารจัดการข้อมูล, ระบบฐานข้อมูลผลงานทางวิชาการ, ระบบรับเข้าศึกษาระดับบัณฑิตศึกษา (ไทย)</t>
  </si>
  <si>
    <t>มีพัฒนาการที่ดีขึนอย่างต่อเนื่อง</t>
  </si>
  <si>
    <t>ระบบจัดทำวิทยานิพนธ์แบบอิเล็กทรอนิกส์ (iThesis), วารสารวิชาการ, ระบบสมัครเรียนภาษาอังกฤษ (EPE)</t>
  </si>
  <si>
    <t>วารสารวิชาการ</t>
  </si>
  <si>
    <t>ไม่มี</t>
  </si>
  <si>
    <t>เว็บไซต์ บัณฑิตวิทยาลัย, ระบบฐานข้อมูลพื้นฐานด้านบัณฑิตศึกษา / บริหารจัดการข้อมูล</t>
  </si>
  <si>
    <t>ระบบฐานข้อมูลผลงานทางวิชาการ</t>
  </si>
  <si>
    <t xml:space="preserve">-เนื่องจากมีการปรับเปลี่ยนเงื่อนไขการเลือกข้อมูลมาแสดงในระบบฐานข้อมูลทางวิชาการของอาจารย์บ่อยครั้ง เสนอให้แจ้งข้อมูลที่มีการปรับเปลี่ยนให้คณะทราบเป็นระยะค่ะ เช่น ณ ตอนนี้ การแสดงข้อมูลจำนวนผลงานทางวิชาการในระบบที่แสดงในหน้าแรก นำมาอ้างอิงได้เลยหรือไม่ เนื่องจากบางผลงานยังเป็นผลงานที่เป็นส่วนหนึ่งของการศึกษาระดับปริญญาเอกโดยยังนับรวมในหน้าแรก เป็นต้น  
-พัฒนาระบบในภาพรวมได้ดี4ค่ะ </t>
  </si>
  <si>
    <t>ผลการประเมินเว็บไซต์บัณฑิตวิทยาลัย มหาวิทยาลัยนเรศวร ประจำปีงบประมาณ 2566</t>
  </si>
  <si>
    <t xml:space="preserve">          จากตาราง 1 พบว่า ผู้ตอบแบบสอบถามส่วนใหญ่เป็นเพศหญิง  คิดเป็นร้อยละ 76.74</t>
  </si>
  <si>
    <t xml:space="preserve">           และเพศชาย คิดเป็นร้อยละ 23.26</t>
  </si>
  <si>
    <t xml:space="preserve">          จากตาราง 2  แสดงจำนวนผู้ตอบแบบประเมินส่วนใหญ่เป็นนิสิตปริญญาโท</t>
  </si>
  <si>
    <t xml:space="preserve">            คิดเป็นร้อยละ 39.53 รองลงมาได้แก่ บุคลากรสายสนับสนุน คิดเป็นร้อยละ 32.56</t>
  </si>
  <si>
    <t>คิดเป็นร้อยละ 93.02 ไม่เคยใช้บริการเว็บไซต์บัณฑิตวิทยาลัย คิดเป็นร้อยละ 6.98</t>
  </si>
  <si>
    <t>คิดเป็นร้อยละ 95.35 ไม่เคยใช้บริการระบบฐานข้อมูลบัณฑิตวิทยาลัย คิดเป็นร้อยละ 4.65</t>
  </si>
  <si>
    <t>ความทันสมัย อัพเดทข้อมูล</t>
  </si>
  <si>
    <t>มีความปลอดภัยของระบบฐานข้อมูล</t>
  </si>
  <si>
    <t>ในภาพรวม อยู่ในระดับมาก ค่าเฉลี่ย 4.21 เมื่อพิจารณารายละเอียด พบว่า มีความปลอดภัยของระบบฐานข้อมูล</t>
  </si>
  <si>
    <t xml:space="preserve">สูงที่สุด ค่าเฉลี่ย 4.28 รองลงมาได้แก่ ขนาดของอักษรที่ใช้มีความเหมาะสม รูปแบบที่ใช้ประกอบมีความเหมาะสม </t>
  </si>
  <si>
    <t>และความพึงพอใจภาพรวมที่มีต่อการใช้งานเว็บไซต์ ค่าเฉลี่ย 4.25</t>
  </si>
  <si>
    <t>มีการ Log in เข้าใช้งานเพื่อเพิ่มความปลอดภัยของข้อมูล</t>
  </si>
  <si>
    <t>ปลอดภัยของข้อมูลสูงที่สุด ค่าเฉลี่ย 4.34 รองลงมาได้แก่ ขนาดของอักษรที่ใช้มีความเหมาะสม ค่าเฉลี่ย 4.32</t>
  </si>
  <si>
    <t>ในภาพรวม อยู่ในระดับมาก ค่าเฉลี่ย 4.24 เมื่อพิจารณารายละเอียด พบว่า มีการ Log in เข้าใช้งานเพื่อเพิ่มความปลอดภัย</t>
  </si>
  <si>
    <t>และมีความปลอดภัยของระบบฐานข้อมูล ค่าเฉลี่ย 4.29</t>
  </si>
  <si>
    <r>
      <rPr>
        <b/>
        <i/>
        <sz val="16"/>
        <rFont val="TH SarabunPSK"/>
        <family val="2"/>
      </rPr>
      <t>ตาราง 3</t>
    </r>
    <r>
      <rPr>
        <b/>
        <sz val="16"/>
        <rFont val="TH SarabunPSK"/>
        <family val="2"/>
      </rPr>
      <t xml:space="preserve">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แสดงจำนวนและร้อยละของผู้ตอบแบบสอบถาม จำแนกตามสังกัดคณะ  </t>
    </r>
  </si>
  <si>
    <t>วิทยาศาสตร์</t>
  </si>
  <si>
    <t xml:space="preserve">จากตาราง 3  แสดงจำนวนร้อยละของผู้ตอบแบบสอบถาม จำแนกตามสังกัดคณะ พบว่า </t>
  </si>
  <si>
    <t xml:space="preserve">ผู้ตอบแบบสอบถามส่วนใหญ่สังกัดคณะสาธารณสุขศาสตร์ คิดเป็นร้อยละ 62.79 รองลงมาได้แก่ </t>
  </si>
  <si>
    <t>คณะทันตแพทยศาสตร์ คณะแพทยศาสตร์ และกองการบริหารงานบุคคล คิดเป็นร้อยละ 6.98</t>
  </si>
  <si>
    <r>
      <rPr>
        <b/>
        <i/>
        <sz val="16"/>
        <rFont val="TH SarabunPSK"/>
        <family val="2"/>
      </rPr>
      <t>ตาราง 4</t>
    </r>
    <r>
      <rPr>
        <sz val="16"/>
        <rFont val="TH SarabunPSK"/>
        <family val="2"/>
      </rPr>
      <t xml:space="preserve"> แสดงจำนวนผู้ตอบแบบสอบถามการใช้บริการเว็บไซต์บัณฑิตวิทยาลัย</t>
    </r>
  </si>
  <si>
    <t>จากตาราง 4  พบว่าผู้ตอบแบบสอบถามส่วนใหญ่เคยใช้บริการเว็บไซต์บัณฑิตวิทยาลัย</t>
  </si>
  <si>
    <r>
      <rPr>
        <b/>
        <i/>
        <sz val="16"/>
        <rFont val="TH SarabunPSK"/>
        <family val="2"/>
      </rPr>
      <t xml:space="preserve">ตาราง 5 </t>
    </r>
    <r>
      <rPr>
        <sz val="16"/>
        <rFont val="TH SarabunPSK"/>
        <family val="2"/>
      </rPr>
      <t>แสดงจำนวนผู้ตอบแบบสอบถามการใช้ระบบฐานข้อมูลบัณฑิตวิทยาลัย</t>
    </r>
  </si>
  <si>
    <t>จากตาราง 5  พบว่าผู้ตอบแบบสอบถามส่วนใหญ่เคยใช้บริการระบบฐานข้อมูลบัณฑิตวิทยาลัย</t>
  </si>
  <si>
    <r>
      <rPr>
        <b/>
        <i/>
        <sz val="16"/>
        <rFont val="TH SarabunPSK"/>
        <family val="2"/>
      </rPr>
      <t>ตาราง 6</t>
    </r>
    <r>
      <rPr>
        <sz val="16"/>
        <rFont val="TH SarabunPSK"/>
        <family val="2"/>
      </rPr>
      <t xml:space="preserve"> แสดงค่าเฉลี่ย ค่าเบี่ยงเบนมาตรฐานและระดับความคิดเห็นเกี่ยวกับการใช้งานเว็บไซต์บัณฑิตวิทยาลัย </t>
    </r>
  </si>
  <si>
    <t>จากตาราง 6 แสดงความคิดเห็นของผู้ตอบแบบสอบถามที่มีต่อการใช้งานเว็บไซต์บัณฑิตวิทยาลัย</t>
  </si>
  <si>
    <r>
      <rPr>
        <b/>
        <i/>
        <sz val="16"/>
        <rFont val="TH SarabunPSK"/>
        <family val="2"/>
      </rPr>
      <t>ตาราง 7</t>
    </r>
    <r>
      <rPr>
        <sz val="16"/>
        <rFont val="TH SarabunPSK"/>
        <family val="2"/>
      </rPr>
      <t xml:space="preserve"> แสดงค่าเฉลี่ย ค่าเบี่ยงเบนมาตรฐานและระดับความคิดเห็นเกี่ยวกับการใช้บริการฐานข้อมูลบัณฑิตวิทยาลัย</t>
    </r>
  </si>
  <si>
    <t>- 5 -</t>
  </si>
  <si>
    <t>จากตาราง 7 แสดงความคิดเห็นของผู้ตอบแบบสอบถามที่มีต่อการใช้บริการฐานข้อมูลบัณฑิตวิทยาลัย</t>
  </si>
  <si>
    <t>ผลการประเมินเว็บไซต์และฐานข้อมูลบัณฑิตวิทยาลัย มหาวิทยาลัยนเรศวร ประจำปีการศึกษา 2566</t>
  </si>
  <si>
    <t xml:space="preserve">               จากการสำรวจความพึงพอใจของผู้รับบริการที่มีต่อการให้บริการเว็บไซต์และฐานข้อมูลบัณฑิตวิทยาลัย </t>
  </si>
  <si>
    <t xml:space="preserve">               ผู้ตอบแบบสอบถามส่วนใหญ่สังกัดคณะสาธารณสุขศาสตร์ คิดเป็นร้อยละ 62.79 รองลงมาได้แก่ </t>
  </si>
  <si>
    <t xml:space="preserve">     คณะทันตแพทยศาสตร์ คณะแพทยศาสตร์ และกองการบริหารงานบุคคล คิดเป็นร้อยละ 6.98</t>
  </si>
  <si>
    <t xml:space="preserve">         แบบสอบถามมีความคิดเห็นในภาพรวม อยู่ในระดับมาก ค่าเฉลี่ย 4.21 เมื่อพิจารณารายละเอียด พบว่า มีความปลอดภัย</t>
  </si>
  <si>
    <t xml:space="preserve">    ของระบบฐานข้อมูลสูงที่สุด ค่าเฉลี่ย 4.28 รองลงมาได้แก่ ขนาดของอักษรที่ใช้มีความเหมาะสม รูปแบบที่ใช้ประกอบ</t>
  </si>
  <si>
    <t xml:space="preserve">    มีความเหมาะสม และความพึงพอใจภาพรวมที่มีต่อการใช้งานเว็บไซต์ ค่าเฉลี่ย 4.25 </t>
  </si>
  <si>
    <t xml:space="preserve">    แบบสอบถามมีความคิดเห็นในภาพรวม อยู่ในระดับมาก ค่าเฉลี่ย 4.24 เมื่อพิจารณารายละเอียด พบว่า มีการ Log in </t>
  </si>
  <si>
    <t xml:space="preserve">    เข้าใช้งานเพื่อเพิ่มความปลอดภัยปลอดภัยของข้อมูลสูงที่สุด ค่าเฉลี่ย 4.34 รองลงมาได้แก่ ขนาดของอักษรที่ใช้มีความ</t>
  </si>
  <si>
    <t xml:space="preserve">    เหมาะสม ค่าเฉลี่ย 4.32 และมีความปลอดภัยของระบบฐานข้อมูล ค่าเฉลี่ย 4.29</t>
  </si>
  <si>
    <t xml:space="preserve">จากการสอบถามความพึงพอใจของผู้รับบริการที่มีต่อการให้บริการฐานข้อมูลบัณฑิตวิทยาลัย พบว่า </t>
  </si>
  <si>
    <t>มีพัฒนาการที่ดีขึ้นอย่างต่อเนื่อง</t>
  </si>
  <si>
    <r>
      <t xml:space="preserve">               ข้อเสนอแนะ </t>
    </r>
    <r>
      <rPr>
        <sz val="16"/>
        <rFont val="TH SarabunPSK"/>
        <family val="2"/>
      </rPr>
      <t>ระบบเชื่อมต่อการสมัครเข้าเรียนโครงการสัมฤทธิ์ค่อนข้างมีปัญหา มีพัฒนาการที่ดีขึ้นอย่างต่อเนื่อง</t>
    </r>
  </si>
  <si>
    <t xml:space="preserve">         มหาวิทยาลัยนเรศวร พบว่า มีผู้ตอบแบบสำรวจจำนวนทั้งสิ้น 43 คน ผู้ตอบแบบสอบถามส่วนใหญ่เป็นเพศหญิง </t>
  </si>
  <si>
    <t xml:space="preserve">         คิดเป็นร้อยละ 76.74 และเพศชาย คิดเป็นร้อยละ 23.26 ผู้ตอบแบบประเมินส่วนใหญ่เป็นนิสิตปริญญาโท</t>
  </si>
  <si>
    <t xml:space="preserve">         คิดเป็นร้อยละ 39.53 รองลงมาได้แก่ บุคลากรสายสนับสนุน คิดเป็นร้อยละ 32.56</t>
  </si>
  <si>
    <t xml:space="preserve">               ผู้ตอบแบบสอบถามส่วนใหญ่เคยใช้บริการเว็บไซต์บัณฑิตวิทยาลัย คิดเป็นร้อยละ 93.02 ไม่เคยใช้บริการ</t>
  </si>
  <si>
    <t xml:space="preserve">          เว็บไซต์บัณฑิตวิทยาลัย คิดเป็นร้อยละ 6.98 ผู้ตอบแบบสอบถามส่วนใหญ่เคยใช้บริการระบบฐานข้อมูลบัณฑิตวิทยาลัย</t>
  </si>
  <si>
    <t xml:space="preserve">          คิดเป็นร้อยละ 95.35 ไม่เคยใช้บริการระบบฐานข้อมูลบัณฑิตวิทยาลัย คิดเป็นร้อยละ 4.65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</si>
</sst>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22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sz val="14"/>
      <name val="Cordia New"/>
      <family val="2"/>
    </font>
    <font>
      <sz val="20"/>
      <name val="TH SarabunPSK"/>
      <family val="2"/>
    </font>
    <font>
      <b/>
      <sz val="20"/>
      <name val="TH SarabunPSK"/>
      <family val="2"/>
    </font>
    <font>
      <sz val="10"/>
      <color theme="1"/>
      <name val="Tahom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DADE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11" fillId="0" borderId="0" xfId="0" applyFont="1"/>
    <xf numFmtId="0" fontId="12" fillId="0" borderId="0" xfId="0" applyFont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2" borderId="0" xfId="0" applyFont="1" applyFill="1" applyAlignment="1">
      <alignment wrapText="1"/>
    </xf>
    <xf numFmtId="2" fontId="7" fillId="0" borderId="7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9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2" xfId="0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10" fillId="3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2" fontId="1" fillId="0" borderId="12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/>
    </xf>
    <xf numFmtId="0" fontId="9" fillId="4" borderId="0" xfId="0" applyFont="1" applyFill="1" applyAlignment="1">
      <alignment horizontal="center" wrapText="1"/>
    </xf>
    <xf numFmtId="0" fontId="19" fillId="0" borderId="0" xfId="0" applyFont="1"/>
    <xf numFmtId="0" fontId="10" fillId="0" borderId="0" xfId="0" applyFont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0" fillId="5" borderId="11" xfId="0" applyFont="1" applyFill="1" applyBorder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7" fillId="5" borderId="1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1" fontId="1" fillId="0" borderId="12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7" fillId="6" borderId="11" xfId="0" applyFont="1" applyFill="1" applyBorder="1" applyAlignment="1">
      <alignment horizontal="center" vertical="top" wrapText="1"/>
    </xf>
    <xf numFmtId="0" fontId="17" fillId="7" borderId="11" xfId="0" applyFont="1" applyFill="1" applyBorder="1" applyAlignment="1">
      <alignment horizontal="center" vertical="top" wrapText="1"/>
    </xf>
    <xf numFmtId="0" fontId="10" fillId="7" borderId="11" xfId="0" applyFont="1" applyFill="1" applyBorder="1" applyAlignment="1">
      <alignment wrapText="1"/>
    </xf>
    <xf numFmtId="0" fontId="10" fillId="6" borderId="11" xfId="0" applyFont="1" applyFill="1" applyBorder="1" applyAlignment="1">
      <alignment horizontal="center" wrapText="1"/>
    </xf>
    <xf numFmtId="2" fontId="9" fillId="6" borderId="11" xfId="0" applyNumberFormat="1" applyFont="1" applyFill="1" applyBorder="1" applyAlignment="1">
      <alignment wrapText="1"/>
    </xf>
    <xf numFmtId="2" fontId="7" fillId="6" borderId="11" xfId="0" applyNumberFormat="1" applyFont="1" applyFill="1" applyBorder="1" applyAlignment="1">
      <alignment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2" fontId="7" fillId="6" borderId="12" xfId="0" applyNumberFormat="1" applyFont="1" applyFill="1" applyBorder="1" applyAlignment="1">
      <alignment horizontal="right"/>
    </xf>
    <xf numFmtId="0" fontId="10" fillId="8" borderId="11" xfId="0" applyFont="1" applyFill="1" applyBorder="1" applyAlignment="1">
      <alignment wrapText="1"/>
    </xf>
    <xf numFmtId="0" fontId="10" fillId="9" borderId="1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21" fillId="0" borderId="0" xfId="0" applyFont="1"/>
    <xf numFmtId="0" fontId="0" fillId="0" borderId="0" xfId="0" applyFont="1" applyAlignment="1"/>
    <xf numFmtId="187" fontId="21" fillId="0" borderId="0" xfId="0" applyNumberFormat="1" applyFont="1" applyAlignment="1"/>
    <xf numFmtId="0" fontId="21" fillId="0" borderId="0" xfId="0" applyFont="1" applyAlignment="1"/>
    <xf numFmtId="0" fontId="21" fillId="0" borderId="0" xfId="0" applyFont="1" applyAlignment="1">
      <alignment wrapText="1"/>
    </xf>
    <xf numFmtId="0" fontId="1" fillId="0" borderId="18" xfId="0" applyFont="1" applyFill="1" applyBorder="1" applyAlignment="1"/>
    <xf numFmtId="0" fontId="1" fillId="0" borderId="19" xfId="0" applyFont="1" applyFill="1" applyBorder="1" applyAlignment="1"/>
    <xf numFmtId="0" fontId="1" fillId="0" borderId="20" xfId="0" applyFont="1" applyFill="1" applyBorder="1" applyAlignment="1"/>
    <xf numFmtId="0" fontId="1" fillId="0" borderId="2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2" fillId="0" borderId="10" xfId="0" applyFont="1" applyBorder="1" applyAlignment="1"/>
    <xf numFmtId="0" fontId="2" fillId="0" borderId="17" xfId="0" applyFont="1" applyBorder="1" applyAlignment="1"/>
    <xf numFmtId="0" fontId="2" fillId="0" borderId="9" xfId="0" applyFont="1" applyBorder="1" applyAlignment="1"/>
    <xf numFmtId="0" fontId="1" fillId="0" borderId="0" xfId="0" applyFont="1" applyAlignment="1">
      <alignment horizontal="left"/>
    </xf>
    <xf numFmtId="0" fontId="7" fillId="0" borderId="2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7" fillId="8" borderId="9" xfId="0" applyFont="1" applyFill="1" applyBorder="1" applyAlignment="1">
      <alignment horizontal="center" vertical="top" wrapText="1"/>
    </xf>
    <xf numFmtId="0" fontId="17" fillId="8" borderId="10" xfId="0" applyFont="1" applyFill="1" applyBorder="1" applyAlignment="1">
      <alignment horizontal="center" vertical="top" wrapText="1"/>
    </xf>
    <xf numFmtId="0" fontId="17" fillId="9" borderId="9" xfId="0" applyFont="1" applyFill="1" applyBorder="1" applyAlignment="1">
      <alignment horizontal="center" vertical="top" wrapText="1"/>
    </xf>
    <xf numFmtId="0" fontId="17" fillId="9" borderId="10" xfId="0" applyFont="1" applyFill="1" applyBorder="1" applyAlignment="1">
      <alignment horizontal="center" vertical="top" wrapText="1"/>
    </xf>
    <xf numFmtId="0" fontId="17" fillId="9" borderId="1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49" fontId="1" fillId="0" borderId="0" xfId="0" applyNumberFormat="1" applyFont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DADE4"/>
      <color rgb="FF00FF99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136280</xdr:colOff>
      <xdr:row>5</xdr:row>
      <xdr:rowOff>88656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466492" y="225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600700" y="60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8051-3C02-4211-AD32-3C689A8A60C1}">
  <dimension ref="A1:AB45"/>
  <sheetViews>
    <sheetView topLeftCell="N13" zoomScale="70" zoomScaleNormal="70" workbookViewId="0">
      <selection activeCell="S20" sqref="S20"/>
    </sheetView>
  </sheetViews>
  <sheetFormatPr defaultColWidth="11" defaultRowHeight="14.25" x14ac:dyDescent="0.2"/>
  <cols>
    <col min="1" max="34" width="16.5" style="91" customWidth="1"/>
    <col min="35" max="16384" width="11" style="91"/>
  </cols>
  <sheetData>
    <row r="1" spans="1:28" x14ac:dyDescent="0.2">
      <c r="A1" s="90" t="s">
        <v>64</v>
      </c>
      <c r="B1" s="90" t="s">
        <v>65</v>
      </c>
      <c r="C1" s="90" t="s">
        <v>0</v>
      </c>
      <c r="D1" s="90" t="s">
        <v>66</v>
      </c>
      <c r="E1" s="90" t="s">
        <v>67</v>
      </c>
      <c r="F1" s="90" t="s">
        <v>68</v>
      </c>
      <c r="G1" s="90" t="s">
        <v>69</v>
      </c>
      <c r="H1" s="90" t="s">
        <v>70</v>
      </c>
      <c r="I1" s="90" t="s">
        <v>71</v>
      </c>
      <c r="J1" s="90" t="s">
        <v>72</v>
      </c>
      <c r="K1" s="90" t="s">
        <v>73</v>
      </c>
      <c r="L1" s="90" t="s">
        <v>74</v>
      </c>
      <c r="M1" s="90" t="s">
        <v>75</v>
      </c>
      <c r="N1" s="90" t="s">
        <v>76</v>
      </c>
      <c r="O1" s="90" t="s">
        <v>77</v>
      </c>
      <c r="P1" s="90" t="s">
        <v>78</v>
      </c>
      <c r="Q1" s="90" t="s">
        <v>38</v>
      </c>
      <c r="R1" s="90" t="s">
        <v>79</v>
      </c>
      <c r="S1" s="90" t="s">
        <v>80</v>
      </c>
      <c r="T1" s="90" t="s">
        <v>81</v>
      </c>
      <c r="U1" s="90" t="s">
        <v>82</v>
      </c>
      <c r="V1" s="90" t="s">
        <v>83</v>
      </c>
      <c r="W1" s="90" t="s">
        <v>84</v>
      </c>
      <c r="X1" s="90" t="s">
        <v>85</v>
      </c>
      <c r="Y1" s="90" t="s">
        <v>86</v>
      </c>
      <c r="Z1" s="90" t="s">
        <v>87</v>
      </c>
      <c r="AA1" s="90" t="s">
        <v>88</v>
      </c>
      <c r="AB1" s="90" t="s">
        <v>38</v>
      </c>
    </row>
    <row r="2" spans="1:28" x14ac:dyDescent="0.2">
      <c r="A2" s="92">
        <v>44868.470897511579</v>
      </c>
      <c r="B2" s="93" t="s">
        <v>13</v>
      </c>
      <c r="C2" s="93" t="s">
        <v>46</v>
      </c>
      <c r="D2" s="93" t="s">
        <v>67</v>
      </c>
      <c r="E2" s="93" t="s">
        <v>89</v>
      </c>
      <c r="I2" s="93" t="s">
        <v>44</v>
      </c>
      <c r="J2" s="93">
        <v>5</v>
      </c>
      <c r="K2" s="93">
        <v>5</v>
      </c>
      <c r="L2" s="93">
        <v>5</v>
      </c>
      <c r="M2" s="93">
        <v>5</v>
      </c>
      <c r="N2" s="93">
        <v>5</v>
      </c>
      <c r="O2" s="93">
        <v>5</v>
      </c>
      <c r="P2" s="93">
        <v>5</v>
      </c>
      <c r="R2" s="93" t="s">
        <v>44</v>
      </c>
      <c r="S2" s="93" t="s">
        <v>90</v>
      </c>
      <c r="T2" s="93">
        <v>5</v>
      </c>
      <c r="U2" s="93">
        <v>5</v>
      </c>
      <c r="V2" s="93">
        <v>3</v>
      </c>
      <c r="W2" s="93">
        <v>4</v>
      </c>
      <c r="X2" s="93">
        <v>3</v>
      </c>
      <c r="Y2" s="93">
        <v>4</v>
      </c>
      <c r="Z2" s="93">
        <v>4</v>
      </c>
      <c r="AA2" s="93">
        <v>4</v>
      </c>
    </row>
    <row r="3" spans="1:28" x14ac:dyDescent="0.2">
      <c r="A3" s="92">
        <v>44868.563025289353</v>
      </c>
      <c r="B3" s="93" t="s">
        <v>13</v>
      </c>
      <c r="C3" s="93" t="s">
        <v>46</v>
      </c>
      <c r="D3" s="93" t="s">
        <v>70</v>
      </c>
      <c r="H3" s="93" t="s">
        <v>51</v>
      </c>
      <c r="I3" s="93" t="s">
        <v>27</v>
      </c>
    </row>
    <row r="4" spans="1:28" x14ac:dyDescent="0.2">
      <c r="A4" s="92">
        <v>44868.659675173607</v>
      </c>
      <c r="B4" s="93" t="s">
        <v>12</v>
      </c>
      <c r="C4" s="93" t="s">
        <v>46</v>
      </c>
      <c r="D4" s="93" t="s">
        <v>67</v>
      </c>
      <c r="E4" s="93" t="s">
        <v>91</v>
      </c>
      <c r="I4" s="93" t="s">
        <v>44</v>
      </c>
      <c r="J4" s="93">
        <v>4</v>
      </c>
      <c r="K4" s="93">
        <v>4</v>
      </c>
      <c r="L4" s="93">
        <v>3</v>
      </c>
      <c r="M4" s="93">
        <v>4</v>
      </c>
      <c r="N4" s="93">
        <v>4</v>
      </c>
      <c r="O4" s="93">
        <v>4</v>
      </c>
      <c r="P4" s="93">
        <v>4</v>
      </c>
      <c r="R4" s="93" t="s">
        <v>44</v>
      </c>
      <c r="S4" s="93" t="s">
        <v>92</v>
      </c>
      <c r="T4" s="93">
        <v>4</v>
      </c>
      <c r="U4" s="93">
        <v>4</v>
      </c>
      <c r="V4" s="93">
        <v>4</v>
      </c>
      <c r="W4" s="93">
        <v>4</v>
      </c>
      <c r="X4" s="93">
        <v>4</v>
      </c>
      <c r="Y4" s="93">
        <v>4</v>
      </c>
      <c r="Z4" s="93">
        <v>5</v>
      </c>
      <c r="AA4" s="93">
        <v>4</v>
      </c>
      <c r="AB4" s="93" t="s">
        <v>93</v>
      </c>
    </row>
    <row r="5" spans="1:28" ht="318.75" x14ac:dyDescent="0.2">
      <c r="A5" s="92">
        <v>44868.662109386569</v>
      </c>
      <c r="B5" s="93" t="s">
        <v>13</v>
      </c>
      <c r="C5" s="93" t="s">
        <v>46</v>
      </c>
      <c r="D5" s="93" t="s">
        <v>67</v>
      </c>
      <c r="E5" s="93" t="s">
        <v>94</v>
      </c>
      <c r="I5" s="93" t="s">
        <v>44</v>
      </c>
      <c r="J5" s="93">
        <v>5</v>
      </c>
      <c r="K5" s="93">
        <v>5</v>
      </c>
      <c r="L5" s="93">
        <v>5</v>
      </c>
      <c r="M5" s="93">
        <v>5</v>
      </c>
      <c r="N5" s="93">
        <v>5</v>
      </c>
      <c r="O5" s="93">
        <v>5</v>
      </c>
      <c r="P5" s="93">
        <v>5</v>
      </c>
      <c r="R5" s="93" t="s">
        <v>44</v>
      </c>
      <c r="S5" s="93" t="s">
        <v>95</v>
      </c>
      <c r="T5" s="93">
        <v>5</v>
      </c>
      <c r="U5" s="93">
        <v>5</v>
      </c>
      <c r="V5" s="93">
        <v>4</v>
      </c>
      <c r="W5" s="93">
        <v>4</v>
      </c>
      <c r="X5" s="93">
        <v>4</v>
      </c>
      <c r="Y5" s="93">
        <v>4</v>
      </c>
      <c r="Z5" s="93">
        <v>4</v>
      </c>
      <c r="AA5" s="93">
        <v>5</v>
      </c>
      <c r="AB5" s="94" t="s">
        <v>131</v>
      </c>
    </row>
    <row r="6" spans="1:28" x14ac:dyDescent="0.2">
      <c r="A6" s="92">
        <v>44868.685120648151</v>
      </c>
      <c r="B6" s="93" t="s">
        <v>13</v>
      </c>
      <c r="C6" s="93" t="s">
        <v>47</v>
      </c>
      <c r="D6" s="93" t="s">
        <v>67</v>
      </c>
      <c r="E6" s="93" t="s">
        <v>96</v>
      </c>
      <c r="I6" s="93" t="s">
        <v>44</v>
      </c>
      <c r="J6" s="93">
        <v>4</v>
      </c>
      <c r="K6" s="93">
        <v>5</v>
      </c>
      <c r="L6" s="93">
        <v>5</v>
      </c>
      <c r="M6" s="93">
        <v>5</v>
      </c>
      <c r="N6" s="93">
        <v>4</v>
      </c>
      <c r="O6" s="93">
        <v>5</v>
      </c>
      <c r="P6" s="93">
        <v>4</v>
      </c>
      <c r="R6" s="93" t="s">
        <v>44</v>
      </c>
      <c r="S6" s="93" t="s">
        <v>97</v>
      </c>
      <c r="T6" s="93">
        <v>5</v>
      </c>
      <c r="U6" s="93">
        <v>5</v>
      </c>
      <c r="V6" s="93">
        <v>5</v>
      </c>
      <c r="W6" s="93">
        <v>5</v>
      </c>
      <c r="X6" s="93">
        <v>5</v>
      </c>
      <c r="Y6" s="93">
        <v>5</v>
      </c>
      <c r="Z6" s="93">
        <v>5</v>
      </c>
      <c r="AA6" s="93">
        <v>5</v>
      </c>
    </row>
    <row r="7" spans="1:28" x14ac:dyDescent="0.2">
      <c r="A7" s="92">
        <v>44868.68557350694</v>
      </c>
      <c r="B7" s="93" t="s">
        <v>13</v>
      </c>
      <c r="C7" s="93" t="s">
        <v>48</v>
      </c>
      <c r="D7" s="93" t="s">
        <v>67</v>
      </c>
      <c r="E7" s="93" t="s">
        <v>96</v>
      </c>
      <c r="I7" s="93" t="s">
        <v>27</v>
      </c>
    </row>
    <row r="8" spans="1:28" x14ac:dyDescent="0.2">
      <c r="A8" s="92">
        <v>44868.685814930555</v>
      </c>
      <c r="B8" s="93" t="s">
        <v>13</v>
      </c>
      <c r="C8" s="93" t="s">
        <v>47</v>
      </c>
      <c r="D8" s="93" t="s">
        <v>67</v>
      </c>
      <c r="E8" s="93" t="s">
        <v>96</v>
      </c>
      <c r="I8" s="93" t="s">
        <v>44</v>
      </c>
      <c r="J8" s="93">
        <v>5</v>
      </c>
      <c r="K8" s="93">
        <v>5</v>
      </c>
      <c r="L8" s="93">
        <v>4</v>
      </c>
      <c r="M8" s="93">
        <v>4</v>
      </c>
      <c r="N8" s="93">
        <v>4</v>
      </c>
      <c r="O8" s="93">
        <v>4</v>
      </c>
      <c r="P8" s="93">
        <v>4</v>
      </c>
      <c r="R8" s="93" t="s">
        <v>44</v>
      </c>
      <c r="S8" s="93" t="s">
        <v>98</v>
      </c>
      <c r="T8" s="93">
        <v>4</v>
      </c>
      <c r="U8" s="93">
        <v>4</v>
      </c>
      <c r="V8" s="93">
        <v>4</v>
      </c>
      <c r="W8" s="93">
        <v>4</v>
      </c>
      <c r="X8" s="93">
        <v>4</v>
      </c>
      <c r="Y8" s="93">
        <v>4</v>
      </c>
      <c r="Z8" s="93">
        <v>4</v>
      </c>
      <c r="AA8" s="93">
        <v>4</v>
      </c>
    </row>
    <row r="9" spans="1:28" x14ac:dyDescent="0.2">
      <c r="A9" s="92">
        <v>44868.687120243056</v>
      </c>
      <c r="B9" s="93" t="s">
        <v>13</v>
      </c>
      <c r="C9" s="93" t="s">
        <v>47</v>
      </c>
      <c r="D9" s="93" t="s">
        <v>67</v>
      </c>
      <c r="E9" s="93" t="s">
        <v>96</v>
      </c>
      <c r="I9" s="93" t="s">
        <v>44</v>
      </c>
      <c r="J9" s="93">
        <v>5</v>
      </c>
      <c r="K9" s="93">
        <v>5</v>
      </c>
      <c r="L9" s="93">
        <v>5</v>
      </c>
      <c r="M9" s="93">
        <v>5</v>
      </c>
      <c r="N9" s="93">
        <v>5</v>
      </c>
      <c r="O9" s="93">
        <v>5</v>
      </c>
      <c r="P9" s="93">
        <v>5</v>
      </c>
      <c r="R9" s="93" t="s">
        <v>44</v>
      </c>
      <c r="S9" s="93" t="s">
        <v>99</v>
      </c>
      <c r="T9" s="93">
        <v>5</v>
      </c>
      <c r="U9" s="93">
        <v>5</v>
      </c>
      <c r="V9" s="93">
        <v>5</v>
      </c>
      <c r="W9" s="93">
        <v>5</v>
      </c>
      <c r="X9" s="93">
        <v>5</v>
      </c>
      <c r="Y9" s="93">
        <v>5</v>
      </c>
      <c r="Z9" s="93">
        <v>5</v>
      </c>
      <c r="AA9" s="93">
        <v>5</v>
      </c>
    </row>
    <row r="10" spans="1:28" x14ac:dyDescent="0.2">
      <c r="A10" s="92">
        <v>44868.687222337961</v>
      </c>
      <c r="B10" s="93" t="s">
        <v>12</v>
      </c>
      <c r="C10" s="93" t="s">
        <v>47</v>
      </c>
      <c r="D10" s="93" t="s">
        <v>67</v>
      </c>
      <c r="E10" s="93" t="s">
        <v>96</v>
      </c>
      <c r="I10" s="93" t="s">
        <v>44</v>
      </c>
      <c r="J10" s="93">
        <v>5</v>
      </c>
      <c r="K10" s="93">
        <v>4</v>
      </c>
      <c r="L10" s="93">
        <v>3</v>
      </c>
      <c r="M10" s="93">
        <v>4</v>
      </c>
      <c r="N10" s="93">
        <v>4</v>
      </c>
      <c r="O10" s="93">
        <v>4</v>
      </c>
      <c r="P10" s="93">
        <v>4</v>
      </c>
      <c r="R10" s="93" t="s">
        <v>44</v>
      </c>
      <c r="S10" s="93" t="s">
        <v>100</v>
      </c>
      <c r="T10" s="93">
        <v>4</v>
      </c>
      <c r="U10" s="93">
        <v>4</v>
      </c>
      <c r="V10" s="93">
        <v>4</v>
      </c>
      <c r="W10" s="93">
        <v>4</v>
      </c>
      <c r="X10" s="93">
        <v>4</v>
      </c>
      <c r="Y10" s="93">
        <v>4</v>
      </c>
      <c r="Z10" s="93">
        <v>4</v>
      </c>
      <c r="AA10" s="93">
        <v>4</v>
      </c>
    </row>
    <row r="11" spans="1:28" x14ac:dyDescent="0.2">
      <c r="A11" s="92">
        <v>44868.687756574072</v>
      </c>
      <c r="B11" s="93" t="s">
        <v>12</v>
      </c>
      <c r="C11" s="93" t="s">
        <v>47</v>
      </c>
      <c r="D11" s="93" t="s">
        <v>67</v>
      </c>
      <c r="E11" s="93" t="s">
        <v>96</v>
      </c>
      <c r="I11" s="93" t="s">
        <v>44</v>
      </c>
      <c r="J11" s="93">
        <v>5</v>
      </c>
      <c r="K11" s="93">
        <v>5</v>
      </c>
      <c r="L11" s="93">
        <v>5</v>
      </c>
      <c r="M11" s="93">
        <v>5</v>
      </c>
      <c r="N11" s="93">
        <v>5</v>
      </c>
      <c r="O11" s="93">
        <v>5</v>
      </c>
      <c r="P11" s="93">
        <v>5</v>
      </c>
      <c r="R11" s="93" t="s">
        <v>44</v>
      </c>
      <c r="S11" s="93" t="s">
        <v>101</v>
      </c>
      <c r="T11" s="93">
        <v>5</v>
      </c>
      <c r="U11" s="93">
        <v>5</v>
      </c>
      <c r="V11" s="93">
        <v>5</v>
      </c>
      <c r="W11" s="93">
        <v>5</v>
      </c>
      <c r="X11" s="93">
        <v>5</v>
      </c>
      <c r="Y11" s="93">
        <v>5</v>
      </c>
      <c r="Z11" s="93">
        <v>5</v>
      </c>
      <c r="AA11" s="93">
        <v>5</v>
      </c>
    </row>
    <row r="12" spans="1:28" x14ac:dyDescent="0.2">
      <c r="A12" s="92">
        <v>44868.695386886575</v>
      </c>
      <c r="B12" s="93" t="s">
        <v>13</v>
      </c>
      <c r="C12" s="93" t="s">
        <v>47</v>
      </c>
      <c r="D12" s="93" t="s">
        <v>67</v>
      </c>
      <c r="E12" s="93" t="s">
        <v>96</v>
      </c>
      <c r="I12" s="93" t="s">
        <v>44</v>
      </c>
      <c r="J12" s="93">
        <v>4</v>
      </c>
      <c r="K12" s="93">
        <v>4</v>
      </c>
      <c r="L12" s="93">
        <v>3</v>
      </c>
      <c r="M12" s="93">
        <v>3</v>
      </c>
      <c r="N12" s="93">
        <v>4</v>
      </c>
      <c r="O12" s="93">
        <v>4</v>
      </c>
      <c r="P12" s="93">
        <v>4</v>
      </c>
      <c r="R12" s="93" t="s">
        <v>44</v>
      </c>
      <c r="S12" s="93" t="s">
        <v>100</v>
      </c>
      <c r="T12" s="93">
        <v>4</v>
      </c>
      <c r="U12" s="93">
        <v>4</v>
      </c>
      <c r="V12" s="93">
        <v>4</v>
      </c>
      <c r="W12" s="93">
        <v>4</v>
      </c>
      <c r="X12" s="93">
        <v>4</v>
      </c>
      <c r="Y12" s="93">
        <v>4</v>
      </c>
      <c r="Z12" s="93">
        <v>3</v>
      </c>
      <c r="AA12" s="93">
        <v>4</v>
      </c>
    </row>
    <row r="13" spans="1:28" x14ac:dyDescent="0.2">
      <c r="A13" s="92">
        <v>44868.696611851847</v>
      </c>
      <c r="B13" s="93" t="s">
        <v>13</v>
      </c>
      <c r="C13" s="93" t="s">
        <v>48</v>
      </c>
      <c r="D13" s="93" t="s">
        <v>67</v>
      </c>
      <c r="E13" s="93" t="s">
        <v>96</v>
      </c>
      <c r="I13" s="93" t="s">
        <v>44</v>
      </c>
      <c r="J13" s="93">
        <v>4</v>
      </c>
      <c r="K13" s="93">
        <v>4</v>
      </c>
      <c r="L13" s="93">
        <v>4</v>
      </c>
      <c r="M13" s="93">
        <v>4</v>
      </c>
      <c r="N13" s="93">
        <v>4</v>
      </c>
      <c r="O13" s="93">
        <v>4</v>
      </c>
      <c r="P13" s="93">
        <v>4</v>
      </c>
      <c r="Q13" s="93" t="s">
        <v>102</v>
      </c>
      <c r="R13" s="93" t="s">
        <v>44</v>
      </c>
      <c r="S13" s="93" t="s">
        <v>101</v>
      </c>
      <c r="T13" s="93">
        <v>4</v>
      </c>
      <c r="U13" s="93">
        <v>4</v>
      </c>
      <c r="V13" s="93">
        <v>4</v>
      </c>
      <c r="W13" s="93">
        <v>4</v>
      </c>
      <c r="X13" s="93">
        <v>5</v>
      </c>
      <c r="Y13" s="93">
        <v>4</v>
      </c>
      <c r="Z13" s="93">
        <v>4</v>
      </c>
      <c r="AA13" s="93">
        <v>4</v>
      </c>
      <c r="AB13" s="93" t="s">
        <v>102</v>
      </c>
    </row>
    <row r="14" spans="1:28" x14ac:dyDescent="0.2">
      <c r="A14" s="92">
        <v>44868.697529814817</v>
      </c>
      <c r="B14" s="93" t="s">
        <v>12</v>
      </c>
      <c r="C14" s="93" t="s">
        <v>48</v>
      </c>
      <c r="D14" s="93" t="s">
        <v>67</v>
      </c>
      <c r="E14" s="93" t="s">
        <v>96</v>
      </c>
      <c r="I14" s="93" t="s">
        <v>44</v>
      </c>
      <c r="J14" s="93">
        <v>4</v>
      </c>
      <c r="K14" s="93">
        <v>4</v>
      </c>
      <c r="L14" s="93">
        <v>4</v>
      </c>
      <c r="M14" s="93">
        <v>4</v>
      </c>
      <c r="N14" s="93">
        <v>3</v>
      </c>
      <c r="O14" s="93">
        <v>3</v>
      </c>
      <c r="P14" s="93">
        <v>4</v>
      </c>
      <c r="R14" s="93" t="s">
        <v>44</v>
      </c>
      <c r="S14" s="93" t="s">
        <v>103</v>
      </c>
      <c r="T14" s="93">
        <v>4</v>
      </c>
      <c r="U14" s="93">
        <v>4</v>
      </c>
      <c r="V14" s="93">
        <v>4</v>
      </c>
      <c r="W14" s="93">
        <v>4</v>
      </c>
      <c r="X14" s="93">
        <v>4</v>
      </c>
      <c r="Y14" s="93">
        <v>4</v>
      </c>
      <c r="Z14" s="93">
        <v>4</v>
      </c>
      <c r="AA14" s="93">
        <v>4</v>
      </c>
    </row>
    <row r="15" spans="1:28" x14ac:dyDescent="0.2">
      <c r="A15" s="92">
        <v>44868.698161504624</v>
      </c>
      <c r="B15" s="93" t="s">
        <v>12</v>
      </c>
      <c r="C15" s="93" t="s">
        <v>48</v>
      </c>
      <c r="D15" s="93" t="s">
        <v>67</v>
      </c>
      <c r="E15" s="93" t="s">
        <v>96</v>
      </c>
      <c r="I15" s="93" t="s">
        <v>44</v>
      </c>
      <c r="J15" s="93">
        <v>4</v>
      </c>
      <c r="K15" s="93">
        <v>4</v>
      </c>
      <c r="L15" s="93">
        <v>4</v>
      </c>
      <c r="M15" s="93">
        <v>4</v>
      </c>
      <c r="N15" s="93">
        <v>4</v>
      </c>
      <c r="O15" s="93">
        <v>4</v>
      </c>
      <c r="P15" s="93">
        <v>4</v>
      </c>
      <c r="R15" s="93" t="s">
        <v>44</v>
      </c>
      <c r="S15" s="93" t="s">
        <v>104</v>
      </c>
      <c r="T15" s="93">
        <v>4</v>
      </c>
      <c r="U15" s="93">
        <v>4</v>
      </c>
      <c r="V15" s="93">
        <v>4</v>
      </c>
      <c r="W15" s="93">
        <v>4</v>
      </c>
      <c r="X15" s="93">
        <v>4</v>
      </c>
      <c r="Y15" s="93">
        <v>4</v>
      </c>
      <c r="Z15" s="93">
        <v>4</v>
      </c>
      <c r="AA15" s="93">
        <v>4</v>
      </c>
    </row>
    <row r="16" spans="1:28" x14ac:dyDescent="0.2">
      <c r="A16" s="92">
        <v>44868.69920476852</v>
      </c>
      <c r="B16" s="93" t="s">
        <v>12</v>
      </c>
      <c r="C16" s="93" t="s">
        <v>48</v>
      </c>
      <c r="D16" s="93" t="s">
        <v>67</v>
      </c>
      <c r="E16" s="93" t="s">
        <v>96</v>
      </c>
      <c r="I16" s="93" t="s">
        <v>44</v>
      </c>
      <c r="J16" s="93">
        <v>5</v>
      </c>
      <c r="K16" s="93">
        <v>5</v>
      </c>
      <c r="L16" s="93">
        <v>5</v>
      </c>
      <c r="M16" s="93">
        <v>5</v>
      </c>
      <c r="N16" s="93">
        <v>5</v>
      </c>
      <c r="O16" s="93">
        <v>5</v>
      </c>
      <c r="P16" s="93">
        <v>5</v>
      </c>
      <c r="R16" s="93" t="s">
        <v>44</v>
      </c>
      <c r="S16" s="93" t="s">
        <v>105</v>
      </c>
      <c r="T16" s="93">
        <v>5</v>
      </c>
      <c r="U16" s="93">
        <v>5</v>
      </c>
      <c r="V16" s="93">
        <v>5</v>
      </c>
      <c r="W16" s="93">
        <v>5</v>
      </c>
      <c r="X16" s="93">
        <v>5</v>
      </c>
      <c r="Y16" s="93">
        <v>5</v>
      </c>
      <c r="Z16" s="93">
        <v>5</v>
      </c>
      <c r="AA16" s="93">
        <v>5</v>
      </c>
    </row>
    <row r="17" spans="1:28" x14ac:dyDescent="0.2">
      <c r="A17" s="92">
        <v>44868.699360462968</v>
      </c>
      <c r="B17" s="93" t="s">
        <v>13</v>
      </c>
      <c r="C17" s="93" t="s">
        <v>46</v>
      </c>
      <c r="D17" s="93" t="s">
        <v>67</v>
      </c>
      <c r="E17" s="93" t="s">
        <v>96</v>
      </c>
      <c r="I17" s="93" t="s">
        <v>44</v>
      </c>
      <c r="J17" s="93">
        <v>5</v>
      </c>
      <c r="K17" s="93">
        <v>5</v>
      </c>
      <c r="L17" s="93">
        <v>5</v>
      </c>
      <c r="M17" s="93">
        <v>5</v>
      </c>
      <c r="N17" s="93">
        <v>5</v>
      </c>
      <c r="O17" s="93">
        <v>5</v>
      </c>
      <c r="P17" s="93">
        <v>5</v>
      </c>
      <c r="R17" s="93" t="s">
        <v>44</v>
      </c>
      <c r="S17" s="93" t="s">
        <v>106</v>
      </c>
      <c r="T17" s="93">
        <v>5</v>
      </c>
      <c r="U17" s="93">
        <v>5</v>
      </c>
      <c r="V17" s="93">
        <v>5</v>
      </c>
      <c r="W17" s="93">
        <v>5</v>
      </c>
      <c r="X17" s="93">
        <v>5</v>
      </c>
      <c r="Y17" s="93">
        <v>5</v>
      </c>
      <c r="Z17" s="93">
        <v>5</v>
      </c>
      <c r="AA17" s="93">
        <v>5</v>
      </c>
    </row>
    <row r="18" spans="1:28" x14ac:dyDescent="0.2">
      <c r="A18" s="92">
        <v>44868.705199710646</v>
      </c>
      <c r="B18" s="93" t="s">
        <v>13</v>
      </c>
      <c r="C18" s="93" t="s">
        <v>48</v>
      </c>
      <c r="D18" s="93" t="s">
        <v>67</v>
      </c>
      <c r="E18" s="93" t="s">
        <v>96</v>
      </c>
      <c r="I18" s="93" t="s">
        <v>44</v>
      </c>
      <c r="J18" s="93">
        <v>4</v>
      </c>
      <c r="K18" s="93">
        <v>4</v>
      </c>
      <c r="L18" s="93">
        <v>4</v>
      </c>
      <c r="M18" s="93">
        <v>4</v>
      </c>
      <c r="N18" s="93">
        <v>4</v>
      </c>
      <c r="O18" s="93">
        <v>4</v>
      </c>
      <c r="P18" s="93">
        <v>4</v>
      </c>
      <c r="R18" s="93" t="s">
        <v>44</v>
      </c>
      <c r="S18" s="93" t="s">
        <v>107</v>
      </c>
      <c r="T18" s="93">
        <v>4</v>
      </c>
      <c r="U18" s="93">
        <v>4</v>
      </c>
      <c r="V18" s="93">
        <v>4</v>
      </c>
      <c r="W18" s="93">
        <v>4</v>
      </c>
      <c r="X18" s="93">
        <v>4</v>
      </c>
      <c r="Y18" s="93">
        <v>4</v>
      </c>
      <c r="Z18" s="93">
        <v>4</v>
      </c>
      <c r="AA18" s="93">
        <v>4</v>
      </c>
    </row>
    <row r="19" spans="1:28" x14ac:dyDescent="0.2">
      <c r="A19" s="92">
        <v>44868.705411284725</v>
      </c>
      <c r="B19" s="93" t="s">
        <v>12</v>
      </c>
      <c r="C19" s="93" t="s">
        <v>47</v>
      </c>
      <c r="D19" s="93" t="s">
        <v>67</v>
      </c>
      <c r="E19" s="93" t="s">
        <v>96</v>
      </c>
      <c r="I19" s="93" t="s">
        <v>44</v>
      </c>
      <c r="J19" s="93">
        <v>4</v>
      </c>
      <c r="K19" s="93">
        <v>4</v>
      </c>
      <c r="L19" s="93">
        <v>4</v>
      </c>
      <c r="M19" s="93">
        <v>4</v>
      </c>
      <c r="N19" s="93">
        <v>4</v>
      </c>
      <c r="O19" s="93">
        <v>4</v>
      </c>
      <c r="P19" s="93">
        <v>4</v>
      </c>
      <c r="R19" s="93" t="s">
        <v>44</v>
      </c>
      <c r="S19" s="93" t="s">
        <v>108</v>
      </c>
      <c r="T19" s="93">
        <v>4</v>
      </c>
      <c r="U19" s="93">
        <v>4</v>
      </c>
      <c r="V19" s="93">
        <v>4</v>
      </c>
      <c r="W19" s="93">
        <v>4</v>
      </c>
      <c r="X19" s="93">
        <v>4</v>
      </c>
      <c r="Y19" s="93">
        <v>4</v>
      </c>
      <c r="Z19" s="93">
        <v>4</v>
      </c>
      <c r="AA19" s="93">
        <v>4</v>
      </c>
    </row>
    <row r="20" spans="1:28" x14ac:dyDescent="0.2">
      <c r="A20" s="92">
        <v>44868.719435486113</v>
      </c>
      <c r="B20" s="93" t="s">
        <v>13</v>
      </c>
      <c r="C20" s="93" t="s">
        <v>48</v>
      </c>
      <c r="D20" s="93" t="s">
        <v>67</v>
      </c>
      <c r="E20" s="93" t="s">
        <v>96</v>
      </c>
      <c r="I20" s="93" t="s">
        <v>44</v>
      </c>
      <c r="J20" s="93">
        <v>3</v>
      </c>
      <c r="K20" s="93">
        <v>3</v>
      </c>
      <c r="L20" s="93">
        <v>3</v>
      </c>
      <c r="M20" s="93">
        <v>3</v>
      </c>
      <c r="N20" s="93">
        <v>3</v>
      </c>
      <c r="O20" s="93">
        <v>4</v>
      </c>
      <c r="P20" s="93">
        <v>4</v>
      </c>
      <c r="R20" s="93" t="s">
        <v>44</v>
      </c>
      <c r="S20" s="93" t="s">
        <v>109</v>
      </c>
      <c r="T20" s="93">
        <v>3</v>
      </c>
      <c r="U20" s="93">
        <v>3</v>
      </c>
      <c r="V20" s="93">
        <v>3</v>
      </c>
      <c r="W20" s="93">
        <v>3</v>
      </c>
      <c r="X20" s="93">
        <v>4</v>
      </c>
      <c r="Y20" s="93">
        <v>4</v>
      </c>
      <c r="Z20" s="93">
        <v>4</v>
      </c>
      <c r="AA20" s="93">
        <v>4</v>
      </c>
    </row>
    <row r="21" spans="1:28" x14ac:dyDescent="0.2">
      <c r="A21" s="92">
        <v>44868.733284976857</v>
      </c>
      <c r="B21" s="93" t="s">
        <v>12</v>
      </c>
      <c r="C21" s="93" t="s">
        <v>49</v>
      </c>
      <c r="D21" s="93" t="s">
        <v>67</v>
      </c>
      <c r="E21" s="93" t="s">
        <v>96</v>
      </c>
      <c r="I21" s="93" t="s">
        <v>44</v>
      </c>
      <c r="J21" s="93">
        <v>4</v>
      </c>
      <c r="K21" s="93">
        <v>4</v>
      </c>
      <c r="L21" s="93">
        <v>3</v>
      </c>
      <c r="M21" s="93">
        <v>4</v>
      </c>
      <c r="N21" s="93">
        <v>4</v>
      </c>
      <c r="O21" s="93">
        <v>4</v>
      </c>
      <c r="P21" s="93">
        <v>4</v>
      </c>
      <c r="R21" s="93" t="s">
        <v>44</v>
      </c>
      <c r="S21" s="93" t="s">
        <v>110</v>
      </c>
      <c r="T21" s="93">
        <v>5</v>
      </c>
      <c r="U21" s="93">
        <v>4</v>
      </c>
      <c r="V21" s="93">
        <v>4</v>
      </c>
      <c r="W21" s="93">
        <v>4</v>
      </c>
      <c r="X21" s="93">
        <v>5</v>
      </c>
      <c r="Y21" s="93">
        <v>4</v>
      </c>
      <c r="Z21" s="93">
        <v>4</v>
      </c>
      <c r="AA21" s="93">
        <v>4</v>
      </c>
    </row>
    <row r="22" spans="1:28" x14ac:dyDescent="0.2">
      <c r="A22" s="92">
        <v>44868.792939374995</v>
      </c>
      <c r="B22" s="93" t="s">
        <v>13</v>
      </c>
      <c r="C22" s="93" t="s">
        <v>48</v>
      </c>
      <c r="D22" s="93" t="s">
        <v>67</v>
      </c>
      <c r="E22" s="93" t="s">
        <v>96</v>
      </c>
      <c r="I22" s="93" t="s">
        <v>44</v>
      </c>
      <c r="J22" s="93">
        <v>3</v>
      </c>
      <c r="K22" s="93">
        <v>3</v>
      </c>
      <c r="L22" s="93">
        <v>3</v>
      </c>
      <c r="M22" s="93">
        <v>3</v>
      </c>
      <c r="N22" s="93">
        <v>3</v>
      </c>
      <c r="O22" s="93">
        <v>4</v>
      </c>
      <c r="P22" s="93">
        <v>3</v>
      </c>
      <c r="R22" s="93" t="s">
        <v>27</v>
      </c>
    </row>
    <row r="23" spans="1:28" x14ac:dyDescent="0.2">
      <c r="A23" s="92">
        <v>44868.823743252316</v>
      </c>
      <c r="B23" s="93" t="s">
        <v>12</v>
      </c>
      <c r="C23" s="93" t="s">
        <v>49</v>
      </c>
      <c r="D23" s="93" t="s">
        <v>67</v>
      </c>
      <c r="E23" s="93" t="s">
        <v>96</v>
      </c>
      <c r="I23" s="93" t="s">
        <v>44</v>
      </c>
      <c r="J23" s="93">
        <v>5</v>
      </c>
      <c r="K23" s="93">
        <v>5</v>
      </c>
      <c r="L23" s="93">
        <v>5</v>
      </c>
      <c r="M23" s="93">
        <v>5</v>
      </c>
      <c r="N23" s="93">
        <v>5</v>
      </c>
      <c r="O23" s="93">
        <v>5</v>
      </c>
      <c r="P23" s="93">
        <v>5</v>
      </c>
      <c r="R23" s="93" t="s">
        <v>44</v>
      </c>
      <c r="S23" s="93" t="s">
        <v>101</v>
      </c>
      <c r="T23" s="93">
        <v>5</v>
      </c>
      <c r="U23" s="93">
        <v>4</v>
      </c>
      <c r="V23" s="93">
        <v>4</v>
      </c>
      <c r="W23" s="93">
        <v>4</v>
      </c>
      <c r="X23" s="93">
        <v>4</v>
      </c>
      <c r="Y23" s="93">
        <v>5</v>
      </c>
      <c r="Z23" s="93">
        <v>4</v>
      </c>
      <c r="AA23" s="93">
        <v>4</v>
      </c>
    </row>
    <row r="24" spans="1:28" x14ac:dyDescent="0.2">
      <c r="A24" s="92">
        <v>44868.832442604165</v>
      </c>
      <c r="B24" s="93" t="s">
        <v>13</v>
      </c>
      <c r="C24" s="93" t="s">
        <v>47</v>
      </c>
      <c r="D24" s="93" t="s">
        <v>67</v>
      </c>
      <c r="E24" s="93" t="s">
        <v>96</v>
      </c>
      <c r="I24" s="93" t="s">
        <v>44</v>
      </c>
      <c r="J24" s="93">
        <v>4</v>
      </c>
      <c r="K24" s="93">
        <v>4</v>
      </c>
      <c r="L24" s="93">
        <v>4</v>
      </c>
      <c r="M24" s="93">
        <v>4</v>
      </c>
      <c r="N24" s="93">
        <v>4</v>
      </c>
      <c r="O24" s="93">
        <v>4</v>
      </c>
      <c r="P24" s="93">
        <v>4</v>
      </c>
      <c r="R24" s="93" t="s">
        <v>44</v>
      </c>
      <c r="S24" s="93" t="s">
        <v>111</v>
      </c>
      <c r="T24" s="93">
        <v>4</v>
      </c>
      <c r="U24" s="93">
        <v>4</v>
      </c>
      <c r="V24" s="93">
        <v>4</v>
      </c>
      <c r="W24" s="93">
        <v>4</v>
      </c>
      <c r="X24" s="93">
        <v>4</v>
      </c>
      <c r="Y24" s="93">
        <v>4</v>
      </c>
      <c r="Z24" s="93">
        <v>5</v>
      </c>
      <c r="AA24" s="93">
        <v>4</v>
      </c>
    </row>
    <row r="25" spans="1:28" x14ac:dyDescent="0.2">
      <c r="A25" s="92">
        <v>44868.894135798611</v>
      </c>
      <c r="B25" s="93" t="s">
        <v>13</v>
      </c>
      <c r="C25" s="93" t="s">
        <v>47</v>
      </c>
      <c r="D25" s="93" t="s">
        <v>67</v>
      </c>
      <c r="E25" s="93" t="s">
        <v>96</v>
      </c>
      <c r="I25" s="93" t="s">
        <v>44</v>
      </c>
      <c r="J25" s="93">
        <v>3</v>
      </c>
      <c r="K25" s="93">
        <v>3</v>
      </c>
      <c r="L25" s="93">
        <v>4</v>
      </c>
      <c r="M25" s="93">
        <v>4</v>
      </c>
      <c r="N25" s="93">
        <v>4</v>
      </c>
      <c r="O25" s="93">
        <v>4</v>
      </c>
      <c r="P25" s="93">
        <v>4</v>
      </c>
      <c r="R25" s="93" t="s">
        <v>44</v>
      </c>
      <c r="S25" s="93" t="s">
        <v>112</v>
      </c>
      <c r="T25" s="93">
        <v>4</v>
      </c>
      <c r="U25" s="93">
        <v>4</v>
      </c>
      <c r="V25" s="93">
        <v>4</v>
      </c>
      <c r="W25" s="93">
        <v>4</v>
      </c>
      <c r="X25" s="93">
        <v>4</v>
      </c>
      <c r="Y25" s="93">
        <v>4</v>
      </c>
      <c r="Z25" s="93">
        <v>4</v>
      </c>
      <c r="AA25" s="93">
        <v>4</v>
      </c>
    </row>
    <row r="26" spans="1:28" x14ac:dyDescent="0.2">
      <c r="A26" s="92">
        <v>44869.379900312502</v>
      </c>
      <c r="B26" s="93" t="s">
        <v>13</v>
      </c>
      <c r="C26" s="93" t="s">
        <v>46</v>
      </c>
      <c r="D26" s="93" t="s">
        <v>67</v>
      </c>
      <c r="E26" s="93" t="s">
        <v>89</v>
      </c>
      <c r="I26" s="93" t="s">
        <v>44</v>
      </c>
      <c r="J26" s="93">
        <v>4</v>
      </c>
      <c r="K26" s="93">
        <v>4</v>
      </c>
      <c r="L26" s="93">
        <v>4</v>
      </c>
      <c r="M26" s="93">
        <v>4</v>
      </c>
      <c r="N26" s="93">
        <v>4</v>
      </c>
      <c r="O26" s="93">
        <v>4</v>
      </c>
      <c r="P26" s="93">
        <v>4</v>
      </c>
      <c r="R26" s="93" t="s">
        <v>44</v>
      </c>
      <c r="S26" s="93" t="s">
        <v>113</v>
      </c>
      <c r="T26" s="93">
        <v>4</v>
      </c>
      <c r="U26" s="93">
        <v>4</v>
      </c>
      <c r="V26" s="93">
        <v>4</v>
      </c>
      <c r="W26" s="93">
        <v>4</v>
      </c>
      <c r="X26" s="93">
        <v>4</v>
      </c>
      <c r="Y26" s="93">
        <v>4</v>
      </c>
      <c r="Z26" s="93">
        <v>4</v>
      </c>
      <c r="AA26" s="93">
        <v>4</v>
      </c>
    </row>
    <row r="27" spans="1:28" x14ac:dyDescent="0.2">
      <c r="A27" s="92">
        <v>44869.404462094906</v>
      </c>
      <c r="B27" s="93" t="s">
        <v>13</v>
      </c>
      <c r="C27" s="93" t="s">
        <v>47</v>
      </c>
      <c r="D27" s="93" t="s">
        <v>67</v>
      </c>
      <c r="E27" s="93" t="s">
        <v>96</v>
      </c>
      <c r="I27" s="93" t="s">
        <v>44</v>
      </c>
      <c r="J27" s="93">
        <v>4</v>
      </c>
      <c r="K27" s="93">
        <v>4</v>
      </c>
      <c r="L27" s="93">
        <v>4</v>
      </c>
      <c r="M27" s="93">
        <v>4</v>
      </c>
      <c r="N27" s="93">
        <v>4</v>
      </c>
      <c r="O27" s="93">
        <v>4</v>
      </c>
      <c r="P27" s="93">
        <v>4</v>
      </c>
      <c r="R27" s="93" t="s">
        <v>44</v>
      </c>
      <c r="S27" s="93" t="s">
        <v>114</v>
      </c>
      <c r="T27" s="93">
        <v>4</v>
      </c>
      <c r="U27" s="93">
        <v>4</v>
      </c>
      <c r="V27" s="93">
        <v>4</v>
      </c>
      <c r="W27" s="93">
        <v>4</v>
      </c>
      <c r="X27" s="93">
        <v>4</v>
      </c>
      <c r="Y27" s="93">
        <v>4</v>
      </c>
      <c r="Z27" s="93">
        <v>4</v>
      </c>
      <c r="AA27" s="93">
        <v>4</v>
      </c>
    </row>
    <row r="28" spans="1:28" x14ac:dyDescent="0.2">
      <c r="A28" s="92">
        <v>44869.45980329861</v>
      </c>
      <c r="B28" s="93" t="s">
        <v>13</v>
      </c>
      <c r="C28" s="93" t="s">
        <v>48</v>
      </c>
      <c r="D28" s="93" t="s">
        <v>67</v>
      </c>
      <c r="E28" s="93" t="s">
        <v>96</v>
      </c>
      <c r="I28" s="93" t="s">
        <v>44</v>
      </c>
      <c r="J28" s="93">
        <v>5</v>
      </c>
      <c r="K28" s="93">
        <v>5</v>
      </c>
      <c r="L28" s="93">
        <v>5</v>
      </c>
      <c r="M28" s="93">
        <v>5</v>
      </c>
      <c r="N28" s="93">
        <v>5</v>
      </c>
      <c r="O28" s="93">
        <v>5</v>
      </c>
      <c r="P28" s="93">
        <v>5</v>
      </c>
      <c r="R28" s="93" t="s">
        <v>44</v>
      </c>
      <c r="S28" s="93" t="s">
        <v>106</v>
      </c>
      <c r="T28" s="93">
        <v>5</v>
      </c>
      <c r="U28" s="93">
        <v>5</v>
      </c>
      <c r="V28" s="93">
        <v>5</v>
      </c>
      <c r="W28" s="93">
        <v>5</v>
      </c>
      <c r="X28" s="93">
        <v>5</v>
      </c>
      <c r="Y28" s="93">
        <v>5</v>
      </c>
      <c r="Z28" s="93">
        <v>5</v>
      </c>
      <c r="AA28" s="93">
        <v>5</v>
      </c>
    </row>
    <row r="29" spans="1:28" x14ac:dyDescent="0.2">
      <c r="A29" s="92">
        <v>44869.531639560184</v>
      </c>
      <c r="B29" s="93" t="s">
        <v>13</v>
      </c>
      <c r="C29" s="93" t="s">
        <v>47</v>
      </c>
      <c r="D29" s="93" t="s">
        <v>67</v>
      </c>
      <c r="E29" s="93" t="s">
        <v>96</v>
      </c>
      <c r="I29" s="93" t="s">
        <v>44</v>
      </c>
      <c r="J29" s="93">
        <v>5</v>
      </c>
      <c r="K29" s="93">
        <v>5</v>
      </c>
      <c r="L29" s="93">
        <v>5</v>
      </c>
      <c r="M29" s="93">
        <v>5</v>
      </c>
      <c r="N29" s="93">
        <v>5</v>
      </c>
      <c r="O29" s="93">
        <v>5</v>
      </c>
      <c r="P29" s="93">
        <v>5</v>
      </c>
      <c r="Q29" s="93" t="s">
        <v>115</v>
      </c>
      <c r="R29" s="93" t="s">
        <v>44</v>
      </c>
      <c r="S29" s="93" t="s">
        <v>112</v>
      </c>
      <c r="T29" s="93">
        <v>5</v>
      </c>
      <c r="U29" s="93">
        <v>5</v>
      </c>
      <c r="V29" s="93">
        <v>5</v>
      </c>
      <c r="W29" s="93">
        <v>5</v>
      </c>
      <c r="X29" s="93">
        <v>5</v>
      </c>
      <c r="Y29" s="93">
        <v>5</v>
      </c>
      <c r="Z29" s="93">
        <v>5</v>
      </c>
      <c r="AA29" s="93">
        <v>5</v>
      </c>
      <c r="AB29" s="93" t="s">
        <v>115</v>
      </c>
    </row>
    <row r="30" spans="1:28" x14ac:dyDescent="0.2">
      <c r="A30" s="92">
        <v>44869.594836793985</v>
      </c>
      <c r="B30" s="93" t="s">
        <v>13</v>
      </c>
      <c r="C30" s="93" t="s">
        <v>47</v>
      </c>
      <c r="D30" s="93" t="s">
        <v>67</v>
      </c>
      <c r="E30" s="93" t="s">
        <v>96</v>
      </c>
      <c r="I30" s="93" t="s">
        <v>44</v>
      </c>
      <c r="J30" s="93">
        <v>4</v>
      </c>
      <c r="K30" s="93">
        <v>4</v>
      </c>
      <c r="L30" s="93">
        <v>4</v>
      </c>
      <c r="M30" s="93">
        <v>4</v>
      </c>
      <c r="N30" s="93">
        <v>4</v>
      </c>
      <c r="O30" s="93">
        <v>4</v>
      </c>
      <c r="P30" s="93">
        <v>4</v>
      </c>
      <c r="R30" s="93" t="s">
        <v>44</v>
      </c>
      <c r="S30" s="93" t="s">
        <v>100</v>
      </c>
      <c r="T30" s="93">
        <v>4</v>
      </c>
      <c r="U30" s="93">
        <v>4</v>
      </c>
      <c r="V30" s="93">
        <v>4</v>
      </c>
      <c r="W30" s="93">
        <v>4</v>
      </c>
      <c r="X30" s="93">
        <v>4</v>
      </c>
      <c r="Y30" s="93">
        <v>4</v>
      </c>
      <c r="Z30" s="93">
        <v>4</v>
      </c>
      <c r="AA30" s="93">
        <v>4</v>
      </c>
    </row>
    <row r="31" spans="1:28" x14ac:dyDescent="0.2">
      <c r="A31" s="92">
        <v>44869.608628530092</v>
      </c>
      <c r="B31" s="93" t="s">
        <v>13</v>
      </c>
      <c r="C31" s="93" t="s">
        <v>47</v>
      </c>
      <c r="D31" s="93" t="s">
        <v>67</v>
      </c>
      <c r="E31" s="93" t="s">
        <v>96</v>
      </c>
      <c r="I31" s="93" t="s">
        <v>44</v>
      </c>
      <c r="J31" s="93">
        <v>4</v>
      </c>
      <c r="K31" s="93">
        <v>5</v>
      </c>
      <c r="L31" s="93">
        <v>5</v>
      </c>
      <c r="M31" s="93">
        <v>4</v>
      </c>
      <c r="N31" s="93">
        <v>4</v>
      </c>
      <c r="O31" s="93">
        <v>5</v>
      </c>
      <c r="P31" s="93">
        <v>4</v>
      </c>
      <c r="R31" s="93" t="s">
        <v>44</v>
      </c>
      <c r="S31" s="93" t="s">
        <v>116</v>
      </c>
      <c r="T31" s="93">
        <v>4</v>
      </c>
      <c r="U31" s="93">
        <v>4</v>
      </c>
      <c r="V31" s="93">
        <v>5</v>
      </c>
      <c r="W31" s="93">
        <v>5</v>
      </c>
      <c r="X31" s="93">
        <v>4</v>
      </c>
      <c r="Y31" s="93">
        <v>4</v>
      </c>
      <c r="Z31" s="93">
        <v>4</v>
      </c>
      <c r="AA31" s="93">
        <v>4</v>
      </c>
    </row>
    <row r="32" spans="1:28" x14ac:dyDescent="0.2">
      <c r="A32" s="92">
        <v>44869.640630960646</v>
      </c>
      <c r="B32" s="93" t="s">
        <v>13</v>
      </c>
      <c r="C32" s="93" t="s">
        <v>46</v>
      </c>
      <c r="D32" s="93" t="s">
        <v>68</v>
      </c>
      <c r="F32" s="93" t="s">
        <v>52</v>
      </c>
      <c r="I32" s="93" t="s">
        <v>44</v>
      </c>
      <c r="J32" s="93">
        <v>5</v>
      </c>
      <c r="K32" s="93">
        <v>4</v>
      </c>
      <c r="L32" s="93">
        <v>5</v>
      </c>
      <c r="M32" s="93">
        <v>3</v>
      </c>
      <c r="N32" s="93">
        <v>4</v>
      </c>
      <c r="O32" s="93">
        <v>4</v>
      </c>
      <c r="P32" s="93">
        <v>5</v>
      </c>
      <c r="R32" s="93" t="s">
        <v>44</v>
      </c>
      <c r="S32" s="93" t="s">
        <v>117</v>
      </c>
      <c r="T32" s="93">
        <v>4</v>
      </c>
      <c r="U32" s="93">
        <v>4</v>
      </c>
      <c r="V32" s="93">
        <v>4</v>
      </c>
      <c r="W32" s="93">
        <v>4</v>
      </c>
      <c r="X32" s="93">
        <v>4</v>
      </c>
      <c r="Y32" s="93">
        <v>5</v>
      </c>
      <c r="Z32" s="93">
        <v>5</v>
      </c>
      <c r="AA32" s="93">
        <v>4</v>
      </c>
    </row>
    <row r="33" spans="1:28" x14ac:dyDescent="0.2">
      <c r="A33" s="92">
        <v>44869.692218194439</v>
      </c>
      <c r="B33" s="93" t="s">
        <v>13</v>
      </c>
      <c r="C33" s="93" t="s">
        <v>46</v>
      </c>
      <c r="D33" s="93" t="s">
        <v>70</v>
      </c>
      <c r="H33" s="93" t="s">
        <v>53</v>
      </c>
      <c r="I33" s="93" t="s">
        <v>44</v>
      </c>
      <c r="J33" s="93">
        <v>3</v>
      </c>
      <c r="K33" s="93">
        <v>4</v>
      </c>
      <c r="L33" s="93">
        <v>4</v>
      </c>
      <c r="M33" s="93">
        <v>3</v>
      </c>
      <c r="N33" s="93">
        <v>3</v>
      </c>
      <c r="O33" s="93">
        <v>3</v>
      </c>
      <c r="P33" s="93">
        <v>4</v>
      </c>
      <c r="R33" s="93" t="s">
        <v>44</v>
      </c>
      <c r="S33" s="93" t="s">
        <v>118</v>
      </c>
      <c r="T33" s="93">
        <v>4</v>
      </c>
      <c r="U33" s="93">
        <v>4</v>
      </c>
      <c r="V33" s="93">
        <v>4</v>
      </c>
      <c r="W33" s="93">
        <v>3</v>
      </c>
      <c r="X33" s="93">
        <v>4</v>
      </c>
      <c r="Y33" s="93">
        <v>4</v>
      </c>
      <c r="Z33" s="93">
        <v>4</v>
      </c>
      <c r="AA33" s="93">
        <v>4</v>
      </c>
    </row>
    <row r="34" spans="1:28" x14ac:dyDescent="0.2">
      <c r="A34" s="92">
        <v>44870.45658027778</v>
      </c>
      <c r="B34" s="93" t="s">
        <v>13</v>
      </c>
      <c r="C34" s="93" t="s">
        <v>46</v>
      </c>
      <c r="D34" s="93" t="s">
        <v>69</v>
      </c>
      <c r="G34" s="93" t="s">
        <v>119</v>
      </c>
      <c r="I34" s="93" t="s">
        <v>44</v>
      </c>
      <c r="J34" s="93">
        <v>4</v>
      </c>
      <c r="K34" s="93">
        <v>5</v>
      </c>
      <c r="L34" s="93">
        <v>5</v>
      </c>
      <c r="M34" s="93">
        <v>5</v>
      </c>
      <c r="N34" s="93">
        <v>5</v>
      </c>
      <c r="O34" s="93">
        <v>5</v>
      </c>
      <c r="P34" s="93">
        <v>5</v>
      </c>
      <c r="R34" s="93" t="s">
        <v>44</v>
      </c>
      <c r="S34" s="93" t="s">
        <v>120</v>
      </c>
      <c r="T34" s="93">
        <v>4</v>
      </c>
      <c r="U34" s="93">
        <v>4</v>
      </c>
      <c r="V34" s="93">
        <v>5</v>
      </c>
      <c r="W34" s="93">
        <v>5</v>
      </c>
      <c r="X34" s="93">
        <v>5</v>
      </c>
      <c r="Y34" s="93">
        <v>5</v>
      </c>
      <c r="Z34" s="93">
        <v>5</v>
      </c>
      <c r="AA34" s="93">
        <v>5</v>
      </c>
    </row>
    <row r="35" spans="1:28" x14ac:dyDescent="0.2">
      <c r="A35" s="92">
        <v>44872.501973946761</v>
      </c>
      <c r="B35" s="93" t="s">
        <v>12</v>
      </c>
      <c r="C35" s="93" t="s">
        <v>49</v>
      </c>
      <c r="D35" s="93" t="s">
        <v>68</v>
      </c>
      <c r="F35" s="93" t="s">
        <v>121</v>
      </c>
      <c r="I35" s="93" t="s">
        <v>44</v>
      </c>
      <c r="J35" s="93">
        <v>5</v>
      </c>
      <c r="K35" s="93">
        <v>3</v>
      </c>
      <c r="L35" s="93">
        <v>3</v>
      </c>
      <c r="M35" s="93">
        <v>2</v>
      </c>
      <c r="N35" s="93">
        <v>3</v>
      </c>
      <c r="O35" s="93">
        <v>4</v>
      </c>
      <c r="P35" s="93">
        <v>2</v>
      </c>
      <c r="R35" s="93" t="s">
        <v>44</v>
      </c>
      <c r="S35" s="93" t="s">
        <v>122</v>
      </c>
      <c r="T35" s="93">
        <v>5</v>
      </c>
      <c r="U35" s="93">
        <v>3</v>
      </c>
      <c r="V35" s="93">
        <v>3</v>
      </c>
      <c r="W35" s="93">
        <v>3</v>
      </c>
      <c r="X35" s="93">
        <v>2</v>
      </c>
      <c r="Y35" s="93">
        <v>4</v>
      </c>
      <c r="Z35" s="93">
        <v>5</v>
      </c>
      <c r="AA35" s="93">
        <v>3</v>
      </c>
    </row>
    <row r="36" spans="1:28" x14ac:dyDescent="0.2">
      <c r="A36" s="92">
        <v>44872.657601481478</v>
      </c>
      <c r="B36" s="93" t="s">
        <v>13</v>
      </c>
      <c r="C36" s="93" t="s">
        <v>46</v>
      </c>
      <c r="D36" s="93" t="s">
        <v>70</v>
      </c>
      <c r="H36" s="93" t="s">
        <v>54</v>
      </c>
      <c r="I36" s="93" t="s">
        <v>44</v>
      </c>
      <c r="J36" s="93">
        <v>4</v>
      </c>
      <c r="K36" s="93">
        <v>5</v>
      </c>
      <c r="L36" s="93">
        <v>4</v>
      </c>
      <c r="M36" s="93">
        <v>5</v>
      </c>
      <c r="N36" s="93">
        <v>5</v>
      </c>
      <c r="O36" s="93">
        <v>5</v>
      </c>
      <c r="P36" s="93">
        <v>5</v>
      </c>
      <c r="R36" s="93" t="s">
        <v>27</v>
      </c>
      <c r="S36" s="93" t="s">
        <v>106</v>
      </c>
      <c r="T36" s="93">
        <v>5</v>
      </c>
      <c r="U36" s="93">
        <v>5</v>
      </c>
      <c r="V36" s="93">
        <v>5</v>
      </c>
      <c r="W36" s="93">
        <v>5</v>
      </c>
      <c r="X36" s="93">
        <v>5</v>
      </c>
      <c r="Y36" s="93">
        <v>5</v>
      </c>
      <c r="Z36" s="93">
        <v>5</v>
      </c>
      <c r="AA36" s="93">
        <v>5</v>
      </c>
    </row>
    <row r="37" spans="1:28" x14ac:dyDescent="0.2">
      <c r="A37" s="92">
        <v>44873.563663622685</v>
      </c>
      <c r="B37" s="93" t="s">
        <v>13</v>
      </c>
      <c r="C37" s="93" t="s">
        <v>46</v>
      </c>
      <c r="D37" s="93" t="s">
        <v>70</v>
      </c>
      <c r="H37" s="93" t="s">
        <v>54</v>
      </c>
      <c r="I37" s="93" t="s">
        <v>44</v>
      </c>
      <c r="J37" s="93">
        <v>4</v>
      </c>
      <c r="K37" s="93">
        <v>4</v>
      </c>
      <c r="L37" s="93">
        <v>4</v>
      </c>
      <c r="M37" s="93">
        <v>4</v>
      </c>
      <c r="N37" s="93">
        <v>4</v>
      </c>
      <c r="O37" s="93">
        <v>4</v>
      </c>
      <c r="P37" s="93">
        <v>4</v>
      </c>
      <c r="R37" s="93" t="s">
        <v>44</v>
      </c>
      <c r="S37" s="93" t="s">
        <v>106</v>
      </c>
    </row>
    <row r="38" spans="1:28" x14ac:dyDescent="0.2">
      <c r="A38" s="92">
        <v>44874.383127430556</v>
      </c>
      <c r="B38" s="93" t="s">
        <v>13</v>
      </c>
      <c r="C38" s="93" t="s">
        <v>46</v>
      </c>
      <c r="D38" s="93" t="s">
        <v>67</v>
      </c>
      <c r="E38" s="93" t="s">
        <v>123</v>
      </c>
      <c r="I38" s="93" t="s">
        <v>44</v>
      </c>
      <c r="J38" s="93">
        <v>4</v>
      </c>
      <c r="K38" s="93">
        <v>4</v>
      </c>
      <c r="L38" s="93">
        <v>4</v>
      </c>
      <c r="M38" s="93">
        <v>4</v>
      </c>
      <c r="N38" s="93">
        <v>4</v>
      </c>
      <c r="O38" s="93">
        <v>4</v>
      </c>
      <c r="P38" s="93">
        <v>4</v>
      </c>
      <c r="R38" s="93" t="s">
        <v>44</v>
      </c>
      <c r="S38" s="93" t="s">
        <v>124</v>
      </c>
      <c r="T38" s="93">
        <v>4</v>
      </c>
      <c r="U38" s="93">
        <v>4</v>
      </c>
      <c r="V38" s="93">
        <v>4</v>
      </c>
      <c r="W38" s="93">
        <v>4</v>
      </c>
      <c r="X38" s="93">
        <v>4</v>
      </c>
      <c r="Y38" s="93">
        <v>4</v>
      </c>
      <c r="Z38" s="93">
        <v>4</v>
      </c>
      <c r="AA38" s="93">
        <v>4</v>
      </c>
      <c r="AB38" s="93" t="s">
        <v>125</v>
      </c>
    </row>
    <row r="39" spans="1:28" x14ac:dyDescent="0.2">
      <c r="A39" s="92">
        <v>44874.385895196756</v>
      </c>
      <c r="B39" s="93" t="s">
        <v>13</v>
      </c>
      <c r="C39" s="93" t="s">
        <v>47</v>
      </c>
      <c r="D39" s="93" t="s">
        <v>67</v>
      </c>
      <c r="E39" s="93" t="s">
        <v>123</v>
      </c>
      <c r="I39" s="93" t="s">
        <v>44</v>
      </c>
      <c r="J39" s="93">
        <v>4</v>
      </c>
      <c r="K39" s="93">
        <v>4</v>
      </c>
      <c r="L39" s="93">
        <v>4</v>
      </c>
      <c r="M39" s="93">
        <v>4</v>
      </c>
      <c r="N39" s="93">
        <v>4</v>
      </c>
      <c r="O39" s="93">
        <v>4</v>
      </c>
      <c r="P39" s="93">
        <v>4</v>
      </c>
      <c r="R39" s="93" t="s">
        <v>44</v>
      </c>
      <c r="S39" s="93" t="s">
        <v>126</v>
      </c>
      <c r="T39" s="93">
        <v>4</v>
      </c>
      <c r="U39" s="93">
        <v>5</v>
      </c>
      <c r="V39" s="93">
        <v>4</v>
      </c>
      <c r="W39" s="93">
        <v>4</v>
      </c>
      <c r="X39" s="93">
        <v>4</v>
      </c>
      <c r="Y39" s="93">
        <v>4</v>
      </c>
      <c r="Z39" s="93">
        <v>4</v>
      </c>
      <c r="AA39" s="93">
        <v>4</v>
      </c>
    </row>
    <row r="40" spans="1:28" x14ac:dyDescent="0.2">
      <c r="A40" s="92">
        <v>44874.413141712968</v>
      </c>
      <c r="B40" s="93" t="s">
        <v>13</v>
      </c>
      <c r="C40" s="93" t="s">
        <v>47</v>
      </c>
      <c r="D40" s="93" t="s">
        <v>67</v>
      </c>
      <c r="E40" s="93" t="s">
        <v>123</v>
      </c>
      <c r="I40" s="93" t="s">
        <v>27</v>
      </c>
    </row>
    <row r="41" spans="1:28" x14ac:dyDescent="0.2">
      <c r="A41" s="92">
        <v>44874.626845543986</v>
      </c>
      <c r="B41" s="93" t="s">
        <v>13</v>
      </c>
      <c r="C41" s="93" t="s">
        <v>46</v>
      </c>
      <c r="D41" s="93" t="s">
        <v>70</v>
      </c>
      <c r="H41" s="93" t="s">
        <v>54</v>
      </c>
      <c r="I41" s="93" t="s">
        <v>44</v>
      </c>
      <c r="J41" s="93">
        <v>5</v>
      </c>
      <c r="K41" s="93">
        <v>4</v>
      </c>
      <c r="L41" s="93">
        <v>4</v>
      </c>
      <c r="M41" s="93">
        <v>4</v>
      </c>
      <c r="N41" s="93">
        <v>4</v>
      </c>
      <c r="O41" s="93">
        <v>4</v>
      </c>
      <c r="P41" s="93">
        <v>5</v>
      </c>
      <c r="R41" s="93" t="s">
        <v>44</v>
      </c>
      <c r="S41" s="93" t="s">
        <v>127</v>
      </c>
      <c r="T41" s="93">
        <v>4</v>
      </c>
      <c r="U41" s="93">
        <v>4</v>
      </c>
      <c r="V41" s="93">
        <v>4</v>
      </c>
      <c r="W41" s="93">
        <v>5</v>
      </c>
      <c r="X41" s="93">
        <v>5</v>
      </c>
      <c r="Y41" s="93">
        <v>4</v>
      </c>
      <c r="Z41" s="93">
        <v>5</v>
      </c>
      <c r="AA41" s="93">
        <v>4</v>
      </c>
    </row>
    <row r="42" spans="1:28" x14ac:dyDescent="0.2">
      <c r="A42" s="92">
        <v>44874.663638344908</v>
      </c>
      <c r="B42" s="93" t="s">
        <v>13</v>
      </c>
      <c r="C42" s="93" t="s">
        <v>47</v>
      </c>
      <c r="D42" s="93" t="s">
        <v>67</v>
      </c>
      <c r="E42" s="93" t="s">
        <v>89</v>
      </c>
      <c r="I42" s="93" t="s">
        <v>44</v>
      </c>
      <c r="J42" s="93">
        <v>4</v>
      </c>
      <c r="K42" s="93">
        <v>4</v>
      </c>
      <c r="L42" s="93">
        <v>4</v>
      </c>
      <c r="M42" s="93">
        <v>4</v>
      </c>
      <c r="N42" s="93">
        <v>4</v>
      </c>
      <c r="O42" s="93">
        <v>4</v>
      </c>
      <c r="P42" s="93">
        <v>4</v>
      </c>
      <c r="Q42" s="93" t="s">
        <v>128</v>
      </c>
      <c r="R42" s="93" t="s">
        <v>44</v>
      </c>
      <c r="S42" s="93" t="s">
        <v>129</v>
      </c>
      <c r="T42" s="93">
        <v>4</v>
      </c>
      <c r="U42" s="93">
        <v>3</v>
      </c>
      <c r="V42" s="93">
        <v>3</v>
      </c>
      <c r="W42" s="93">
        <v>3</v>
      </c>
      <c r="X42" s="93">
        <v>4</v>
      </c>
      <c r="Y42" s="93">
        <v>4</v>
      </c>
      <c r="Z42" s="93">
        <v>4</v>
      </c>
      <c r="AA42" s="93">
        <v>3</v>
      </c>
      <c r="AB42" s="93" t="s">
        <v>128</v>
      </c>
    </row>
    <row r="43" spans="1:28" x14ac:dyDescent="0.2">
      <c r="A43" s="92">
        <v>44880.480024421297</v>
      </c>
      <c r="B43" s="93" t="s">
        <v>12</v>
      </c>
      <c r="C43" s="93" t="s">
        <v>46</v>
      </c>
      <c r="D43" s="93" t="s">
        <v>70</v>
      </c>
      <c r="H43" s="93" t="s">
        <v>55</v>
      </c>
      <c r="I43" s="93" t="s">
        <v>44</v>
      </c>
      <c r="J43" s="93">
        <v>3</v>
      </c>
      <c r="K43" s="93">
        <v>3</v>
      </c>
      <c r="L43" s="93">
        <v>3</v>
      </c>
      <c r="M43" s="93">
        <v>3</v>
      </c>
      <c r="N43" s="93">
        <v>3</v>
      </c>
      <c r="O43" s="93">
        <v>3</v>
      </c>
      <c r="P43" s="93">
        <v>3</v>
      </c>
      <c r="Q43" s="93" t="s">
        <v>115</v>
      </c>
      <c r="R43" s="93" t="s">
        <v>44</v>
      </c>
      <c r="S43" s="93" t="s">
        <v>130</v>
      </c>
      <c r="T43" s="93">
        <v>3</v>
      </c>
      <c r="U43" s="93">
        <v>3</v>
      </c>
      <c r="V43" s="93">
        <v>3</v>
      </c>
      <c r="W43" s="93">
        <v>3</v>
      </c>
      <c r="X43" s="93">
        <v>3</v>
      </c>
      <c r="Y43" s="93">
        <v>3</v>
      </c>
      <c r="Z43" s="93">
        <v>3</v>
      </c>
      <c r="AA43" s="93">
        <v>3</v>
      </c>
      <c r="AB43" s="93" t="s">
        <v>115</v>
      </c>
    </row>
    <row r="44" spans="1:28" x14ac:dyDescent="0.2">
      <c r="A44" s="92">
        <v>44880.699954039352</v>
      </c>
      <c r="B44" s="93" t="s">
        <v>13</v>
      </c>
      <c r="C44" s="93" t="s">
        <v>47</v>
      </c>
      <c r="D44" s="93" t="s">
        <v>67</v>
      </c>
      <c r="E44" s="93" t="s">
        <v>96</v>
      </c>
      <c r="I44" s="93" t="s">
        <v>44</v>
      </c>
      <c r="J44" s="93">
        <v>5</v>
      </c>
      <c r="K44" s="93">
        <v>5</v>
      </c>
      <c r="L44" s="93">
        <v>5</v>
      </c>
      <c r="M44" s="93">
        <v>5</v>
      </c>
      <c r="N44" s="93">
        <v>5</v>
      </c>
      <c r="O44" s="93">
        <v>5</v>
      </c>
      <c r="P44" s="93">
        <v>5</v>
      </c>
      <c r="Q44" s="93" t="s">
        <v>115</v>
      </c>
      <c r="R44" s="93" t="s">
        <v>44</v>
      </c>
      <c r="S44" s="93" t="s">
        <v>118</v>
      </c>
      <c r="T44" s="93">
        <v>5</v>
      </c>
      <c r="U44" s="93">
        <v>5</v>
      </c>
      <c r="V44" s="93">
        <v>5</v>
      </c>
      <c r="W44" s="93">
        <v>5</v>
      </c>
      <c r="X44" s="93">
        <v>5</v>
      </c>
      <c r="Y44" s="93">
        <v>5</v>
      </c>
      <c r="Z44" s="93">
        <v>5</v>
      </c>
      <c r="AA44" s="93">
        <v>5</v>
      </c>
      <c r="AB44" s="93" t="s">
        <v>115</v>
      </c>
    </row>
    <row r="45" spans="1:28" x14ac:dyDescent="0.2">
      <c r="U45" s="9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44"/>
  <sheetViews>
    <sheetView topLeftCell="A25" zoomScale="120" zoomScaleNormal="120" workbookViewId="0">
      <selection activeCell="D1" sqref="D1:D1048576"/>
    </sheetView>
  </sheetViews>
  <sheetFormatPr defaultColWidth="15" defaultRowHeight="24" x14ac:dyDescent="0.55000000000000004"/>
  <cols>
    <col min="1" max="1" width="2.875" style="49" bestFit="1" customWidth="1"/>
    <col min="2" max="2" width="4.375" style="49" bestFit="1" customWidth="1"/>
    <col min="3" max="3" width="16.625" style="11" bestFit="1" customWidth="1"/>
    <col min="4" max="4" width="24.875" style="11" bestFit="1" customWidth="1"/>
    <col min="5" max="5" width="7.375" style="11" bestFit="1" customWidth="1"/>
    <col min="6" max="6" width="9.25" style="11" bestFit="1" customWidth="1"/>
    <col min="7" max="13" width="4.5" style="43" bestFit="1" customWidth="1"/>
    <col min="14" max="18" width="4.5" style="26" bestFit="1" customWidth="1"/>
    <col min="19" max="21" width="4.5" style="11" bestFit="1" customWidth="1"/>
    <col min="22" max="16384" width="15" style="11"/>
  </cols>
  <sheetData>
    <row r="1" spans="1:21" s="66" customFormat="1" ht="27.75" customHeight="1" x14ac:dyDescent="0.2">
      <c r="A1" s="73" t="s">
        <v>16</v>
      </c>
      <c r="B1" s="73" t="s">
        <v>11</v>
      </c>
      <c r="C1" s="65" t="s">
        <v>0</v>
      </c>
      <c r="D1" s="65" t="s">
        <v>50</v>
      </c>
      <c r="E1" s="74" t="s">
        <v>42</v>
      </c>
      <c r="F1" s="74" t="s">
        <v>43</v>
      </c>
      <c r="G1" s="107" t="s">
        <v>42</v>
      </c>
      <c r="H1" s="108"/>
      <c r="I1" s="108"/>
      <c r="J1" s="108"/>
      <c r="K1" s="108"/>
      <c r="L1" s="108"/>
      <c r="M1" s="108"/>
      <c r="N1" s="109" t="s">
        <v>63</v>
      </c>
      <c r="O1" s="110"/>
      <c r="P1" s="110"/>
      <c r="Q1" s="110"/>
      <c r="R1" s="110"/>
      <c r="S1" s="110"/>
      <c r="T1" s="110"/>
      <c r="U1" s="111"/>
    </row>
    <row r="2" spans="1:21" x14ac:dyDescent="0.55000000000000004">
      <c r="A2" s="76">
        <v>1</v>
      </c>
      <c r="B2" s="76" t="s">
        <v>13</v>
      </c>
      <c r="C2" s="57" t="s">
        <v>46</v>
      </c>
      <c r="D2" s="57" t="s">
        <v>56</v>
      </c>
      <c r="E2" s="75" t="s">
        <v>44</v>
      </c>
      <c r="F2" s="75" t="s">
        <v>44</v>
      </c>
      <c r="G2" s="83">
        <v>5</v>
      </c>
      <c r="H2" s="83">
        <v>5</v>
      </c>
      <c r="I2" s="83">
        <v>5</v>
      </c>
      <c r="J2" s="83">
        <v>5</v>
      </c>
      <c r="K2" s="83">
        <v>5</v>
      </c>
      <c r="L2" s="83">
        <v>5</v>
      </c>
      <c r="M2" s="83">
        <v>5</v>
      </c>
      <c r="N2" s="84">
        <v>5</v>
      </c>
      <c r="O2" s="84">
        <v>5</v>
      </c>
      <c r="P2" s="84">
        <v>3</v>
      </c>
      <c r="Q2" s="84">
        <v>4</v>
      </c>
      <c r="R2" s="84">
        <v>3</v>
      </c>
      <c r="S2" s="84">
        <v>4</v>
      </c>
      <c r="T2" s="84">
        <v>4</v>
      </c>
      <c r="U2" s="84">
        <v>4</v>
      </c>
    </row>
    <row r="3" spans="1:21" ht="21" customHeight="1" x14ac:dyDescent="0.55000000000000004">
      <c r="A3" s="76">
        <v>2</v>
      </c>
      <c r="B3" s="76" t="s">
        <v>13</v>
      </c>
      <c r="C3" s="57" t="s">
        <v>46</v>
      </c>
      <c r="D3" s="57" t="s">
        <v>51</v>
      </c>
      <c r="E3" s="75" t="s">
        <v>27</v>
      </c>
      <c r="F3" s="75"/>
      <c r="G3" s="83"/>
      <c r="H3" s="83"/>
      <c r="I3" s="83"/>
      <c r="J3" s="83"/>
      <c r="K3" s="83"/>
      <c r="L3" s="83"/>
      <c r="M3" s="83"/>
      <c r="N3" s="84"/>
      <c r="O3" s="84"/>
      <c r="P3" s="84"/>
      <c r="Q3" s="84"/>
      <c r="R3" s="84"/>
      <c r="S3" s="84"/>
      <c r="T3" s="84"/>
      <c r="U3" s="84"/>
    </row>
    <row r="4" spans="1:21" x14ac:dyDescent="0.55000000000000004">
      <c r="A4" s="76">
        <v>3</v>
      </c>
      <c r="B4" s="76" t="s">
        <v>12</v>
      </c>
      <c r="C4" s="57" t="s">
        <v>46</v>
      </c>
      <c r="D4" s="57" t="s">
        <v>57</v>
      </c>
      <c r="E4" s="75" t="s">
        <v>44</v>
      </c>
      <c r="F4" s="75" t="s">
        <v>44</v>
      </c>
      <c r="G4" s="83">
        <v>4</v>
      </c>
      <c r="H4" s="83">
        <v>4</v>
      </c>
      <c r="I4" s="83">
        <v>3</v>
      </c>
      <c r="J4" s="83">
        <v>4</v>
      </c>
      <c r="K4" s="83">
        <v>4</v>
      </c>
      <c r="L4" s="83">
        <v>4</v>
      </c>
      <c r="M4" s="83">
        <v>4</v>
      </c>
      <c r="N4" s="84">
        <v>4</v>
      </c>
      <c r="O4" s="84">
        <v>4</v>
      </c>
      <c r="P4" s="84">
        <v>4</v>
      </c>
      <c r="Q4" s="84">
        <v>4</v>
      </c>
      <c r="R4" s="84">
        <v>4</v>
      </c>
      <c r="S4" s="84">
        <v>4</v>
      </c>
      <c r="T4" s="84">
        <v>5</v>
      </c>
      <c r="U4" s="84">
        <v>4</v>
      </c>
    </row>
    <row r="5" spans="1:21" x14ac:dyDescent="0.55000000000000004">
      <c r="A5" s="76">
        <v>4</v>
      </c>
      <c r="B5" s="76" t="s">
        <v>13</v>
      </c>
      <c r="C5" s="57" t="s">
        <v>46</v>
      </c>
      <c r="D5" s="57" t="s">
        <v>58</v>
      </c>
      <c r="E5" s="75" t="s">
        <v>44</v>
      </c>
      <c r="F5" s="75" t="s">
        <v>44</v>
      </c>
      <c r="G5" s="83">
        <v>5</v>
      </c>
      <c r="H5" s="83">
        <v>5</v>
      </c>
      <c r="I5" s="83">
        <v>5</v>
      </c>
      <c r="J5" s="83">
        <v>5</v>
      </c>
      <c r="K5" s="83">
        <v>5</v>
      </c>
      <c r="L5" s="83">
        <v>5</v>
      </c>
      <c r="M5" s="83">
        <v>5</v>
      </c>
      <c r="N5" s="84">
        <v>5</v>
      </c>
      <c r="O5" s="84">
        <v>5</v>
      </c>
      <c r="P5" s="84">
        <v>4</v>
      </c>
      <c r="Q5" s="84">
        <v>4</v>
      </c>
      <c r="R5" s="84">
        <v>4</v>
      </c>
      <c r="S5" s="84">
        <v>4</v>
      </c>
      <c r="T5" s="84">
        <v>4</v>
      </c>
      <c r="U5" s="84">
        <v>5</v>
      </c>
    </row>
    <row r="6" spans="1:21" x14ac:dyDescent="0.55000000000000004">
      <c r="A6" s="76">
        <v>5</v>
      </c>
      <c r="B6" s="76" t="s">
        <v>13</v>
      </c>
      <c r="C6" s="57" t="s">
        <v>47</v>
      </c>
      <c r="D6" s="57" t="s">
        <v>59</v>
      </c>
      <c r="E6" s="75" t="s">
        <v>44</v>
      </c>
      <c r="F6" s="75" t="s">
        <v>44</v>
      </c>
      <c r="G6" s="83">
        <v>4</v>
      </c>
      <c r="H6" s="83">
        <v>5</v>
      </c>
      <c r="I6" s="83">
        <v>5</v>
      </c>
      <c r="J6" s="83">
        <v>5</v>
      </c>
      <c r="K6" s="83">
        <v>4</v>
      </c>
      <c r="L6" s="83">
        <v>5</v>
      </c>
      <c r="M6" s="83">
        <v>4</v>
      </c>
      <c r="N6" s="84">
        <v>5</v>
      </c>
      <c r="O6" s="84">
        <v>5</v>
      </c>
      <c r="P6" s="84">
        <v>5</v>
      </c>
      <c r="Q6" s="84">
        <v>5</v>
      </c>
      <c r="R6" s="84">
        <v>5</v>
      </c>
      <c r="S6" s="84">
        <v>5</v>
      </c>
      <c r="T6" s="84">
        <v>5</v>
      </c>
      <c r="U6" s="84">
        <v>5</v>
      </c>
    </row>
    <row r="7" spans="1:21" x14ac:dyDescent="0.55000000000000004">
      <c r="A7" s="76">
        <v>6</v>
      </c>
      <c r="B7" s="76" t="s">
        <v>13</v>
      </c>
      <c r="C7" s="57" t="s">
        <v>48</v>
      </c>
      <c r="D7" s="57" t="s">
        <v>59</v>
      </c>
      <c r="E7" s="75" t="s">
        <v>27</v>
      </c>
      <c r="F7" s="75"/>
      <c r="G7" s="83"/>
      <c r="H7" s="83"/>
      <c r="I7" s="83"/>
      <c r="J7" s="83"/>
      <c r="K7" s="83"/>
      <c r="L7" s="83"/>
      <c r="M7" s="83"/>
      <c r="N7" s="84"/>
      <c r="O7" s="84"/>
      <c r="P7" s="84"/>
      <c r="Q7" s="84"/>
      <c r="R7" s="84"/>
      <c r="S7" s="84"/>
      <c r="T7" s="84"/>
      <c r="U7" s="84"/>
    </row>
    <row r="8" spans="1:21" x14ac:dyDescent="0.55000000000000004">
      <c r="A8" s="76">
        <v>7</v>
      </c>
      <c r="B8" s="76" t="s">
        <v>13</v>
      </c>
      <c r="C8" s="57" t="s">
        <v>47</v>
      </c>
      <c r="D8" s="57" t="s">
        <v>59</v>
      </c>
      <c r="E8" s="75" t="s">
        <v>44</v>
      </c>
      <c r="F8" s="75" t="s">
        <v>44</v>
      </c>
      <c r="G8" s="83">
        <v>5</v>
      </c>
      <c r="H8" s="83">
        <v>5</v>
      </c>
      <c r="I8" s="83">
        <v>4</v>
      </c>
      <c r="J8" s="83">
        <v>4</v>
      </c>
      <c r="K8" s="83">
        <v>4</v>
      </c>
      <c r="L8" s="83">
        <v>4</v>
      </c>
      <c r="M8" s="83">
        <v>4</v>
      </c>
      <c r="N8" s="84">
        <v>4</v>
      </c>
      <c r="O8" s="84">
        <v>4</v>
      </c>
      <c r="P8" s="84">
        <v>4</v>
      </c>
      <c r="Q8" s="84">
        <v>4</v>
      </c>
      <c r="R8" s="84">
        <v>4</v>
      </c>
      <c r="S8" s="84">
        <v>4</v>
      </c>
      <c r="T8" s="84">
        <v>4</v>
      </c>
      <c r="U8" s="84">
        <v>4</v>
      </c>
    </row>
    <row r="9" spans="1:21" x14ac:dyDescent="0.55000000000000004">
      <c r="A9" s="76">
        <v>8</v>
      </c>
      <c r="B9" s="76" t="s">
        <v>13</v>
      </c>
      <c r="C9" s="57" t="s">
        <v>47</v>
      </c>
      <c r="D9" s="57" t="s">
        <v>59</v>
      </c>
      <c r="E9" s="75" t="s">
        <v>44</v>
      </c>
      <c r="F9" s="75" t="s">
        <v>44</v>
      </c>
      <c r="G9" s="83">
        <v>5</v>
      </c>
      <c r="H9" s="83">
        <v>5</v>
      </c>
      <c r="I9" s="83">
        <v>5</v>
      </c>
      <c r="J9" s="83">
        <v>5</v>
      </c>
      <c r="K9" s="83">
        <v>5</v>
      </c>
      <c r="L9" s="83">
        <v>5</v>
      </c>
      <c r="M9" s="83">
        <v>5</v>
      </c>
      <c r="N9" s="84">
        <v>5</v>
      </c>
      <c r="O9" s="84">
        <v>5</v>
      </c>
      <c r="P9" s="84">
        <v>5</v>
      </c>
      <c r="Q9" s="84">
        <v>5</v>
      </c>
      <c r="R9" s="84">
        <v>5</v>
      </c>
      <c r="S9" s="84">
        <v>5</v>
      </c>
      <c r="T9" s="84">
        <v>5</v>
      </c>
      <c r="U9" s="84">
        <v>5</v>
      </c>
    </row>
    <row r="10" spans="1:21" x14ac:dyDescent="0.55000000000000004">
      <c r="A10" s="76">
        <v>9</v>
      </c>
      <c r="B10" s="76" t="s">
        <v>12</v>
      </c>
      <c r="C10" s="57" t="s">
        <v>47</v>
      </c>
      <c r="D10" s="57" t="s">
        <v>59</v>
      </c>
      <c r="E10" s="75" t="s">
        <v>44</v>
      </c>
      <c r="F10" s="75" t="s">
        <v>44</v>
      </c>
      <c r="G10" s="83">
        <v>5</v>
      </c>
      <c r="H10" s="83">
        <v>4</v>
      </c>
      <c r="I10" s="83">
        <v>3</v>
      </c>
      <c r="J10" s="83">
        <v>4</v>
      </c>
      <c r="K10" s="83">
        <v>4</v>
      </c>
      <c r="L10" s="83">
        <v>4</v>
      </c>
      <c r="M10" s="83">
        <v>4</v>
      </c>
      <c r="N10" s="84">
        <v>4</v>
      </c>
      <c r="O10" s="84">
        <v>4</v>
      </c>
      <c r="P10" s="84">
        <v>4</v>
      </c>
      <c r="Q10" s="84">
        <v>4</v>
      </c>
      <c r="R10" s="84">
        <v>4</v>
      </c>
      <c r="S10" s="84">
        <v>4</v>
      </c>
      <c r="T10" s="84">
        <v>4</v>
      </c>
      <c r="U10" s="84">
        <v>4</v>
      </c>
    </row>
    <row r="11" spans="1:21" x14ac:dyDescent="0.55000000000000004">
      <c r="A11" s="76">
        <v>10</v>
      </c>
      <c r="B11" s="76" t="s">
        <v>12</v>
      </c>
      <c r="C11" s="57" t="s">
        <v>47</v>
      </c>
      <c r="D11" s="57" t="s">
        <v>59</v>
      </c>
      <c r="E11" s="75" t="s">
        <v>44</v>
      </c>
      <c r="F11" s="75" t="s">
        <v>44</v>
      </c>
      <c r="G11" s="83">
        <v>5</v>
      </c>
      <c r="H11" s="83">
        <v>5</v>
      </c>
      <c r="I11" s="83">
        <v>5</v>
      </c>
      <c r="J11" s="83">
        <v>5</v>
      </c>
      <c r="K11" s="83">
        <v>5</v>
      </c>
      <c r="L11" s="83">
        <v>5</v>
      </c>
      <c r="M11" s="83">
        <v>5</v>
      </c>
      <c r="N11" s="84">
        <v>5</v>
      </c>
      <c r="O11" s="84">
        <v>5</v>
      </c>
      <c r="P11" s="84">
        <v>5</v>
      </c>
      <c r="Q11" s="84">
        <v>5</v>
      </c>
      <c r="R11" s="84">
        <v>5</v>
      </c>
      <c r="S11" s="84">
        <v>5</v>
      </c>
      <c r="T11" s="84">
        <v>5</v>
      </c>
      <c r="U11" s="84">
        <v>5</v>
      </c>
    </row>
    <row r="12" spans="1:21" x14ac:dyDescent="0.55000000000000004">
      <c r="A12" s="76">
        <v>11</v>
      </c>
      <c r="B12" s="76" t="s">
        <v>13</v>
      </c>
      <c r="C12" s="57" t="s">
        <v>47</v>
      </c>
      <c r="D12" s="57" t="s">
        <v>59</v>
      </c>
      <c r="E12" s="75" t="s">
        <v>44</v>
      </c>
      <c r="F12" s="75" t="s">
        <v>44</v>
      </c>
      <c r="G12" s="83">
        <v>4</v>
      </c>
      <c r="H12" s="83">
        <v>4</v>
      </c>
      <c r="I12" s="83">
        <v>3</v>
      </c>
      <c r="J12" s="83">
        <v>3</v>
      </c>
      <c r="K12" s="83">
        <v>4</v>
      </c>
      <c r="L12" s="83">
        <v>4</v>
      </c>
      <c r="M12" s="83">
        <v>4</v>
      </c>
      <c r="N12" s="84">
        <v>4</v>
      </c>
      <c r="O12" s="84">
        <v>4</v>
      </c>
      <c r="P12" s="84">
        <v>4</v>
      </c>
      <c r="Q12" s="84">
        <v>4</v>
      </c>
      <c r="R12" s="84">
        <v>4</v>
      </c>
      <c r="S12" s="84">
        <v>4</v>
      </c>
      <c r="T12" s="84">
        <v>3</v>
      </c>
      <c r="U12" s="84">
        <v>4</v>
      </c>
    </row>
    <row r="13" spans="1:21" x14ac:dyDescent="0.55000000000000004">
      <c r="A13" s="76">
        <v>12</v>
      </c>
      <c r="B13" s="76" t="s">
        <v>13</v>
      </c>
      <c r="C13" s="57" t="s">
        <v>48</v>
      </c>
      <c r="D13" s="57" t="s">
        <v>59</v>
      </c>
      <c r="E13" s="75" t="s">
        <v>44</v>
      </c>
      <c r="F13" s="75" t="s">
        <v>44</v>
      </c>
      <c r="G13" s="83">
        <v>4</v>
      </c>
      <c r="H13" s="83">
        <v>4</v>
      </c>
      <c r="I13" s="83">
        <v>4</v>
      </c>
      <c r="J13" s="83">
        <v>4</v>
      </c>
      <c r="K13" s="83">
        <v>4</v>
      </c>
      <c r="L13" s="83">
        <v>4</v>
      </c>
      <c r="M13" s="83">
        <v>4</v>
      </c>
      <c r="N13" s="84">
        <v>4</v>
      </c>
      <c r="O13" s="84">
        <v>4</v>
      </c>
      <c r="P13" s="84">
        <v>4</v>
      </c>
      <c r="Q13" s="84">
        <v>4</v>
      </c>
      <c r="R13" s="84">
        <v>5</v>
      </c>
      <c r="S13" s="84">
        <v>4</v>
      </c>
      <c r="T13" s="84">
        <v>4</v>
      </c>
      <c r="U13" s="84">
        <v>4</v>
      </c>
    </row>
    <row r="14" spans="1:21" x14ac:dyDescent="0.55000000000000004">
      <c r="A14" s="76">
        <v>13</v>
      </c>
      <c r="B14" s="76" t="s">
        <v>12</v>
      </c>
      <c r="C14" s="57" t="s">
        <v>48</v>
      </c>
      <c r="D14" s="57" t="s">
        <v>59</v>
      </c>
      <c r="E14" s="75" t="s">
        <v>44</v>
      </c>
      <c r="F14" s="75" t="s">
        <v>44</v>
      </c>
      <c r="G14" s="83">
        <v>4</v>
      </c>
      <c r="H14" s="83">
        <v>4</v>
      </c>
      <c r="I14" s="83">
        <v>4</v>
      </c>
      <c r="J14" s="83">
        <v>4</v>
      </c>
      <c r="K14" s="83">
        <v>3</v>
      </c>
      <c r="L14" s="83">
        <v>3</v>
      </c>
      <c r="M14" s="83">
        <v>4</v>
      </c>
      <c r="N14" s="84">
        <v>4</v>
      </c>
      <c r="O14" s="84">
        <v>4</v>
      </c>
      <c r="P14" s="84">
        <v>4</v>
      </c>
      <c r="Q14" s="84">
        <v>4</v>
      </c>
      <c r="R14" s="84">
        <v>4</v>
      </c>
      <c r="S14" s="84">
        <v>4</v>
      </c>
      <c r="T14" s="84">
        <v>4</v>
      </c>
      <c r="U14" s="84">
        <v>4</v>
      </c>
    </row>
    <row r="15" spans="1:21" x14ac:dyDescent="0.55000000000000004">
      <c r="A15" s="76">
        <v>14</v>
      </c>
      <c r="B15" s="76" t="s">
        <v>12</v>
      </c>
      <c r="C15" s="57" t="s">
        <v>48</v>
      </c>
      <c r="D15" s="57" t="s">
        <v>59</v>
      </c>
      <c r="E15" s="75" t="s">
        <v>44</v>
      </c>
      <c r="F15" s="75" t="s">
        <v>44</v>
      </c>
      <c r="G15" s="83">
        <v>4</v>
      </c>
      <c r="H15" s="83">
        <v>4</v>
      </c>
      <c r="I15" s="83">
        <v>4</v>
      </c>
      <c r="J15" s="83">
        <v>4</v>
      </c>
      <c r="K15" s="83">
        <v>4</v>
      </c>
      <c r="L15" s="83">
        <v>4</v>
      </c>
      <c r="M15" s="83">
        <v>4</v>
      </c>
      <c r="N15" s="84">
        <v>4</v>
      </c>
      <c r="O15" s="84">
        <v>4</v>
      </c>
      <c r="P15" s="84">
        <v>4</v>
      </c>
      <c r="Q15" s="84">
        <v>4</v>
      </c>
      <c r="R15" s="84">
        <v>4</v>
      </c>
      <c r="S15" s="84">
        <v>4</v>
      </c>
      <c r="T15" s="84">
        <v>4</v>
      </c>
      <c r="U15" s="84">
        <v>4</v>
      </c>
    </row>
    <row r="16" spans="1:21" x14ac:dyDescent="0.55000000000000004">
      <c r="A16" s="76">
        <v>15</v>
      </c>
      <c r="B16" s="76" t="s">
        <v>12</v>
      </c>
      <c r="C16" s="57" t="s">
        <v>48</v>
      </c>
      <c r="D16" s="57" t="s">
        <v>59</v>
      </c>
      <c r="E16" s="75" t="s">
        <v>44</v>
      </c>
      <c r="F16" s="75" t="s">
        <v>44</v>
      </c>
      <c r="G16" s="83">
        <v>5</v>
      </c>
      <c r="H16" s="83">
        <v>5</v>
      </c>
      <c r="I16" s="83">
        <v>5</v>
      </c>
      <c r="J16" s="83">
        <v>5</v>
      </c>
      <c r="K16" s="83">
        <v>5</v>
      </c>
      <c r="L16" s="83">
        <v>5</v>
      </c>
      <c r="M16" s="83">
        <v>5</v>
      </c>
      <c r="N16" s="84">
        <v>5</v>
      </c>
      <c r="O16" s="84">
        <v>5</v>
      </c>
      <c r="P16" s="84">
        <v>5</v>
      </c>
      <c r="Q16" s="84">
        <v>5</v>
      </c>
      <c r="R16" s="84">
        <v>5</v>
      </c>
      <c r="S16" s="84">
        <v>5</v>
      </c>
      <c r="T16" s="84">
        <v>5</v>
      </c>
      <c r="U16" s="84">
        <v>5</v>
      </c>
    </row>
    <row r="17" spans="1:21" x14ac:dyDescent="0.55000000000000004">
      <c r="A17" s="76">
        <v>16</v>
      </c>
      <c r="B17" s="76" t="s">
        <v>13</v>
      </c>
      <c r="C17" s="57" t="s">
        <v>46</v>
      </c>
      <c r="D17" s="57" t="s">
        <v>59</v>
      </c>
      <c r="E17" s="75" t="s">
        <v>44</v>
      </c>
      <c r="F17" s="75" t="s">
        <v>44</v>
      </c>
      <c r="G17" s="83">
        <v>5</v>
      </c>
      <c r="H17" s="83">
        <v>5</v>
      </c>
      <c r="I17" s="83">
        <v>5</v>
      </c>
      <c r="J17" s="83">
        <v>5</v>
      </c>
      <c r="K17" s="83">
        <v>5</v>
      </c>
      <c r="L17" s="83">
        <v>5</v>
      </c>
      <c r="M17" s="83">
        <v>5</v>
      </c>
      <c r="N17" s="84">
        <v>5</v>
      </c>
      <c r="O17" s="84">
        <v>5</v>
      </c>
      <c r="P17" s="84">
        <v>5</v>
      </c>
      <c r="Q17" s="84">
        <v>5</v>
      </c>
      <c r="R17" s="84">
        <v>5</v>
      </c>
      <c r="S17" s="84">
        <v>5</v>
      </c>
      <c r="T17" s="84">
        <v>5</v>
      </c>
      <c r="U17" s="84">
        <v>5</v>
      </c>
    </row>
    <row r="18" spans="1:21" x14ac:dyDescent="0.55000000000000004">
      <c r="A18" s="76">
        <v>17</v>
      </c>
      <c r="B18" s="76" t="s">
        <v>13</v>
      </c>
      <c r="C18" s="57" t="s">
        <v>48</v>
      </c>
      <c r="D18" s="57" t="s">
        <v>59</v>
      </c>
      <c r="E18" s="75" t="s">
        <v>44</v>
      </c>
      <c r="F18" s="75" t="s">
        <v>44</v>
      </c>
      <c r="G18" s="83">
        <v>4</v>
      </c>
      <c r="H18" s="83">
        <v>4</v>
      </c>
      <c r="I18" s="83">
        <v>4</v>
      </c>
      <c r="J18" s="83">
        <v>4</v>
      </c>
      <c r="K18" s="83">
        <v>4</v>
      </c>
      <c r="L18" s="83">
        <v>4</v>
      </c>
      <c r="M18" s="83">
        <v>4</v>
      </c>
      <c r="N18" s="84">
        <v>4</v>
      </c>
      <c r="O18" s="84">
        <v>4</v>
      </c>
      <c r="P18" s="84">
        <v>4</v>
      </c>
      <c r="Q18" s="84">
        <v>4</v>
      </c>
      <c r="R18" s="84">
        <v>4</v>
      </c>
      <c r="S18" s="84">
        <v>4</v>
      </c>
      <c r="T18" s="84">
        <v>4</v>
      </c>
      <c r="U18" s="84">
        <v>4</v>
      </c>
    </row>
    <row r="19" spans="1:21" x14ac:dyDescent="0.55000000000000004">
      <c r="A19" s="76">
        <v>18</v>
      </c>
      <c r="B19" s="76" t="s">
        <v>12</v>
      </c>
      <c r="C19" s="57" t="s">
        <v>47</v>
      </c>
      <c r="D19" s="57" t="s">
        <v>59</v>
      </c>
      <c r="E19" s="75" t="s">
        <v>44</v>
      </c>
      <c r="F19" s="75" t="s">
        <v>44</v>
      </c>
      <c r="G19" s="83">
        <v>4</v>
      </c>
      <c r="H19" s="83">
        <v>4</v>
      </c>
      <c r="I19" s="83">
        <v>4</v>
      </c>
      <c r="J19" s="83">
        <v>4</v>
      </c>
      <c r="K19" s="83">
        <v>4</v>
      </c>
      <c r="L19" s="83">
        <v>4</v>
      </c>
      <c r="M19" s="83">
        <v>4</v>
      </c>
      <c r="N19" s="84">
        <v>4</v>
      </c>
      <c r="O19" s="84">
        <v>4</v>
      </c>
      <c r="P19" s="84">
        <v>4</v>
      </c>
      <c r="Q19" s="84">
        <v>4</v>
      </c>
      <c r="R19" s="84">
        <v>4</v>
      </c>
      <c r="S19" s="84">
        <v>4</v>
      </c>
      <c r="T19" s="84">
        <v>4</v>
      </c>
      <c r="U19" s="84">
        <v>4</v>
      </c>
    </row>
    <row r="20" spans="1:21" x14ac:dyDescent="0.55000000000000004">
      <c r="A20" s="76">
        <v>19</v>
      </c>
      <c r="B20" s="76" t="s">
        <v>13</v>
      </c>
      <c r="C20" s="57" t="s">
        <v>48</v>
      </c>
      <c r="D20" s="57" t="s">
        <v>59</v>
      </c>
      <c r="E20" s="75" t="s">
        <v>44</v>
      </c>
      <c r="F20" s="75" t="s">
        <v>44</v>
      </c>
      <c r="G20" s="83">
        <v>3</v>
      </c>
      <c r="H20" s="83">
        <v>3</v>
      </c>
      <c r="I20" s="83">
        <v>3</v>
      </c>
      <c r="J20" s="83">
        <v>3</v>
      </c>
      <c r="K20" s="83">
        <v>3</v>
      </c>
      <c r="L20" s="83">
        <v>4</v>
      </c>
      <c r="M20" s="83">
        <v>4</v>
      </c>
      <c r="N20" s="84">
        <v>3</v>
      </c>
      <c r="O20" s="84">
        <v>3</v>
      </c>
      <c r="P20" s="84">
        <v>3</v>
      </c>
      <c r="Q20" s="84">
        <v>3</v>
      </c>
      <c r="R20" s="84">
        <v>4</v>
      </c>
      <c r="S20" s="84">
        <v>4</v>
      </c>
      <c r="T20" s="84">
        <v>4</v>
      </c>
      <c r="U20" s="84">
        <v>4</v>
      </c>
    </row>
    <row r="21" spans="1:21" x14ac:dyDescent="0.55000000000000004">
      <c r="A21" s="76">
        <v>20</v>
      </c>
      <c r="B21" s="76" t="s">
        <v>12</v>
      </c>
      <c r="C21" s="57" t="s">
        <v>49</v>
      </c>
      <c r="D21" s="57" t="s">
        <v>59</v>
      </c>
      <c r="E21" s="75" t="s">
        <v>44</v>
      </c>
      <c r="F21" s="75" t="s">
        <v>44</v>
      </c>
      <c r="G21" s="83">
        <v>4</v>
      </c>
      <c r="H21" s="83">
        <v>4</v>
      </c>
      <c r="I21" s="83">
        <v>3</v>
      </c>
      <c r="J21" s="83">
        <v>4</v>
      </c>
      <c r="K21" s="83">
        <v>4</v>
      </c>
      <c r="L21" s="83">
        <v>4</v>
      </c>
      <c r="M21" s="83">
        <v>4</v>
      </c>
      <c r="N21" s="84">
        <v>5</v>
      </c>
      <c r="O21" s="84">
        <v>4</v>
      </c>
      <c r="P21" s="84">
        <v>4</v>
      </c>
      <c r="Q21" s="84">
        <v>4</v>
      </c>
      <c r="R21" s="84">
        <v>5</v>
      </c>
      <c r="S21" s="84">
        <v>4</v>
      </c>
      <c r="T21" s="84">
        <v>4</v>
      </c>
      <c r="U21" s="84">
        <v>4</v>
      </c>
    </row>
    <row r="22" spans="1:21" x14ac:dyDescent="0.55000000000000004">
      <c r="A22" s="76">
        <v>21</v>
      </c>
      <c r="B22" s="76" t="s">
        <v>13</v>
      </c>
      <c r="C22" s="57" t="s">
        <v>48</v>
      </c>
      <c r="D22" s="57" t="s">
        <v>59</v>
      </c>
      <c r="E22" s="75" t="s">
        <v>44</v>
      </c>
      <c r="F22" s="75" t="s">
        <v>27</v>
      </c>
      <c r="G22" s="83">
        <v>3</v>
      </c>
      <c r="H22" s="83">
        <v>3</v>
      </c>
      <c r="I22" s="83">
        <v>3</v>
      </c>
      <c r="J22" s="83">
        <v>3</v>
      </c>
      <c r="K22" s="83">
        <v>3</v>
      </c>
      <c r="L22" s="83">
        <v>4</v>
      </c>
      <c r="M22" s="83">
        <v>3</v>
      </c>
      <c r="N22" s="84"/>
      <c r="O22" s="84"/>
      <c r="P22" s="84"/>
      <c r="Q22" s="84"/>
      <c r="R22" s="84"/>
      <c r="S22" s="84"/>
      <c r="T22" s="84"/>
      <c r="U22" s="84"/>
    </row>
    <row r="23" spans="1:21" x14ac:dyDescent="0.55000000000000004">
      <c r="A23" s="76">
        <v>22</v>
      </c>
      <c r="B23" s="76" t="s">
        <v>12</v>
      </c>
      <c r="C23" s="57" t="s">
        <v>49</v>
      </c>
      <c r="D23" s="57" t="s">
        <v>59</v>
      </c>
      <c r="E23" s="75" t="s">
        <v>44</v>
      </c>
      <c r="F23" s="75" t="s">
        <v>44</v>
      </c>
      <c r="G23" s="83">
        <v>5</v>
      </c>
      <c r="H23" s="83">
        <v>5</v>
      </c>
      <c r="I23" s="83">
        <v>5</v>
      </c>
      <c r="J23" s="83">
        <v>5</v>
      </c>
      <c r="K23" s="83">
        <v>5</v>
      </c>
      <c r="L23" s="83">
        <v>5</v>
      </c>
      <c r="M23" s="83">
        <v>5</v>
      </c>
      <c r="N23" s="84">
        <v>5</v>
      </c>
      <c r="O23" s="84">
        <v>4</v>
      </c>
      <c r="P23" s="84">
        <v>4</v>
      </c>
      <c r="Q23" s="84">
        <v>4</v>
      </c>
      <c r="R23" s="84">
        <v>4</v>
      </c>
      <c r="S23" s="84">
        <v>5</v>
      </c>
      <c r="T23" s="84">
        <v>4</v>
      </c>
      <c r="U23" s="84">
        <v>4</v>
      </c>
    </row>
    <row r="24" spans="1:21" x14ac:dyDescent="0.55000000000000004">
      <c r="A24" s="76">
        <v>23</v>
      </c>
      <c r="B24" s="76" t="s">
        <v>13</v>
      </c>
      <c r="C24" s="57" t="s">
        <v>47</v>
      </c>
      <c r="D24" s="57" t="s">
        <v>59</v>
      </c>
      <c r="E24" s="75" t="s">
        <v>44</v>
      </c>
      <c r="F24" s="75" t="s">
        <v>44</v>
      </c>
      <c r="G24" s="83">
        <v>4</v>
      </c>
      <c r="H24" s="83">
        <v>4</v>
      </c>
      <c r="I24" s="83">
        <v>4</v>
      </c>
      <c r="J24" s="83">
        <v>4</v>
      </c>
      <c r="K24" s="83">
        <v>4</v>
      </c>
      <c r="L24" s="83">
        <v>4</v>
      </c>
      <c r="M24" s="83">
        <v>4</v>
      </c>
      <c r="N24" s="84">
        <v>4</v>
      </c>
      <c r="O24" s="84">
        <v>4</v>
      </c>
      <c r="P24" s="84">
        <v>4</v>
      </c>
      <c r="Q24" s="84">
        <v>4</v>
      </c>
      <c r="R24" s="84">
        <v>4</v>
      </c>
      <c r="S24" s="84">
        <v>4</v>
      </c>
      <c r="T24" s="84">
        <v>5</v>
      </c>
      <c r="U24" s="84">
        <v>4</v>
      </c>
    </row>
    <row r="25" spans="1:21" x14ac:dyDescent="0.55000000000000004">
      <c r="A25" s="76">
        <v>24</v>
      </c>
      <c r="B25" s="76" t="s">
        <v>13</v>
      </c>
      <c r="C25" s="57" t="s">
        <v>47</v>
      </c>
      <c r="D25" s="57" t="s">
        <v>59</v>
      </c>
      <c r="E25" s="75" t="s">
        <v>44</v>
      </c>
      <c r="F25" s="75" t="s">
        <v>44</v>
      </c>
      <c r="G25" s="83">
        <v>3</v>
      </c>
      <c r="H25" s="83">
        <v>3</v>
      </c>
      <c r="I25" s="83">
        <v>4</v>
      </c>
      <c r="J25" s="83">
        <v>4</v>
      </c>
      <c r="K25" s="83">
        <v>4</v>
      </c>
      <c r="L25" s="83">
        <v>4</v>
      </c>
      <c r="M25" s="83">
        <v>4</v>
      </c>
      <c r="N25" s="84">
        <v>4</v>
      </c>
      <c r="O25" s="84">
        <v>4</v>
      </c>
      <c r="P25" s="84">
        <v>4</v>
      </c>
      <c r="Q25" s="84">
        <v>4</v>
      </c>
      <c r="R25" s="84">
        <v>4</v>
      </c>
      <c r="S25" s="84">
        <v>4</v>
      </c>
      <c r="T25" s="84">
        <v>4</v>
      </c>
      <c r="U25" s="84">
        <v>4</v>
      </c>
    </row>
    <row r="26" spans="1:21" x14ac:dyDescent="0.55000000000000004">
      <c r="A26" s="76">
        <v>25</v>
      </c>
      <c r="B26" s="76" t="s">
        <v>13</v>
      </c>
      <c r="C26" s="57" t="s">
        <v>46</v>
      </c>
      <c r="D26" s="57" t="s">
        <v>56</v>
      </c>
      <c r="E26" s="75" t="s">
        <v>44</v>
      </c>
      <c r="F26" s="75" t="s">
        <v>44</v>
      </c>
      <c r="G26" s="83">
        <v>4</v>
      </c>
      <c r="H26" s="83">
        <v>4</v>
      </c>
      <c r="I26" s="83">
        <v>4</v>
      </c>
      <c r="J26" s="83">
        <v>4</v>
      </c>
      <c r="K26" s="83">
        <v>4</v>
      </c>
      <c r="L26" s="83">
        <v>4</v>
      </c>
      <c r="M26" s="83">
        <v>4</v>
      </c>
      <c r="N26" s="84">
        <v>4</v>
      </c>
      <c r="O26" s="84">
        <v>4</v>
      </c>
      <c r="P26" s="84">
        <v>4</v>
      </c>
      <c r="Q26" s="84">
        <v>4</v>
      </c>
      <c r="R26" s="84">
        <v>4</v>
      </c>
      <c r="S26" s="84">
        <v>4</v>
      </c>
      <c r="T26" s="84">
        <v>4</v>
      </c>
      <c r="U26" s="84">
        <v>4</v>
      </c>
    </row>
    <row r="27" spans="1:21" x14ac:dyDescent="0.55000000000000004">
      <c r="A27" s="76">
        <v>26</v>
      </c>
      <c r="B27" s="76" t="s">
        <v>13</v>
      </c>
      <c r="C27" s="57" t="s">
        <v>47</v>
      </c>
      <c r="D27" s="57" t="s">
        <v>59</v>
      </c>
      <c r="E27" s="75" t="s">
        <v>44</v>
      </c>
      <c r="F27" s="75" t="s">
        <v>44</v>
      </c>
      <c r="G27" s="83">
        <v>4</v>
      </c>
      <c r="H27" s="83">
        <v>4</v>
      </c>
      <c r="I27" s="83">
        <v>4</v>
      </c>
      <c r="J27" s="83">
        <v>4</v>
      </c>
      <c r="K27" s="83">
        <v>4</v>
      </c>
      <c r="L27" s="83">
        <v>4</v>
      </c>
      <c r="M27" s="83">
        <v>4</v>
      </c>
      <c r="N27" s="84">
        <v>4</v>
      </c>
      <c r="O27" s="84">
        <v>4</v>
      </c>
      <c r="P27" s="84">
        <v>4</v>
      </c>
      <c r="Q27" s="84">
        <v>4</v>
      </c>
      <c r="R27" s="84">
        <v>4</v>
      </c>
      <c r="S27" s="84">
        <v>4</v>
      </c>
      <c r="T27" s="84">
        <v>4</v>
      </c>
      <c r="U27" s="84">
        <v>4</v>
      </c>
    </row>
    <row r="28" spans="1:21" x14ac:dyDescent="0.55000000000000004">
      <c r="A28" s="76">
        <v>27</v>
      </c>
      <c r="B28" s="76" t="s">
        <v>13</v>
      </c>
      <c r="C28" s="57" t="s">
        <v>48</v>
      </c>
      <c r="D28" s="57" t="s">
        <v>59</v>
      </c>
      <c r="E28" s="75" t="s">
        <v>44</v>
      </c>
      <c r="F28" s="75" t="s">
        <v>44</v>
      </c>
      <c r="G28" s="83">
        <v>5</v>
      </c>
      <c r="H28" s="83">
        <v>5</v>
      </c>
      <c r="I28" s="83">
        <v>5</v>
      </c>
      <c r="J28" s="83">
        <v>5</v>
      </c>
      <c r="K28" s="83">
        <v>5</v>
      </c>
      <c r="L28" s="83">
        <v>5</v>
      </c>
      <c r="M28" s="83">
        <v>5</v>
      </c>
      <c r="N28" s="84">
        <v>5</v>
      </c>
      <c r="O28" s="84">
        <v>5</v>
      </c>
      <c r="P28" s="84">
        <v>5</v>
      </c>
      <c r="Q28" s="84">
        <v>5</v>
      </c>
      <c r="R28" s="84">
        <v>5</v>
      </c>
      <c r="S28" s="84">
        <v>5</v>
      </c>
      <c r="T28" s="84">
        <v>5</v>
      </c>
      <c r="U28" s="84">
        <v>5</v>
      </c>
    </row>
    <row r="29" spans="1:21" x14ac:dyDescent="0.55000000000000004">
      <c r="A29" s="76">
        <v>28</v>
      </c>
      <c r="B29" s="76" t="s">
        <v>13</v>
      </c>
      <c r="C29" s="57" t="s">
        <v>47</v>
      </c>
      <c r="D29" s="57" t="s">
        <v>59</v>
      </c>
      <c r="E29" s="75" t="s">
        <v>44</v>
      </c>
      <c r="F29" s="75" t="s">
        <v>44</v>
      </c>
      <c r="G29" s="83">
        <v>5</v>
      </c>
      <c r="H29" s="83">
        <v>5</v>
      </c>
      <c r="I29" s="83">
        <v>5</v>
      </c>
      <c r="J29" s="83">
        <v>5</v>
      </c>
      <c r="K29" s="83">
        <v>5</v>
      </c>
      <c r="L29" s="83">
        <v>5</v>
      </c>
      <c r="M29" s="83">
        <v>5</v>
      </c>
      <c r="N29" s="84">
        <v>5</v>
      </c>
      <c r="O29" s="84">
        <v>5</v>
      </c>
      <c r="P29" s="84">
        <v>5</v>
      </c>
      <c r="Q29" s="84">
        <v>5</v>
      </c>
      <c r="R29" s="84">
        <v>5</v>
      </c>
      <c r="S29" s="84">
        <v>5</v>
      </c>
      <c r="T29" s="84">
        <v>5</v>
      </c>
      <c r="U29" s="84">
        <v>5</v>
      </c>
    </row>
    <row r="30" spans="1:21" x14ac:dyDescent="0.55000000000000004">
      <c r="A30" s="76">
        <v>29</v>
      </c>
      <c r="B30" s="76" t="s">
        <v>13</v>
      </c>
      <c r="C30" s="57" t="s">
        <v>47</v>
      </c>
      <c r="D30" s="57" t="s">
        <v>59</v>
      </c>
      <c r="E30" s="75" t="s">
        <v>44</v>
      </c>
      <c r="F30" s="75" t="s">
        <v>44</v>
      </c>
      <c r="G30" s="83">
        <v>4</v>
      </c>
      <c r="H30" s="83">
        <v>4</v>
      </c>
      <c r="I30" s="83">
        <v>4</v>
      </c>
      <c r="J30" s="83">
        <v>4</v>
      </c>
      <c r="K30" s="83">
        <v>4</v>
      </c>
      <c r="L30" s="83">
        <v>4</v>
      </c>
      <c r="M30" s="83">
        <v>4</v>
      </c>
      <c r="N30" s="84">
        <v>4</v>
      </c>
      <c r="O30" s="84">
        <v>4</v>
      </c>
      <c r="P30" s="84">
        <v>4</v>
      </c>
      <c r="Q30" s="84">
        <v>4</v>
      </c>
      <c r="R30" s="84">
        <v>4</v>
      </c>
      <c r="S30" s="84">
        <v>4</v>
      </c>
      <c r="T30" s="84">
        <v>4</v>
      </c>
      <c r="U30" s="84">
        <v>4</v>
      </c>
    </row>
    <row r="31" spans="1:21" x14ac:dyDescent="0.55000000000000004">
      <c r="A31" s="76">
        <v>30</v>
      </c>
      <c r="B31" s="76" t="s">
        <v>13</v>
      </c>
      <c r="C31" s="57" t="s">
        <v>47</v>
      </c>
      <c r="D31" s="57" t="s">
        <v>59</v>
      </c>
      <c r="E31" s="75" t="s">
        <v>44</v>
      </c>
      <c r="F31" s="75" t="s">
        <v>44</v>
      </c>
      <c r="G31" s="83">
        <v>4</v>
      </c>
      <c r="H31" s="83">
        <v>5</v>
      </c>
      <c r="I31" s="83">
        <v>5</v>
      </c>
      <c r="J31" s="83">
        <v>4</v>
      </c>
      <c r="K31" s="83">
        <v>4</v>
      </c>
      <c r="L31" s="83">
        <v>5</v>
      </c>
      <c r="M31" s="83">
        <v>4</v>
      </c>
      <c r="N31" s="84">
        <v>4</v>
      </c>
      <c r="O31" s="84">
        <v>4</v>
      </c>
      <c r="P31" s="84">
        <v>5</v>
      </c>
      <c r="Q31" s="84">
        <v>5</v>
      </c>
      <c r="R31" s="84">
        <v>4</v>
      </c>
      <c r="S31" s="84">
        <v>4</v>
      </c>
      <c r="T31" s="84">
        <v>4</v>
      </c>
      <c r="U31" s="84">
        <v>4</v>
      </c>
    </row>
    <row r="32" spans="1:21" x14ac:dyDescent="0.55000000000000004">
      <c r="A32" s="76">
        <v>31</v>
      </c>
      <c r="B32" s="76" t="s">
        <v>13</v>
      </c>
      <c r="C32" s="57" t="s">
        <v>46</v>
      </c>
      <c r="D32" s="57" t="s">
        <v>149</v>
      </c>
      <c r="E32" s="75" t="s">
        <v>44</v>
      </c>
      <c r="F32" s="75" t="s">
        <v>44</v>
      </c>
      <c r="G32" s="83">
        <v>5</v>
      </c>
      <c r="H32" s="83">
        <v>4</v>
      </c>
      <c r="I32" s="83">
        <v>5</v>
      </c>
      <c r="J32" s="83">
        <v>3</v>
      </c>
      <c r="K32" s="83">
        <v>4</v>
      </c>
      <c r="L32" s="83">
        <v>4</v>
      </c>
      <c r="M32" s="83">
        <v>5</v>
      </c>
      <c r="N32" s="84">
        <v>4</v>
      </c>
      <c r="O32" s="84">
        <v>4</v>
      </c>
      <c r="P32" s="84">
        <v>4</v>
      </c>
      <c r="Q32" s="84">
        <v>4</v>
      </c>
      <c r="R32" s="84">
        <v>4</v>
      </c>
      <c r="S32" s="84">
        <v>5</v>
      </c>
      <c r="T32" s="84">
        <v>5</v>
      </c>
      <c r="U32" s="84">
        <v>4</v>
      </c>
    </row>
    <row r="33" spans="1:51" x14ac:dyDescent="0.55000000000000004">
      <c r="A33" s="76">
        <v>32</v>
      </c>
      <c r="B33" s="76" t="s">
        <v>13</v>
      </c>
      <c r="C33" s="57" t="s">
        <v>46</v>
      </c>
      <c r="D33" s="57" t="s">
        <v>53</v>
      </c>
      <c r="E33" s="75" t="s">
        <v>44</v>
      </c>
      <c r="F33" s="75" t="s">
        <v>44</v>
      </c>
      <c r="G33" s="83">
        <v>3</v>
      </c>
      <c r="H33" s="83">
        <v>4</v>
      </c>
      <c r="I33" s="83">
        <v>4</v>
      </c>
      <c r="J33" s="83">
        <v>3</v>
      </c>
      <c r="K33" s="83">
        <v>3</v>
      </c>
      <c r="L33" s="83">
        <v>3</v>
      </c>
      <c r="M33" s="83">
        <v>4</v>
      </c>
      <c r="N33" s="84">
        <v>4</v>
      </c>
      <c r="O33" s="84">
        <v>4</v>
      </c>
      <c r="P33" s="84">
        <v>4</v>
      </c>
      <c r="Q33" s="84">
        <v>3</v>
      </c>
      <c r="R33" s="84">
        <v>4</v>
      </c>
      <c r="S33" s="84">
        <v>4</v>
      </c>
      <c r="T33" s="84">
        <v>4</v>
      </c>
      <c r="U33" s="84">
        <v>4</v>
      </c>
    </row>
    <row r="34" spans="1:51" x14ac:dyDescent="0.55000000000000004">
      <c r="A34" s="76">
        <v>33</v>
      </c>
      <c r="B34" s="76" t="s">
        <v>13</v>
      </c>
      <c r="C34" s="57" t="s">
        <v>46</v>
      </c>
      <c r="D34" s="57" t="s">
        <v>60</v>
      </c>
      <c r="E34" s="75" t="s">
        <v>44</v>
      </c>
      <c r="F34" s="75" t="s">
        <v>44</v>
      </c>
      <c r="G34" s="83">
        <v>4</v>
      </c>
      <c r="H34" s="83">
        <v>5</v>
      </c>
      <c r="I34" s="83">
        <v>5</v>
      </c>
      <c r="J34" s="83">
        <v>5</v>
      </c>
      <c r="K34" s="83">
        <v>5</v>
      </c>
      <c r="L34" s="83">
        <v>5</v>
      </c>
      <c r="M34" s="83">
        <v>5</v>
      </c>
      <c r="N34" s="84">
        <v>4</v>
      </c>
      <c r="O34" s="84">
        <v>4</v>
      </c>
      <c r="P34" s="84">
        <v>5</v>
      </c>
      <c r="Q34" s="84">
        <v>5</v>
      </c>
      <c r="R34" s="84">
        <v>5</v>
      </c>
      <c r="S34" s="84">
        <v>5</v>
      </c>
      <c r="T34" s="84">
        <v>5</v>
      </c>
      <c r="U34" s="84">
        <v>5</v>
      </c>
    </row>
    <row r="35" spans="1:51" x14ac:dyDescent="0.55000000000000004">
      <c r="A35" s="76">
        <v>34</v>
      </c>
      <c r="B35" s="76" t="s">
        <v>12</v>
      </c>
      <c r="C35" s="57" t="s">
        <v>49</v>
      </c>
      <c r="D35" s="57" t="s">
        <v>61</v>
      </c>
      <c r="E35" s="75" t="s">
        <v>44</v>
      </c>
      <c r="F35" s="75" t="s">
        <v>44</v>
      </c>
      <c r="G35" s="83">
        <v>5</v>
      </c>
      <c r="H35" s="83">
        <v>3</v>
      </c>
      <c r="I35" s="83">
        <v>3</v>
      </c>
      <c r="J35" s="83">
        <v>2</v>
      </c>
      <c r="K35" s="83">
        <v>3</v>
      </c>
      <c r="L35" s="83">
        <v>4</v>
      </c>
      <c r="M35" s="83">
        <v>2</v>
      </c>
      <c r="N35" s="84">
        <v>5</v>
      </c>
      <c r="O35" s="84">
        <v>3</v>
      </c>
      <c r="P35" s="84">
        <v>3</v>
      </c>
      <c r="Q35" s="84">
        <v>3</v>
      </c>
      <c r="R35" s="84">
        <v>2</v>
      </c>
      <c r="S35" s="84">
        <v>4</v>
      </c>
      <c r="T35" s="84">
        <v>5</v>
      </c>
      <c r="U35" s="84">
        <v>3</v>
      </c>
    </row>
    <row r="36" spans="1:51" x14ac:dyDescent="0.55000000000000004">
      <c r="A36" s="76">
        <v>35</v>
      </c>
      <c r="B36" s="76" t="s">
        <v>13</v>
      </c>
      <c r="C36" s="57" t="s">
        <v>46</v>
      </c>
      <c r="D36" s="57" t="s">
        <v>54</v>
      </c>
      <c r="E36" s="75" t="s">
        <v>44</v>
      </c>
      <c r="F36" s="75" t="s">
        <v>27</v>
      </c>
      <c r="G36" s="83">
        <v>4</v>
      </c>
      <c r="H36" s="83">
        <v>5</v>
      </c>
      <c r="I36" s="83">
        <v>4</v>
      </c>
      <c r="J36" s="83">
        <v>5</v>
      </c>
      <c r="K36" s="83">
        <v>5</v>
      </c>
      <c r="L36" s="83">
        <v>5</v>
      </c>
      <c r="M36" s="83">
        <v>5</v>
      </c>
      <c r="N36" s="84">
        <v>5</v>
      </c>
      <c r="O36" s="84">
        <v>5</v>
      </c>
      <c r="P36" s="84">
        <v>5</v>
      </c>
      <c r="Q36" s="84">
        <v>5</v>
      </c>
      <c r="R36" s="84">
        <v>5</v>
      </c>
      <c r="S36" s="84">
        <v>5</v>
      </c>
      <c r="T36" s="84">
        <v>5</v>
      </c>
      <c r="U36" s="84">
        <v>5</v>
      </c>
    </row>
    <row r="37" spans="1:51" x14ac:dyDescent="0.55000000000000004">
      <c r="A37" s="76">
        <v>36</v>
      </c>
      <c r="B37" s="76" t="s">
        <v>13</v>
      </c>
      <c r="C37" s="57" t="s">
        <v>46</v>
      </c>
      <c r="D37" s="57" t="s">
        <v>54</v>
      </c>
      <c r="E37" s="75" t="s">
        <v>44</v>
      </c>
      <c r="F37" s="75" t="s">
        <v>44</v>
      </c>
      <c r="G37" s="83">
        <v>4</v>
      </c>
      <c r="H37" s="83">
        <v>4</v>
      </c>
      <c r="I37" s="83">
        <v>4</v>
      </c>
      <c r="J37" s="83">
        <v>4</v>
      </c>
      <c r="K37" s="83">
        <v>4</v>
      </c>
      <c r="L37" s="83">
        <v>4</v>
      </c>
      <c r="M37" s="83">
        <v>4</v>
      </c>
      <c r="N37" s="84"/>
      <c r="O37" s="84"/>
      <c r="P37" s="84"/>
      <c r="Q37" s="84"/>
      <c r="R37" s="84"/>
      <c r="S37" s="84"/>
      <c r="T37" s="84"/>
      <c r="U37" s="84"/>
    </row>
    <row r="38" spans="1:51" x14ac:dyDescent="0.55000000000000004">
      <c r="A38" s="76">
        <v>37</v>
      </c>
      <c r="B38" s="76" t="s">
        <v>13</v>
      </c>
      <c r="C38" s="57" t="s">
        <v>46</v>
      </c>
      <c r="D38" s="57" t="s">
        <v>62</v>
      </c>
      <c r="E38" s="75" t="s">
        <v>44</v>
      </c>
      <c r="F38" s="75" t="s">
        <v>44</v>
      </c>
      <c r="G38" s="83">
        <v>4</v>
      </c>
      <c r="H38" s="83">
        <v>4</v>
      </c>
      <c r="I38" s="83">
        <v>4</v>
      </c>
      <c r="J38" s="83">
        <v>4</v>
      </c>
      <c r="K38" s="83">
        <v>4</v>
      </c>
      <c r="L38" s="83">
        <v>4</v>
      </c>
      <c r="M38" s="83">
        <v>4</v>
      </c>
      <c r="N38" s="84">
        <v>4</v>
      </c>
      <c r="O38" s="84">
        <v>4</v>
      </c>
      <c r="P38" s="84">
        <v>4</v>
      </c>
      <c r="Q38" s="84">
        <v>4</v>
      </c>
      <c r="R38" s="84">
        <v>4</v>
      </c>
      <c r="S38" s="84">
        <v>4</v>
      </c>
      <c r="T38" s="84">
        <v>4</v>
      </c>
      <c r="U38" s="84">
        <v>4</v>
      </c>
    </row>
    <row r="39" spans="1:51" x14ac:dyDescent="0.55000000000000004">
      <c r="A39" s="76">
        <v>38</v>
      </c>
      <c r="B39" s="76" t="s">
        <v>13</v>
      </c>
      <c r="C39" s="57" t="s">
        <v>47</v>
      </c>
      <c r="D39" s="57" t="s">
        <v>62</v>
      </c>
      <c r="E39" s="75" t="s">
        <v>44</v>
      </c>
      <c r="F39" s="75" t="s">
        <v>44</v>
      </c>
      <c r="G39" s="83">
        <v>4</v>
      </c>
      <c r="H39" s="83">
        <v>4</v>
      </c>
      <c r="I39" s="83">
        <v>4</v>
      </c>
      <c r="J39" s="83">
        <v>4</v>
      </c>
      <c r="K39" s="83">
        <v>4</v>
      </c>
      <c r="L39" s="83">
        <v>4</v>
      </c>
      <c r="M39" s="83">
        <v>4</v>
      </c>
      <c r="N39" s="84">
        <v>4</v>
      </c>
      <c r="O39" s="84">
        <v>5</v>
      </c>
      <c r="P39" s="84">
        <v>4</v>
      </c>
      <c r="Q39" s="84">
        <v>4</v>
      </c>
      <c r="R39" s="84">
        <v>4</v>
      </c>
      <c r="S39" s="84">
        <v>4</v>
      </c>
      <c r="T39" s="84">
        <v>4</v>
      </c>
      <c r="U39" s="84">
        <v>4</v>
      </c>
    </row>
    <row r="40" spans="1:51" x14ac:dyDescent="0.55000000000000004">
      <c r="A40" s="76">
        <v>39</v>
      </c>
      <c r="B40" s="76" t="s">
        <v>13</v>
      </c>
      <c r="C40" s="57" t="s">
        <v>47</v>
      </c>
      <c r="D40" s="57" t="s">
        <v>62</v>
      </c>
      <c r="E40" s="75" t="s">
        <v>27</v>
      </c>
      <c r="F40" s="75"/>
      <c r="G40" s="83"/>
      <c r="H40" s="83"/>
      <c r="I40" s="83"/>
      <c r="J40" s="83"/>
      <c r="K40" s="83"/>
      <c r="L40" s="83"/>
      <c r="M40" s="83"/>
      <c r="N40" s="84"/>
      <c r="O40" s="84"/>
      <c r="P40" s="84"/>
      <c r="Q40" s="84"/>
      <c r="R40" s="84"/>
      <c r="S40" s="84"/>
      <c r="T40" s="84"/>
      <c r="U40" s="84"/>
    </row>
    <row r="41" spans="1:51" x14ac:dyDescent="0.55000000000000004">
      <c r="A41" s="76">
        <v>40</v>
      </c>
      <c r="B41" s="76" t="s">
        <v>13</v>
      </c>
      <c r="C41" s="57" t="s">
        <v>46</v>
      </c>
      <c r="D41" s="57" t="s">
        <v>54</v>
      </c>
      <c r="E41" s="75" t="s">
        <v>44</v>
      </c>
      <c r="F41" s="75" t="s">
        <v>44</v>
      </c>
      <c r="G41" s="83">
        <v>5</v>
      </c>
      <c r="H41" s="83">
        <v>4</v>
      </c>
      <c r="I41" s="83">
        <v>4</v>
      </c>
      <c r="J41" s="83">
        <v>4</v>
      </c>
      <c r="K41" s="83">
        <v>4</v>
      </c>
      <c r="L41" s="83">
        <v>4</v>
      </c>
      <c r="M41" s="83">
        <v>5</v>
      </c>
      <c r="N41" s="84">
        <v>4</v>
      </c>
      <c r="O41" s="84">
        <v>4</v>
      </c>
      <c r="P41" s="84">
        <v>4</v>
      </c>
      <c r="Q41" s="84">
        <v>5</v>
      </c>
      <c r="R41" s="84">
        <v>5</v>
      </c>
      <c r="S41" s="84">
        <v>4</v>
      </c>
      <c r="T41" s="84">
        <v>5</v>
      </c>
      <c r="U41" s="84">
        <v>4</v>
      </c>
    </row>
    <row r="42" spans="1:51" x14ac:dyDescent="0.55000000000000004">
      <c r="A42" s="76">
        <v>41</v>
      </c>
      <c r="B42" s="76" t="s">
        <v>13</v>
      </c>
      <c r="C42" s="57" t="s">
        <v>47</v>
      </c>
      <c r="D42" s="57" t="s">
        <v>56</v>
      </c>
      <c r="E42" s="75" t="s">
        <v>44</v>
      </c>
      <c r="F42" s="75" t="s">
        <v>44</v>
      </c>
      <c r="G42" s="83">
        <v>4</v>
      </c>
      <c r="H42" s="83">
        <v>4</v>
      </c>
      <c r="I42" s="83">
        <v>4</v>
      </c>
      <c r="J42" s="83">
        <v>4</v>
      </c>
      <c r="K42" s="83">
        <v>4</v>
      </c>
      <c r="L42" s="83">
        <v>4</v>
      </c>
      <c r="M42" s="83">
        <v>4</v>
      </c>
      <c r="N42" s="84">
        <v>4</v>
      </c>
      <c r="O42" s="84">
        <v>3</v>
      </c>
      <c r="P42" s="84">
        <v>3</v>
      </c>
      <c r="Q42" s="84">
        <v>3</v>
      </c>
      <c r="R42" s="84">
        <v>4</v>
      </c>
      <c r="S42" s="84">
        <v>4</v>
      </c>
      <c r="T42" s="84">
        <v>4</v>
      </c>
      <c r="U42" s="84">
        <v>3</v>
      </c>
    </row>
    <row r="43" spans="1:51" ht="48" x14ac:dyDescent="0.55000000000000004">
      <c r="A43" s="76">
        <v>42</v>
      </c>
      <c r="B43" s="76" t="s">
        <v>12</v>
      </c>
      <c r="C43" s="57" t="s">
        <v>46</v>
      </c>
      <c r="D43" s="57" t="s">
        <v>55</v>
      </c>
      <c r="E43" s="75" t="s">
        <v>44</v>
      </c>
      <c r="F43" s="75" t="s">
        <v>44</v>
      </c>
      <c r="G43" s="83">
        <v>3</v>
      </c>
      <c r="H43" s="83">
        <v>3</v>
      </c>
      <c r="I43" s="83">
        <v>3</v>
      </c>
      <c r="J43" s="83">
        <v>3</v>
      </c>
      <c r="K43" s="83">
        <v>3</v>
      </c>
      <c r="L43" s="83">
        <v>3</v>
      </c>
      <c r="M43" s="83">
        <v>3</v>
      </c>
      <c r="N43" s="84">
        <v>3</v>
      </c>
      <c r="O43" s="84">
        <v>3</v>
      </c>
      <c r="P43" s="84">
        <v>3</v>
      </c>
      <c r="Q43" s="84">
        <v>3</v>
      </c>
      <c r="R43" s="84">
        <v>3</v>
      </c>
      <c r="S43" s="84">
        <v>3</v>
      </c>
      <c r="T43" s="84">
        <v>3</v>
      </c>
      <c r="U43" s="84">
        <v>3</v>
      </c>
    </row>
    <row r="44" spans="1:51" x14ac:dyDescent="0.55000000000000004">
      <c r="A44" s="76">
        <v>43</v>
      </c>
      <c r="B44" s="76" t="s">
        <v>13</v>
      </c>
      <c r="C44" s="57" t="s">
        <v>47</v>
      </c>
      <c r="D44" s="57" t="s">
        <v>59</v>
      </c>
      <c r="E44" s="75" t="s">
        <v>44</v>
      </c>
      <c r="F44" s="75" t="s">
        <v>44</v>
      </c>
      <c r="G44" s="83">
        <v>5</v>
      </c>
      <c r="H44" s="83">
        <v>5</v>
      </c>
      <c r="I44" s="83">
        <v>5</v>
      </c>
      <c r="J44" s="83">
        <v>5</v>
      </c>
      <c r="K44" s="83">
        <v>5</v>
      </c>
      <c r="L44" s="83">
        <v>5</v>
      </c>
      <c r="M44" s="83">
        <v>5</v>
      </c>
      <c r="N44" s="84">
        <v>5</v>
      </c>
      <c r="O44" s="84">
        <v>5</v>
      </c>
      <c r="P44" s="84">
        <v>5</v>
      </c>
      <c r="Q44" s="84">
        <v>5</v>
      </c>
      <c r="R44" s="84">
        <v>5</v>
      </c>
      <c r="S44" s="84">
        <v>5</v>
      </c>
      <c r="T44" s="84">
        <v>5</v>
      </c>
      <c r="U44" s="84">
        <v>5</v>
      </c>
    </row>
    <row r="45" spans="1:51" s="47" customFormat="1" x14ac:dyDescent="0.55000000000000004">
      <c r="A45" s="49"/>
      <c r="B45" s="49"/>
      <c r="C45" s="11"/>
      <c r="D45" s="11"/>
      <c r="E45" s="11"/>
      <c r="F45" s="11"/>
      <c r="G45" s="82">
        <f>AVERAGE(G2:G44)</f>
        <v>4.25</v>
      </c>
      <c r="H45" s="82">
        <f t="shared" ref="H45:U45" si="0">AVERAGE(H2:H44)</f>
        <v>4.25</v>
      </c>
      <c r="I45" s="82">
        <f t="shared" si="0"/>
        <v>4.1500000000000004</v>
      </c>
      <c r="J45" s="82">
        <f t="shared" si="0"/>
        <v>4.125</v>
      </c>
      <c r="K45" s="82">
        <f t="shared" si="0"/>
        <v>4.1500000000000004</v>
      </c>
      <c r="L45" s="82">
        <f t="shared" si="0"/>
        <v>4.2750000000000004</v>
      </c>
      <c r="M45" s="82">
        <f t="shared" si="0"/>
        <v>4.25</v>
      </c>
      <c r="N45" s="82">
        <f t="shared" si="0"/>
        <v>4.3157894736842106</v>
      </c>
      <c r="O45" s="82">
        <f t="shared" si="0"/>
        <v>4.2105263157894735</v>
      </c>
      <c r="P45" s="82">
        <f t="shared" si="0"/>
        <v>4.1578947368421053</v>
      </c>
      <c r="Q45" s="82">
        <f t="shared" si="0"/>
        <v>4.1842105263157894</v>
      </c>
      <c r="R45" s="82">
        <f t="shared" si="0"/>
        <v>4.2368421052631575</v>
      </c>
      <c r="S45" s="82">
        <f t="shared" si="0"/>
        <v>4.2894736842105265</v>
      </c>
      <c r="T45" s="82">
        <f t="shared" si="0"/>
        <v>4.3421052631578947</v>
      </c>
      <c r="U45" s="82">
        <f t="shared" si="0"/>
        <v>4.2105263157894735</v>
      </c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Y45" s="11"/>
    </row>
    <row r="46" spans="1:51" s="47" customFormat="1" x14ac:dyDescent="0.55000000000000004">
      <c r="A46" s="49"/>
      <c r="B46" s="49"/>
      <c r="C46" s="11"/>
      <c r="D46" s="11"/>
      <c r="E46" s="11"/>
      <c r="F46" s="11"/>
      <c r="G46" s="77">
        <f>G45*100/48</f>
        <v>8.8541666666666661</v>
      </c>
      <c r="H46" s="77">
        <f t="shared" ref="H46:U46" si="1">H45*100/48</f>
        <v>8.8541666666666661</v>
      </c>
      <c r="I46" s="77">
        <f t="shared" si="1"/>
        <v>8.6458333333333339</v>
      </c>
      <c r="J46" s="77">
        <f t="shared" si="1"/>
        <v>8.59375</v>
      </c>
      <c r="K46" s="77">
        <f t="shared" si="1"/>
        <v>8.6458333333333339</v>
      </c>
      <c r="L46" s="77">
        <f t="shared" si="1"/>
        <v>8.9062500000000018</v>
      </c>
      <c r="M46" s="77">
        <f t="shared" si="1"/>
        <v>8.8541666666666661</v>
      </c>
      <c r="N46" s="77">
        <f t="shared" si="1"/>
        <v>8.9912280701754383</v>
      </c>
      <c r="O46" s="77">
        <f t="shared" si="1"/>
        <v>8.7719298245614024</v>
      </c>
      <c r="P46" s="77">
        <f t="shared" si="1"/>
        <v>8.6622807017543852</v>
      </c>
      <c r="Q46" s="77">
        <f t="shared" si="1"/>
        <v>8.7171052631578956</v>
      </c>
      <c r="R46" s="77">
        <f t="shared" si="1"/>
        <v>8.8267543859649109</v>
      </c>
      <c r="S46" s="77">
        <f t="shared" si="1"/>
        <v>8.9364035087719298</v>
      </c>
      <c r="T46" s="77">
        <f t="shared" si="1"/>
        <v>9.0460526315789469</v>
      </c>
      <c r="U46" s="77">
        <f t="shared" si="1"/>
        <v>8.7719298245614024</v>
      </c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Y46" s="11"/>
    </row>
    <row r="47" spans="1:51" x14ac:dyDescent="0.55000000000000004">
      <c r="G47" s="11"/>
      <c r="H47" s="11"/>
      <c r="I47" s="11"/>
      <c r="J47" s="11"/>
      <c r="K47" s="11"/>
      <c r="L47" s="11"/>
      <c r="M47" s="77">
        <f>STDEVA(G2:M44)</f>
        <v>0.67729621195615697</v>
      </c>
      <c r="N47" s="11"/>
      <c r="O47" s="11"/>
      <c r="P47" s="11"/>
      <c r="Q47" s="11"/>
      <c r="R47" s="11"/>
      <c r="S47" s="31"/>
      <c r="U47" s="77">
        <f>STDEVA(N2:U44)</f>
        <v>0.60248890299755109</v>
      </c>
    </row>
    <row r="48" spans="1:51" x14ac:dyDescent="0.55000000000000004">
      <c r="G48" s="11"/>
      <c r="H48" s="11"/>
      <c r="I48" s="11"/>
      <c r="J48" s="11"/>
      <c r="K48" s="11"/>
      <c r="L48" s="11"/>
      <c r="M48" s="78">
        <f>AVERAGE(G2:M44)</f>
        <v>4.2071428571428573</v>
      </c>
      <c r="N48" s="11"/>
      <c r="O48" s="11"/>
      <c r="P48" s="11"/>
      <c r="Q48" s="11"/>
      <c r="R48" s="11"/>
      <c r="U48" s="78">
        <f>AVERAGE(N2:U44)</f>
        <v>4.2434210526315788</v>
      </c>
    </row>
    <row r="49" spans="2:2" s="11" customFormat="1" x14ac:dyDescent="0.55000000000000004">
      <c r="B49" s="49"/>
    </row>
    <row r="50" spans="2:2" s="11" customFormat="1" x14ac:dyDescent="0.55000000000000004">
      <c r="B50" s="49"/>
    </row>
    <row r="51" spans="2:2" s="11" customFormat="1" x14ac:dyDescent="0.55000000000000004">
      <c r="B51" s="49"/>
    </row>
    <row r="52" spans="2:2" s="11" customFormat="1" x14ac:dyDescent="0.55000000000000004">
      <c r="B52" s="49"/>
    </row>
    <row r="53" spans="2:2" s="11" customFormat="1" x14ac:dyDescent="0.55000000000000004">
      <c r="B53" s="49"/>
    </row>
    <row r="54" spans="2:2" s="11" customFormat="1" x14ac:dyDescent="0.55000000000000004">
      <c r="B54" s="49"/>
    </row>
    <row r="55" spans="2:2" s="11" customFormat="1" x14ac:dyDescent="0.55000000000000004">
      <c r="B55" s="49"/>
    </row>
    <row r="56" spans="2:2" s="11" customFormat="1" x14ac:dyDescent="0.55000000000000004"/>
    <row r="57" spans="2:2" s="11" customFormat="1" x14ac:dyDescent="0.55000000000000004"/>
    <row r="58" spans="2:2" s="11" customFormat="1" x14ac:dyDescent="0.55000000000000004"/>
    <row r="59" spans="2:2" s="11" customFormat="1" x14ac:dyDescent="0.55000000000000004"/>
    <row r="60" spans="2:2" s="11" customFormat="1" x14ac:dyDescent="0.55000000000000004"/>
    <row r="61" spans="2:2" s="11" customFormat="1" x14ac:dyDescent="0.55000000000000004"/>
    <row r="62" spans="2:2" s="11" customFormat="1" x14ac:dyDescent="0.55000000000000004"/>
    <row r="63" spans="2:2" s="11" customFormat="1" x14ac:dyDescent="0.55000000000000004"/>
    <row r="64" spans="2:2" s="11" customFormat="1" x14ac:dyDescent="0.55000000000000004"/>
    <row r="65" s="11" customFormat="1" x14ac:dyDescent="0.55000000000000004"/>
    <row r="66" s="11" customFormat="1" x14ac:dyDescent="0.55000000000000004"/>
    <row r="67" s="11" customFormat="1" x14ac:dyDescent="0.55000000000000004"/>
    <row r="68" s="11" customFormat="1" x14ac:dyDescent="0.55000000000000004"/>
    <row r="69" s="11" customFormat="1" x14ac:dyDescent="0.55000000000000004"/>
    <row r="70" s="11" customFormat="1" x14ac:dyDescent="0.55000000000000004"/>
    <row r="71" s="11" customFormat="1" x14ac:dyDescent="0.55000000000000004"/>
    <row r="72" s="11" customFormat="1" x14ac:dyDescent="0.55000000000000004"/>
    <row r="73" s="11" customFormat="1" x14ac:dyDescent="0.55000000000000004"/>
    <row r="74" s="11" customFormat="1" x14ac:dyDescent="0.55000000000000004"/>
    <row r="75" s="11" customFormat="1" x14ac:dyDescent="0.55000000000000004"/>
    <row r="76" s="11" customFormat="1" x14ac:dyDescent="0.55000000000000004"/>
    <row r="77" s="11" customFormat="1" x14ac:dyDescent="0.55000000000000004"/>
    <row r="78" s="11" customFormat="1" x14ac:dyDescent="0.55000000000000004"/>
    <row r="79" s="11" customFormat="1" x14ac:dyDescent="0.55000000000000004"/>
    <row r="80" s="11" customFormat="1" x14ac:dyDescent="0.55000000000000004"/>
    <row r="81" s="11" customFormat="1" x14ac:dyDescent="0.55000000000000004"/>
    <row r="82" s="11" customFormat="1" x14ac:dyDescent="0.55000000000000004"/>
    <row r="83" s="11" customFormat="1" x14ac:dyDescent="0.55000000000000004"/>
    <row r="84" s="11" customFormat="1" x14ac:dyDescent="0.55000000000000004"/>
    <row r="85" s="11" customFormat="1" x14ac:dyDescent="0.55000000000000004"/>
    <row r="86" s="11" customFormat="1" x14ac:dyDescent="0.55000000000000004"/>
    <row r="87" s="11" customFormat="1" x14ac:dyDescent="0.55000000000000004"/>
    <row r="88" s="11" customFormat="1" x14ac:dyDescent="0.55000000000000004"/>
    <row r="89" s="11" customFormat="1" x14ac:dyDescent="0.55000000000000004"/>
    <row r="90" s="11" customFormat="1" x14ac:dyDescent="0.55000000000000004"/>
    <row r="91" s="11" customFormat="1" x14ac:dyDescent="0.55000000000000004"/>
    <row r="92" s="11" customFormat="1" x14ac:dyDescent="0.55000000000000004"/>
    <row r="93" s="11" customFormat="1" x14ac:dyDescent="0.55000000000000004"/>
    <row r="94" s="11" customFormat="1" x14ac:dyDescent="0.55000000000000004"/>
    <row r="95" s="11" customFormat="1" x14ac:dyDescent="0.55000000000000004"/>
    <row r="96" s="11" customFormat="1" x14ac:dyDescent="0.55000000000000004"/>
    <row r="97" s="11" customFormat="1" x14ac:dyDescent="0.55000000000000004"/>
    <row r="98" s="11" customFormat="1" x14ac:dyDescent="0.55000000000000004"/>
    <row r="99" s="11" customFormat="1" x14ac:dyDescent="0.55000000000000004"/>
    <row r="100" s="11" customFormat="1" x14ac:dyDescent="0.55000000000000004"/>
    <row r="101" s="11" customFormat="1" x14ac:dyDescent="0.55000000000000004"/>
    <row r="102" s="11" customFormat="1" x14ac:dyDescent="0.55000000000000004"/>
    <row r="103" s="11" customFormat="1" x14ac:dyDescent="0.55000000000000004"/>
    <row r="104" s="11" customFormat="1" x14ac:dyDescent="0.55000000000000004"/>
    <row r="105" s="11" customFormat="1" x14ac:dyDescent="0.55000000000000004"/>
    <row r="106" s="11" customFormat="1" x14ac:dyDescent="0.55000000000000004"/>
    <row r="107" s="11" customFormat="1" x14ac:dyDescent="0.55000000000000004"/>
    <row r="108" s="11" customFormat="1" x14ac:dyDescent="0.55000000000000004"/>
    <row r="109" s="11" customFormat="1" x14ac:dyDescent="0.55000000000000004"/>
    <row r="110" s="11" customFormat="1" x14ac:dyDescent="0.55000000000000004"/>
    <row r="111" s="11" customFormat="1" x14ac:dyDescent="0.55000000000000004"/>
    <row r="112" s="11" customFormat="1" x14ac:dyDescent="0.55000000000000004"/>
    <row r="113" s="11" customFormat="1" x14ac:dyDescent="0.55000000000000004"/>
    <row r="114" s="11" customFormat="1" x14ac:dyDescent="0.55000000000000004"/>
    <row r="115" s="11" customFormat="1" x14ac:dyDescent="0.55000000000000004"/>
    <row r="116" s="11" customFormat="1" x14ac:dyDescent="0.55000000000000004"/>
    <row r="117" s="11" customFormat="1" x14ac:dyDescent="0.55000000000000004"/>
    <row r="118" s="11" customFormat="1" x14ac:dyDescent="0.55000000000000004"/>
    <row r="119" s="11" customFormat="1" x14ac:dyDescent="0.55000000000000004"/>
    <row r="120" s="11" customFormat="1" x14ac:dyDescent="0.55000000000000004"/>
    <row r="121" s="11" customFormat="1" x14ac:dyDescent="0.55000000000000004"/>
    <row r="122" s="11" customFormat="1" x14ac:dyDescent="0.55000000000000004"/>
    <row r="123" s="11" customFormat="1" x14ac:dyDescent="0.55000000000000004"/>
    <row r="124" s="11" customFormat="1" x14ac:dyDescent="0.55000000000000004"/>
    <row r="125" s="11" customFormat="1" x14ac:dyDescent="0.55000000000000004"/>
    <row r="126" s="11" customFormat="1" x14ac:dyDescent="0.55000000000000004"/>
    <row r="127" s="11" customFormat="1" x14ac:dyDescent="0.55000000000000004"/>
    <row r="128" s="11" customFormat="1" x14ac:dyDescent="0.55000000000000004"/>
    <row r="129" s="11" customFormat="1" x14ac:dyDescent="0.55000000000000004"/>
    <row r="130" s="11" customFormat="1" x14ac:dyDescent="0.55000000000000004"/>
    <row r="131" s="11" customFormat="1" x14ac:dyDescent="0.55000000000000004"/>
    <row r="132" s="11" customFormat="1" x14ac:dyDescent="0.55000000000000004"/>
    <row r="133" s="11" customFormat="1" x14ac:dyDescent="0.55000000000000004"/>
    <row r="134" s="11" customFormat="1" x14ac:dyDescent="0.55000000000000004"/>
    <row r="135" s="11" customFormat="1" x14ac:dyDescent="0.55000000000000004"/>
    <row r="136" s="11" customFormat="1" x14ac:dyDescent="0.55000000000000004"/>
    <row r="137" s="11" customFormat="1" x14ac:dyDescent="0.55000000000000004"/>
    <row r="138" s="11" customFormat="1" x14ac:dyDescent="0.55000000000000004"/>
    <row r="139" s="11" customFormat="1" x14ac:dyDescent="0.55000000000000004"/>
    <row r="140" s="11" customFormat="1" x14ac:dyDescent="0.55000000000000004"/>
    <row r="141" s="11" customFormat="1" x14ac:dyDescent="0.55000000000000004"/>
    <row r="142" s="11" customFormat="1" x14ac:dyDescent="0.55000000000000004"/>
    <row r="143" s="11" customFormat="1" x14ac:dyDescent="0.55000000000000004"/>
    <row r="144" s="11" customFormat="1" x14ac:dyDescent="0.55000000000000004"/>
  </sheetData>
  <autoFilter ref="D1:D144" xr:uid="{5C278E9D-543A-4D2A-9142-1795E48F787F}"/>
  <mergeCells count="2">
    <mergeCell ref="G1:M1"/>
    <mergeCell ref="N1:U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topLeftCell="A4" zoomScale="150" zoomScaleNormal="150" workbookViewId="0">
      <selection activeCell="D11" sqref="D11"/>
    </sheetView>
  </sheetViews>
  <sheetFormatPr defaultColWidth="9.125" defaultRowHeight="14.25" x14ac:dyDescent="0.2"/>
  <cols>
    <col min="1" max="1" width="2.875" style="29" customWidth="1"/>
    <col min="2" max="5" width="9.125" style="29"/>
    <col min="6" max="6" width="57.875" style="29" customWidth="1"/>
    <col min="7" max="16384" width="9.125" style="29"/>
  </cols>
  <sheetData>
    <row r="1" spans="1:10" s="28" customFormat="1" ht="27.75" x14ac:dyDescent="0.65">
      <c r="A1" s="113" t="s">
        <v>8</v>
      </c>
      <c r="B1" s="113"/>
      <c r="C1" s="113"/>
      <c r="D1" s="113"/>
      <c r="E1" s="113"/>
      <c r="F1" s="113"/>
    </row>
    <row r="2" spans="1:10" s="28" customFormat="1" ht="27.75" x14ac:dyDescent="0.65">
      <c r="A2" s="113" t="s">
        <v>162</v>
      </c>
      <c r="B2" s="113"/>
      <c r="C2" s="113"/>
      <c r="D2" s="113"/>
      <c r="E2" s="113"/>
      <c r="F2" s="113"/>
    </row>
    <row r="3" spans="1:10" ht="24" x14ac:dyDescent="0.55000000000000004">
      <c r="A3" s="114"/>
      <c r="B3" s="114"/>
      <c r="C3" s="114"/>
      <c r="D3" s="114"/>
      <c r="E3" s="114"/>
      <c r="F3" s="114"/>
    </row>
    <row r="4" spans="1:10" ht="24" x14ac:dyDescent="0.55000000000000004">
      <c r="A4" s="86"/>
      <c r="B4" s="112" t="s">
        <v>163</v>
      </c>
      <c r="C4" s="112"/>
      <c r="D4" s="112"/>
      <c r="E4" s="112"/>
      <c r="F4" s="112"/>
    </row>
    <row r="5" spans="1:10" s="30" customFormat="1" ht="24" x14ac:dyDescent="0.55000000000000004">
      <c r="A5" s="12" t="s">
        <v>175</v>
      </c>
      <c r="B5" s="12"/>
      <c r="C5" s="12"/>
      <c r="D5" s="12"/>
      <c r="E5" s="12"/>
      <c r="F5" s="12"/>
    </row>
    <row r="6" spans="1:10" s="30" customFormat="1" ht="24" x14ac:dyDescent="0.55000000000000004">
      <c r="A6" s="112" t="s">
        <v>176</v>
      </c>
      <c r="B6" s="112"/>
      <c r="C6" s="112"/>
      <c r="D6" s="112"/>
      <c r="E6" s="112"/>
      <c r="F6" s="112"/>
    </row>
    <row r="7" spans="1:10" s="30" customFormat="1" ht="24" x14ac:dyDescent="0.55000000000000004">
      <c r="A7" s="103" t="s">
        <v>177</v>
      </c>
      <c r="B7" s="103"/>
      <c r="C7" s="103"/>
      <c r="D7" s="103"/>
      <c r="E7" s="103"/>
      <c r="F7" s="103"/>
    </row>
    <row r="8" spans="1:10" s="30" customFormat="1" ht="24" x14ac:dyDescent="0.55000000000000004">
      <c r="A8" s="85"/>
      <c r="B8" s="85" t="s">
        <v>164</v>
      </c>
      <c r="C8" s="85"/>
      <c r="D8" s="85"/>
      <c r="E8" s="85"/>
      <c r="F8" s="85"/>
    </row>
    <row r="9" spans="1:10" s="30" customFormat="1" ht="24" x14ac:dyDescent="0.55000000000000004">
      <c r="A9" s="85"/>
      <c r="B9" s="85" t="s">
        <v>165</v>
      </c>
      <c r="C9" s="85"/>
      <c r="D9" s="85"/>
      <c r="E9" s="85"/>
      <c r="F9" s="85"/>
    </row>
    <row r="10" spans="1:10" s="30" customFormat="1" ht="24" x14ac:dyDescent="0.55000000000000004">
      <c r="A10" s="103"/>
      <c r="B10" s="103" t="s">
        <v>178</v>
      </c>
      <c r="C10" s="103"/>
      <c r="D10" s="103"/>
      <c r="E10" s="103"/>
      <c r="F10" s="103"/>
    </row>
    <row r="11" spans="1:10" s="30" customFormat="1" ht="24" x14ac:dyDescent="0.55000000000000004">
      <c r="A11" s="103" t="s">
        <v>179</v>
      </c>
      <c r="B11" s="103"/>
      <c r="C11" s="103"/>
      <c r="D11" s="103"/>
      <c r="E11" s="103"/>
      <c r="F11" s="103"/>
    </row>
    <row r="12" spans="1:10" s="30" customFormat="1" ht="24" x14ac:dyDescent="0.55000000000000004">
      <c r="A12" s="103" t="s">
        <v>180</v>
      </c>
      <c r="B12" s="103"/>
      <c r="C12" s="103"/>
      <c r="D12" s="103"/>
      <c r="E12" s="103"/>
      <c r="F12" s="103"/>
    </row>
    <row r="13" spans="1:10" s="30" customFormat="1" ht="24" x14ac:dyDescent="0.55000000000000004">
      <c r="A13" s="115" t="s">
        <v>24</v>
      </c>
      <c r="B13" s="112"/>
      <c r="C13" s="112"/>
      <c r="D13" s="112"/>
      <c r="E13" s="112"/>
      <c r="F13" s="112"/>
    </row>
    <row r="14" spans="1:10" s="30" customFormat="1" ht="24" x14ac:dyDescent="0.55000000000000004">
      <c r="A14" s="112" t="s">
        <v>166</v>
      </c>
      <c r="B14" s="112"/>
      <c r="C14" s="112"/>
      <c r="D14" s="112"/>
      <c r="E14" s="112"/>
      <c r="F14" s="112"/>
    </row>
    <row r="15" spans="1:10" s="7" customFormat="1" ht="24" x14ac:dyDescent="0.55000000000000004">
      <c r="B15" s="12" t="s">
        <v>167</v>
      </c>
      <c r="C15" s="12"/>
      <c r="D15" s="12"/>
      <c r="E15" s="12"/>
      <c r="F15" s="12"/>
      <c r="G15" s="12"/>
      <c r="H15" s="12"/>
      <c r="I15" s="12"/>
      <c r="J15" s="12"/>
    </row>
    <row r="16" spans="1:10" s="7" customFormat="1" ht="24" x14ac:dyDescent="0.55000000000000004">
      <c r="B16" s="12" t="s">
        <v>168</v>
      </c>
      <c r="C16" s="12"/>
      <c r="D16" s="12"/>
      <c r="E16" s="12"/>
      <c r="F16" s="12"/>
      <c r="G16" s="12"/>
      <c r="H16" s="12"/>
      <c r="I16" s="12"/>
      <c r="J16" s="12"/>
    </row>
    <row r="17" spans="1:10" s="7" customFormat="1" ht="24" x14ac:dyDescent="0.55000000000000004">
      <c r="B17" s="12"/>
      <c r="C17" s="12" t="s">
        <v>172</v>
      </c>
      <c r="D17" s="12"/>
      <c r="E17" s="12"/>
      <c r="F17" s="12"/>
      <c r="G17" s="12"/>
      <c r="H17" s="12"/>
      <c r="I17" s="12"/>
      <c r="J17" s="12"/>
    </row>
    <row r="18" spans="1:10" s="7" customFormat="1" ht="24" x14ac:dyDescent="0.55000000000000004">
      <c r="B18" s="12" t="s">
        <v>169</v>
      </c>
      <c r="C18" s="12"/>
      <c r="D18" s="12"/>
      <c r="E18" s="12"/>
      <c r="F18" s="12"/>
      <c r="G18" s="12"/>
      <c r="H18" s="12"/>
      <c r="I18" s="12"/>
      <c r="J18" s="12"/>
    </row>
    <row r="19" spans="1:10" s="7" customFormat="1" ht="24" x14ac:dyDescent="0.55000000000000004">
      <c r="B19" s="12" t="s">
        <v>170</v>
      </c>
      <c r="C19" s="12"/>
      <c r="D19" s="12"/>
      <c r="E19" s="12"/>
      <c r="F19" s="12"/>
      <c r="G19" s="12"/>
      <c r="H19" s="12"/>
      <c r="I19" s="12"/>
      <c r="J19" s="12"/>
    </row>
    <row r="20" spans="1:10" s="7" customFormat="1" ht="24" x14ac:dyDescent="0.55000000000000004">
      <c r="B20" s="12" t="s">
        <v>171</v>
      </c>
      <c r="C20" s="12"/>
      <c r="D20" s="12"/>
      <c r="E20" s="12"/>
      <c r="F20" s="12"/>
      <c r="G20" s="12"/>
      <c r="H20" s="12"/>
      <c r="I20" s="12"/>
      <c r="J20" s="12"/>
    </row>
    <row r="21" spans="1:10" s="7" customFormat="1" ht="24" x14ac:dyDescent="0.55000000000000004">
      <c r="B21" s="53" t="s">
        <v>174</v>
      </c>
      <c r="C21" s="53"/>
      <c r="D21" s="53"/>
      <c r="E21" s="12"/>
      <c r="F21" s="12"/>
      <c r="G21" s="12"/>
      <c r="H21" s="12"/>
      <c r="I21" s="12"/>
      <c r="J21" s="12"/>
    </row>
    <row r="22" spans="1:10" ht="24" x14ac:dyDescent="0.55000000000000004">
      <c r="A22" s="7"/>
      <c r="B22" s="7" t="s">
        <v>20</v>
      </c>
      <c r="C22" s="7"/>
      <c r="D22" s="7"/>
      <c r="E22" s="7"/>
      <c r="F22" s="7"/>
    </row>
    <row r="23" spans="1:10" ht="24" x14ac:dyDescent="0.55000000000000004">
      <c r="A23" s="7"/>
      <c r="B23" s="7"/>
      <c r="C23" s="7"/>
      <c r="D23" s="7"/>
      <c r="E23" s="7"/>
      <c r="F23" s="7"/>
    </row>
    <row r="24" spans="1:10" ht="24" x14ac:dyDescent="0.55000000000000004">
      <c r="A24" s="7"/>
      <c r="B24" s="7"/>
      <c r="C24" s="7"/>
      <c r="D24" s="7"/>
      <c r="E24" s="7"/>
      <c r="F24" s="7"/>
    </row>
    <row r="25" spans="1:10" ht="24" x14ac:dyDescent="0.55000000000000004">
      <c r="A25" s="7"/>
      <c r="B25" s="7"/>
      <c r="C25" s="7"/>
      <c r="D25" s="7"/>
      <c r="E25" s="7"/>
      <c r="F25" s="7"/>
    </row>
    <row r="26" spans="1:10" ht="24" x14ac:dyDescent="0.55000000000000004">
      <c r="A26" s="7"/>
      <c r="B26" s="7"/>
      <c r="C26" s="7"/>
      <c r="D26" s="7"/>
      <c r="E26" s="7"/>
      <c r="F26" s="7"/>
    </row>
    <row r="27" spans="1:10" ht="24" x14ac:dyDescent="0.55000000000000004">
      <c r="A27" s="7"/>
      <c r="B27" s="7"/>
      <c r="C27" s="7"/>
      <c r="D27" s="7"/>
      <c r="E27" s="7"/>
      <c r="F27" s="7"/>
    </row>
  </sheetData>
  <mergeCells count="7">
    <mergeCell ref="A14:F14"/>
    <mergeCell ref="A1:F1"/>
    <mergeCell ref="A2:F2"/>
    <mergeCell ref="A3:F3"/>
    <mergeCell ref="A13:F13"/>
    <mergeCell ref="A6:F6"/>
    <mergeCell ref="B4:F4"/>
  </mergeCells>
  <pageMargins left="0.5" right="0" top="0.75" bottom="0.25" header="0.3" footer="0.3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0:J20"/>
  <sheetViews>
    <sheetView workbookViewId="0">
      <selection activeCell="J27" sqref="J27"/>
    </sheetView>
  </sheetViews>
  <sheetFormatPr defaultRowHeight="14.25" x14ac:dyDescent="0.2"/>
  <cols>
    <col min="1" max="1" width="3.125" customWidth="1"/>
  </cols>
  <sheetData>
    <row r="20" spans="2:10" s="48" customFormat="1" ht="30.75" x14ac:dyDescent="0.7">
      <c r="B20" s="116" t="s">
        <v>14</v>
      </c>
      <c r="C20" s="116"/>
      <c r="D20" s="116"/>
      <c r="E20" s="116"/>
      <c r="F20" s="116"/>
      <c r="G20" s="116"/>
      <c r="H20" s="116"/>
      <c r="I20" s="116"/>
      <c r="J20" s="116"/>
    </row>
  </sheetData>
  <mergeCells count="1">
    <mergeCell ref="B20:J20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topLeftCell="A43" zoomScale="120" zoomScaleNormal="120" workbookViewId="0">
      <selection activeCell="A51" sqref="A51:XFD52"/>
    </sheetView>
  </sheetViews>
  <sheetFormatPr defaultRowHeight="23.25" x14ac:dyDescent="0.55000000000000004"/>
  <cols>
    <col min="1" max="1" width="7.75" style="1" customWidth="1"/>
    <col min="2" max="2" width="9.125" style="1"/>
    <col min="3" max="3" width="15.375" style="1" customWidth="1"/>
    <col min="4" max="4" width="25.75" style="1" customWidth="1"/>
    <col min="5" max="5" width="8.75" style="2" customWidth="1"/>
    <col min="6" max="6" width="7.625" style="2" customWidth="1"/>
    <col min="7" max="7" width="16.875" style="2" customWidth="1"/>
    <col min="8" max="256" width="9.125" style="1"/>
    <col min="257" max="257" width="10.875" style="1" customWidth="1"/>
    <col min="258" max="258" width="9.125" style="1"/>
    <col min="259" max="259" width="15.375" style="1" customWidth="1"/>
    <col min="260" max="260" width="30.875" style="1" customWidth="1"/>
    <col min="261" max="261" width="6.875" style="1" customWidth="1"/>
    <col min="262" max="262" width="7" style="1" customWidth="1"/>
    <col min="263" max="263" width="13.75" style="1" customWidth="1"/>
    <col min="264" max="512" width="9.125" style="1"/>
    <col min="513" max="513" width="10.875" style="1" customWidth="1"/>
    <col min="514" max="514" width="9.125" style="1"/>
    <col min="515" max="515" width="15.375" style="1" customWidth="1"/>
    <col min="516" max="516" width="30.875" style="1" customWidth="1"/>
    <col min="517" max="517" width="6.875" style="1" customWidth="1"/>
    <col min="518" max="518" width="7" style="1" customWidth="1"/>
    <col min="519" max="519" width="13.75" style="1" customWidth="1"/>
    <col min="520" max="768" width="9.125" style="1"/>
    <col min="769" max="769" width="10.875" style="1" customWidth="1"/>
    <col min="770" max="770" width="9.125" style="1"/>
    <col min="771" max="771" width="15.375" style="1" customWidth="1"/>
    <col min="772" max="772" width="30.875" style="1" customWidth="1"/>
    <col min="773" max="773" width="6.875" style="1" customWidth="1"/>
    <col min="774" max="774" width="7" style="1" customWidth="1"/>
    <col min="775" max="775" width="13.75" style="1" customWidth="1"/>
    <col min="776" max="1024" width="9.125" style="1"/>
    <col min="1025" max="1025" width="10.875" style="1" customWidth="1"/>
    <col min="1026" max="1026" width="9.125" style="1"/>
    <col min="1027" max="1027" width="15.375" style="1" customWidth="1"/>
    <col min="1028" max="1028" width="30.875" style="1" customWidth="1"/>
    <col min="1029" max="1029" width="6.875" style="1" customWidth="1"/>
    <col min="1030" max="1030" width="7" style="1" customWidth="1"/>
    <col min="1031" max="1031" width="13.75" style="1" customWidth="1"/>
    <col min="1032" max="1280" width="9.125" style="1"/>
    <col min="1281" max="1281" width="10.875" style="1" customWidth="1"/>
    <col min="1282" max="1282" width="9.125" style="1"/>
    <col min="1283" max="1283" width="15.375" style="1" customWidth="1"/>
    <col min="1284" max="1284" width="30.875" style="1" customWidth="1"/>
    <col min="1285" max="1285" width="6.875" style="1" customWidth="1"/>
    <col min="1286" max="1286" width="7" style="1" customWidth="1"/>
    <col min="1287" max="1287" width="13.75" style="1" customWidth="1"/>
    <col min="1288" max="1536" width="9.125" style="1"/>
    <col min="1537" max="1537" width="10.875" style="1" customWidth="1"/>
    <col min="1538" max="1538" width="9.125" style="1"/>
    <col min="1539" max="1539" width="15.375" style="1" customWidth="1"/>
    <col min="1540" max="1540" width="30.875" style="1" customWidth="1"/>
    <col min="1541" max="1541" width="6.875" style="1" customWidth="1"/>
    <col min="1542" max="1542" width="7" style="1" customWidth="1"/>
    <col min="1543" max="1543" width="13.75" style="1" customWidth="1"/>
    <col min="1544" max="1792" width="9.125" style="1"/>
    <col min="1793" max="1793" width="10.875" style="1" customWidth="1"/>
    <col min="1794" max="1794" width="9.125" style="1"/>
    <col min="1795" max="1795" width="15.375" style="1" customWidth="1"/>
    <col min="1796" max="1796" width="30.875" style="1" customWidth="1"/>
    <col min="1797" max="1797" width="6.875" style="1" customWidth="1"/>
    <col min="1798" max="1798" width="7" style="1" customWidth="1"/>
    <col min="1799" max="1799" width="13.75" style="1" customWidth="1"/>
    <col min="1800" max="2048" width="9.125" style="1"/>
    <col min="2049" max="2049" width="10.875" style="1" customWidth="1"/>
    <col min="2050" max="2050" width="9.125" style="1"/>
    <col min="2051" max="2051" width="15.375" style="1" customWidth="1"/>
    <col min="2052" max="2052" width="30.875" style="1" customWidth="1"/>
    <col min="2053" max="2053" width="6.875" style="1" customWidth="1"/>
    <col min="2054" max="2054" width="7" style="1" customWidth="1"/>
    <col min="2055" max="2055" width="13.75" style="1" customWidth="1"/>
    <col min="2056" max="2304" width="9.125" style="1"/>
    <col min="2305" max="2305" width="10.875" style="1" customWidth="1"/>
    <col min="2306" max="2306" width="9.125" style="1"/>
    <col min="2307" max="2307" width="15.375" style="1" customWidth="1"/>
    <col min="2308" max="2308" width="30.875" style="1" customWidth="1"/>
    <col min="2309" max="2309" width="6.875" style="1" customWidth="1"/>
    <col min="2310" max="2310" width="7" style="1" customWidth="1"/>
    <col min="2311" max="2311" width="13.75" style="1" customWidth="1"/>
    <col min="2312" max="2560" width="9.125" style="1"/>
    <col min="2561" max="2561" width="10.875" style="1" customWidth="1"/>
    <col min="2562" max="2562" width="9.125" style="1"/>
    <col min="2563" max="2563" width="15.375" style="1" customWidth="1"/>
    <col min="2564" max="2564" width="30.875" style="1" customWidth="1"/>
    <col min="2565" max="2565" width="6.875" style="1" customWidth="1"/>
    <col min="2566" max="2566" width="7" style="1" customWidth="1"/>
    <col min="2567" max="2567" width="13.75" style="1" customWidth="1"/>
    <col min="2568" max="2816" width="9.125" style="1"/>
    <col min="2817" max="2817" width="10.875" style="1" customWidth="1"/>
    <col min="2818" max="2818" width="9.125" style="1"/>
    <col min="2819" max="2819" width="15.375" style="1" customWidth="1"/>
    <col min="2820" max="2820" width="30.875" style="1" customWidth="1"/>
    <col min="2821" max="2821" width="6.875" style="1" customWidth="1"/>
    <col min="2822" max="2822" width="7" style="1" customWidth="1"/>
    <col min="2823" max="2823" width="13.75" style="1" customWidth="1"/>
    <col min="2824" max="3072" width="9.125" style="1"/>
    <col min="3073" max="3073" width="10.875" style="1" customWidth="1"/>
    <col min="3074" max="3074" width="9.125" style="1"/>
    <col min="3075" max="3075" width="15.375" style="1" customWidth="1"/>
    <col min="3076" max="3076" width="30.875" style="1" customWidth="1"/>
    <col min="3077" max="3077" width="6.875" style="1" customWidth="1"/>
    <col min="3078" max="3078" width="7" style="1" customWidth="1"/>
    <col min="3079" max="3079" width="13.75" style="1" customWidth="1"/>
    <col min="3080" max="3328" width="9.125" style="1"/>
    <col min="3329" max="3329" width="10.875" style="1" customWidth="1"/>
    <col min="3330" max="3330" width="9.125" style="1"/>
    <col min="3331" max="3331" width="15.375" style="1" customWidth="1"/>
    <col min="3332" max="3332" width="30.875" style="1" customWidth="1"/>
    <col min="3333" max="3333" width="6.875" style="1" customWidth="1"/>
    <col min="3334" max="3334" width="7" style="1" customWidth="1"/>
    <col min="3335" max="3335" width="13.75" style="1" customWidth="1"/>
    <col min="3336" max="3584" width="9.125" style="1"/>
    <col min="3585" max="3585" width="10.875" style="1" customWidth="1"/>
    <col min="3586" max="3586" width="9.125" style="1"/>
    <col min="3587" max="3587" width="15.375" style="1" customWidth="1"/>
    <col min="3588" max="3588" width="30.875" style="1" customWidth="1"/>
    <col min="3589" max="3589" width="6.875" style="1" customWidth="1"/>
    <col min="3590" max="3590" width="7" style="1" customWidth="1"/>
    <col min="3591" max="3591" width="13.75" style="1" customWidth="1"/>
    <col min="3592" max="3840" width="9.125" style="1"/>
    <col min="3841" max="3841" width="10.875" style="1" customWidth="1"/>
    <col min="3842" max="3842" width="9.125" style="1"/>
    <col min="3843" max="3843" width="15.375" style="1" customWidth="1"/>
    <col min="3844" max="3844" width="30.875" style="1" customWidth="1"/>
    <col min="3845" max="3845" width="6.875" style="1" customWidth="1"/>
    <col min="3846" max="3846" width="7" style="1" customWidth="1"/>
    <col min="3847" max="3847" width="13.75" style="1" customWidth="1"/>
    <col min="3848" max="4096" width="9.125" style="1"/>
    <col min="4097" max="4097" width="10.875" style="1" customWidth="1"/>
    <col min="4098" max="4098" width="9.125" style="1"/>
    <col min="4099" max="4099" width="15.375" style="1" customWidth="1"/>
    <col min="4100" max="4100" width="30.875" style="1" customWidth="1"/>
    <col min="4101" max="4101" width="6.875" style="1" customWidth="1"/>
    <col min="4102" max="4102" width="7" style="1" customWidth="1"/>
    <col min="4103" max="4103" width="13.75" style="1" customWidth="1"/>
    <col min="4104" max="4352" width="9.125" style="1"/>
    <col min="4353" max="4353" width="10.875" style="1" customWidth="1"/>
    <col min="4354" max="4354" width="9.125" style="1"/>
    <col min="4355" max="4355" width="15.375" style="1" customWidth="1"/>
    <col min="4356" max="4356" width="30.875" style="1" customWidth="1"/>
    <col min="4357" max="4357" width="6.875" style="1" customWidth="1"/>
    <col min="4358" max="4358" width="7" style="1" customWidth="1"/>
    <col min="4359" max="4359" width="13.75" style="1" customWidth="1"/>
    <col min="4360" max="4608" width="9.125" style="1"/>
    <col min="4609" max="4609" width="10.875" style="1" customWidth="1"/>
    <col min="4610" max="4610" width="9.125" style="1"/>
    <col min="4611" max="4611" width="15.375" style="1" customWidth="1"/>
    <col min="4612" max="4612" width="30.875" style="1" customWidth="1"/>
    <col min="4613" max="4613" width="6.875" style="1" customWidth="1"/>
    <col min="4614" max="4614" width="7" style="1" customWidth="1"/>
    <col min="4615" max="4615" width="13.75" style="1" customWidth="1"/>
    <col min="4616" max="4864" width="9.125" style="1"/>
    <col min="4865" max="4865" width="10.875" style="1" customWidth="1"/>
    <col min="4866" max="4866" width="9.125" style="1"/>
    <col min="4867" max="4867" width="15.375" style="1" customWidth="1"/>
    <col min="4868" max="4868" width="30.875" style="1" customWidth="1"/>
    <col min="4869" max="4869" width="6.875" style="1" customWidth="1"/>
    <col min="4870" max="4870" width="7" style="1" customWidth="1"/>
    <col min="4871" max="4871" width="13.75" style="1" customWidth="1"/>
    <col min="4872" max="5120" width="9.125" style="1"/>
    <col min="5121" max="5121" width="10.875" style="1" customWidth="1"/>
    <col min="5122" max="5122" width="9.125" style="1"/>
    <col min="5123" max="5123" width="15.375" style="1" customWidth="1"/>
    <col min="5124" max="5124" width="30.875" style="1" customWidth="1"/>
    <col min="5125" max="5125" width="6.875" style="1" customWidth="1"/>
    <col min="5126" max="5126" width="7" style="1" customWidth="1"/>
    <col min="5127" max="5127" width="13.75" style="1" customWidth="1"/>
    <col min="5128" max="5376" width="9.125" style="1"/>
    <col min="5377" max="5377" width="10.875" style="1" customWidth="1"/>
    <col min="5378" max="5378" width="9.125" style="1"/>
    <col min="5379" max="5379" width="15.375" style="1" customWidth="1"/>
    <col min="5380" max="5380" width="30.875" style="1" customWidth="1"/>
    <col min="5381" max="5381" width="6.875" style="1" customWidth="1"/>
    <col min="5382" max="5382" width="7" style="1" customWidth="1"/>
    <col min="5383" max="5383" width="13.75" style="1" customWidth="1"/>
    <col min="5384" max="5632" width="9.125" style="1"/>
    <col min="5633" max="5633" width="10.875" style="1" customWidth="1"/>
    <col min="5634" max="5634" width="9.125" style="1"/>
    <col min="5635" max="5635" width="15.375" style="1" customWidth="1"/>
    <col min="5636" max="5636" width="30.875" style="1" customWidth="1"/>
    <col min="5637" max="5637" width="6.875" style="1" customWidth="1"/>
    <col min="5638" max="5638" width="7" style="1" customWidth="1"/>
    <col min="5639" max="5639" width="13.75" style="1" customWidth="1"/>
    <col min="5640" max="5888" width="9.125" style="1"/>
    <col min="5889" max="5889" width="10.875" style="1" customWidth="1"/>
    <col min="5890" max="5890" width="9.125" style="1"/>
    <col min="5891" max="5891" width="15.375" style="1" customWidth="1"/>
    <col min="5892" max="5892" width="30.875" style="1" customWidth="1"/>
    <col min="5893" max="5893" width="6.875" style="1" customWidth="1"/>
    <col min="5894" max="5894" width="7" style="1" customWidth="1"/>
    <col min="5895" max="5895" width="13.75" style="1" customWidth="1"/>
    <col min="5896" max="6144" width="9.125" style="1"/>
    <col min="6145" max="6145" width="10.875" style="1" customWidth="1"/>
    <col min="6146" max="6146" width="9.125" style="1"/>
    <col min="6147" max="6147" width="15.375" style="1" customWidth="1"/>
    <col min="6148" max="6148" width="30.875" style="1" customWidth="1"/>
    <col min="6149" max="6149" width="6.875" style="1" customWidth="1"/>
    <col min="6150" max="6150" width="7" style="1" customWidth="1"/>
    <col min="6151" max="6151" width="13.75" style="1" customWidth="1"/>
    <col min="6152" max="6400" width="9.125" style="1"/>
    <col min="6401" max="6401" width="10.875" style="1" customWidth="1"/>
    <col min="6402" max="6402" width="9.125" style="1"/>
    <col min="6403" max="6403" width="15.375" style="1" customWidth="1"/>
    <col min="6404" max="6404" width="30.875" style="1" customWidth="1"/>
    <col min="6405" max="6405" width="6.875" style="1" customWidth="1"/>
    <col min="6406" max="6406" width="7" style="1" customWidth="1"/>
    <col min="6407" max="6407" width="13.75" style="1" customWidth="1"/>
    <col min="6408" max="6656" width="9.125" style="1"/>
    <col min="6657" max="6657" width="10.875" style="1" customWidth="1"/>
    <col min="6658" max="6658" width="9.125" style="1"/>
    <col min="6659" max="6659" width="15.375" style="1" customWidth="1"/>
    <col min="6660" max="6660" width="30.875" style="1" customWidth="1"/>
    <col min="6661" max="6661" width="6.875" style="1" customWidth="1"/>
    <col min="6662" max="6662" width="7" style="1" customWidth="1"/>
    <col min="6663" max="6663" width="13.75" style="1" customWidth="1"/>
    <col min="6664" max="6912" width="9.125" style="1"/>
    <col min="6913" max="6913" width="10.875" style="1" customWidth="1"/>
    <col min="6914" max="6914" width="9.125" style="1"/>
    <col min="6915" max="6915" width="15.375" style="1" customWidth="1"/>
    <col min="6916" max="6916" width="30.875" style="1" customWidth="1"/>
    <col min="6917" max="6917" width="6.875" style="1" customWidth="1"/>
    <col min="6918" max="6918" width="7" style="1" customWidth="1"/>
    <col min="6919" max="6919" width="13.75" style="1" customWidth="1"/>
    <col min="6920" max="7168" width="9.125" style="1"/>
    <col min="7169" max="7169" width="10.875" style="1" customWidth="1"/>
    <col min="7170" max="7170" width="9.125" style="1"/>
    <col min="7171" max="7171" width="15.375" style="1" customWidth="1"/>
    <col min="7172" max="7172" width="30.875" style="1" customWidth="1"/>
    <col min="7173" max="7173" width="6.875" style="1" customWidth="1"/>
    <col min="7174" max="7174" width="7" style="1" customWidth="1"/>
    <col min="7175" max="7175" width="13.75" style="1" customWidth="1"/>
    <col min="7176" max="7424" width="9.125" style="1"/>
    <col min="7425" max="7425" width="10.875" style="1" customWidth="1"/>
    <col min="7426" max="7426" width="9.125" style="1"/>
    <col min="7427" max="7427" width="15.375" style="1" customWidth="1"/>
    <col min="7428" max="7428" width="30.875" style="1" customWidth="1"/>
    <col min="7429" max="7429" width="6.875" style="1" customWidth="1"/>
    <col min="7430" max="7430" width="7" style="1" customWidth="1"/>
    <col min="7431" max="7431" width="13.75" style="1" customWidth="1"/>
    <col min="7432" max="7680" width="9.125" style="1"/>
    <col min="7681" max="7681" width="10.875" style="1" customWidth="1"/>
    <col min="7682" max="7682" width="9.125" style="1"/>
    <col min="7683" max="7683" width="15.375" style="1" customWidth="1"/>
    <col min="7684" max="7684" width="30.875" style="1" customWidth="1"/>
    <col min="7685" max="7685" width="6.875" style="1" customWidth="1"/>
    <col min="7686" max="7686" width="7" style="1" customWidth="1"/>
    <col min="7687" max="7687" width="13.75" style="1" customWidth="1"/>
    <col min="7688" max="7936" width="9.125" style="1"/>
    <col min="7937" max="7937" width="10.875" style="1" customWidth="1"/>
    <col min="7938" max="7938" width="9.125" style="1"/>
    <col min="7939" max="7939" width="15.375" style="1" customWidth="1"/>
    <col min="7940" max="7940" width="30.875" style="1" customWidth="1"/>
    <col min="7941" max="7941" width="6.875" style="1" customWidth="1"/>
    <col min="7942" max="7942" width="7" style="1" customWidth="1"/>
    <col min="7943" max="7943" width="13.75" style="1" customWidth="1"/>
    <col min="7944" max="8192" width="9.125" style="1"/>
    <col min="8193" max="8193" width="10.875" style="1" customWidth="1"/>
    <col min="8194" max="8194" width="9.125" style="1"/>
    <col min="8195" max="8195" width="15.375" style="1" customWidth="1"/>
    <col min="8196" max="8196" width="30.875" style="1" customWidth="1"/>
    <col min="8197" max="8197" width="6.875" style="1" customWidth="1"/>
    <col min="8198" max="8198" width="7" style="1" customWidth="1"/>
    <col min="8199" max="8199" width="13.75" style="1" customWidth="1"/>
    <col min="8200" max="8448" width="9.125" style="1"/>
    <col min="8449" max="8449" width="10.875" style="1" customWidth="1"/>
    <col min="8450" max="8450" width="9.125" style="1"/>
    <col min="8451" max="8451" width="15.375" style="1" customWidth="1"/>
    <col min="8452" max="8452" width="30.875" style="1" customWidth="1"/>
    <col min="8453" max="8453" width="6.875" style="1" customWidth="1"/>
    <col min="8454" max="8454" width="7" style="1" customWidth="1"/>
    <col min="8455" max="8455" width="13.75" style="1" customWidth="1"/>
    <col min="8456" max="8704" width="9.125" style="1"/>
    <col min="8705" max="8705" width="10.875" style="1" customWidth="1"/>
    <col min="8706" max="8706" width="9.125" style="1"/>
    <col min="8707" max="8707" width="15.375" style="1" customWidth="1"/>
    <col min="8708" max="8708" width="30.875" style="1" customWidth="1"/>
    <col min="8709" max="8709" width="6.875" style="1" customWidth="1"/>
    <col min="8710" max="8710" width="7" style="1" customWidth="1"/>
    <col min="8711" max="8711" width="13.75" style="1" customWidth="1"/>
    <col min="8712" max="8960" width="9.125" style="1"/>
    <col min="8961" max="8961" width="10.875" style="1" customWidth="1"/>
    <col min="8962" max="8962" width="9.125" style="1"/>
    <col min="8963" max="8963" width="15.375" style="1" customWidth="1"/>
    <col min="8964" max="8964" width="30.875" style="1" customWidth="1"/>
    <col min="8965" max="8965" width="6.875" style="1" customWidth="1"/>
    <col min="8966" max="8966" width="7" style="1" customWidth="1"/>
    <col min="8967" max="8967" width="13.75" style="1" customWidth="1"/>
    <col min="8968" max="9216" width="9.125" style="1"/>
    <col min="9217" max="9217" width="10.875" style="1" customWidth="1"/>
    <col min="9218" max="9218" width="9.125" style="1"/>
    <col min="9219" max="9219" width="15.375" style="1" customWidth="1"/>
    <col min="9220" max="9220" width="30.875" style="1" customWidth="1"/>
    <col min="9221" max="9221" width="6.875" style="1" customWidth="1"/>
    <col min="9222" max="9222" width="7" style="1" customWidth="1"/>
    <col min="9223" max="9223" width="13.75" style="1" customWidth="1"/>
    <col min="9224" max="9472" width="9.125" style="1"/>
    <col min="9473" max="9473" width="10.875" style="1" customWidth="1"/>
    <col min="9474" max="9474" width="9.125" style="1"/>
    <col min="9475" max="9475" width="15.375" style="1" customWidth="1"/>
    <col min="9476" max="9476" width="30.875" style="1" customWidth="1"/>
    <col min="9477" max="9477" width="6.875" style="1" customWidth="1"/>
    <col min="9478" max="9478" width="7" style="1" customWidth="1"/>
    <col min="9479" max="9479" width="13.75" style="1" customWidth="1"/>
    <col min="9480" max="9728" width="9.125" style="1"/>
    <col min="9729" max="9729" width="10.875" style="1" customWidth="1"/>
    <col min="9730" max="9730" width="9.125" style="1"/>
    <col min="9731" max="9731" width="15.375" style="1" customWidth="1"/>
    <col min="9732" max="9732" width="30.875" style="1" customWidth="1"/>
    <col min="9733" max="9733" width="6.875" style="1" customWidth="1"/>
    <col min="9734" max="9734" width="7" style="1" customWidth="1"/>
    <col min="9735" max="9735" width="13.75" style="1" customWidth="1"/>
    <col min="9736" max="9984" width="9.125" style="1"/>
    <col min="9985" max="9985" width="10.875" style="1" customWidth="1"/>
    <col min="9986" max="9986" width="9.125" style="1"/>
    <col min="9987" max="9987" width="15.375" style="1" customWidth="1"/>
    <col min="9988" max="9988" width="30.875" style="1" customWidth="1"/>
    <col min="9989" max="9989" width="6.875" style="1" customWidth="1"/>
    <col min="9990" max="9990" width="7" style="1" customWidth="1"/>
    <col min="9991" max="9991" width="13.75" style="1" customWidth="1"/>
    <col min="9992" max="10240" width="9.125" style="1"/>
    <col min="10241" max="10241" width="10.875" style="1" customWidth="1"/>
    <col min="10242" max="10242" width="9.125" style="1"/>
    <col min="10243" max="10243" width="15.375" style="1" customWidth="1"/>
    <col min="10244" max="10244" width="30.875" style="1" customWidth="1"/>
    <col min="10245" max="10245" width="6.875" style="1" customWidth="1"/>
    <col min="10246" max="10246" width="7" style="1" customWidth="1"/>
    <col min="10247" max="10247" width="13.75" style="1" customWidth="1"/>
    <col min="10248" max="10496" width="9.125" style="1"/>
    <col min="10497" max="10497" width="10.875" style="1" customWidth="1"/>
    <col min="10498" max="10498" width="9.125" style="1"/>
    <col min="10499" max="10499" width="15.375" style="1" customWidth="1"/>
    <col min="10500" max="10500" width="30.875" style="1" customWidth="1"/>
    <col min="10501" max="10501" width="6.875" style="1" customWidth="1"/>
    <col min="10502" max="10502" width="7" style="1" customWidth="1"/>
    <col min="10503" max="10503" width="13.75" style="1" customWidth="1"/>
    <col min="10504" max="10752" width="9.125" style="1"/>
    <col min="10753" max="10753" width="10.875" style="1" customWidth="1"/>
    <col min="10754" max="10754" width="9.125" style="1"/>
    <col min="10755" max="10755" width="15.375" style="1" customWidth="1"/>
    <col min="10756" max="10756" width="30.875" style="1" customWidth="1"/>
    <col min="10757" max="10757" width="6.875" style="1" customWidth="1"/>
    <col min="10758" max="10758" width="7" style="1" customWidth="1"/>
    <col min="10759" max="10759" width="13.75" style="1" customWidth="1"/>
    <col min="10760" max="11008" width="9.125" style="1"/>
    <col min="11009" max="11009" width="10.875" style="1" customWidth="1"/>
    <col min="11010" max="11010" width="9.125" style="1"/>
    <col min="11011" max="11011" width="15.375" style="1" customWidth="1"/>
    <col min="11012" max="11012" width="30.875" style="1" customWidth="1"/>
    <col min="11013" max="11013" width="6.875" style="1" customWidth="1"/>
    <col min="11014" max="11014" width="7" style="1" customWidth="1"/>
    <col min="11015" max="11015" width="13.75" style="1" customWidth="1"/>
    <col min="11016" max="11264" width="9.125" style="1"/>
    <col min="11265" max="11265" width="10.875" style="1" customWidth="1"/>
    <col min="11266" max="11266" width="9.125" style="1"/>
    <col min="11267" max="11267" width="15.375" style="1" customWidth="1"/>
    <col min="11268" max="11268" width="30.875" style="1" customWidth="1"/>
    <col min="11269" max="11269" width="6.875" style="1" customWidth="1"/>
    <col min="11270" max="11270" width="7" style="1" customWidth="1"/>
    <col min="11271" max="11271" width="13.75" style="1" customWidth="1"/>
    <col min="11272" max="11520" width="9.125" style="1"/>
    <col min="11521" max="11521" width="10.875" style="1" customWidth="1"/>
    <col min="11522" max="11522" width="9.125" style="1"/>
    <col min="11523" max="11523" width="15.375" style="1" customWidth="1"/>
    <col min="11524" max="11524" width="30.875" style="1" customWidth="1"/>
    <col min="11525" max="11525" width="6.875" style="1" customWidth="1"/>
    <col min="11526" max="11526" width="7" style="1" customWidth="1"/>
    <col min="11527" max="11527" width="13.75" style="1" customWidth="1"/>
    <col min="11528" max="11776" width="9.125" style="1"/>
    <col min="11777" max="11777" width="10.875" style="1" customWidth="1"/>
    <col min="11778" max="11778" width="9.125" style="1"/>
    <col min="11779" max="11779" width="15.375" style="1" customWidth="1"/>
    <col min="11780" max="11780" width="30.875" style="1" customWidth="1"/>
    <col min="11781" max="11781" width="6.875" style="1" customWidth="1"/>
    <col min="11782" max="11782" width="7" style="1" customWidth="1"/>
    <col min="11783" max="11783" width="13.75" style="1" customWidth="1"/>
    <col min="11784" max="12032" width="9.125" style="1"/>
    <col min="12033" max="12033" width="10.875" style="1" customWidth="1"/>
    <col min="12034" max="12034" width="9.125" style="1"/>
    <col min="12035" max="12035" width="15.375" style="1" customWidth="1"/>
    <col min="12036" max="12036" width="30.875" style="1" customWidth="1"/>
    <col min="12037" max="12037" width="6.875" style="1" customWidth="1"/>
    <col min="12038" max="12038" width="7" style="1" customWidth="1"/>
    <col min="12039" max="12039" width="13.75" style="1" customWidth="1"/>
    <col min="12040" max="12288" width="9.125" style="1"/>
    <col min="12289" max="12289" width="10.875" style="1" customWidth="1"/>
    <col min="12290" max="12290" width="9.125" style="1"/>
    <col min="12291" max="12291" width="15.375" style="1" customWidth="1"/>
    <col min="12292" max="12292" width="30.875" style="1" customWidth="1"/>
    <col min="12293" max="12293" width="6.875" style="1" customWidth="1"/>
    <col min="12294" max="12294" width="7" style="1" customWidth="1"/>
    <col min="12295" max="12295" width="13.75" style="1" customWidth="1"/>
    <col min="12296" max="12544" width="9.125" style="1"/>
    <col min="12545" max="12545" width="10.875" style="1" customWidth="1"/>
    <col min="12546" max="12546" width="9.125" style="1"/>
    <col min="12547" max="12547" width="15.375" style="1" customWidth="1"/>
    <col min="12548" max="12548" width="30.875" style="1" customWidth="1"/>
    <col min="12549" max="12549" width="6.875" style="1" customWidth="1"/>
    <col min="12550" max="12550" width="7" style="1" customWidth="1"/>
    <col min="12551" max="12551" width="13.75" style="1" customWidth="1"/>
    <col min="12552" max="12800" width="9.125" style="1"/>
    <col min="12801" max="12801" width="10.875" style="1" customWidth="1"/>
    <col min="12802" max="12802" width="9.125" style="1"/>
    <col min="12803" max="12803" width="15.375" style="1" customWidth="1"/>
    <col min="12804" max="12804" width="30.875" style="1" customWidth="1"/>
    <col min="12805" max="12805" width="6.875" style="1" customWidth="1"/>
    <col min="12806" max="12806" width="7" style="1" customWidth="1"/>
    <col min="12807" max="12807" width="13.75" style="1" customWidth="1"/>
    <col min="12808" max="13056" width="9.125" style="1"/>
    <col min="13057" max="13057" width="10.875" style="1" customWidth="1"/>
    <col min="13058" max="13058" width="9.125" style="1"/>
    <col min="13059" max="13059" width="15.375" style="1" customWidth="1"/>
    <col min="13060" max="13060" width="30.875" style="1" customWidth="1"/>
    <col min="13061" max="13061" width="6.875" style="1" customWidth="1"/>
    <col min="13062" max="13062" width="7" style="1" customWidth="1"/>
    <col min="13063" max="13063" width="13.75" style="1" customWidth="1"/>
    <col min="13064" max="13312" width="9.125" style="1"/>
    <col min="13313" max="13313" width="10.875" style="1" customWidth="1"/>
    <col min="13314" max="13314" width="9.125" style="1"/>
    <col min="13315" max="13315" width="15.375" style="1" customWidth="1"/>
    <col min="13316" max="13316" width="30.875" style="1" customWidth="1"/>
    <col min="13317" max="13317" width="6.875" style="1" customWidth="1"/>
    <col min="13318" max="13318" width="7" style="1" customWidth="1"/>
    <col min="13319" max="13319" width="13.75" style="1" customWidth="1"/>
    <col min="13320" max="13568" width="9.125" style="1"/>
    <col min="13569" max="13569" width="10.875" style="1" customWidth="1"/>
    <col min="13570" max="13570" width="9.125" style="1"/>
    <col min="13571" max="13571" width="15.375" style="1" customWidth="1"/>
    <col min="13572" max="13572" width="30.875" style="1" customWidth="1"/>
    <col min="13573" max="13573" width="6.875" style="1" customWidth="1"/>
    <col min="13574" max="13574" width="7" style="1" customWidth="1"/>
    <col min="13575" max="13575" width="13.75" style="1" customWidth="1"/>
    <col min="13576" max="13824" width="9.125" style="1"/>
    <col min="13825" max="13825" width="10.875" style="1" customWidth="1"/>
    <col min="13826" max="13826" width="9.125" style="1"/>
    <col min="13827" max="13827" width="15.375" style="1" customWidth="1"/>
    <col min="13828" max="13828" width="30.875" style="1" customWidth="1"/>
    <col min="13829" max="13829" width="6.875" style="1" customWidth="1"/>
    <col min="13830" max="13830" width="7" style="1" customWidth="1"/>
    <col min="13831" max="13831" width="13.75" style="1" customWidth="1"/>
    <col min="13832" max="14080" width="9.125" style="1"/>
    <col min="14081" max="14081" width="10.875" style="1" customWidth="1"/>
    <col min="14082" max="14082" width="9.125" style="1"/>
    <col min="14083" max="14083" width="15.375" style="1" customWidth="1"/>
    <col min="14084" max="14084" width="30.875" style="1" customWidth="1"/>
    <col min="14085" max="14085" width="6.875" style="1" customWidth="1"/>
    <col min="14086" max="14086" width="7" style="1" customWidth="1"/>
    <col min="14087" max="14087" width="13.75" style="1" customWidth="1"/>
    <col min="14088" max="14336" width="9.125" style="1"/>
    <col min="14337" max="14337" width="10.875" style="1" customWidth="1"/>
    <col min="14338" max="14338" width="9.125" style="1"/>
    <col min="14339" max="14339" width="15.375" style="1" customWidth="1"/>
    <col min="14340" max="14340" width="30.875" style="1" customWidth="1"/>
    <col min="14341" max="14341" width="6.875" style="1" customWidth="1"/>
    <col min="14342" max="14342" width="7" style="1" customWidth="1"/>
    <col min="14343" max="14343" width="13.75" style="1" customWidth="1"/>
    <col min="14344" max="14592" width="9.125" style="1"/>
    <col min="14593" max="14593" width="10.875" style="1" customWidth="1"/>
    <col min="14594" max="14594" width="9.125" style="1"/>
    <col min="14595" max="14595" width="15.375" style="1" customWidth="1"/>
    <col min="14596" max="14596" width="30.875" style="1" customWidth="1"/>
    <col min="14597" max="14597" width="6.875" style="1" customWidth="1"/>
    <col min="14598" max="14598" width="7" style="1" customWidth="1"/>
    <col min="14599" max="14599" width="13.75" style="1" customWidth="1"/>
    <col min="14600" max="14848" width="9.125" style="1"/>
    <col min="14849" max="14849" width="10.875" style="1" customWidth="1"/>
    <col min="14850" max="14850" width="9.125" style="1"/>
    <col min="14851" max="14851" width="15.375" style="1" customWidth="1"/>
    <col min="14852" max="14852" width="30.875" style="1" customWidth="1"/>
    <col min="14853" max="14853" width="6.875" style="1" customWidth="1"/>
    <col min="14854" max="14854" width="7" style="1" customWidth="1"/>
    <col min="14855" max="14855" width="13.75" style="1" customWidth="1"/>
    <col min="14856" max="15104" width="9.125" style="1"/>
    <col min="15105" max="15105" width="10.875" style="1" customWidth="1"/>
    <col min="15106" max="15106" width="9.125" style="1"/>
    <col min="15107" max="15107" width="15.375" style="1" customWidth="1"/>
    <col min="15108" max="15108" width="30.875" style="1" customWidth="1"/>
    <col min="15109" max="15109" width="6.875" style="1" customWidth="1"/>
    <col min="15110" max="15110" width="7" style="1" customWidth="1"/>
    <col min="15111" max="15111" width="13.75" style="1" customWidth="1"/>
    <col min="15112" max="15360" width="9.125" style="1"/>
    <col min="15361" max="15361" width="10.875" style="1" customWidth="1"/>
    <col min="15362" max="15362" width="9.125" style="1"/>
    <col min="15363" max="15363" width="15.375" style="1" customWidth="1"/>
    <col min="15364" max="15364" width="30.875" style="1" customWidth="1"/>
    <col min="15365" max="15365" width="6.875" style="1" customWidth="1"/>
    <col min="15366" max="15366" width="7" style="1" customWidth="1"/>
    <col min="15367" max="15367" width="13.75" style="1" customWidth="1"/>
    <col min="15368" max="15616" width="9.125" style="1"/>
    <col min="15617" max="15617" width="10.875" style="1" customWidth="1"/>
    <col min="15618" max="15618" width="9.125" style="1"/>
    <col min="15619" max="15619" width="15.375" style="1" customWidth="1"/>
    <col min="15620" max="15620" width="30.875" style="1" customWidth="1"/>
    <col min="15621" max="15621" width="6.875" style="1" customWidth="1"/>
    <col min="15622" max="15622" width="7" style="1" customWidth="1"/>
    <col min="15623" max="15623" width="13.75" style="1" customWidth="1"/>
    <col min="15624" max="15872" width="9.125" style="1"/>
    <col min="15873" max="15873" width="10.875" style="1" customWidth="1"/>
    <col min="15874" max="15874" width="9.125" style="1"/>
    <col min="15875" max="15875" width="15.375" style="1" customWidth="1"/>
    <col min="15876" max="15876" width="30.875" style="1" customWidth="1"/>
    <col min="15877" max="15877" width="6.875" style="1" customWidth="1"/>
    <col min="15878" max="15878" width="7" style="1" customWidth="1"/>
    <col min="15879" max="15879" width="13.75" style="1" customWidth="1"/>
    <col min="15880" max="16128" width="9.125" style="1"/>
    <col min="16129" max="16129" width="10.875" style="1" customWidth="1"/>
    <col min="16130" max="16130" width="9.125" style="1"/>
    <col min="16131" max="16131" width="15.375" style="1" customWidth="1"/>
    <col min="16132" max="16132" width="30.875" style="1" customWidth="1"/>
    <col min="16133" max="16133" width="6.875" style="1" customWidth="1"/>
    <col min="16134" max="16134" width="7" style="1" customWidth="1"/>
    <col min="16135" max="16135" width="13.75" style="1" customWidth="1"/>
    <col min="16136" max="16382" width="9.125" style="1"/>
    <col min="16383" max="16384" width="9" style="1" customWidth="1"/>
  </cols>
  <sheetData>
    <row r="1" spans="1:8" s="10" customFormat="1" ht="24" x14ac:dyDescent="0.55000000000000004">
      <c r="A1" s="129" t="s">
        <v>9</v>
      </c>
      <c r="B1" s="129"/>
      <c r="C1" s="129"/>
      <c r="D1" s="129"/>
      <c r="E1" s="129"/>
      <c r="F1" s="129"/>
      <c r="G1" s="129"/>
      <c r="H1" s="42"/>
    </row>
    <row r="2" spans="1:8" s="10" customFormat="1" ht="24" x14ac:dyDescent="0.55000000000000004">
      <c r="A2" s="40"/>
      <c r="B2" s="40"/>
      <c r="C2" s="40"/>
      <c r="D2" s="40"/>
      <c r="E2" s="40"/>
      <c r="F2" s="40"/>
      <c r="G2" s="40"/>
      <c r="H2" s="42"/>
    </row>
    <row r="3" spans="1:8" s="14" customFormat="1" ht="27.75" x14ac:dyDescent="0.65">
      <c r="A3" s="113" t="s">
        <v>132</v>
      </c>
      <c r="B3" s="113"/>
      <c r="C3" s="113"/>
      <c r="D3" s="113"/>
      <c r="E3" s="113"/>
      <c r="F3" s="113"/>
      <c r="G3" s="113"/>
      <c r="H3" s="13"/>
    </row>
    <row r="4" spans="1:8" s="28" customFormat="1" ht="27.75" x14ac:dyDescent="0.65">
      <c r="A4" s="51"/>
      <c r="B4" s="51"/>
      <c r="C4" s="51"/>
      <c r="D4" s="51"/>
      <c r="E4" s="51"/>
      <c r="F4" s="51"/>
      <c r="G4" s="51"/>
    </row>
    <row r="5" spans="1:8" s="7" customFormat="1" ht="24" x14ac:dyDescent="0.55000000000000004">
      <c r="A5" s="8" t="s">
        <v>21</v>
      </c>
      <c r="E5" s="32"/>
      <c r="F5" s="32"/>
      <c r="G5" s="32"/>
    </row>
    <row r="6" spans="1:8" s="7" customFormat="1" ht="24" x14ac:dyDescent="0.55000000000000004">
      <c r="A6" s="15" t="s">
        <v>23</v>
      </c>
      <c r="E6" s="32"/>
      <c r="F6" s="32"/>
      <c r="G6" s="32"/>
    </row>
    <row r="7" spans="1:8" ht="24" thickBot="1" x14ac:dyDescent="0.6">
      <c r="A7" s="3"/>
      <c r="B7" s="37"/>
      <c r="C7" s="37"/>
      <c r="D7" s="37"/>
      <c r="E7" s="38"/>
      <c r="F7" s="38"/>
    </row>
    <row r="8" spans="1:8" s="7" customFormat="1" ht="25.5" thickTop="1" thickBot="1" x14ac:dyDescent="0.6">
      <c r="A8" s="15"/>
      <c r="B8" s="137" t="s">
        <v>11</v>
      </c>
      <c r="C8" s="137"/>
      <c r="D8" s="137"/>
      <c r="E8" s="36" t="s">
        <v>1</v>
      </c>
      <c r="F8" s="36" t="s">
        <v>2</v>
      </c>
      <c r="G8" s="32"/>
    </row>
    <row r="9" spans="1:8" s="7" customFormat="1" ht="24.75" thickTop="1" x14ac:dyDescent="0.55000000000000004">
      <c r="A9" s="15"/>
      <c r="B9" s="133" t="s">
        <v>12</v>
      </c>
      <c r="C9" s="134"/>
      <c r="D9" s="135"/>
      <c r="E9" s="34">
        <v>10</v>
      </c>
      <c r="F9" s="35">
        <f>E9*100/E$11</f>
        <v>23.255813953488371</v>
      </c>
      <c r="G9" s="32"/>
    </row>
    <row r="10" spans="1:8" s="7" customFormat="1" ht="24" x14ac:dyDescent="0.55000000000000004">
      <c r="A10" s="15"/>
      <c r="B10" s="133" t="s">
        <v>13</v>
      </c>
      <c r="C10" s="134"/>
      <c r="D10" s="135"/>
      <c r="E10" s="34">
        <v>33</v>
      </c>
      <c r="F10" s="35">
        <f>E10*100/E$11</f>
        <v>76.744186046511629</v>
      </c>
      <c r="G10" s="44"/>
    </row>
    <row r="11" spans="1:8" s="7" customFormat="1" ht="24.75" thickBot="1" x14ac:dyDescent="0.6">
      <c r="A11" s="15"/>
      <c r="B11" s="136" t="s">
        <v>3</v>
      </c>
      <c r="C11" s="136"/>
      <c r="D11" s="136"/>
      <c r="E11" s="20">
        <f>SUM(E9:E10)</f>
        <v>43</v>
      </c>
      <c r="F11" s="27">
        <f>E11*100/E$11</f>
        <v>100</v>
      </c>
    </row>
    <row r="12" spans="1:8" s="7" customFormat="1" ht="24.75" thickTop="1" x14ac:dyDescent="0.55000000000000004">
      <c r="A12" s="15"/>
      <c r="B12" s="16"/>
      <c r="C12" s="16"/>
      <c r="D12" s="16"/>
      <c r="E12" s="17"/>
      <c r="F12" s="18"/>
    </row>
    <row r="13" spans="1:8" s="7" customFormat="1" ht="24" x14ac:dyDescent="0.55000000000000004">
      <c r="A13" s="15"/>
      <c r="B13" s="7" t="s">
        <v>133</v>
      </c>
      <c r="E13" s="32"/>
      <c r="F13" s="32"/>
    </row>
    <row r="14" spans="1:8" s="7" customFormat="1" ht="24" x14ac:dyDescent="0.55000000000000004">
      <c r="A14" s="7" t="s">
        <v>134</v>
      </c>
      <c r="E14" s="44"/>
      <c r="F14" s="44"/>
      <c r="G14" s="44"/>
    </row>
    <row r="15" spans="1:8" s="10" customFormat="1" ht="24" x14ac:dyDescent="0.55000000000000004">
      <c r="A15" s="33"/>
      <c r="B15" s="33"/>
      <c r="C15" s="33"/>
      <c r="D15" s="33"/>
      <c r="E15" s="33"/>
      <c r="F15" s="33"/>
      <c r="G15" s="33"/>
    </row>
    <row r="16" spans="1:8" s="7" customFormat="1" ht="24" x14ac:dyDescent="0.55000000000000004">
      <c r="A16" s="15" t="s">
        <v>22</v>
      </c>
      <c r="B16" s="9"/>
      <c r="C16" s="9"/>
      <c r="D16" s="9"/>
      <c r="E16" s="25"/>
      <c r="F16" s="32"/>
      <c r="G16" s="32"/>
    </row>
    <row r="17" spans="1:7" ht="24" thickBot="1" x14ac:dyDescent="0.6">
      <c r="B17" s="37"/>
      <c r="C17" s="37"/>
      <c r="D17" s="37"/>
      <c r="E17" s="5"/>
      <c r="G17" s="1"/>
    </row>
    <row r="18" spans="1:7" ht="25.5" thickTop="1" thickBot="1" x14ac:dyDescent="0.6">
      <c r="B18" s="137" t="s">
        <v>0</v>
      </c>
      <c r="C18" s="137"/>
      <c r="D18" s="137"/>
      <c r="E18" s="39" t="s">
        <v>1</v>
      </c>
      <c r="F18" s="39" t="s">
        <v>2</v>
      </c>
      <c r="G18" s="1"/>
    </row>
    <row r="19" spans="1:7" ht="24.75" thickTop="1" x14ac:dyDescent="0.55000000000000004">
      <c r="B19" s="95" t="s">
        <v>47</v>
      </c>
      <c r="C19" s="96"/>
      <c r="D19" s="97"/>
      <c r="E19" s="98">
        <v>17</v>
      </c>
      <c r="F19" s="35">
        <f>E19*100/E$11</f>
        <v>39.534883720930232</v>
      </c>
      <c r="G19" s="1"/>
    </row>
    <row r="20" spans="1:7" ht="24" x14ac:dyDescent="0.55000000000000004">
      <c r="B20" s="95" t="s">
        <v>48</v>
      </c>
      <c r="C20" s="96"/>
      <c r="D20" s="97"/>
      <c r="E20" s="99">
        <v>9</v>
      </c>
      <c r="F20" s="35">
        <f t="shared" ref="F20:F22" si="0">E20*100/E$11</f>
        <v>20.930232558139537</v>
      </c>
      <c r="G20" s="1"/>
    </row>
    <row r="21" spans="1:7" ht="24" x14ac:dyDescent="0.55000000000000004">
      <c r="B21" s="95" t="s">
        <v>49</v>
      </c>
      <c r="C21" s="96"/>
      <c r="D21" s="97"/>
      <c r="E21" s="19">
        <v>3</v>
      </c>
      <c r="F21" s="35">
        <f t="shared" si="0"/>
        <v>6.9767441860465116</v>
      </c>
      <c r="G21" s="1"/>
    </row>
    <row r="22" spans="1:7" ht="24" x14ac:dyDescent="0.55000000000000004">
      <c r="B22" s="59" t="s">
        <v>46</v>
      </c>
      <c r="C22" s="60"/>
      <c r="D22" s="61"/>
      <c r="E22" s="19">
        <v>14</v>
      </c>
      <c r="F22" s="35">
        <f t="shared" si="0"/>
        <v>32.558139534883722</v>
      </c>
      <c r="G22" s="1"/>
    </row>
    <row r="23" spans="1:7" ht="24.75" thickBot="1" x14ac:dyDescent="0.6">
      <c r="B23" s="130" t="s">
        <v>3</v>
      </c>
      <c r="C23" s="131"/>
      <c r="D23" s="132"/>
      <c r="E23" s="20">
        <f>SUM(E19:E22)</f>
        <v>43</v>
      </c>
      <c r="F23" s="27">
        <f>E23*100/E$23</f>
        <v>100</v>
      </c>
      <c r="G23" s="1"/>
    </row>
    <row r="24" spans="1:7" ht="24" thickTop="1" x14ac:dyDescent="0.55000000000000004">
      <c r="C24" s="4"/>
      <c r="D24" s="4"/>
      <c r="E24" s="5"/>
      <c r="G24" s="1"/>
    </row>
    <row r="25" spans="1:7" s="7" customFormat="1" ht="22.5" customHeight="1" x14ac:dyDescent="0.55000000000000004">
      <c r="A25" s="12"/>
      <c r="B25" s="7" t="s">
        <v>135</v>
      </c>
      <c r="E25" s="62"/>
      <c r="F25" s="62"/>
      <c r="G25" s="62"/>
    </row>
    <row r="26" spans="1:7" s="7" customFormat="1" ht="24" x14ac:dyDescent="0.55000000000000004">
      <c r="A26" s="7" t="s">
        <v>136</v>
      </c>
      <c r="C26" s="9"/>
      <c r="D26" s="9"/>
      <c r="E26" s="25"/>
      <c r="F26" s="62"/>
    </row>
    <row r="27" spans="1:7" x14ac:dyDescent="0.55000000000000004">
      <c r="C27" s="4"/>
      <c r="D27" s="4"/>
      <c r="E27" s="5"/>
      <c r="G27" s="1"/>
    </row>
    <row r="28" spans="1:7" x14ac:dyDescent="0.55000000000000004">
      <c r="C28" s="4"/>
      <c r="D28" s="4"/>
      <c r="E28" s="5"/>
      <c r="G28" s="1"/>
    </row>
    <row r="29" spans="1:7" x14ac:dyDescent="0.55000000000000004">
      <c r="C29" s="4"/>
      <c r="D29" s="4"/>
      <c r="E29" s="5"/>
      <c r="G29" s="1"/>
    </row>
    <row r="30" spans="1:7" x14ac:dyDescent="0.55000000000000004">
      <c r="C30" s="4"/>
      <c r="D30" s="4"/>
      <c r="E30" s="5"/>
      <c r="G30" s="1"/>
    </row>
    <row r="31" spans="1:7" x14ac:dyDescent="0.55000000000000004">
      <c r="C31" s="4"/>
      <c r="D31" s="4"/>
      <c r="E31" s="5"/>
      <c r="G31" s="1"/>
    </row>
    <row r="32" spans="1:7" ht="24" x14ac:dyDescent="0.55000000000000004">
      <c r="A32" s="129" t="s">
        <v>10</v>
      </c>
      <c r="B32" s="129"/>
      <c r="C32" s="129"/>
      <c r="D32" s="129"/>
      <c r="E32" s="129"/>
      <c r="F32" s="129"/>
      <c r="G32" s="129"/>
    </row>
    <row r="33" spans="2:8" x14ac:dyDescent="0.55000000000000004">
      <c r="C33" s="4"/>
      <c r="D33" s="4"/>
      <c r="E33" s="5"/>
      <c r="G33" s="1"/>
    </row>
    <row r="34" spans="2:8" x14ac:dyDescent="0.55000000000000004">
      <c r="C34" s="4"/>
      <c r="D34" s="4"/>
      <c r="E34" s="5"/>
      <c r="G34" s="1"/>
    </row>
    <row r="35" spans="2:8" s="7" customFormat="1" ht="24.75" thickBot="1" x14ac:dyDescent="0.6">
      <c r="B35" s="15" t="s">
        <v>148</v>
      </c>
      <c r="F35" s="86"/>
      <c r="G35" s="86"/>
      <c r="H35" s="86"/>
    </row>
    <row r="36" spans="2:8" s="7" customFormat="1" ht="24.75" thickTop="1" x14ac:dyDescent="0.55000000000000004">
      <c r="B36" s="117" t="s">
        <v>50</v>
      </c>
      <c r="C36" s="118"/>
      <c r="D36" s="119"/>
      <c r="E36" s="104" t="s">
        <v>1</v>
      </c>
      <c r="F36" s="104" t="s">
        <v>2</v>
      </c>
      <c r="H36" s="86"/>
    </row>
    <row r="37" spans="2:8" s="7" customFormat="1" ht="24" x14ac:dyDescent="0.55000000000000004">
      <c r="B37" s="87" t="s">
        <v>96</v>
      </c>
      <c r="C37" s="88"/>
      <c r="D37" s="89"/>
      <c r="E37" s="106">
        <v>27</v>
      </c>
      <c r="F37" s="35">
        <f t="shared" ref="F37:F48" si="1">E37*100/E$48</f>
        <v>62.790697674418603</v>
      </c>
      <c r="H37" s="86"/>
    </row>
    <row r="38" spans="2:8" s="7" customFormat="1" ht="24" x14ac:dyDescent="0.55000000000000004">
      <c r="B38" s="123" t="s">
        <v>89</v>
      </c>
      <c r="C38" s="124"/>
      <c r="D38" s="125"/>
      <c r="E38" s="105">
        <v>3</v>
      </c>
      <c r="F38" s="35">
        <f t="shared" si="1"/>
        <v>6.9767441860465116</v>
      </c>
      <c r="H38" s="86"/>
    </row>
    <row r="39" spans="2:8" s="7" customFormat="1" ht="24" x14ac:dyDescent="0.55000000000000004">
      <c r="B39" s="126" t="s">
        <v>123</v>
      </c>
      <c r="C39" s="127"/>
      <c r="D39" s="128"/>
      <c r="E39" s="105">
        <v>3</v>
      </c>
      <c r="F39" s="35">
        <f t="shared" si="1"/>
        <v>6.9767441860465116</v>
      </c>
      <c r="H39" s="86"/>
    </row>
    <row r="40" spans="2:8" s="7" customFormat="1" ht="21" customHeight="1" x14ac:dyDescent="0.55000000000000004">
      <c r="B40" s="126" t="s">
        <v>54</v>
      </c>
      <c r="C40" s="127"/>
      <c r="D40" s="128"/>
      <c r="E40" s="34">
        <v>3</v>
      </c>
      <c r="F40" s="35">
        <f t="shared" si="1"/>
        <v>6.9767441860465116</v>
      </c>
      <c r="H40" s="86"/>
    </row>
    <row r="41" spans="2:8" s="7" customFormat="1" ht="24" x14ac:dyDescent="0.55000000000000004">
      <c r="B41" s="87" t="s">
        <v>57</v>
      </c>
      <c r="C41" s="88"/>
      <c r="D41" s="89"/>
      <c r="E41" s="106">
        <v>1</v>
      </c>
      <c r="F41" s="35">
        <f t="shared" si="1"/>
        <v>2.3255813953488373</v>
      </c>
      <c r="H41" s="86"/>
    </row>
    <row r="42" spans="2:8" s="7" customFormat="1" ht="24" customHeight="1" x14ac:dyDescent="0.55000000000000004">
      <c r="B42" s="126" t="s">
        <v>94</v>
      </c>
      <c r="C42" s="127"/>
      <c r="D42" s="128"/>
      <c r="E42" s="34">
        <v>1</v>
      </c>
      <c r="F42" s="35">
        <f t="shared" si="1"/>
        <v>2.3255813953488373</v>
      </c>
      <c r="H42" s="86"/>
    </row>
    <row r="43" spans="2:8" s="7" customFormat="1" ht="24" customHeight="1" x14ac:dyDescent="0.55000000000000004">
      <c r="B43" s="126" t="s">
        <v>55</v>
      </c>
      <c r="C43" s="127"/>
      <c r="D43" s="128"/>
      <c r="E43" s="34">
        <v>1</v>
      </c>
      <c r="F43" s="35">
        <f t="shared" si="1"/>
        <v>2.3255813953488373</v>
      </c>
      <c r="H43" s="86"/>
    </row>
    <row r="44" spans="2:8" s="7" customFormat="1" ht="24" customHeight="1" x14ac:dyDescent="0.55000000000000004">
      <c r="B44" s="126" t="s">
        <v>53</v>
      </c>
      <c r="C44" s="127"/>
      <c r="D44" s="128"/>
      <c r="E44" s="34">
        <v>1</v>
      </c>
      <c r="F44" s="35">
        <f t="shared" si="1"/>
        <v>2.3255813953488373</v>
      </c>
      <c r="H44" s="86"/>
    </row>
    <row r="45" spans="2:8" s="7" customFormat="1" ht="24" customHeight="1" x14ac:dyDescent="0.55000000000000004">
      <c r="B45" s="126" t="s">
        <v>119</v>
      </c>
      <c r="C45" s="127"/>
      <c r="D45" s="128"/>
      <c r="E45" s="34">
        <v>1</v>
      </c>
      <c r="F45" s="35">
        <f t="shared" si="1"/>
        <v>2.3255813953488373</v>
      </c>
      <c r="H45" s="86"/>
    </row>
    <row r="46" spans="2:8" s="7" customFormat="1" ht="24" customHeight="1" x14ac:dyDescent="0.55000000000000004">
      <c r="B46" s="126" t="s">
        <v>121</v>
      </c>
      <c r="C46" s="127"/>
      <c r="D46" s="128"/>
      <c r="E46" s="34">
        <v>1</v>
      </c>
      <c r="F46" s="35">
        <f t="shared" si="1"/>
        <v>2.3255813953488373</v>
      </c>
      <c r="H46" s="86"/>
    </row>
    <row r="47" spans="2:8" s="7" customFormat="1" ht="24" x14ac:dyDescent="0.55000000000000004">
      <c r="B47" s="87" t="s">
        <v>51</v>
      </c>
      <c r="C47" s="88"/>
      <c r="D47" s="89"/>
      <c r="E47" s="34">
        <v>1</v>
      </c>
      <c r="F47" s="35">
        <f t="shared" si="1"/>
        <v>2.3255813953488373</v>
      </c>
      <c r="H47" s="86"/>
    </row>
    <row r="48" spans="2:8" ht="24.75" thickBot="1" x14ac:dyDescent="0.6">
      <c r="B48" s="120" t="s">
        <v>3</v>
      </c>
      <c r="C48" s="121"/>
      <c r="D48" s="122"/>
      <c r="E48" s="20">
        <f>SUM(E37:E47)</f>
        <v>43</v>
      </c>
      <c r="F48" s="27">
        <f t="shared" si="1"/>
        <v>100</v>
      </c>
      <c r="G48" s="1"/>
    </row>
    <row r="49" spans="2:3" ht="24" thickTop="1" x14ac:dyDescent="0.55000000000000004"/>
    <row r="50" spans="2:3" x14ac:dyDescent="0.55000000000000004">
      <c r="C50" s="1" t="s">
        <v>150</v>
      </c>
    </row>
    <row r="51" spans="2:3" x14ac:dyDescent="0.55000000000000004">
      <c r="B51" s="1" t="s">
        <v>151</v>
      </c>
    </row>
    <row r="52" spans="2:3" x14ac:dyDescent="0.55000000000000004">
      <c r="B52" s="1" t="s">
        <v>152</v>
      </c>
    </row>
  </sheetData>
  <mergeCells count="19">
    <mergeCell ref="A32:G32"/>
    <mergeCell ref="A1:G1"/>
    <mergeCell ref="B23:D23"/>
    <mergeCell ref="B9:D9"/>
    <mergeCell ref="B11:D11"/>
    <mergeCell ref="B18:D18"/>
    <mergeCell ref="B8:D8"/>
    <mergeCell ref="A3:G3"/>
    <mergeCell ref="B10:D10"/>
    <mergeCell ref="B36:D36"/>
    <mergeCell ref="B48:D48"/>
    <mergeCell ref="B38:D38"/>
    <mergeCell ref="B42:D42"/>
    <mergeCell ref="B44:D44"/>
    <mergeCell ref="B45:D45"/>
    <mergeCell ref="B46:D46"/>
    <mergeCell ref="B40:D40"/>
    <mergeCell ref="B39:D39"/>
    <mergeCell ref="B43:D43"/>
  </mergeCells>
  <pageMargins left="0.7" right="0.2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9"/>
  <sheetViews>
    <sheetView topLeftCell="A10" zoomScale="142" zoomScaleNormal="142" workbookViewId="0">
      <selection activeCell="A20" sqref="A20:XFD21"/>
    </sheetView>
  </sheetViews>
  <sheetFormatPr defaultRowHeight="23.25" x14ac:dyDescent="0.55000000000000004"/>
  <cols>
    <col min="1" max="1" width="7.75" style="1" customWidth="1"/>
    <col min="2" max="2" width="9.125" style="1"/>
    <col min="3" max="3" width="15.375" style="1" customWidth="1"/>
    <col min="4" max="4" width="25.75" style="1" customWidth="1"/>
    <col min="5" max="5" width="8.75" style="2" customWidth="1"/>
    <col min="6" max="6" width="9" style="2" customWidth="1"/>
    <col min="7" max="7" width="16.875" style="2" customWidth="1"/>
    <col min="8" max="256" width="9.125" style="1"/>
    <col min="257" max="257" width="10.875" style="1" customWidth="1"/>
    <col min="258" max="258" width="9.125" style="1"/>
    <col min="259" max="259" width="15.375" style="1" customWidth="1"/>
    <col min="260" max="260" width="30.875" style="1" customWidth="1"/>
    <col min="261" max="261" width="6.875" style="1" customWidth="1"/>
    <col min="262" max="262" width="7" style="1" customWidth="1"/>
    <col min="263" max="263" width="13.75" style="1" customWidth="1"/>
    <col min="264" max="512" width="9.125" style="1"/>
    <col min="513" max="513" width="10.875" style="1" customWidth="1"/>
    <col min="514" max="514" width="9.125" style="1"/>
    <col min="515" max="515" width="15.375" style="1" customWidth="1"/>
    <col min="516" max="516" width="30.875" style="1" customWidth="1"/>
    <col min="517" max="517" width="6.875" style="1" customWidth="1"/>
    <col min="518" max="518" width="7" style="1" customWidth="1"/>
    <col min="519" max="519" width="13.75" style="1" customWidth="1"/>
    <col min="520" max="768" width="9.125" style="1"/>
    <col min="769" max="769" width="10.875" style="1" customWidth="1"/>
    <col min="770" max="770" width="9.125" style="1"/>
    <col min="771" max="771" width="15.375" style="1" customWidth="1"/>
    <col min="772" max="772" width="30.875" style="1" customWidth="1"/>
    <col min="773" max="773" width="6.875" style="1" customWidth="1"/>
    <col min="774" max="774" width="7" style="1" customWidth="1"/>
    <col min="775" max="775" width="13.75" style="1" customWidth="1"/>
    <col min="776" max="1024" width="9.125" style="1"/>
    <col min="1025" max="1025" width="10.875" style="1" customWidth="1"/>
    <col min="1026" max="1026" width="9.125" style="1"/>
    <col min="1027" max="1027" width="15.375" style="1" customWidth="1"/>
    <col min="1028" max="1028" width="30.875" style="1" customWidth="1"/>
    <col min="1029" max="1029" width="6.875" style="1" customWidth="1"/>
    <col min="1030" max="1030" width="7" style="1" customWidth="1"/>
    <col min="1031" max="1031" width="13.75" style="1" customWidth="1"/>
    <col min="1032" max="1280" width="9.125" style="1"/>
    <col min="1281" max="1281" width="10.875" style="1" customWidth="1"/>
    <col min="1282" max="1282" width="9.125" style="1"/>
    <col min="1283" max="1283" width="15.375" style="1" customWidth="1"/>
    <col min="1284" max="1284" width="30.875" style="1" customWidth="1"/>
    <col min="1285" max="1285" width="6.875" style="1" customWidth="1"/>
    <col min="1286" max="1286" width="7" style="1" customWidth="1"/>
    <col min="1287" max="1287" width="13.75" style="1" customWidth="1"/>
    <col min="1288" max="1536" width="9.125" style="1"/>
    <col min="1537" max="1537" width="10.875" style="1" customWidth="1"/>
    <col min="1538" max="1538" width="9.125" style="1"/>
    <col min="1539" max="1539" width="15.375" style="1" customWidth="1"/>
    <col min="1540" max="1540" width="30.875" style="1" customWidth="1"/>
    <col min="1541" max="1541" width="6.875" style="1" customWidth="1"/>
    <col min="1542" max="1542" width="7" style="1" customWidth="1"/>
    <col min="1543" max="1543" width="13.75" style="1" customWidth="1"/>
    <col min="1544" max="1792" width="9.125" style="1"/>
    <col min="1793" max="1793" width="10.875" style="1" customWidth="1"/>
    <col min="1794" max="1794" width="9.125" style="1"/>
    <col min="1795" max="1795" width="15.375" style="1" customWidth="1"/>
    <col min="1796" max="1796" width="30.875" style="1" customWidth="1"/>
    <col min="1797" max="1797" width="6.875" style="1" customWidth="1"/>
    <col min="1798" max="1798" width="7" style="1" customWidth="1"/>
    <col min="1799" max="1799" width="13.75" style="1" customWidth="1"/>
    <col min="1800" max="2048" width="9.125" style="1"/>
    <col min="2049" max="2049" width="10.875" style="1" customWidth="1"/>
    <col min="2050" max="2050" width="9.125" style="1"/>
    <col min="2051" max="2051" width="15.375" style="1" customWidth="1"/>
    <col min="2052" max="2052" width="30.875" style="1" customWidth="1"/>
    <col min="2053" max="2053" width="6.875" style="1" customWidth="1"/>
    <col min="2054" max="2054" width="7" style="1" customWidth="1"/>
    <col min="2055" max="2055" width="13.75" style="1" customWidth="1"/>
    <col min="2056" max="2304" width="9.125" style="1"/>
    <col min="2305" max="2305" width="10.875" style="1" customWidth="1"/>
    <col min="2306" max="2306" width="9.125" style="1"/>
    <col min="2307" max="2307" width="15.375" style="1" customWidth="1"/>
    <col min="2308" max="2308" width="30.875" style="1" customWidth="1"/>
    <col min="2309" max="2309" width="6.875" style="1" customWidth="1"/>
    <col min="2310" max="2310" width="7" style="1" customWidth="1"/>
    <col min="2311" max="2311" width="13.75" style="1" customWidth="1"/>
    <col min="2312" max="2560" width="9.125" style="1"/>
    <col min="2561" max="2561" width="10.875" style="1" customWidth="1"/>
    <col min="2562" max="2562" width="9.125" style="1"/>
    <col min="2563" max="2563" width="15.375" style="1" customWidth="1"/>
    <col min="2564" max="2564" width="30.875" style="1" customWidth="1"/>
    <col min="2565" max="2565" width="6.875" style="1" customWidth="1"/>
    <col min="2566" max="2566" width="7" style="1" customWidth="1"/>
    <col min="2567" max="2567" width="13.75" style="1" customWidth="1"/>
    <col min="2568" max="2816" width="9.125" style="1"/>
    <col min="2817" max="2817" width="10.875" style="1" customWidth="1"/>
    <col min="2818" max="2818" width="9.125" style="1"/>
    <col min="2819" max="2819" width="15.375" style="1" customWidth="1"/>
    <col min="2820" max="2820" width="30.875" style="1" customWidth="1"/>
    <col min="2821" max="2821" width="6.875" style="1" customWidth="1"/>
    <col min="2822" max="2822" width="7" style="1" customWidth="1"/>
    <col min="2823" max="2823" width="13.75" style="1" customWidth="1"/>
    <col min="2824" max="3072" width="9.125" style="1"/>
    <col min="3073" max="3073" width="10.875" style="1" customWidth="1"/>
    <col min="3074" max="3074" width="9.125" style="1"/>
    <col min="3075" max="3075" width="15.375" style="1" customWidth="1"/>
    <col min="3076" max="3076" width="30.875" style="1" customWidth="1"/>
    <col min="3077" max="3077" width="6.875" style="1" customWidth="1"/>
    <col min="3078" max="3078" width="7" style="1" customWidth="1"/>
    <col min="3079" max="3079" width="13.75" style="1" customWidth="1"/>
    <col min="3080" max="3328" width="9.125" style="1"/>
    <col min="3329" max="3329" width="10.875" style="1" customWidth="1"/>
    <col min="3330" max="3330" width="9.125" style="1"/>
    <col min="3331" max="3331" width="15.375" style="1" customWidth="1"/>
    <col min="3332" max="3332" width="30.875" style="1" customWidth="1"/>
    <col min="3333" max="3333" width="6.875" style="1" customWidth="1"/>
    <col min="3334" max="3334" width="7" style="1" customWidth="1"/>
    <col min="3335" max="3335" width="13.75" style="1" customWidth="1"/>
    <col min="3336" max="3584" width="9.125" style="1"/>
    <col min="3585" max="3585" width="10.875" style="1" customWidth="1"/>
    <col min="3586" max="3586" width="9.125" style="1"/>
    <col min="3587" max="3587" width="15.375" style="1" customWidth="1"/>
    <col min="3588" max="3588" width="30.875" style="1" customWidth="1"/>
    <col min="3589" max="3589" width="6.875" style="1" customWidth="1"/>
    <col min="3590" max="3590" width="7" style="1" customWidth="1"/>
    <col min="3591" max="3591" width="13.75" style="1" customWidth="1"/>
    <col min="3592" max="3840" width="9.125" style="1"/>
    <col min="3841" max="3841" width="10.875" style="1" customWidth="1"/>
    <col min="3842" max="3842" width="9.125" style="1"/>
    <col min="3843" max="3843" width="15.375" style="1" customWidth="1"/>
    <col min="3844" max="3844" width="30.875" style="1" customWidth="1"/>
    <col min="3845" max="3845" width="6.875" style="1" customWidth="1"/>
    <col min="3846" max="3846" width="7" style="1" customWidth="1"/>
    <col min="3847" max="3847" width="13.75" style="1" customWidth="1"/>
    <col min="3848" max="4096" width="9.125" style="1"/>
    <col min="4097" max="4097" width="10.875" style="1" customWidth="1"/>
    <col min="4098" max="4098" width="9.125" style="1"/>
    <col min="4099" max="4099" width="15.375" style="1" customWidth="1"/>
    <col min="4100" max="4100" width="30.875" style="1" customWidth="1"/>
    <col min="4101" max="4101" width="6.875" style="1" customWidth="1"/>
    <col min="4102" max="4102" width="7" style="1" customWidth="1"/>
    <col min="4103" max="4103" width="13.75" style="1" customWidth="1"/>
    <col min="4104" max="4352" width="9.125" style="1"/>
    <col min="4353" max="4353" width="10.875" style="1" customWidth="1"/>
    <col min="4354" max="4354" width="9.125" style="1"/>
    <col min="4355" max="4355" width="15.375" style="1" customWidth="1"/>
    <col min="4356" max="4356" width="30.875" style="1" customWidth="1"/>
    <col min="4357" max="4357" width="6.875" style="1" customWidth="1"/>
    <col min="4358" max="4358" width="7" style="1" customWidth="1"/>
    <col min="4359" max="4359" width="13.75" style="1" customWidth="1"/>
    <col min="4360" max="4608" width="9.125" style="1"/>
    <col min="4609" max="4609" width="10.875" style="1" customWidth="1"/>
    <col min="4610" max="4610" width="9.125" style="1"/>
    <col min="4611" max="4611" width="15.375" style="1" customWidth="1"/>
    <col min="4612" max="4612" width="30.875" style="1" customWidth="1"/>
    <col min="4613" max="4613" width="6.875" style="1" customWidth="1"/>
    <col min="4614" max="4614" width="7" style="1" customWidth="1"/>
    <col min="4615" max="4615" width="13.75" style="1" customWidth="1"/>
    <col min="4616" max="4864" width="9.125" style="1"/>
    <col min="4865" max="4865" width="10.875" style="1" customWidth="1"/>
    <col min="4866" max="4866" width="9.125" style="1"/>
    <col min="4867" max="4867" width="15.375" style="1" customWidth="1"/>
    <col min="4868" max="4868" width="30.875" style="1" customWidth="1"/>
    <col min="4869" max="4869" width="6.875" style="1" customWidth="1"/>
    <col min="4870" max="4870" width="7" style="1" customWidth="1"/>
    <col min="4871" max="4871" width="13.75" style="1" customWidth="1"/>
    <col min="4872" max="5120" width="9.125" style="1"/>
    <col min="5121" max="5121" width="10.875" style="1" customWidth="1"/>
    <col min="5122" max="5122" width="9.125" style="1"/>
    <col min="5123" max="5123" width="15.375" style="1" customWidth="1"/>
    <col min="5124" max="5124" width="30.875" style="1" customWidth="1"/>
    <col min="5125" max="5125" width="6.875" style="1" customWidth="1"/>
    <col min="5126" max="5126" width="7" style="1" customWidth="1"/>
    <col min="5127" max="5127" width="13.75" style="1" customWidth="1"/>
    <col min="5128" max="5376" width="9.125" style="1"/>
    <col min="5377" max="5377" width="10.875" style="1" customWidth="1"/>
    <col min="5378" max="5378" width="9.125" style="1"/>
    <col min="5379" max="5379" width="15.375" style="1" customWidth="1"/>
    <col min="5380" max="5380" width="30.875" style="1" customWidth="1"/>
    <col min="5381" max="5381" width="6.875" style="1" customWidth="1"/>
    <col min="5382" max="5382" width="7" style="1" customWidth="1"/>
    <col min="5383" max="5383" width="13.75" style="1" customWidth="1"/>
    <col min="5384" max="5632" width="9.125" style="1"/>
    <col min="5633" max="5633" width="10.875" style="1" customWidth="1"/>
    <col min="5634" max="5634" width="9.125" style="1"/>
    <col min="5635" max="5635" width="15.375" style="1" customWidth="1"/>
    <col min="5636" max="5636" width="30.875" style="1" customWidth="1"/>
    <col min="5637" max="5637" width="6.875" style="1" customWidth="1"/>
    <col min="5638" max="5638" width="7" style="1" customWidth="1"/>
    <col min="5639" max="5639" width="13.75" style="1" customWidth="1"/>
    <col min="5640" max="5888" width="9.125" style="1"/>
    <col min="5889" max="5889" width="10.875" style="1" customWidth="1"/>
    <col min="5890" max="5890" width="9.125" style="1"/>
    <col min="5891" max="5891" width="15.375" style="1" customWidth="1"/>
    <col min="5892" max="5892" width="30.875" style="1" customWidth="1"/>
    <col min="5893" max="5893" width="6.875" style="1" customWidth="1"/>
    <col min="5894" max="5894" width="7" style="1" customWidth="1"/>
    <col min="5895" max="5895" width="13.75" style="1" customWidth="1"/>
    <col min="5896" max="6144" width="9.125" style="1"/>
    <col min="6145" max="6145" width="10.875" style="1" customWidth="1"/>
    <col min="6146" max="6146" width="9.125" style="1"/>
    <col min="6147" max="6147" width="15.375" style="1" customWidth="1"/>
    <col min="6148" max="6148" width="30.875" style="1" customWidth="1"/>
    <col min="6149" max="6149" width="6.875" style="1" customWidth="1"/>
    <col min="6150" max="6150" width="7" style="1" customWidth="1"/>
    <col min="6151" max="6151" width="13.75" style="1" customWidth="1"/>
    <col min="6152" max="6400" width="9.125" style="1"/>
    <col min="6401" max="6401" width="10.875" style="1" customWidth="1"/>
    <col min="6402" max="6402" width="9.125" style="1"/>
    <col min="6403" max="6403" width="15.375" style="1" customWidth="1"/>
    <col min="6404" max="6404" width="30.875" style="1" customWidth="1"/>
    <col min="6405" max="6405" width="6.875" style="1" customWidth="1"/>
    <col min="6406" max="6406" width="7" style="1" customWidth="1"/>
    <col min="6407" max="6407" width="13.75" style="1" customWidth="1"/>
    <col min="6408" max="6656" width="9.125" style="1"/>
    <col min="6657" max="6657" width="10.875" style="1" customWidth="1"/>
    <col min="6658" max="6658" width="9.125" style="1"/>
    <col min="6659" max="6659" width="15.375" style="1" customWidth="1"/>
    <col min="6660" max="6660" width="30.875" style="1" customWidth="1"/>
    <col min="6661" max="6661" width="6.875" style="1" customWidth="1"/>
    <col min="6662" max="6662" width="7" style="1" customWidth="1"/>
    <col min="6663" max="6663" width="13.75" style="1" customWidth="1"/>
    <col min="6664" max="6912" width="9.125" style="1"/>
    <col min="6913" max="6913" width="10.875" style="1" customWidth="1"/>
    <col min="6914" max="6914" width="9.125" style="1"/>
    <col min="6915" max="6915" width="15.375" style="1" customWidth="1"/>
    <col min="6916" max="6916" width="30.875" style="1" customWidth="1"/>
    <col min="6917" max="6917" width="6.875" style="1" customWidth="1"/>
    <col min="6918" max="6918" width="7" style="1" customWidth="1"/>
    <col min="6919" max="6919" width="13.75" style="1" customWidth="1"/>
    <col min="6920" max="7168" width="9.125" style="1"/>
    <col min="7169" max="7169" width="10.875" style="1" customWidth="1"/>
    <col min="7170" max="7170" width="9.125" style="1"/>
    <col min="7171" max="7171" width="15.375" style="1" customWidth="1"/>
    <col min="7172" max="7172" width="30.875" style="1" customWidth="1"/>
    <col min="7173" max="7173" width="6.875" style="1" customWidth="1"/>
    <col min="7174" max="7174" width="7" style="1" customWidth="1"/>
    <col min="7175" max="7175" width="13.75" style="1" customWidth="1"/>
    <col min="7176" max="7424" width="9.125" style="1"/>
    <col min="7425" max="7425" width="10.875" style="1" customWidth="1"/>
    <col min="7426" max="7426" width="9.125" style="1"/>
    <col min="7427" max="7427" width="15.375" style="1" customWidth="1"/>
    <col min="7428" max="7428" width="30.875" style="1" customWidth="1"/>
    <col min="7429" max="7429" width="6.875" style="1" customWidth="1"/>
    <col min="7430" max="7430" width="7" style="1" customWidth="1"/>
    <col min="7431" max="7431" width="13.75" style="1" customWidth="1"/>
    <col min="7432" max="7680" width="9.125" style="1"/>
    <col min="7681" max="7681" width="10.875" style="1" customWidth="1"/>
    <col min="7682" max="7682" width="9.125" style="1"/>
    <col min="7683" max="7683" width="15.375" style="1" customWidth="1"/>
    <col min="7684" max="7684" width="30.875" style="1" customWidth="1"/>
    <col min="7685" max="7685" width="6.875" style="1" customWidth="1"/>
    <col min="7686" max="7686" width="7" style="1" customWidth="1"/>
    <col min="7687" max="7687" width="13.75" style="1" customWidth="1"/>
    <col min="7688" max="7936" width="9.125" style="1"/>
    <col min="7937" max="7937" width="10.875" style="1" customWidth="1"/>
    <col min="7938" max="7938" width="9.125" style="1"/>
    <col min="7939" max="7939" width="15.375" style="1" customWidth="1"/>
    <col min="7940" max="7940" width="30.875" style="1" customWidth="1"/>
    <col min="7941" max="7941" width="6.875" style="1" customWidth="1"/>
    <col min="7942" max="7942" width="7" style="1" customWidth="1"/>
    <col min="7943" max="7943" width="13.75" style="1" customWidth="1"/>
    <col min="7944" max="8192" width="9.125" style="1"/>
    <col min="8193" max="8193" width="10.875" style="1" customWidth="1"/>
    <col min="8194" max="8194" width="9.125" style="1"/>
    <col min="8195" max="8195" width="15.375" style="1" customWidth="1"/>
    <col min="8196" max="8196" width="30.875" style="1" customWidth="1"/>
    <col min="8197" max="8197" width="6.875" style="1" customWidth="1"/>
    <col min="8198" max="8198" width="7" style="1" customWidth="1"/>
    <col min="8199" max="8199" width="13.75" style="1" customWidth="1"/>
    <col min="8200" max="8448" width="9.125" style="1"/>
    <col min="8449" max="8449" width="10.875" style="1" customWidth="1"/>
    <col min="8450" max="8450" width="9.125" style="1"/>
    <col min="8451" max="8451" width="15.375" style="1" customWidth="1"/>
    <col min="8452" max="8452" width="30.875" style="1" customWidth="1"/>
    <col min="8453" max="8453" width="6.875" style="1" customWidth="1"/>
    <col min="8454" max="8454" width="7" style="1" customWidth="1"/>
    <col min="8455" max="8455" width="13.75" style="1" customWidth="1"/>
    <col min="8456" max="8704" width="9.125" style="1"/>
    <col min="8705" max="8705" width="10.875" style="1" customWidth="1"/>
    <col min="8706" max="8706" width="9.125" style="1"/>
    <col min="8707" max="8707" width="15.375" style="1" customWidth="1"/>
    <col min="8708" max="8708" width="30.875" style="1" customWidth="1"/>
    <col min="8709" max="8709" width="6.875" style="1" customWidth="1"/>
    <col min="8710" max="8710" width="7" style="1" customWidth="1"/>
    <col min="8711" max="8711" width="13.75" style="1" customWidth="1"/>
    <col min="8712" max="8960" width="9.125" style="1"/>
    <col min="8961" max="8961" width="10.875" style="1" customWidth="1"/>
    <col min="8962" max="8962" width="9.125" style="1"/>
    <col min="8963" max="8963" width="15.375" style="1" customWidth="1"/>
    <col min="8964" max="8964" width="30.875" style="1" customWidth="1"/>
    <col min="8965" max="8965" width="6.875" style="1" customWidth="1"/>
    <col min="8966" max="8966" width="7" style="1" customWidth="1"/>
    <col min="8967" max="8967" width="13.75" style="1" customWidth="1"/>
    <col min="8968" max="9216" width="9.125" style="1"/>
    <col min="9217" max="9217" width="10.875" style="1" customWidth="1"/>
    <col min="9218" max="9218" width="9.125" style="1"/>
    <col min="9219" max="9219" width="15.375" style="1" customWidth="1"/>
    <col min="9220" max="9220" width="30.875" style="1" customWidth="1"/>
    <col min="9221" max="9221" width="6.875" style="1" customWidth="1"/>
    <col min="9222" max="9222" width="7" style="1" customWidth="1"/>
    <col min="9223" max="9223" width="13.75" style="1" customWidth="1"/>
    <col min="9224" max="9472" width="9.125" style="1"/>
    <col min="9473" max="9473" width="10.875" style="1" customWidth="1"/>
    <col min="9474" max="9474" width="9.125" style="1"/>
    <col min="9475" max="9475" width="15.375" style="1" customWidth="1"/>
    <col min="9476" max="9476" width="30.875" style="1" customWidth="1"/>
    <col min="9477" max="9477" width="6.875" style="1" customWidth="1"/>
    <col min="9478" max="9478" width="7" style="1" customWidth="1"/>
    <col min="9479" max="9479" width="13.75" style="1" customWidth="1"/>
    <col min="9480" max="9728" width="9.125" style="1"/>
    <col min="9729" max="9729" width="10.875" style="1" customWidth="1"/>
    <col min="9730" max="9730" width="9.125" style="1"/>
    <col min="9731" max="9731" width="15.375" style="1" customWidth="1"/>
    <col min="9732" max="9732" width="30.875" style="1" customWidth="1"/>
    <col min="9733" max="9733" width="6.875" style="1" customWidth="1"/>
    <col min="9734" max="9734" width="7" style="1" customWidth="1"/>
    <col min="9735" max="9735" width="13.75" style="1" customWidth="1"/>
    <col min="9736" max="9984" width="9.125" style="1"/>
    <col min="9985" max="9985" width="10.875" style="1" customWidth="1"/>
    <col min="9986" max="9986" width="9.125" style="1"/>
    <col min="9987" max="9987" width="15.375" style="1" customWidth="1"/>
    <col min="9988" max="9988" width="30.875" style="1" customWidth="1"/>
    <col min="9989" max="9989" width="6.875" style="1" customWidth="1"/>
    <col min="9990" max="9990" width="7" style="1" customWidth="1"/>
    <col min="9991" max="9991" width="13.75" style="1" customWidth="1"/>
    <col min="9992" max="10240" width="9.125" style="1"/>
    <col min="10241" max="10241" width="10.875" style="1" customWidth="1"/>
    <col min="10242" max="10242" width="9.125" style="1"/>
    <col min="10243" max="10243" width="15.375" style="1" customWidth="1"/>
    <col min="10244" max="10244" width="30.875" style="1" customWidth="1"/>
    <col min="10245" max="10245" width="6.875" style="1" customWidth="1"/>
    <col min="10246" max="10246" width="7" style="1" customWidth="1"/>
    <col min="10247" max="10247" width="13.75" style="1" customWidth="1"/>
    <col min="10248" max="10496" width="9.125" style="1"/>
    <col min="10497" max="10497" width="10.875" style="1" customWidth="1"/>
    <col min="10498" max="10498" width="9.125" style="1"/>
    <col min="10499" max="10499" width="15.375" style="1" customWidth="1"/>
    <col min="10500" max="10500" width="30.875" style="1" customWidth="1"/>
    <col min="10501" max="10501" width="6.875" style="1" customWidth="1"/>
    <col min="10502" max="10502" width="7" style="1" customWidth="1"/>
    <col min="10503" max="10503" width="13.75" style="1" customWidth="1"/>
    <col min="10504" max="10752" width="9.125" style="1"/>
    <col min="10753" max="10753" width="10.875" style="1" customWidth="1"/>
    <col min="10754" max="10754" width="9.125" style="1"/>
    <col min="10755" max="10755" width="15.375" style="1" customWidth="1"/>
    <col min="10756" max="10756" width="30.875" style="1" customWidth="1"/>
    <col min="10757" max="10757" width="6.875" style="1" customWidth="1"/>
    <col min="10758" max="10758" width="7" style="1" customWidth="1"/>
    <col min="10759" max="10759" width="13.75" style="1" customWidth="1"/>
    <col min="10760" max="11008" width="9.125" style="1"/>
    <col min="11009" max="11009" width="10.875" style="1" customWidth="1"/>
    <col min="11010" max="11010" width="9.125" style="1"/>
    <col min="11011" max="11011" width="15.375" style="1" customWidth="1"/>
    <col min="11012" max="11012" width="30.875" style="1" customWidth="1"/>
    <col min="11013" max="11013" width="6.875" style="1" customWidth="1"/>
    <col min="11014" max="11014" width="7" style="1" customWidth="1"/>
    <col min="11015" max="11015" width="13.75" style="1" customWidth="1"/>
    <col min="11016" max="11264" width="9.125" style="1"/>
    <col min="11265" max="11265" width="10.875" style="1" customWidth="1"/>
    <col min="11266" max="11266" width="9.125" style="1"/>
    <col min="11267" max="11267" width="15.375" style="1" customWidth="1"/>
    <col min="11268" max="11268" width="30.875" style="1" customWidth="1"/>
    <col min="11269" max="11269" width="6.875" style="1" customWidth="1"/>
    <col min="11270" max="11270" width="7" style="1" customWidth="1"/>
    <col min="11271" max="11271" width="13.75" style="1" customWidth="1"/>
    <col min="11272" max="11520" width="9.125" style="1"/>
    <col min="11521" max="11521" width="10.875" style="1" customWidth="1"/>
    <col min="11522" max="11522" width="9.125" style="1"/>
    <col min="11523" max="11523" width="15.375" style="1" customWidth="1"/>
    <col min="11524" max="11524" width="30.875" style="1" customWidth="1"/>
    <col min="11525" max="11525" width="6.875" style="1" customWidth="1"/>
    <col min="11526" max="11526" width="7" style="1" customWidth="1"/>
    <col min="11527" max="11527" width="13.75" style="1" customWidth="1"/>
    <col min="11528" max="11776" width="9.125" style="1"/>
    <col min="11777" max="11777" width="10.875" style="1" customWidth="1"/>
    <col min="11778" max="11778" width="9.125" style="1"/>
    <col min="11779" max="11779" width="15.375" style="1" customWidth="1"/>
    <col min="11780" max="11780" width="30.875" style="1" customWidth="1"/>
    <col min="11781" max="11781" width="6.875" style="1" customWidth="1"/>
    <col min="11782" max="11782" width="7" style="1" customWidth="1"/>
    <col min="11783" max="11783" width="13.75" style="1" customWidth="1"/>
    <col min="11784" max="12032" width="9.125" style="1"/>
    <col min="12033" max="12033" width="10.875" style="1" customWidth="1"/>
    <col min="12034" max="12034" width="9.125" style="1"/>
    <col min="12035" max="12035" width="15.375" style="1" customWidth="1"/>
    <col min="12036" max="12036" width="30.875" style="1" customWidth="1"/>
    <col min="12037" max="12037" width="6.875" style="1" customWidth="1"/>
    <col min="12038" max="12038" width="7" style="1" customWidth="1"/>
    <col min="12039" max="12039" width="13.75" style="1" customWidth="1"/>
    <col min="12040" max="12288" width="9.125" style="1"/>
    <col min="12289" max="12289" width="10.875" style="1" customWidth="1"/>
    <col min="12290" max="12290" width="9.125" style="1"/>
    <col min="12291" max="12291" width="15.375" style="1" customWidth="1"/>
    <col min="12292" max="12292" width="30.875" style="1" customWidth="1"/>
    <col min="12293" max="12293" width="6.875" style="1" customWidth="1"/>
    <col min="12294" max="12294" width="7" style="1" customWidth="1"/>
    <col min="12295" max="12295" width="13.75" style="1" customWidth="1"/>
    <col min="12296" max="12544" width="9.125" style="1"/>
    <col min="12545" max="12545" width="10.875" style="1" customWidth="1"/>
    <col min="12546" max="12546" width="9.125" style="1"/>
    <col min="12547" max="12547" width="15.375" style="1" customWidth="1"/>
    <col min="12548" max="12548" width="30.875" style="1" customWidth="1"/>
    <col min="12549" max="12549" width="6.875" style="1" customWidth="1"/>
    <col min="12550" max="12550" width="7" style="1" customWidth="1"/>
    <col min="12551" max="12551" width="13.75" style="1" customWidth="1"/>
    <col min="12552" max="12800" width="9.125" style="1"/>
    <col min="12801" max="12801" width="10.875" style="1" customWidth="1"/>
    <col min="12802" max="12802" width="9.125" style="1"/>
    <col min="12803" max="12803" width="15.375" style="1" customWidth="1"/>
    <col min="12804" max="12804" width="30.875" style="1" customWidth="1"/>
    <col min="12805" max="12805" width="6.875" style="1" customWidth="1"/>
    <col min="12806" max="12806" width="7" style="1" customWidth="1"/>
    <col min="12807" max="12807" width="13.75" style="1" customWidth="1"/>
    <col min="12808" max="13056" width="9.125" style="1"/>
    <col min="13057" max="13057" width="10.875" style="1" customWidth="1"/>
    <col min="13058" max="13058" width="9.125" style="1"/>
    <col min="13059" max="13059" width="15.375" style="1" customWidth="1"/>
    <col min="13060" max="13060" width="30.875" style="1" customWidth="1"/>
    <col min="13061" max="13061" width="6.875" style="1" customWidth="1"/>
    <col min="13062" max="13062" width="7" style="1" customWidth="1"/>
    <col min="13063" max="13063" width="13.75" style="1" customWidth="1"/>
    <col min="13064" max="13312" width="9.125" style="1"/>
    <col min="13313" max="13313" width="10.875" style="1" customWidth="1"/>
    <col min="13314" max="13314" width="9.125" style="1"/>
    <col min="13315" max="13315" width="15.375" style="1" customWidth="1"/>
    <col min="13316" max="13316" width="30.875" style="1" customWidth="1"/>
    <col min="13317" max="13317" width="6.875" style="1" customWidth="1"/>
    <col min="13318" max="13318" width="7" style="1" customWidth="1"/>
    <col min="13319" max="13319" width="13.75" style="1" customWidth="1"/>
    <col min="13320" max="13568" width="9.125" style="1"/>
    <col min="13569" max="13569" width="10.875" style="1" customWidth="1"/>
    <col min="13570" max="13570" width="9.125" style="1"/>
    <col min="13571" max="13571" width="15.375" style="1" customWidth="1"/>
    <col min="13572" max="13572" width="30.875" style="1" customWidth="1"/>
    <col min="13573" max="13573" width="6.875" style="1" customWidth="1"/>
    <col min="13574" max="13574" width="7" style="1" customWidth="1"/>
    <col min="13575" max="13575" width="13.75" style="1" customWidth="1"/>
    <col min="13576" max="13824" width="9.125" style="1"/>
    <col min="13825" max="13825" width="10.875" style="1" customWidth="1"/>
    <col min="13826" max="13826" width="9.125" style="1"/>
    <col min="13827" max="13827" width="15.375" style="1" customWidth="1"/>
    <col min="13828" max="13828" width="30.875" style="1" customWidth="1"/>
    <col min="13829" max="13829" width="6.875" style="1" customWidth="1"/>
    <col min="13830" max="13830" width="7" style="1" customWidth="1"/>
    <col min="13831" max="13831" width="13.75" style="1" customWidth="1"/>
    <col min="13832" max="14080" width="9.125" style="1"/>
    <col min="14081" max="14081" width="10.875" style="1" customWidth="1"/>
    <col min="14082" max="14082" width="9.125" style="1"/>
    <col min="14083" max="14083" width="15.375" style="1" customWidth="1"/>
    <col min="14084" max="14084" width="30.875" style="1" customWidth="1"/>
    <col min="14085" max="14085" width="6.875" style="1" customWidth="1"/>
    <col min="14086" max="14086" width="7" style="1" customWidth="1"/>
    <col min="14087" max="14087" width="13.75" style="1" customWidth="1"/>
    <col min="14088" max="14336" width="9.125" style="1"/>
    <col min="14337" max="14337" width="10.875" style="1" customWidth="1"/>
    <col min="14338" max="14338" width="9.125" style="1"/>
    <col min="14339" max="14339" width="15.375" style="1" customWidth="1"/>
    <col min="14340" max="14340" width="30.875" style="1" customWidth="1"/>
    <col min="14341" max="14341" width="6.875" style="1" customWidth="1"/>
    <col min="14342" max="14342" width="7" style="1" customWidth="1"/>
    <col min="14343" max="14343" width="13.75" style="1" customWidth="1"/>
    <col min="14344" max="14592" width="9.125" style="1"/>
    <col min="14593" max="14593" width="10.875" style="1" customWidth="1"/>
    <col min="14594" max="14594" width="9.125" style="1"/>
    <col min="14595" max="14595" width="15.375" style="1" customWidth="1"/>
    <col min="14596" max="14596" width="30.875" style="1" customWidth="1"/>
    <col min="14597" max="14597" width="6.875" style="1" customWidth="1"/>
    <col min="14598" max="14598" width="7" style="1" customWidth="1"/>
    <col min="14599" max="14599" width="13.75" style="1" customWidth="1"/>
    <col min="14600" max="14848" width="9.125" style="1"/>
    <col min="14849" max="14849" width="10.875" style="1" customWidth="1"/>
    <col min="14850" max="14850" width="9.125" style="1"/>
    <col min="14851" max="14851" width="15.375" style="1" customWidth="1"/>
    <col min="14852" max="14852" width="30.875" style="1" customWidth="1"/>
    <col min="14853" max="14853" width="6.875" style="1" customWidth="1"/>
    <col min="14854" max="14854" width="7" style="1" customWidth="1"/>
    <col min="14855" max="14855" width="13.75" style="1" customWidth="1"/>
    <col min="14856" max="15104" width="9.125" style="1"/>
    <col min="15105" max="15105" width="10.875" style="1" customWidth="1"/>
    <col min="15106" max="15106" width="9.125" style="1"/>
    <col min="15107" max="15107" width="15.375" style="1" customWidth="1"/>
    <col min="15108" max="15108" width="30.875" style="1" customWidth="1"/>
    <col min="15109" max="15109" width="6.875" style="1" customWidth="1"/>
    <col min="15110" max="15110" width="7" style="1" customWidth="1"/>
    <col min="15111" max="15111" width="13.75" style="1" customWidth="1"/>
    <col min="15112" max="15360" width="9.125" style="1"/>
    <col min="15361" max="15361" width="10.875" style="1" customWidth="1"/>
    <col min="15362" max="15362" width="9.125" style="1"/>
    <col min="15363" max="15363" width="15.375" style="1" customWidth="1"/>
    <col min="15364" max="15364" width="30.875" style="1" customWidth="1"/>
    <col min="15365" max="15365" width="6.875" style="1" customWidth="1"/>
    <col min="15366" max="15366" width="7" style="1" customWidth="1"/>
    <col min="15367" max="15367" width="13.75" style="1" customWidth="1"/>
    <col min="15368" max="15616" width="9.125" style="1"/>
    <col min="15617" max="15617" width="10.875" style="1" customWidth="1"/>
    <col min="15618" max="15618" width="9.125" style="1"/>
    <col min="15619" max="15619" width="15.375" style="1" customWidth="1"/>
    <col min="15620" max="15620" width="30.875" style="1" customWidth="1"/>
    <col min="15621" max="15621" width="6.875" style="1" customWidth="1"/>
    <col min="15622" max="15622" width="7" style="1" customWidth="1"/>
    <col min="15623" max="15623" width="13.75" style="1" customWidth="1"/>
    <col min="15624" max="15872" width="9.125" style="1"/>
    <col min="15873" max="15873" width="10.875" style="1" customWidth="1"/>
    <col min="15874" max="15874" width="9.125" style="1"/>
    <col min="15875" max="15875" width="15.375" style="1" customWidth="1"/>
    <col min="15876" max="15876" width="30.875" style="1" customWidth="1"/>
    <col min="15877" max="15877" width="6.875" style="1" customWidth="1"/>
    <col min="15878" max="15878" width="7" style="1" customWidth="1"/>
    <col min="15879" max="15879" width="13.75" style="1" customWidth="1"/>
    <col min="15880" max="16128" width="9.125" style="1"/>
    <col min="16129" max="16129" width="10.875" style="1" customWidth="1"/>
    <col min="16130" max="16130" width="9.125" style="1"/>
    <col min="16131" max="16131" width="15.375" style="1" customWidth="1"/>
    <col min="16132" max="16132" width="30.875" style="1" customWidth="1"/>
    <col min="16133" max="16133" width="6.875" style="1" customWidth="1"/>
    <col min="16134" max="16134" width="7" style="1" customWidth="1"/>
    <col min="16135" max="16135" width="13.75" style="1" customWidth="1"/>
    <col min="16136" max="16382" width="9.125" style="1"/>
    <col min="16383" max="16384" width="9" style="1" customWidth="1"/>
  </cols>
  <sheetData>
    <row r="1" spans="1:8" ht="24" x14ac:dyDescent="0.55000000000000004">
      <c r="A1" s="129" t="s">
        <v>28</v>
      </c>
      <c r="B1" s="129"/>
      <c r="C1" s="129"/>
      <c r="D1" s="129"/>
      <c r="E1" s="129"/>
      <c r="F1" s="129"/>
      <c r="G1" s="42"/>
      <c r="H1" s="6"/>
    </row>
    <row r="2" spans="1:8" ht="24" x14ac:dyDescent="0.55000000000000004">
      <c r="A2" s="64"/>
      <c r="B2" s="64"/>
      <c r="C2" s="64"/>
      <c r="D2" s="64"/>
      <c r="E2" s="64"/>
      <c r="F2" s="64"/>
      <c r="G2" s="64"/>
      <c r="H2" s="6"/>
    </row>
    <row r="3" spans="1:8" s="7" customFormat="1" ht="24" x14ac:dyDescent="0.55000000000000004">
      <c r="A3" s="15" t="s">
        <v>153</v>
      </c>
      <c r="E3" s="62"/>
      <c r="F3" s="62"/>
    </row>
    <row r="4" spans="1:8" ht="24" thickBot="1" x14ac:dyDescent="0.6">
      <c r="G4" s="1"/>
    </row>
    <row r="5" spans="1:8" s="7" customFormat="1" ht="25.5" thickTop="1" thickBot="1" x14ac:dyDescent="0.6">
      <c r="B5" s="142" t="s">
        <v>25</v>
      </c>
      <c r="C5" s="142"/>
      <c r="D5" s="142"/>
      <c r="E5" s="39" t="s">
        <v>1</v>
      </c>
      <c r="F5" s="39" t="s">
        <v>2</v>
      </c>
    </row>
    <row r="6" spans="1:8" s="7" customFormat="1" ht="24.75" thickTop="1" x14ac:dyDescent="0.55000000000000004">
      <c r="B6" s="123" t="s">
        <v>26</v>
      </c>
      <c r="C6" s="124"/>
      <c r="D6" s="125"/>
      <c r="E6" s="67">
        <v>40</v>
      </c>
      <c r="F6" s="68">
        <f>E6*100/E$8</f>
        <v>93.023255813953483</v>
      </c>
    </row>
    <row r="7" spans="1:8" s="7" customFormat="1" ht="24" x14ac:dyDescent="0.55000000000000004">
      <c r="B7" s="138" t="s">
        <v>27</v>
      </c>
      <c r="C7" s="138"/>
      <c r="D7" s="138"/>
      <c r="E7" s="67">
        <v>3</v>
      </c>
      <c r="F7" s="68">
        <f>E7*100/E$8</f>
        <v>6.9767441860465116</v>
      </c>
    </row>
    <row r="8" spans="1:8" s="7" customFormat="1" ht="24.75" thickBot="1" x14ac:dyDescent="0.6">
      <c r="B8" s="139" t="s">
        <v>3</v>
      </c>
      <c r="C8" s="140"/>
      <c r="D8" s="141"/>
      <c r="E8" s="20">
        <f>SUM(E6:E7)</f>
        <v>43</v>
      </c>
      <c r="F8" s="27">
        <f>E8*100/E$8</f>
        <v>100</v>
      </c>
    </row>
    <row r="9" spans="1:8" s="7" customFormat="1" ht="24.75" thickTop="1" x14ac:dyDescent="0.55000000000000004">
      <c r="E9" s="62"/>
      <c r="F9" s="62"/>
      <c r="G9" s="62"/>
    </row>
    <row r="10" spans="1:8" s="7" customFormat="1" ht="24" x14ac:dyDescent="0.55000000000000004">
      <c r="A10" s="12"/>
      <c r="B10" s="7" t="s">
        <v>154</v>
      </c>
      <c r="E10" s="62"/>
      <c r="F10" s="62"/>
      <c r="G10" s="62"/>
    </row>
    <row r="11" spans="1:8" s="7" customFormat="1" ht="24" x14ac:dyDescent="0.55000000000000004">
      <c r="A11" s="7" t="s">
        <v>137</v>
      </c>
      <c r="E11" s="62"/>
      <c r="F11" s="62"/>
      <c r="G11" s="62"/>
    </row>
    <row r="12" spans="1:8" s="7" customFormat="1" ht="24" x14ac:dyDescent="0.55000000000000004">
      <c r="E12" s="62"/>
      <c r="F12" s="62"/>
      <c r="G12" s="62"/>
    </row>
    <row r="13" spans="1:8" s="7" customFormat="1" ht="24" x14ac:dyDescent="0.55000000000000004">
      <c r="A13" s="15" t="s">
        <v>155</v>
      </c>
      <c r="E13" s="62"/>
      <c r="F13" s="62"/>
    </row>
    <row r="14" spans="1:8" ht="24" thickBot="1" x14ac:dyDescent="0.6">
      <c r="G14" s="1"/>
    </row>
    <row r="15" spans="1:8" s="7" customFormat="1" ht="25.5" thickTop="1" thickBot="1" x14ac:dyDescent="0.6">
      <c r="B15" s="142" t="s">
        <v>25</v>
      </c>
      <c r="C15" s="142"/>
      <c r="D15" s="142"/>
      <c r="E15" s="39" t="s">
        <v>1</v>
      </c>
      <c r="F15" s="39" t="s">
        <v>2</v>
      </c>
    </row>
    <row r="16" spans="1:8" s="7" customFormat="1" ht="24.75" thickTop="1" x14ac:dyDescent="0.55000000000000004">
      <c r="B16" s="123" t="s">
        <v>26</v>
      </c>
      <c r="C16" s="124"/>
      <c r="D16" s="125"/>
      <c r="E16" s="67">
        <v>41</v>
      </c>
      <c r="F16" s="68">
        <f>E16*100/E$8</f>
        <v>95.348837209302332</v>
      </c>
    </row>
    <row r="17" spans="1:7" s="7" customFormat="1" ht="24" x14ac:dyDescent="0.55000000000000004">
      <c r="B17" s="138" t="s">
        <v>27</v>
      </c>
      <c r="C17" s="138"/>
      <c r="D17" s="138"/>
      <c r="E17" s="19">
        <v>2</v>
      </c>
      <c r="F17" s="68">
        <f>E17*100/E$8</f>
        <v>4.6511627906976747</v>
      </c>
    </row>
    <row r="18" spans="1:7" s="7" customFormat="1" ht="24.75" thickBot="1" x14ac:dyDescent="0.6">
      <c r="B18" s="139" t="s">
        <v>3</v>
      </c>
      <c r="C18" s="140"/>
      <c r="D18" s="141"/>
      <c r="E18" s="20">
        <f>SUM(E16:E17)</f>
        <v>43</v>
      </c>
      <c r="F18" s="27">
        <f>E18*100/E$8</f>
        <v>100</v>
      </c>
    </row>
    <row r="19" spans="1:7" s="7" customFormat="1" ht="24.75" thickTop="1" x14ac:dyDescent="0.55000000000000004">
      <c r="E19" s="62"/>
      <c r="F19" s="62"/>
      <c r="G19" s="62"/>
    </row>
    <row r="20" spans="1:7" s="7" customFormat="1" ht="24" x14ac:dyDescent="0.55000000000000004">
      <c r="A20" s="12"/>
      <c r="B20" s="7" t="s">
        <v>156</v>
      </c>
      <c r="E20" s="62"/>
      <c r="F20" s="62"/>
      <c r="G20" s="62"/>
    </row>
    <row r="21" spans="1:7" s="7" customFormat="1" ht="24" x14ac:dyDescent="0.55000000000000004">
      <c r="A21" s="7" t="s">
        <v>138</v>
      </c>
      <c r="E21" s="62"/>
      <c r="F21" s="62"/>
      <c r="G21" s="62"/>
    </row>
    <row r="22" spans="1:7" s="7" customFormat="1" ht="24" x14ac:dyDescent="0.55000000000000004">
      <c r="E22" s="62"/>
      <c r="F22" s="62"/>
      <c r="G22" s="62"/>
    </row>
    <row r="23" spans="1:7" s="7" customFormat="1" ht="24" x14ac:dyDescent="0.55000000000000004">
      <c r="E23" s="62"/>
      <c r="F23" s="62"/>
      <c r="G23" s="62"/>
    </row>
    <row r="24" spans="1:7" s="7" customFormat="1" ht="24" x14ac:dyDescent="0.55000000000000004">
      <c r="E24" s="62"/>
      <c r="F24" s="62"/>
      <c r="G24" s="62"/>
    </row>
    <row r="25" spans="1:7" s="7" customFormat="1" ht="24" x14ac:dyDescent="0.55000000000000004">
      <c r="E25" s="62"/>
      <c r="F25" s="62"/>
      <c r="G25" s="62"/>
    </row>
    <row r="26" spans="1:7" s="7" customFormat="1" ht="24" x14ac:dyDescent="0.55000000000000004">
      <c r="E26" s="62"/>
      <c r="F26" s="62"/>
      <c r="G26" s="62"/>
    </row>
    <row r="27" spans="1:7" s="7" customFormat="1" ht="24" x14ac:dyDescent="0.55000000000000004">
      <c r="E27" s="62"/>
      <c r="F27" s="62"/>
      <c r="G27" s="62"/>
    </row>
    <row r="28" spans="1:7" s="7" customFormat="1" ht="24" x14ac:dyDescent="0.55000000000000004">
      <c r="E28" s="62"/>
      <c r="F28" s="62"/>
      <c r="G28" s="62"/>
    </row>
    <row r="29" spans="1:7" s="7" customFormat="1" ht="24" x14ac:dyDescent="0.55000000000000004">
      <c r="E29" s="62"/>
      <c r="F29" s="62"/>
      <c r="G29" s="62"/>
    </row>
  </sheetData>
  <mergeCells count="9">
    <mergeCell ref="A1:F1"/>
    <mergeCell ref="B7:D7"/>
    <mergeCell ref="B17:D17"/>
    <mergeCell ref="B18:D18"/>
    <mergeCell ref="B5:D5"/>
    <mergeCell ref="B6:D6"/>
    <mergeCell ref="B8:D8"/>
    <mergeCell ref="B15:D15"/>
    <mergeCell ref="B16:D16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9"/>
  <sheetViews>
    <sheetView zoomScale="120" zoomScaleNormal="120" workbookViewId="0">
      <selection activeCell="B19" sqref="B19"/>
    </sheetView>
  </sheetViews>
  <sheetFormatPr defaultRowHeight="23.25" x14ac:dyDescent="0.55000000000000004"/>
  <cols>
    <col min="1" max="1" width="9.125" style="1"/>
    <col min="2" max="2" width="7.75" style="1" customWidth="1"/>
    <col min="3" max="3" width="9.125" style="1"/>
    <col min="4" max="4" width="15.375" style="1" customWidth="1"/>
    <col min="5" max="5" width="18.125" style="1" customWidth="1"/>
    <col min="6" max="6" width="8.75" style="2" customWidth="1"/>
    <col min="7" max="7" width="7.625" style="2" customWidth="1"/>
    <col min="8" max="8" width="15.625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" style="1" customWidth="1"/>
  </cols>
  <sheetData>
    <row r="1" spans="2:10" ht="24" x14ac:dyDescent="0.55000000000000004">
      <c r="B1" s="129" t="s">
        <v>18</v>
      </c>
      <c r="C1" s="129"/>
      <c r="D1" s="129"/>
      <c r="E1" s="129"/>
      <c r="F1" s="129"/>
      <c r="G1" s="129"/>
      <c r="H1" s="129"/>
      <c r="I1" s="6"/>
    </row>
    <row r="2" spans="2:10" ht="24" x14ac:dyDescent="0.55000000000000004">
      <c r="B2" s="55"/>
      <c r="C2" s="55"/>
      <c r="D2" s="55"/>
      <c r="E2" s="55"/>
      <c r="F2" s="55"/>
      <c r="G2" s="55"/>
      <c r="H2" s="55"/>
      <c r="I2" s="6"/>
    </row>
    <row r="3" spans="2:10" s="7" customFormat="1" ht="24" x14ac:dyDescent="0.55000000000000004">
      <c r="B3" s="8" t="s">
        <v>40</v>
      </c>
      <c r="F3" s="54"/>
      <c r="G3" s="54"/>
      <c r="H3" s="54"/>
    </row>
    <row r="4" spans="2:10" s="7" customFormat="1" ht="24.75" thickBot="1" x14ac:dyDescent="0.6">
      <c r="B4" s="15" t="s">
        <v>157</v>
      </c>
      <c r="F4" s="54"/>
      <c r="G4" s="54"/>
    </row>
    <row r="5" spans="2:10" s="7" customFormat="1" ht="24.75" thickTop="1" x14ac:dyDescent="0.55000000000000004">
      <c r="B5" s="146" t="s">
        <v>4</v>
      </c>
      <c r="C5" s="147"/>
      <c r="D5" s="147"/>
      <c r="E5" s="148"/>
      <c r="F5" s="152" t="s">
        <v>19</v>
      </c>
      <c r="G5" s="154" t="s">
        <v>5</v>
      </c>
      <c r="H5" s="154" t="s">
        <v>6</v>
      </c>
    </row>
    <row r="6" spans="2:10" s="7" customFormat="1" ht="24.75" thickBot="1" x14ac:dyDescent="0.6">
      <c r="B6" s="149"/>
      <c r="C6" s="150"/>
      <c r="D6" s="150"/>
      <c r="E6" s="151"/>
      <c r="F6" s="153"/>
      <c r="G6" s="155"/>
      <c r="H6" s="155"/>
    </row>
    <row r="7" spans="2:10" s="7" customFormat="1" ht="24.75" thickTop="1" x14ac:dyDescent="0.55000000000000004">
      <c r="B7" s="156" t="s">
        <v>29</v>
      </c>
      <c r="C7" s="157"/>
      <c r="D7" s="157"/>
      <c r="E7" s="158"/>
      <c r="F7" s="45">
        <f>คีย์ข้อมูล!G45</f>
        <v>4.25</v>
      </c>
      <c r="G7" s="45">
        <f>คีย์ข้อมูล!G46</f>
        <v>8.8541666666666661</v>
      </c>
      <c r="H7" s="56" t="str">
        <f>IF(F7&gt;4.5,"มากที่สุด",IF(F7&gt;3.5,"มาก",IF(F7&gt;2.5,"ปานกลาง",IF(F7&gt;1.5,"น้อย",IF(F7&lt;=1.5,"น้อยที่สุด")))))</f>
        <v>มาก</v>
      </c>
      <c r="I7" s="9"/>
    </row>
    <row r="8" spans="2:10" s="7" customFormat="1" ht="24" x14ac:dyDescent="0.55000000000000004">
      <c r="B8" s="159" t="s">
        <v>30</v>
      </c>
      <c r="C8" s="160"/>
      <c r="D8" s="160"/>
      <c r="E8" s="161"/>
      <c r="F8" s="45">
        <f>คีย์ข้อมูล!H45</f>
        <v>4.25</v>
      </c>
      <c r="G8" s="45">
        <f>คีย์ข้อมูล!H46</f>
        <v>8.8541666666666661</v>
      </c>
      <c r="H8" s="56" t="str">
        <f t="shared" ref="H8:H11" si="0">IF(F8&gt;4.5,"มากที่สุด",IF(F8&gt;3.5,"มาก",IF(F8&gt;2.5,"ปานกลาง",IF(F8&gt;1.5,"น้อย",IF(F8&lt;=1.5,"น้อยที่สุด")))))</f>
        <v>มาก</v>
      </c>
      <c r="I8" s="9"/>
    </row>
    <row r="9" spans="2:10" s="7" customFormat="1" ht="24" x14ac:dyDescent="0.55000000000000004">
      <c r="B9" s="159" t="s">
        <v>31</v>
      </c>
      <c r="C9" s="160"/>
      <c r="D9" s="160"/>
      <c r="E9" s="161"/>
      <c r="F9" s="21">
        <f>คีย์ข้อมูล!I45</f>
        <v>4.1500000000000004</v>
      </c>
      <c r="G9" s="21">
        <f>คีย์ข้อมูล!I46</f>
        <v>8.6458333333333339</v>
      </c>
      <c r="H9" s="22" t="str">
        <f>IF(F9&gt;4.5,"มากที่สุด",IF(F9&gt;3.5,"มาก",IF(F9&gt;2.5,"ปานกลาง",IF(F9&gt;1.5,"น้อย",IF(F9&lt;=1.5,"น้อยที่สุด")))))</f>
        <v>มาก</v>
      </c>
      <c r="I9" s="9"/>
    </row>
    <row r="10" spans="2:10" s="7" customFormat="1" ht="24" x14ac:dyDescent="0.55000000000000004">
      <c r="B10" s="159" t="s">
        <v>139</v>
      </c>
      <c r="C10" s="160"/>
      <c r="D10" s="160"/>
      <c r="E10" s="161"/>
      <c r="F10" s="21">
        <f>คีย์ข้อมูล!J45</f>
        <v>4.125</v>
      </c>
      <c r="G10" s="21">
        <f>คีย์ข้อมูล!J46</f>
        <v>8.59375</v>
      </c>
      <c r="H10" s="22" t="str">
        <f t="shared" si="0"/>
        <v>มาก</v>
      </c>
      <c r="I10" s="9"/>
    </row>
    <row r="11" spans="2:10" s="7" customFormat="1" ht="21" customHeight="1" x14ac:dyDescent="0.55000000000000004">
      <c r="B11" s="162" t="s">
        <v>32</v>
      </c>
      <c r="C11" s="163"/>
      <c r="D11" s="163"/>
      <c r="E11" s="164"/>
      <c r="F11" s="21">
        <f>คีย์ข้อมูล!K45</f>
        <v>4.1500000000000004</v>
      </c>
      <c r="G11" s="21">
        <f>คีย์ข้อมูล!K46</f>
        <v>8.6458333333333339</v>
      </c>
      <c r="H11" s="22" t="str">
        <f t="shared" si="0"/>
        <v>มาก</v>
      </c>
    </row>
    <row r="12" spans="2:10" s="7" customFormat="1" ht="21" customHeight="1" x14ac:dyDescent="0.55000000000000004">
      <c r="B12" s="162" t="s">
        <v>140</v>
      </c>
      <c r="C12" s="163"/>
      <c r="D12" s="163"/>
      <c r="E12" s="164"/>
      <c r="F12" s="21">
        <f>คีย์ข้อมูล!L45</f>
        <v>4.2750000000000004</v>
      </c>
      <c r="G12" s="21">
        <f>คีย์ข้อมูล!L46</f>
        <v>8.9062500000000018</v>
      </c>
      <c r="H12" s="22" t="str">
        <f t="shared" ref="H12:H13" si="1">IF(F12&gt;4.5,"มากที่สุด",IF(F12&gt;3.5,"มาก",IF(F12&gt;2.5,"ปานกลาง",IF(F12&gt;1.5,"น้อย",IF(F12&lt;=1.5,"น้อยที่สุด")))))</f>
        <v>มาก</v>
      </c>
    </row>
    <row r="13" spans="2:10" s="7" customFormat="1" ht="21" customHeight="1" x14ac:dyDescent="0.55000000000000004">
      <c r="B13" s="162" t="s">
        <v>33</v>
      </c>
      <c r="C13" s="163"/>
      <c r="D13" s="163"/>
      <c r="E13" s="164"/>
      <c r="F13" s="21">
        <f>คีย์ข้อมูล!M45</f>
        <v>4.25</v>
      </c>
      <c r="G13" s="21">
        <f>คีย์ข้อมูล!M46</f>
        <v>8.8541666666666661</v>
      </c>
      <c r="H13" s="22" t="str">
        <f t="shared" si="1"/>
        <v>มาก</v>
      </c>
    </row>
    <row r="14" spans="2:10" s="7" customFormat="1" ht="24.75" thickBot="1" x14ac:dyDescent="0.6">
      <c r="B14" s="143" t="s">
        <v>7</v>
      </c>
      <c r="C14" s="144"/>
      <c r="D14" s="144"/>
      <c r="E14" s="145"/>
      <c r="F14" s="23">
        <f>คีย์ข้อมูล!M48</f>
        <v>4.2071428571428573</v>
      </c>
      <c r="G14" s="23">
        <f>คีย์ข้อมูล!M47</f>
        <v>0.67729621195615697</v>
      </c>
      <c r="H14" s="24" t="str">
        <f>IF(F14&gt;4.5,"มากที่สุด",IF(F14&gt;3.5,"มาก",IF(F14&gt;2.5,"ปานกลาง",IF(F14&gt;1.5,"น้อย",IF(F14&lt;=1.5,"น้อยที่สุด")))))</f>
        <v>มาก</v>
      </c>
    </row>
    <row r="15" spans="2:10" s="7" customFormat="1" ht="24.75" thickTop="1" x14ac:dyDescent="0.55000000000000004">
      <c r="B15" s="9"/>
      <c r="C15" s="9"/>
      <c r="D15" s="9"/>
      <c r="E15" s="9"/>
      <c r="F15" s="41"/>
      <c r="G15" s="25"/>
      <c r="H15" s="25"/>
    </row>
    <row r="16" spans="2:10" s="7" customFormat="1" ht="24" x14ac:dyDescent="0.55000000000000004">
      <c r="B16" s="12"/>
      <c r="C16" s="12" t="s">
        <v>158</v>
      </c>
      <c r="D16" s="12"/>
      <c r="E16" s="12"/>
      <c r="F16" s="12"/>
      <c r="G16" s="12"/>
      <c r="H16" s="12"/>
      <c r="I16" s="12"/>
      <c r="J16" s="12"/>
    </row>
    <row r="17" spans="2:10" s="7" customFormat="1" ht="24" x14ac:dyDescent="0.55000000000000004">
      <c r="B17" s="12" t="s">
        <v>141</v>
      </c>
      <c r="C17" s="12"/>
      <c r="D17" s="12"/>
      <c r="E17" s="12"/>
      <c r="F17" s="12"/>
      <c r="G17" s="12"/>
      <c r="H17" s="12"/>
      <c r="I17" s="12"/>
      <c r="J17" s="12"/>
    </row>
    <row r="18" spans="2:10" s="7" customFormat="1" ht="24" x14ac:dyDescent="0.55000000000000004">
      <c r="B18" s="12" t="s">
        <v>142</v>
      </c>
      <c r="C18" s="12"/>
      <c r="D18" s="12"/>
      <c r="E18" s="12"/>
      <c r="F18" s="12"/>
      <c r="G18" s="12"/>
      <c r="H18" s="12"/>
      <c r="I18" s="12"/>
      <c r="J18" s="12"/>
    </row>
    <row r="19" spans="2:10" s="7" customFormat="1" ht="24" x14ac:dyDescent="0.55000000000000004">
      <c r="B19" s="12" t="s">
        <v>143</v>
      </c>
      <c r="C19" s="12"/>
      <c r="D19" s="12"/>
      <c r="E19" s="12"/>
      <c r="F19" s="12"/>
      <c r="G19" s="12"/>
      <c r="H19" s="12"/>
      <c r="I19" s="12"/>
      <c r="J19" s="12"/>
    </row>
  </sheetData>
  <mergeCells count="13">
    <mergeCell ref="B14:E14"/>
    <mergeCell ref="B1:H1"/>
    <mergeCell ref="B5:E6"/>
    <mergeCell ref="F5:F6"/>
    <mergeCell ref="G5:G6"/>
    <mergeCell ref="H5:H6"/>
    <mergeCell ref="B7:E7"/>
    <mergeCell ref="B8:E8"/>
    <mergeCell ref="B9:E9"/>
    <mergeCell ref="B10:E10"/>
    <mergeCell ref="B11:E11"/>
    <mergeCell ref="B12:E12"/>
    <mergeCell ref="B13:E13"/>
  </mergeCells>
  <pageMargins left="0.45" right="0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0:J20"/>
  <sheetViews>
    <sheetView zoomScale="120" zoomScaleNormal="120" workbookViewId="0">
      <selection activeCell="S15" sqref="S15"/>
    </sheetView>
  </sheetViews>
  <sheetFormatPr defaultRowHeight="14.25" x14ac:dyDescent="0.2"/>
  <cols>
    <col min="1" max="1" width="3.125" customWidth="1"/>
  </cols>
  <sheetData>
    <row r="20" spans="2:10" s="48" customFormat="1" ht="30.75" x14ac:dyDescent="0.7">
      <c r="B20" s="116" t="s">
        <v>15</v>
      </c>
      <c r="C20" s="116"/>
      <c r="D20" s="116"/>
      <c r="E20" s="116"/>
      <c r="F20" s="116"/>
      <c r="G20" s="116"/>
      <c r="H20" s="116"/>
      <c r="I20" s="116"/>
      <c r="J20" s="116"/>
    </row>
  </sheetData>
  <mergeCells count="1">
    <mergeCell ref="B20:J20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28"/>
  <sheetViews>
    <sheetView topLeftCell="A16" zoomScale="130" zoomScaleNormal="130" workbookViewId="0">
      <selection activeCell="D31" sqref="D31"/>
    </sheetView>
  </sheetViews>
  <sheetFormatPr defaultRowHeight="23.25" x14ac:dyDescent="0.55000000000000004"/>
  <cols>
    <col min="1" max="1" width="6.625" style="1" customWidth="1"/>
    <col min="2" max="2" width="7.75" style="1" customWidth="1"/>
    <col min="3" max="3" width="3.375" style="1" customWidth="1"/>
    <col min="4" max="4" width="45.125" style="1" customWidth="1"/>
    <col min="5" max="5" width="3.625" style="1" customWidth="1"/>
    <col min="6" max="6" width="6.875" style="2" customWidth="1"/>
    <col min="7" max="7" width="6.375" style="2" customWidth="1"/>
    <col min="8" max="8" width="14.375" style="2" customWidth="1"/>
    <col min="9" max="11" width="9.125" style="1" hidden="1" customWidth="1"/>
    <col min="12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" style="1" customWidth="1"/>
  </cols>
  <sheetData>
    <row r="1" spans="2:9" s="10" customFormat="1" ht="24" x14ac:dyDescent="0.55000000000000004">
      <c r="B1" s="129" t="s">
        <v>160</v>
      </c>
      <c r="C1" s="129"/>
      <c r="D1" s="129"/>
      <c r="E1" s="129"/>
      <c r="F1" s="129"/>
      <c r="G1" s="129"/>
      <c r="H1" s="129"/>
      <c r="I1" s="42"/>
    </row>
    <row r="2" spans="2:9" s="10" customFormat="1" ht="24" x14ac:dyDescent="0.55000000000000004">
      <c r="B2" s="46"/>
      <c r="C2" s="46"/>
      <c r="D2" s="46"/>
      <c r="E2" s="46"/>
      <c r="F2" s="46"/>
      <c r="G2" s="46"/>
      <c r="H2" s="46"/>
      <c r="I2" s="42"/>
    </row>
    <row r="3" spans="2:9" s="7" customFormat="1" ht="24" x14ac:dyDescent="0.55000000000000004">
      <c r="B3" s="8" t="s">
        <v>45</v>
      </c>
      <c r="F3" s="54"/>
      <c r="G3" s="54"/>
      <c r="H3" s="54"/>
    </row>
    <row r="4" spans="2:9" s="7" customFormat="1" ht="24.75" thickBot="1" x14ac:dyDescent="0.6">
      <c r="B4" s="15" t="s">
        <v>159</v>
      </c>
      <c r="F4" s="54"/>
      <c r="G4" s="54"/>
    </row>
    <row r="5" spans="2:9" s="7" customFormat="1" ht="24.75" thickTop="1" x14ac:dyDescent="0.55000000000000004">
      <c r="B5" s="146" t="s">
        <v>4</v>
      </c>
      <c r="C5" s="147"/>
      <c r="D5" s="147"/>
      <c r="E5" s="148"/>
      <c r="F5" s="152" t="s">
        <v>19</v>
      </c>
      <c r="G5" s="154" t="s">
        <v>5</v>
      </c>
      <c r="H5" s="154" t="s">
        <v>6</v>
      </c>
    </row>
    <row r="6" spans="2:9" s="7" customFormat="1" ht="24.75" thickBot="1" x14ac:dyDescent="0.6">
      <c r="B6" s="149"/>
      <c r="C6" s="150"/>
      <c r="D6" s="150"/>
      <c r="E6" s="151"/>
      <c r="F6" s="153"/>
      <c r="G6" s="155"/>
      <c r="H6" s="155"/>
    </row>
    <row r="7" spans="2:9" s="7" customFormat="1" ht="24.75" thickTop="1" x14ac:dyDescent="0.55000000000000004">
      <c r="B7" s="156" t="s">
        <v>29</v>
      </c>
      <c r="C7" s="157"/>
      <c r="D7" s="157"/>
      <c r="E7" s="158"/>
      <c r="F7" s="45">
        <f>คีย์ข้อมูล!N45</f>
        <v>4.3157894736842106</v>
      </c>
      <c r="G7" s="45">
        <f>คีย์ข้อมูล!N46</f>
        <v>8.9912280701754383</v>
      </c>
      <c r="H7" s="56" t="str">
        <f t="shared" ref="H7" si="0">IF(F7&gt;4.5,"มากที่สุด",IF(F7&gt;3.5,"มาก",IF(F7&gt;2.5,"ปานกลาง",IF(F7&gt;1.5,"น้อย",IF(F7&lt;=1.5,"น้อยที่สุด")))))</f>
        <v>มาก</v>
      </c>
      <c r="I7" s="9"/>
    </row>
    <row r="8" spans="2:9" s="7" customFormat="1" ht="24" x14ac:dyDescent="0.55000000000000004">
      <c r="B8" s="159" t="s">
        <v>41</v>
      </c>
      <c r="C8" s="160"/>
      <c r="D8" s="160"/>
      <c r="E8" s="161"/>
      <c r="F8" s="45">
        <f>คีย์ข้อมูล!O45</f>
        <v>4.2105263157894735</v>
      </c>
      <c r="G8" s="45">
        <f>คีย์ข้อมูล!O46</f>
        <v>8.7719298245614024</v>
      </c>
      <c r="H8" s="56" t="str">
        <f t="shared" ref="H8:H13" si="1">IF(F8&gt;4.5,"มากที่สุด",IF(F8&gt;3.5,"มาก",IF(F8&gt;2.5,"ปานกลาง",IF(F8&gt;1.5,"น้อย",IF(F8&lt;=1.5,"น้อยที่สุด")))))</f>
        <v>มาก</v>
      </c>
      <c r="I8" s="9"/>
    </row>
    <row r="9" spans="2:9" s="7" customFormat="1" ht="24" x14ac:dyDescent="0.55000000000000004">
      <c r="B9" s="159" t="s">
        <v>34</v>
      </c>
      <c r="C9" s="160"/>
      <c r="D9" s="160"/>
      <c r="E9" s="161"/>
      <c r="F9" s="45">
        <f>คีย์ข้อมูล!P45</f>
        <v>4.1578947368421053</v>
      </c>
      <c r="G9" s="45">
        <f>คีย์ข้อมูล!P46</f>
        <v>8.6622807017543852</v>
      </c>
      <c r="H9" s="56" t="str">
        <f t="shared" si="1"/>
        <v>มาก</v>
      </c>
      <c r="I9" s="9"/>
    </row>
    <row r="10" spans="2:9" s="7" customFormat="1" ht="24" x14ac:dyDescent="0.55000000000000004">
      <c r="B10" s="159" t="s">
        <v>35</v>
      </c>
      <c r="C10" s="160"/>
      <c r="D10" s="160"/>
      <c r="E10" s="161"/>
      <c r="F10" s="45">
        <f>คีย์ข้อมูล!Q45</f>
        <v>4.1842105263157894</v>
      </c>
      <c r="G10" s="45">
        <f>คีย์ข้อมูล!Q46</f>
        <v>8.7171052631578956</v>
      </c>
      <c r="H10" s="56" t="str">
        <f t="shared" si="1"/>
        <v>มาก</v>
      </c>
      <c r="I10" s="9"/>
    </row>
    <row r="11" spans="2:9" s="7" customFormat="1" ht="21" customHeight="1" x14ac:dyDescent="0.55000000000000004">
      <c r="B11" s="162" t="s">
        <v>36</v>
      </c>
      <c r="C11" s="163"/>
      <c r="D11" s="163"/>
      <c r="E11" s="164"/>
      <c r="F11" s="45">
        <f>คีย์ข้อมูล!R45</f>
        <v>4.2368421052631575</v>
      </c>
      <c r="G11" s="45">
        <f>คีย์ข้อมูล!R46</f>
        <v>8.8267543859649109</v>
      </c>
      <c r="H11" s="56" t="str">
        <f t="shared" si="1"/>
        <v>มาก</v>
      </c>
    </row>
    <row r="12" spans="2:9" s="7" customFormat="1" ht="24" x14ac:dyDescent="0.55000000000000004">
      <c r="B12" s="79" t="s">
        <v>140</v>
      </c>
      <c r="C12" s="80"/>
      <c r="D12" s="80"/>
      <c r="E12" s="81"/>
      <c r="F12" s="45">
        <f>คีย์ข้อมูล!S45</f>
        <v>4.2894736842105265</v>
      </c>
      <c r="G12" s="45">
        <f>คีย์ข้อมูล!S46</f>
        <v>8.9364035087719298</v>
      </c>
      <c r="H12" s="56" t="str">
        <f t="shared" si="1"/>
        <v>มาก</v>
      </c>
      <c r="I12" s="9"/>
    </row>
    <row r="13" spans="2:9" s="7" customFormat="1" ht="24" x14ac:dyDescent="0.55000000000000004">
      <c r="B13" s="79" t="s">
        <v>144</v>
      </c>
      <c r="C13" s="80"/>
      <c r="D13" s="80"/>
      <c r="E13" s="81"/>
      <c r="F13" s="45">
        <f>คีย์ข้อมูล!T45</f>
        <v>4.3421052631578947</v>
      </c>
      <c r="G13" s="45">
        <f>คีย์ข้อมูล!T46</f>
        <v>9.0460526315789469</v>
      </c>
      <c r="H13" s="56" t="str">
        <f t="shared" si="1"/>
        <v>มาก</v>
      </c>
      <c r="I13" s="9"/>
    </row>
    <row r="14" spans="2:9" s="7" customFormat="1" ht="21" customHeight="1" x14ac:dyDescent="0.55000000000000004">
      <c r="B14" s="162" t="s">
        <v>37</v>
      </c>
      <c r="C14" s="163"/>
      <c r="D14" s="163"/>
      <c r="E14" s="164"/>
      <c r="F14" s="21">
        <f>คีย์ข้อมูล!U45</f>
        <v>4.2105263157894735</v>
      </c>
      <c r="G14" s="21">
        <f>คีย์ข้อมูล!U46</f>
        <v>8.7719298245614024</v>
      </c>
      <c r="H14" s="22" t="str">
        <f t="shared" ref="H14:H15" si="2">IF(F14&gt;4.5,"มากที่สุด",IF(F14&gt;3.5,"มาก",IF(F14&gt;2.5,"ปานกลาง",IF(F14&gt;1.5,"น้อย",IF(F14&lt;=1.5,"น้อยที่สุด")))))</f>
        <v>มาก</v>
      </c>
    </row>
    <row r="15" spans="2:9" s="7" customFormat="1" ht="24.75" thickBot="1" x14ac:dyDescent="0.6">
      <c r="B15" s="143" t="s">
        <v>7</v>
      </c>
      <c r="C15" s="144"/>
      <c r="D15" s="144"/>
      <c r="E15" s="145"/>
      <c r="F15" s="23">
        <f>คีย์ข้อมูล!U48</f>
        <v>4.2434210526315788</v>
      </c>
      <c r="G15" s="23">
        <f>คีย์ข้อมูล!U47</f>
        <v>0.60248890299755109</v>
      </c>
      <c r="H15" s="24" t="str">
        <f t="shared" si="2"/>
        <v>มาก</v>
      </c>
    </row>
    <row r="16" spans="2:9" s="7" customFormat="1" ht="24.75" thickTop="1" x14ac:dyDescent="0.55000000000000004">
      <c r="B16" s="69"/>
      <c r="C16" s="69"/>
      <c r="D16" s="69"/>
      <c r="E16" s="69"/>
      <c r="F16" s="70"/>
      <c r="G16" s="70"/>
      <c r="H16" s="69"/>
    </row>
    <row r="17" spans="2:10" s="7" customFormat="1" ht="24" x14ac:dyDescent="0.55000000000000004">
      <c r="B17" s="12"/>
      <c r="C17" s="12" t="s">
        <v>161</v>
      </c>
      <c r="D17" s="12"/>
      <c r="E17" s="12"/>
      <c r="F17" s="12"/>
      <c r="G17" s="12"/>
      <c r="H17" s="12"/>
      <c r="I17" s="12"/>
      <c r="J17" s="12"/>
    </row>
    <row r="18" spans="2:10" s="7" customFormat="1" ht="24" x14ac:dyDescent="0.55000000000000004">
      <c r="B18" s="12" t="s">
        <v>146</v>
      </c>
      <c r="C18" s="12"/>
      <c r="D18" s="12"/>
      <c r="E18" s="12"/>
      <c r="F18" s="12"/>
      <c r="G18" s="12"/>
      <c r="H18" s="12"/>
      <c r="I18" s="12"/>
      <c r="J18" s="12"/>
    </row>
    <row r="19" spans="2:10" s="7" customFormat="1" ht="24" x14ac:dyDescent="0.55000000000000004">
      <c r="B19" s="12" t="s">
        <v>145</v>
      </c>
      <c r="C19" s="12"/>
      <c r="D19" s="12"/>
      <c r="E19" s="12"/>
      <c r="F19" s="12"/>
      <c r="G19" s="12"/>
      <c r="H19" s="12"/>
      <c r="I19" s="12"/>
      <c r="J19" s="12"/>
    </row>
    <row r="20" spans="2:10" s="7" customFormat="1" ht="24" x14ac:dyDescent="0.55000000000000004">
      <c r="B20" s="12" t="s">
        <v>147</v>
      </c>
      <c r="C20" s="12"/>
      <c r="D20" s="12"/>
      <c r="E20" s="12"/>
      <c r="F20" s="12"/>
      <c r="G20" s="12"/>
      <c r="H20" s="12"/>
      <c r="I20" s="12"/>
      <c r="J20" s="12"/>
    </row>
    <row r="21" spans="2:10" s="7" customFormat="1" ht="24" x14ac:dyDescent="0.55000000000000004">
      <c r="B21" s="12"/>
      <c r="C21" s="12"/>
      <c r="D21" s="12"/>
      <c r="E21" s="12"/>
      <c r="F21" s="12"/>
      <c r="G21" s="12"/>
      <c r="H21" s="12"/>
      <c r="I21" s="12"/>
      <c r="J21" s="12"/>
    </row>
    <row r="22" spans="2:10" s="7" customFormat="1" ht="24" x14ac:dyDescent="0.55000000000000004">
      <c r="B22" s="8"/>
    </row>
    <row r="23" spans="2:10" s="7" customFormat="1" ht="24" x14ac:dyDescent="0.55000000000000004">
      <c r="B23" s="165" t="s">
        <v>38</v>
      </c>
      <c r="C23" s="165"/>
      <c r="D23" s="165"/>
      <c r="E23" s="12"/>
      <c r="F23" s="12"/>
      <c r="G23" s="12"/>
      <c r="H23" s="12"/>
      <c r="I23" s="12"/>
    </row>
    <row r="24" spans="2:10" ht="24" x14ac:dyDescent="0.55000000000000004">
      <c r="B24" s="71" t="s">
        <v>39</v>
      </c>
      <c r="C24" s="63"/>
      <c r="D24" s="63"/>
      <c r="E24" s="63"/>
      <c r="F24" s="72"/>
      <c r="G24" s="72"/>
      <c r="H24" s="72"/>
    </row>
    <row r="25" spans="2:10" ht="24" x14ac:dyDescent="0.55000000000000004">
      <c r="B25" s="50" t="s">
        <v>16</v>
      </c>
      <c r="C25" s="166" t="s">
        <v>4</v>
      </c>
      <c r="D25" s="167"/>
      <c r="E25" s="167"/>
      <c r="F25" s="167"/>
      <c r="G25" s="168"/>
      <c r="H25" s="50" t="s">
        <v>17</v>
      </c>
    </row>
    <row r="26" spans="2:10" ht="24" x14ac:dyDescent="0.55000000000000004">
      <c r="B26" s="58">
        <v>1</v>
      </c>
      <c r="C26" s="102" t="s">
        <v>93</v>
      </c>
      <c r="D26" s="100"/>
      <c r="E26" s="100"/>
      <c r="F26" s="100"/>
      <c r="G26" s="101"/>
      <c r="H26" s="58">
        <v>1</v>
      </c>
    </row>
    <row r="27" spans="2:10" ht="24" x14ac:dyDescent="0.55000000000000004">
      <c r="B27" s="58">
        <v>2</v>
      </c>
      <c r="C27" s="102" t="s">
        <v>173</v>
      </c>
      <c r="D27" s="100"/>
      <c r="E27" s="100"/>
      <c r="F27" s="100"/>
      <c r="G27" s="101"/>
      <c r="H27" s="58">
        <v>1</v>
      </c>
    </row>
    <row r="28" spans="2:10" x14ac:dyDescent="0.55000000000000004">
      <c r="B28" s="169" t="s">
        <v>3</v>
      </c>
      <c r="C28" s="170"/>
      <c r="D28" s="170"/>
      <c r="E28" s="170"/>
      <c r="F28" s="170"/>
      <c r="G28" s="171"/>
      <c r="H28" s="52">
        <f>SUM(H26:H27)</f>
        <v>2</v>
      </c>
    </row>
  </sheetData>
  <mergeCells count="15">
    <mergeCell ref="B5:E6"/>
    <mergeCell ref="B1:H1"/>
    <mergeCell ref="B10:E10"/>
    <mergeCell ref="F5:F6"/>
    <mergeCell ref="G5:G6"/>
    <mergeCell ref="H5:H6"/>
    <mergeCell ref="B7:E7"/>
    <mergeCell ref="B8:E8"/>
    <mergeCell ref="B9:E9"/>
    <mergeCell ref="B23:D23"/>
    <mergeCell ref="C25:G25"/>
    <mergeCell ref="B28:G28"/>
    <mergeCell ref="B15:E15"/>
    <mergeCell ref="B11:E11"/>
    <mergeCell ref="B14:E14"/>
  </mergeCells>
  <pageMargins left="0.45" right="0.2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คีย์ข้อมูล</vt:lpstr>
      <vt:lpstr>บทสรุป</vt:lpstr>
      <vt:lpstr>ประเมินเว็บไซต์</vt:lpstr>
      <vt:lpstr>ตาราง 1-3</vt:lpstr>
      <vt:lpstr>ตาราง 4-5</vt:lpstr>
      <vt:lpstr>ตาราง 6</vt:lpstr>
      <vt:lpstr>ประเมินระบบฐานข้อมูล บว.</vt:lpstr>
      <vt:lpstr>ตาราง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2022-12-16T08:37:57Z</cp:lastPrinted>
  <dcterms:created xsi:type="dcterms:W3CDTF">2014-10-15T08:34:52Z</dcterms:created>
  <dcterms:modified xsi:type="dcterms:W3CDTF">2022-12-16T08:38:27Z</dcterms:modified>
</cp:coreProperties>
</file>