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4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drawings/drawing5.xml" ContentType="application/vnd.openxmlformats-officedocument.drawing+xml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งบประมาณ 2566\"/>
    </mc:Choice>
  </mc:AlternateContent>
  <xr:revisionPtr revIDLastSave="0" documentId="13_ncr:1_{22C70C75-86BD-41DC-8EDF-9F1A0141933E}" xr6:coauthVersionLast="36" xr6:coauthVersionMax="36" xr10:uidLastSave="{00000000-0000-0000-0000-000000000000}"/>
  <bookViews>
    <workbookView xWindow="240" yWindow="525" windowWidth="21075" windowHeight="9555" tabRatio="830" activeTab="2" xr2:uid="{00000000-000D-0000-FFFF-FFFF00000000}"/>
  </bookViews>
  <sheets>
    <sheet name="ข้อมูล" sheetId="34" r:id="rId1"/>
    <sheet name="DATA" sheetId="40" r:id="rId2"/>
    <sheet name="บทสรุป" sheetId="39" r:id="rId3"/>
    <sheet name="ตาราง 1-2" sheetId="35" r:id="rId4"/>
    <sheet name="ตาราง 3" sheetId="36" r:id="rId5"/>
    <sheet name="รวม1" sheetId="53" r:id="rId6"/>
    <sheet name="รวม2" sheetId="54" r:id="rId7"/>
    <sheet name="ช่วงอายุ1" sheetId="49" r:id="rId8"/>
    <sheet name="ช่วงอายุ2" sheetId="50" r:id="rId9"/>
    <sheet name="Sheet1" sheetId="43" r:id="rId10"/>
    <sheet name="Sheet2" sheetId="44" r:id="rId11"/>
    <sheet name="Sheet3" sheetId="45" r:id="rId12"/>
    <sheet name="Sheet4" sheetId="46" r:id="rId13"/>
    <sheet name="Sheet5" sheetId="47" r:id="rId14"/>
    <sheet name="Sheet6" sheetId="48" r:id="rId15"/>
    <sheet name="Sheet7" sheetId="51" r:id="rId16"/>
    <sheet name="Sheet8" sheetId="52" r:id="rId17"/>
    <sheet name="ความต้องการ" sheetId="41" r:id="rId18"/>
    <sheet name="ข้อเสนอแนะ" sheetId="42" r:id="rId19"/>
    <sheet name="." sheetId="37" r:id="rId20"/>
  </sheets>
  <definedNames>
    <definedName name="_xlnm._FilterDatabase" localSheetId="1" hidden="1">DATA!$G$1:$G$179</definedName>
    <definedName name="_xlnm._FilterDatabase" localSheetId="9" hidden="1">Sheet1!$G$1:$G$148</definedName>
    <definedName name="_xlnm._FilterDatabase" localSheetId="10" hidden="1">Sheet2!$G$1:$G$153</definedName>
    <definedName name="_xlnm._FilterDatabase" localSheetId="11" hidden="1">Sheet3!$G$1:$G$149</definedName>
    <definedName name="_xlnm._FilterDatabase" localSheetId="12" hidden="1">Sheet4!$G$1:$G$148</definedName>
    <definedName name="_xlnm._FilterDatabase" localSheetId="13" hidden="1">Sheet5!$G$1:$G$162</definedName>
    <definedName name="_xlnm._FilterDatabase" localSheetId="14" hidden="1">Sheet6!$G$1:$G$149</definedName>
    <definedName name="_xlnm._FilterDatabase" localSheetId="0" hidden="1">ข้อมูล!$E$1:$E$32</definedName>
  </definedNames>
  <calcPr calcId="191029"/>
</workbook>
</file>

<file path=xl/calcChain.xml><?xml version="1.0" encoding="utf-8"?>
<calcChain xmlns="http://schemas.openxmlformats.org/spreadsheetml/2006/main">
  <c r="H8" i="54" l="1"/>
  <c r="H9" i="54"/>
  <c r="H10" i="54"/>
  <c r="H11" i="54"/>
  <c r="H12" i="54"/>
  <c r="H13" i="54"/>
  <c r="H14" i="54"/>
  <c r="H15" i="54"/>
  <c r="H7" i="54"/>
  <c r="H13" i="53"/>
  <c r="H14" i="53"/>
  <c r="H15" i="53"/>
  <c r="H16" i="53"/>
  <c r="H12" i="53"/>
  <c r="H11" i="53"/>
  <c r="H10" i="53"/>
  <c r="H9" i="53"/>
  <c r="H8" i="53"/>
  <c r="H7" i="53"/>
  <c r="G15" i="54" l="1"/>
  <c r="G14" i="54"/>
  <c r="G13" i="54"/>
  <c r="G12" i="54"/>
  <c r="G11" i="54"/>
  <c r="G10" i="54"/>
  <c r="G9" i="54"/>
  <c r="G8" i="54"/>
  <c r="G7" i="54"/>
  <c r="F15" i="54"/>
  <c r="F14" i="54"/>
  <c r="F13" i="54"/>
  <c r="F12" i="54"/>
  <c r="F11" i="54"/>
  <c r="F10" i="54"/>
  <c r="F9" i="54"/>
  <c r="F8" i="54"/>
  <c r="F7" i="54"/>
  <c r="G16" i="53"/>
  <c r="G15" i="53"/>
  <c r="G14" i="53"/>
  <c r="G13" i="53"/>
  <c r="G12" i="53"/>
  <c r="G11" i="53"/>
  <c r="G10" i="53"/>
  <c r="G9" i="53"/>
  <c r="G8" i="53"/>
  <c r="G7" i="53"/>
  <c r="F16" i="53"/>
  <c r="F15" i="53"/>
  <c r="F14" i="53"/>
  <c r="F13" i="53"/>
  <c r="F12" i="53"/>
  <c r="F11" i="53"/>
  <c r="F10" i="53"/>
  <c r="F9" i="53"/>
  <c r="F8" i="53"/>
  <c r="F7" i="53"/>
  <c r="H14" i="49" l="1"/>
  <c r="Q15" i="50" l="1"/>
  <c r="Q14" i="50"/>
  <c r="Q13" i="50"/>
  <c r="Q12" i="50"/>
  <c r="Q11" i="50"/>
  <c r="Q10" i="50"/>
  <c r="Q9" i="50"/>
  <c r="Q8" i="50"/>
  <c r="Q7" i="50"/>
  <c r="P15" i="50"/>
  <c r="P14" i="50"/>
  <c r="P13" i="50"/>
  <c r="P12" i="50"/>
  <c r="P11" i="50"/>
  <c r="P10" i="50"/>
  <c r="P9" i="50"/>
  <c r="P8" i="50"/>
  <c r="P7" i="50"/>
  <c r="Y5" i="48"/>
  <c r="Y18" i="47"/>
  <c r="N14" i="50" s="1"/>
  <c r="O15" i="50"/>
  <c r="O14" i="50"/>
  <c r="O13" i="50"/>
  <c r="O12" i="50"/>
  <c r="O11" i="50"/>
  <c r="O10" i="50"/>
  <c r="O9" i="50"/>
  <c r="O8" i="50"/>
  <c r="O7" i="50"/>
  <c r="N15" i="50"/>
  <c r="N13" i="50"/>
  <c r="N12" i="50"/>
  <c r="N11" i="50"/>
  <c r="N10" i="50"/>
  <c r="N9" i="50"/>
  <c r="N8" i="50"/>
  <c r="N7" i="50"/>
  <c r="M15" i="50"/>
  <c r="M14" i="50"/>
  <c r="M13" i="50"/>
  <c r="M12" i="50"/>
  <c r="M11" i="50"/>
  <c r="M10" i="50"/>
  <c r="M9" i="50"/>
  <c r="M8" i="50"/>
  <c r="M7" i="50"/>
  <c r="L15" i="50"/>
  <c r="L14" i="50"/>
  <c r="L13" i="50"/>
  <c r="L12" i="50"/>
  <c r="L11" i="50"/>
  <c r="L10" i="50"/>
  <c r="L9" i="50"/>
  <c r="L8" i="50"/>
  <c r="L7" i="50"/>
  <c r="K15" i="50"/>
  <c r="J15" i="50"/>
  <c r="J14" i="50"/>
  <c r="J13" i="50"/>
  <c r="J12" i="50"/>
  <c r="J11" i="50"/>
  <c r="J10" i="50"/>
  <c r="J9" i="50"/>
  <c r="J8" i="50"/>
  <c r="J7" i="50"/>
  <c r="I15" i="50"/>
  <c r="I14" i="50"/>
  <c r="I13" i="50"/>
  <c r="I12" i="50"/>
  <c r="I11" i="50"/>
  <c r="I10" i="50"/>
  <c r="I9" i="50"/>
  <c r="I8" i="50"/>
  <c r="I7" i="50"/>
  <c r="H15" i="50"/>
  <c r="H14" i="50"/>
  <c r="H13" i="50"/>
  <c r="H12" i="50"/>
  <c r="H11" i="50"/>
  <c r="H10" i="50"/>
  <c r="H9" i="50"/>
  <c r="H8" i="50"/>
  <c r="H7" i="50"/>
  <c r="G15" i="50"/>
  <c r="G14" i="50"/>
  <c r="G13" i="50"/>
  <c r="G12" i="50"/>
  <c r="G11" i="50"/>
  <c r="G10" i="50"/>
  <c r="G9" i="50"/>
  <c r="G8" i="50"/>
  <c r="G7" i="50"/>
  <c r="F15" i="50"/>
  <c r="F14" i="50"/>
  <c r="F12" i="50"/>
  <c r="F11" i="50"/>
  <c r="F10" i="50"/>
  <c r="F9" i="50"/>
  <c r="F8" i="50"/>
  <c r="F7" i="50"/>
  <c r="Q8" i="49" l="1"/>
  <c r="P7" i="49"/>
  <c r="O16" i="49"/>
  <c r="O15" i="49"/>
  <c r="O14" i="49"/>
  <c r="O13" i="49"/>
  <c r="O12" i="49"/>
  <c r="O11" i="49"/>
  <c r="O10" i="49"/>
  <c r="O9" i="49"/>
  <c r="O8" i="49"/>
  <c r="O7" i="49"/>
  <c r="H15" i="49"/>
  <c r="I15" i="49"/>
  <c r="J15" i="49"/>
  <c r="L15" i="49"/>
  <c r="N15" i="49"/>
  <c r="N16" i="49"/>
  <c r="Q19" i="47"/>
  <c r="N14" i="49"/>
  <c r="N13" i="49"/>
  <c r="N12" i="49"/>
  <c r="N11" i="49"/>
  <c r="N10" i="49"/>
  <c r="N9" i="49"/>
  <c r="N8" i="49"/>
  <c r="N7" i="49"/>
  <c r="M16" i="49"/>
  <c r="M9" i="49"/>
  <c r="M8" i="49"/>
  <c r="M7" i="49"/>
  <c r="L16" i="49"/>
  <c r="L14" i="49"/>
  <c r="L13" i="49"/>
  <c r="L12" i="49"/>
  <c r="L11" i="49"/>
  <c r="L10" i="49"/>
  <c r="L9" i="49"/>
  <c r="L8" i="49"/>
  <c r="L7" i="49"/>
  <c r="K16" i="49"/>
  <c r="K8" i="49"/>
  <c r="K7" i="49"/>
  <c r="J16" i="49"/>
  <c r="J14" i="49"/>
  <c r="J13" i="49"/>
  <c r="J12" i="49"/>
  <c r="J11" i="49"/>
  <c r="J10" i="49"/>
  <c r="J9" i="49"/>
  <c r="J8" i="49"/>
  <c r="J7" i="49"/>
  <c r="I16" i="49"/>
  <c r="I14" i="49"/>
  <c r="I13" i="49"/>
  <c r="I12" i="49"/>
  <c r="I11" i="49"/>
  <c r="I10" i="49"/>
  <c r="I9" i="49"/>
  <c r="I8" i="49"/>
  <c r="I7" i="49"/>
  <c r="H16" i="49"/>
  <c r="H13" i="49"/>
  <c r="H12" i="49"/>
  <c r="H11" i="49"/>
  <c r="H10" i="49"/>
  <c r="H9" i="49"/>
  <c r="H8" i="49"/>
  <c r="H7" i="49"/>
  <c r="F7" i="49"/>
  <c r="Y8" i="48"/>
  <c r="Q8" i="48"/>
  <c r="Y7" i="48"/>
  <c r="Q7" i="48"/>
  <c r="Z6" i="48"/>
  <c r="Y6" i="48"/>
  <c r="X6" i="48"/>
  <c r="W6" i="48"/>
  <c r="V6" i="48"/>
  <c r="U6" i="48"/>
  <c r="T6" i="48"/>
  <c r="S6" i="48"/>
  <c r="R6" i="48"/>
  <c r="Q6" i="48"/>
  <c r="P6" i="48"/>
  <c r="O6" i="48"/>
  <c r="N6" i="48"/>
  <c r="M6" i="48"/>
  <c r="L6" i="48"/>
  <c r="K6" i="48"/>
  <c r="J6" i="48"/>
  <c r="I6" i="48"/>
  <c r="Z5" i="48"/>
  <c r="X5" i="48"/>
  <c r="W5" i="48"/>
  <c r="V5" i="48"/>
  <c r="U5" i="48"/>
  <c r="T5" i="48"/>
  <c r="S5" i="48"/>
  <c r="R5" i="48"/>
  <c r="Q5" i="48"/>
  <c r="P5" i="48"/>
  <c r="O5" i="48"/>
  <c r="N5" i="48"/>
  <c r="M5" i="48"/>
  <c r="L5" i="48"/>
  <c r="K5" i="48"/>
  <c r="J5" i="48"/>
  <c r="I5" i="48"/>
  <c r="Y21" i="47"/>
  <c r="Q21" i="47"/>
  <c r="Y20" i="47"/>
  <c r="Q20" i="47"/>
  <c r="Z19" i="47"/>
  <c r="Y19" i="47"/>
  <c r="X19" i="47"/>
  <c r="W19" i="47"/>
  <c r="V19" i="47"/>
  <c r="U19" i="47"/>
  <c r="T19" i="47"/>
  <c r="S19" i="47"/>
  <c r="R19" i="47"/>
  <c r="P19" i="47"/>
  <c r="O19" i="47"/>
  <c r="N19" i="47"/>
  <c r="M19" i="47"/>
  <c r="L19" i="47"/>
  <c r="K19" i="47"/>
  <c r="J19" i="47"/>
  <c r="I19" i="47"/>
  <c r="Z18" i="47"/>
  <c r="X18" i="47"/>
  <c r="W18" i="47"/>
  <c r="V18" i="47"/>
  <c r="U18" i="47"/>
  <c r="T18" i="47"/>
  <c r="S18" i="47"/>
  <c r="R18" i="47"/>
  <c r="Q18" i="47"/>
  <c r="P18" i="47"/>
  <c r="O18" i="47"/>
  <c r="N18" i="47"/>
  <c r="M18" i="47"/>
  <c r="L18" i="47"/>
  <c r="K18" i="47"/>
  <c r="J18" i="47"/>
  <c r="I18" i="47"/>
  <c r="Y7" i="46"/>
  <c r="Q7" i="46"/>
  <c r="Y6" i="46"/>
  <c r="Q6" i="46"/>
  <c r="Z5" i="46"/>
  <c r="Y5" i="46"/>
  <c r="X5" i="46"/>
  <c r="W5" i="46"/>
  <c r="V5" i="46"/>
  <c r="U5" i="46"/>
  <c r="T5" i="46"/>
  <c r="S5" i="46"/>
  <c r="R5" i="46"/>
  <c r="Q5" i="46"/>
  <c r="P5" i="46"/>
  <c r="O5" i="46"/>
  <c r="N5" i="46"/>
  <c r="M5" i="46"/>
  <c r="L5" i="46"/>
  <c r="K5" i="46"/>
  <c r="J5" i="46"/>
  <c r="I5" i="46"/>
  <c r="Z4" i="46"/>
  <c r="Y4" i="46"/>
  <c r="X4" i="46"/>
  <c r="W4" i="46"/>
  <c r="V4" i="46"/>
  <c r="U4" i="46"/>
  <c r="T4" i="46"/>
  <c r="S4" i="46"/>
  <c r="R4" i="46"/>
  <c r="Q4" i="46"/>
  <c r="P4" i="46"/>
  <c r="O4" i="46"/>
  <c r="N4" i="46"/>
  <c r="M4" i="46"/>
  <c r="L4" i="46"/>
  <c r="K4" i="46"/>
  <c r="J4" i="46"/>
  <c r="I4" i="46"/>
  <c r="Y8" i="45"/>
  <c r="Q8" i="45"/>
  <c r="Y7" i="45"/>
  <c r="Q7" i="45"/>
  <c r="Z6" i="45"/>
  <c r="Y6" i="45"/>
  <c r="X6" i="45"/>
  <c r="W6" i="45"/>
  <c r="V6" i="45"/>
  <c r="U6" i="45"/>
  <c r="T6" i="45"/>
  <c r="S6" i="45"/>
  <c r="R6" i="45"/>
  <c r="Q6" i="45"/>
  <c r="P6" i="45"/>
  <c r="O6" i="45"/>
  <c r="N6" i="45"/>
  <c r="M6" i="45"/>
  <c r="L6" i="45"/>
  <c r="K6" i="45"/>
  <c r="J6" i="45"/>
  <c r="I6" i="45"/>
  <c r="Z5" i="45"/>
  <c r="Y5" i="45"/>
  <c r="X5" i="45"/>
  <c r="W5" i="45"/>
  <c r="V5" i="45"/>
  <c r="U5" i="45"/>
  <c r="T5" i="45"/>
  <c r="S5" i="45"/>
  <c r="R5" i="45"/>
  <c r="Q5" i="45"/>
  <c r="P5" i="45"/>
  <c r="O5" i="45"/>
  <c r="N5" i="45"/>
  <c r="M5" i="45"/>
  <c r="L5" i="45"/>
  <c r="K5" i="45"/>
  <c r="J5" i="45"/>
  <c r="I5" i="45"/>
  <c r="Y12" i="44"/>
  <c r="Q12" i="44"/>
  <c r="Y11" i="44"/>
  <c r="Q11" i="44"/>
  <c r="Z10" i="44"/>
  <c r="Y10" i="44"/>
  <c r="X10" i="44"/>
  <c r="W10" i="44"/>
  <c r="V10" i="44"/>
  <c r="U10" i="44"/>
  <c r="T10" i="44"/>
  <c r="S10" i="44"/>
  <c r="R10" i="44"/>
  <c r="Q10" i="44"/>
  <c r="P10" i="44"/>
  <c r="O10" i="44"/>
  <c r="N10" i="44"/>
  <c r="M10" i="44"/>
  <c r="L10" i="44"/>
  <c r="K10" i="44"/>
  <c r="J10" i="44"/>
  <c r="I10" i="44"/>
  <c r="Z9" i="44"/>
  <c r="Y9" i="44"/>
  <c r="X9" i="44"/>
  <c r="W9" i="44"/>
  <c r="V9" i="44"/>
  <c r="U9" i="44"/>
  <c r="T9" i="44"/>
  <c r="S9" i="44"/>
  <c r="R9" i="44"/>
  <c r="Q9" i="44"/>
  <c r="P9" i="44"/>
  <c r="O9" i="44"/>
  <c r="N9" i="44"/>
  <c r="M9" i="44"/>
  <c r="L9" i="44"/>
  <c r="K9" i="44"/>
  <c r="J9" i="44"/>
  <c r="I9" i="44"/>
  <c r="Y7" i="43"/>
  <c r="Q7" i="43"/>
  <c r="Y6" i="43"/>
  <c r="Q6" i="43"/>
  <c r="Z5" i="43"/>
  <c r="Y5" i="43"/>
  <c r="X5" i="43"/>
  <c r="W5" i="43"/>
  <c r="V5" i="43"/>
  <c r="U5" i="43"/>
  <c r="T5" i="43"/>
  <c r="S5" i="43"/>
  <c r="R5" i="43"/>
  <c r="Q5" i="43"/>
  <c r="P5" i="43"/>
  <c r="O5" i="43"/>
  <c r="N5" i="43"/>
  <c r="M5" i="43"/>
  <c r="L5" i="43"/>
  <c r="K5" i="43"/>
  <c r="J5" i="43"/>
  <c r="I5" i="43"/>
  <c r="Z4" i="43"/>
  <c r="Y4" i="43"/>
  <c r="X4" i="43"/>
  <c r="W4" i="43"/>
  <c r="V4" i="43"/>
  <c r="U4" i="43"/>
  <c r="T4" i="43"/>
  <c r="S4" i="43"/>
  <c r="R4" i="43"/>
  <c r="Q4" i="43"/>
  <c r="P4" i="43"/>
  <c r="O4" i="43"/>
  <c r="N4" i="43"/>
  <c r="M4" i="43"/>
  <c r="L4" i="43"/>
  <c r="K4" i="43"/>
  <c r="J4" i="43"/>
  <c r="I4" i="43"/>
  <c r="F24" i="35" l="1"/>
  <c r="G24" i="35" s="1"/>
  <c r="D23" i="35"/>
  <c r="D22" i="35"/>
  <c r="G20" i="35"/>
  <c r="G18" i="35"/>
  <c r="G21" i="35" l="1"/>
  <c r="G23" i="35"/>
  <c r="G19" i="35"/>
  <c r="G22" i="35"/>
  <c r="Z36" i="40" l="1"/>
  <c r="Z35" i="40"/>
  <c r="Y38" i="40"/>
  <c r="Y37" i="40"/>
  <c r="Q38" i="40"/>
  <c r="Q37" i="40"/>
  <c r="J35" i="40"/>
  <c r="K35" i="40"/>
  <c r="L35" i="40"/>
  <c r="M35" i="40"/>
  <c r="N35" i="40"/>
  <c r="O35" i="40"/>
  <c r="P35" i="40"/>
  <c r="Q35" i="40"/>
  <c r="R35" i="40"/>
  <c r="S35" i="40"/>
  <c r="T35" i="40"/>
  <c r="U35" i="40"/>
  <c r="V35" i="40"/>
  <c r="W35" i="40"/>
  <c r="X35" i="40"/>
  <c r="Y35" i="40"/>
  <c r="J36" i="40"/>
  <c r="K36" i="40"/>
  <c r="L36" i="40"/>
  <c r="M36" i="40"/>
  <c r="N36" i="40"/>
  <c r="O36" i="40"/>
  <c r="P36" i="40"/>
  <c r="Q36" i="40"/>
  <c r="R36" i="40"/>
  <c r="S36" i="40"/>
  <c r="T36" i="40"/>
  <c r="U36" i="40"/>
  <c r="V36" i="40"/>
  <c r="W36" i="40"/>
  <c r="X36" i="40"/>
  <c r="Y36" i="40"/>
  <c r="I36" i="40"/>
  <c r="I35" i="40"/>
  <c r="F18" i="41" l="1"/>
  <c r="D19" i="42" l="1"/>
  <c r="G17" i="41" l="1"/>
  <c r="G16" i="41"/>
  <c r="G15" i="41"/>
  <c r="G13" i="41"/>
  <c r="G12" i="41"/>
  <c r="G10" i="41"/>
  <c r="G8" i="41"/>
  <c r="G7" i="41"/>
  <c r="F17" i="41"/>
  <c r="H17" i="41" s="1"/>
  <c r="F16" i="41"/>
  <c r="H16" i="41" s="1"/>
  <c r="F15" i="41"/>
  <c r="H15" i="41" s="1"/>
  <c r="F13" i="41"/>
  <c r="H13" i="41" s="1"/>
  <c r="F12" i="41"/>
  <c r="H12" i="41" s="1"/>
  <c r="F10" i="41"/>
  <c r="H10" i="41" s="1"/>
  <c r="F9" i="41"/>
  <c r="H9" i="41" s="1"/>
  <c r="F8" i="41"/>
  <c r="H8" i="41" s="1"/>
  <c r="F7" i="41"/>
  <c r="H7" i="41" s="1"/>
  <c r="G48" i="41"/>
  <c r="G47" i="41"/>
  <c r="G46" i="41"/>
  <c r="G45" i="41"/>
  <c r="G44" i="41"/>
  <c r="G43" i="41"/>
  <c r="G42" i="41"/>
  <c r="G40" i="41"/>
  <c r="G38" i="41"/>
  <c r="F48" i="41"/>
  <c r="H48" i="41" s="1"/>
  <c r="F47" i="41"/>
  <c r="H47" i="41" s="1"/>
  <c r="F46" i="41"/>
  <c r="H46" i="41" s="1"/>
  <c r="F45" i="41"/>
  <c r="H45" i="41" s="1"/>
  <c r="F44" i="41"/>
  <c r="H44" i="41" s="1"/>
  <c r="F43" i="41"/>
  <c r="H43" i="41" s="1"/>
  <c r="F42" i="41"/>
  <c r="H42" i="41" s="1"/>
  <c r="F40" i="41"/>
  <c r="H40" i="41" s="1"/>
  <c r="F38" i="41"/>
  <c r="H38" i="41" s="1"/>
  <c r="G18" i="41"/>
  <c r="G9" i="41"/>
  <c r="H18" i="41"/>
  <c r="D17" i="37" l="1"/>
  <c r="D16" i="37"/>
  <c r="D15" i="37"/>
  <c r="D14" i="37"/>
  <c r="D13" i="37"/>
  <c r="D11" i="37"/>
  <c r="D10" i="37"/>
  <c r="D9" i="37"/>
  <c r="C9" i="36" l="1"/>
  <c r="D7" i="36" l="1"/>
  <c r="D9" i="36"/>
  <c r="D8" i="36"/>
  <c r="D6" i="36"/>
  <c r="D5" i="36" l="1"/>
  <c r="F11" i="35" l="1"/>
  <c r="G10" i="35" l="1"/>
  <c r="G9" i="35"/>
  <c r="G11" i="3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monta chat-apiwan</author>
  </authors>
  <commentList>
    <comment ref="C2" authorId="0" shapeId="0" xr:uid="{C8F38019-D9B9-4146-A6D2-0B83969BA743}">
      <text>
        <r>
          <rPr>
            <b/>
            <sz val="9"/>
            <color indexed="81"/>
            <rFont val="Tahoma"/>
            <family val="2"/>
          </rPr>
          <t>monta chat-apiwan: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monta chat-apiwan</author>
  </authors>
  <commentList>
    <comment ref="C2" authorId="0" shapeId="0" xr:uid="{8C530EF5-C09A-4BC5-AE2E-EA195538E9DE}">
      <text>
        <r>
          <rPr>
            <b/>
            <sz val="9"/>
            <color indexed="81"/>
            <rFont val="Tahoma"/>
            <family val="2"/>
          </rPr>
          <t>monta chat-apiwan: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<sst xmlns="http://schemas.openxmlformats.org/spreadsheetml/2006/main" count="1611" uniqueCount="353">
  <si>
    <t>รายการ</t>
  </si>
  <si>
    <t>บทสรุปสำหรับผู้บริหาร</t>
  </si>
  <si>
    <t>จำนวน</t>
  </si>
  <si>
    <t>ลำดับที่</t>
  </si>
  <si>
    <t>ร้อยละ</t>
  </si>
  <si>
    <t xml:space="preserve">                                                                     - 1 -</t>
  </si>
  <si>
    <t>- 4 -</t>
  </si>
  <si>
    <t>ความต้องการ</t>
  </si>
  <si>
    <t>- 3 -</t>
  </si>
  <si>
    <t>- 2 -</t>
  </si>
  <si>
    <t>รวม</t>
  </si>
  <si>
    <t>Timestamp</t>
  </si>
  <si>
    <t>สถานภาพการทำงาน</t>
  </si>
  <si>
    <t>หญิง</t>
  </si>
  <si>
    <t>ปริญญาโท</t>
  </si>
  <si>
    <t>16 ปีขึ้นไป</t>
  </si>
  <si>
    <t>หัวหน้าสำนักงาน/หัวหน้างาน</t>
  </si>
  <si>
    <t>น้อยกว่า 5 ปี</t>
  </si>
  <si>
    <t>เจ้าหน้าที่งานแผนและสารสนเทศ</t>
  </si>
  <si>
    <t>ชาย</t>
  </si>
  <si>
    <t>ปริญญาตรี</t>
  </si>
  <si>
    <t>5 - 10 ปี</t>
  </si>
  <si>
    <t>เจ้าหน้าที่งานวิชาการ</t>
  </si>
  <si>
    <t>เจ้าหน้าที่งานวิจัยและวิเทศสัมพันธ์</t>
  </si>
  <si>
    <t>เจ้าหน้าที่สำนักพิมพ์มหาวิทยาลัยนเรศวร</t>
  </si>
  <si>
    <t>เจ้าหน้าที่งานอำนวยการ</t>
  </si>
  <si>
    <t>11 - 15 ปี</t>
  </si>
  <si>
    <t xml:space="preserve">แบบสำรวจความต้องการ ความคาดหวัง และปัจจัยที่ส่งผลต่อความผูกพันของบุคลากรบัณฑิตวิทยาลัย </t>
  </si>
  <si>
    <t>เพศ</t>
  </si>
  <si>
    <t>ประสบการณ์ในการทำงาน</t>
  </si>
  <si>
    <t>ความต้องการ ความคาดหวัง</t>
  </si>
  <si>
    <t xml:space="preserve">และความถูกต้อง กล้าตัดสินใจเป็นที่ปรึกษาในการแก้ไขปัญหาที่เกิดขึ้นในการทำงานได้
</t>
  </si>
  <si>
    <t>ความสามัคคี ความเอื้ออาทรซึ่งกันและกัน</t>
  </si>
  <si>
    <t xml:space="preserve">2.4 การได้รับความร่วมมือจากทุกหน่วยในบัณฑิตวิทยาลัย </t>
  </si>
  <si>
    <t>2.5 การไม่ละเลยหน้าที่ของตนเอง โดยไม่ปัดความรับผิดชอบให้ผู้อื่น</t>
  </si>
  <si>
    <t>2.6 การทำงานที่เอื้อประโยชน์ต่อผู้อื่น มิใช่แค่ประโยชน์ส่วนตัว</t>
  </si>
  <si>
    <t>2.7 ความเป็นน้ำหนึ่งใจเดียวกัน</t>
  </si>
  <si>
    <t xml:space="preserve">2.1 ผู้บังคับบัญชา เพื่อนร่วมงาน การทำงานเป็นทีม ช่วยเหลือกันในการทำงาน  </t>
  </si>
  <si>
    <t>1.2 ความรัก ความสามัคคี การร่วมแรง ร่วมใจ ร่วมมือกันของบุคลากรบัณฑิตวิทยาลัย</t>
  </si>
  <si>
    <t>1.3 การรับฟังความคิดเห็น การดูแลขวัญและกำลังใจจากผู้บังคับบัญชา</t>
  </si>
  <si>
    <t xml:space="preserve">2.8 การทำงานเป็นแบบบูรณาการประสานและสามัคคีจากทุกภาคส่วนของมหาวิทยาลัย </t>
  </si>
  <si>
    <t xml:space="preserve">2.3 สิ่งแวดล้อมในการทำงาน ทีมงาน/เพื่อนร่วมงานที่ดี ช่วยเหลื่อ มีน้ำใจต่อกัน </t>
  </si>
  <si>
    <t>ตามยุคสมัย</t>
  </si>
  <si>
    <t>1.1 มีความมั่นคงในการทำงาน และการได้ทำงานในองค์กรที่ดี มีการพัฒนาอยู่เสมอ</t>
  </si>
  <si>
    <t>1.4 มีผู้บริหารที่มีภาวะผู้นำ มีเมตตาธรรม บริหารงานอยู่บนพื้นฐานของเหตุผล</t>
  </si>
  <si>
    <t>1.6 ความรู้และทักษะที่จำเป็น รวมถึงอุปกรณ์เพื่อใช้เป็นเครื่องมือและปัจจัยในการ
พัฒนางานให้องค์กรมีคุณภาพมากที่สุด</t>
  </si>
  <si>
    <t xml:space="preserve">1.7 การปฏิบัติงานบนพื้นฐานของความถูกต้อง ตรงไปตรงมา </t>
  </si>
  <si>
    <t xml:space="preserve">1.8 มีระบบการประเมินที่มีมาตรฐาน ชัดเจน และเชื่อถือได้ </t>
  </si>
  <si>
    <t xml:space="preserve">1.9 การทำงานอย่างมีความสุข </t>
  </si>
  <si>
    <t>ผลการตอบแบบสำรวจความต้องการ ความคาดหวัง และปัจจัยที่ส่งผลต่อความผูกพัน</t>
  </si>
  <si>
    <t>1.5 อยากได้อาคารบัณฑิตวิทยาลัย เป็นของตนเอง</t>
  </si>
  <si>
    <r>
      <rPr>
        <b/>
        <i/>
        <sz val="16"/>
        <rFont val="TH SarabunPSK"/>
        <family val="2"/>
      </rPr>
      <t>ตอนที่ 2</t>
    </r>
    <r>
      <rPr>
        <b/>
        <sz val="16"/>
        <rFont val="TH SarabunPSK"/>
        <family val="2"/>
      </rPr>
      <t xml:space="preserve"> สอบถามความคิดเห็นที่มีต่อความต้องการ ความคาดหวังฯ (เลือกได้มากกว่า 1 ข้อ)</t>
    </r>
  </si>
  <si>
    <t xml:space="preserve">           ความต้องการ ความคาดหวัง พบว่า บุคลากรต้องการความคาดหวังให้บัณฑิตวิทยาลัยมีความมั่นคงในการ</t>
  </si>
  <si>
    <t>ความสามัคคี การร่วมแรง ร่วมใจ ร่วมมือกันของบุคลากรบัณฑิตวิทยาลัยการรับฟังความคิดเห็น การดูแลขวัญและ</t>
  </si>
  <si>
    <t xml:space="preserve">ทำงานและการได้ทำงานในองค์กรที่ดี มีการพัฒนาอยู่เสมอมากที่สุด คิดเป็นร้อยละ 18.18 รองลงมาได้แก่ ความรัก </t>
  </si>
  <si>
    <t>กำลังใจจากผู้บังคับบัญชา คิดเป็นร้อยละ 12.12</t>
  </si>
  <si>
    <t>ปัจจัยความผูกพันที่มีต่อบัณฑิตวิทยาลัย</t>
  </si>
  <si>
    <t xml:space="preserve">           ปัจจัยความผูกพันที่มีต่อบัณฑิตวิทยาลัย พบว่า บุคลากรต้องการให้ผู้บังคับบัญชา เพื่อนร่วมงาน การทำงาน</t>
  </si>
  <si>
    <t xml:space="preserve">เป็นทีม ช่วยเหลือกันในการทำงานความสามัคคี ความเอื้ออาทรซึ่งกันและกันมากที่สุด คิดเป็นร้อยละ 42.42 </t>
  </si>
  <si>
    <t xml:space="preserve"> ตลอดจนการได้รับการสนับสนุนจากผู้บริหารมหาวิทยาลัยอย่างเป็นรูปธรรม
</t>
  </si>
  <si>
    <t>2.2 บุคลากรทุกคนเข้าใจในหน้าที่การทำงานของตนเองและมีความรับผิดชอบ</t>
  </si>
  <si>
    <t>การสนับสนุนจากผู้บริหารมหาวิทยาลัยอย่างเป็นรูปธรรม คิดเป็นร้อยละ 27.27</t>
  </si>
  <si>
    <t>รองลงมาได้แก่ บุคลากรทุกคนเข้าใจในหน้าที่การทำงานของตนเองและมีความรับผิดชอบ ตลอดจนการได้รับ</t>
  </si>
  <si>
    <t>ตอนที่ 1 ข้อมูลทั่วไปของผู้ตอบแบบประเมิน</t>
  </si>
  <si>
    <t>ประเภท</t>
  </si>
  <si>
    <t>ข้าราชการ</t>
  </si>
  <si>
    <t>มากที่สุด</t>
  </si>
  <si>
    <t>พนักงานเงินรายได้</t>
  </si>
  <si>
    <t>มาก</t>
  </si>
  <si>
    <t>น้อย</t>
  </si>
  <si>
    <t>น้อยที่สุด</t>
  </si>
  <si>
    <t>ปานกลาง</t>
  </si>
  <si>
    <t>ลูกจ้างประจำ</t>
  </si>
  <si>
    <t>ต่ำกว่าปริญญาตรี</t>
  </si>
  <si>
    <t>พนักงานเงินแผ่นดิน</t>
  </si>
  <si>
    <t>พนักงานราชการ</t>
  </si>
  <si>
    <t>9/28/2022 8:57:58</t>
  </si>
  <si>
    <t>9/28/2022 9:02:31</t>
  </si>
  <si>
    <t>9/28/2022 9:04:16</t>
  </si>
  <si>
    <t>9/28/2022 9:14:46</t>
  </si>
  <si>
    <t>9/28/2022 9:43:05</t>
  </si>
  <si>
    <t>9/28/2022 9:49:29</t>
  </si>
  <si>
    <t>9/28/2022 9:51:02</t>
  </si>
  <si>
    <t>9/28/2022 10:22:07</t>
  </si>
  <si>
    <t>9/28/2022 11:20:52</t>
  </si>
  <si>
    <t>9/28/2022 12:49:29</t>
  </si>
  <si>
    <t>9/28/2022 13:19:50</t>
  </si>
  <si>
    <t>9/29/2022 8:08:01</t>
  </si>
  <si>
    <t>9/29/2022 9:58:29</t>
  </si>
  <si>
    <t>9/29/2022 10:24:47</t>
  </si>
  <si>
    <t>1.ควรมีอาคารบัณฑิตวิทยาลัย เป็นของตนเอง
2.ยังรับทราบนโยบาย และสวัสดิการ ของการออกนอกระบบไม่ชัดเจน 
3.ควรมีการสรุปและแจ้งข้อมูลข่าวสารเกี่ยวกับนโยบายการออกนอกระบบให้ทราบอย่างทั่วถึงเป็นระยะๆ</t>
  </si>
  <si>
    <t>จากแบบสอบถามในหัวข้อ "การไม่ละเลยหน้าที่ของตนเอง โดยไม่ปัดความรับผิดชอบให้ผู้อื่น" การรับผิดชอบต่อหน้าที่ และกำกับดูแลอย่างเต็มความสามารถ ไม่ปัดความรับผิดชอบให้ผู้อื่น จากการทำงานทุกวันนี้งานการเงิน มีหน้าที่ตรวจเอกสารแต่ไม่ใช่ผู้ปฏิบัติ ทุกงานต้องจัดทำเอกสารการเงินเองทั้งหมด ซึ่งมักมีข้อผิดพลาดต้องแก้ไขเอกสารมากกว่า 1 ครั้ง เนื่องจากผู้ปฏิบัติที่ไม่มีความรู้ด้านการเงิน ไม่ทราบระเบียบทางการเงินอย่างละเอียด ทำให้การเบิกจ่ายล่าช้า หากผิดพลาดต้องแก้ไขไปมาหลายรอบ ซึ่งในขณะเดียวกันผู้ปฏิบัติก็ต้องทำงานที่ตนรับผิดชอบไปด้วย ทำงานแทนการเงินไปด้วย อยากเสนอให้แก้ปัญหาโดยเอกสารทางการเงินทุกฉบับ รวมถึงหนังสือราชการที่เกี่ยวข้องด้านการเงินของหน่วยงาน ควรให้การเงินเป็นผู้รับผิดชอบทั้งหมด สำหรับผู้ปฏิบัติงานอื่นๆ ซึ่งไม่มีความถนัดและความเชี่ยวชาญจริง ให้ดำเนินการแค่นำหลักฐานการเบิกจ่ายมาให้เท่านั้น เพื่อความคล่องตัวในการเบิกจ่าย และตัดปัญหาที่ก่อให้เกิดความขัดแย้งในองค์กรจากความไม่เข้าใจกัน</t>
  </si>
  <si>
    <t>ส่วนที่ 2 สอบถามความคิดเห็นที่มีต่อความต้องการ ความคาดหวังที่มีต่อบัณฑิตวิทยาลัย [มีความมั่นคงในการทำงาน และการได้ทำงานในองค์กรที่ดีมีการพัฒนาอยู่เสมอตามยุคสมัย]</t>
  </si>
  <si>
    <t>ส่วนที่ 2 สอบถามความคิดเห็นที่มีต่อความต้องการ ความคาดหวังที่มีต่อบัณฑิตวิทยาลัย [ความรัก ความสามัคคี การร่วมแรง ร่วมใจ ร่วมมือกันของบุคลากรบัณฑิตวิทยาลัย]</t>
  </si>
  <si>
    <t>ส่วนที่ 2 สอบถามความคิดเห็นที่มีต่อความต้องการ ความคาดหวังที่มีต่อบัณฑิตวิทยาลัย [การรับฟังความคิดเห็น การดูแลขวัญและกำลังใจจากผู้บังคับบัญชา]</t>
  </si>
  <si>
    <t>ส่วนที่ 2 สอบถามความคิดเห็นที่มีต่อความต้องการ ความคาดหวังที่มีต่อบัณฑิตวิทยาลัย [มีผู้บริหารมีภาวะผู้นำ มีเมตตาธรรม บริหารงานอยู่บนพื้นฐานของเหตุผลและความถูกต้อง กล้าตัดสินใจเป็นที่ปรึกษาในการแก้ไขปัญหาที่เกิดขึ้นในการทำงานได้]</t>
  </si>
  <si>
    <t>ส่วนที่ 2 สอบถามความคิดเห็นที่มีต่อความต้องการ ความคาดหวังที่มีต่อบัณฑิตวิทยาลัย [มีอาคารบัณฑิตวิทยาลัย เป็นของตนเอง]</t>
  </si>
  <si>
    <t>ส่วนที่ 2 สอบถามความคิดเห็นที่มีต่อความต้องการ ความคาดหวังที่มีต่อบัณฑิตวิทยาลัย [การปฏิบัติงานบนพื้นฐานของความถูกต้อง ตรงไปตรงมา]</t>
  </si>
  <si>
    <t>ส่วนที่ 2 สอบถามความคิดเห็นที่มีต่อความต้องการ ความคาดหวังที่มีต่อบัณฑิตวิทยาลัย [มีระบบการประเมินที่มีมาตรฐาน ชัดเจน และเชื่อถือได้]</t>
  </si>
  <si>
    <t>ส่วนที่ 2 สอบถามความคิดเห็นที่มีต่อความต้องการ ความคาดหวังที่มีต่อบัณฑิตวิทยาลัย [การทำงานอย่างมีความสุข]</t>
  </si>
  <si>
    <t>ส่วนที่ 3 สอบถามความคิดเห็นที่มีต่อปัจจัยความผูกพันที่มีต่อบัณฑิตวิทยาลัย [ผู้บังคับบัญชา เพื่อนร่วมงาน การทำงานเป็นทีม ช่วยเหลือกันในการทำงาน ความสามัคคี ความเอื้ออาทรซึ่งกันและกัน]</t>
  </si>
  <si>
    <t>ส่วนที่ 3 สอบถามความคิดเห็นที่มีต่อปัจจัยความผูกพันที่มีต่อบัณฑิตวิทยาลัย [การทำงานเป็นทีม บุคลากรทุกคนเข้าใจในหน้าที่การทำงานของตนเองและมีความรับผิดชอบ ตลอดจนการได้รับการสนับสนุนจากผู้บริหารมหาวิทยาลัยอย่างเป็นรูปธรรม]</t>
  </si>
  <si>
    <t>ส่วนที่ 3 สอบถามความคิดเห็นที่มีต่อปัจจัยความผูกพันที่มีต่อบัณฑิตวิทยาลัย [สิ่งแวดล้อมในการทำงาน ทีมงาน/เพื่อนร่วมงานที่ดี ช่วยเหลือมีน้ำใจต่อกัน]</t>
  </si>
  <si>
    <t>ส่วนที่ 3 สอบถามความคิดเห็นที่มีต่อปัจจัยความผูกพันที่มีต่อบัณฑิตวิทยาลัย [การได้รับความร่วมมือจากทุกหน่วยในบัณฑิตวิทยาลัย]</t>
  </si>
  <si>
    <t>ส่วนที่ 3 สอบถามความคิดเห็นที่มีต่อปัจจัยความผูกพันที่มีต่อบัณฑิตวิทยาลัย [การไม่ละเลยหน้าที่ของตนเอง โดยไม่ปัดความรับผิดชอบให้ผู้อื่น]</t>
  </si>
  <si>
    <t>ส่วนที่ 3 สอบถามความคิดเห็นที่มีต่อปัจจัยความผูกพันที่มีต่อบัณฑิตวิทยาลัย [การทำงานที่เอื้อประโยชน์ต่อผู้อื่น มิใช่แค่ประโยชน์ส่วนตัว]</t>
  </si>
  <si>
    <t>ส่วนที่ 3 สอบถามความคิดเห็นที่มีต่อปัจจัยความผูกพันที่มีต่อบัณฑิตวิทยาลัย [ความเป็นน้ำหนึ่งใจเดียวกัน]</t>
  </si>
  <si>
    <t>ส่วนที่ 3 สอบถามความคิดเห็นที่มีต่อปัจจัยความผูกพันที่มีต่อบัณฑิตวิทยาลัย [การทำงานเป็นแบบ บูรณาการประสานและสามัคคีจากทุกภาคส่วนของมหาวิทยาลัย]</t>
  </si>
  <si>
    <t>ส่วนที่ 2 สอบถามความคิดเห็นที่มีต่อความต้องการ ความคาดหวังที่มีต่อบัณฑิตวิทยาลัย [ความรู้และทักษะที่จำเป็น รวมถึงอุปกรณ์เพื่อใช้เป็นเครื่องมือและปัจจัยในการพัฒนางานให้องค์กรมีคุณภาพ5]</t>
  </si>
  <si>
    <t>มหาวิทยาลัยนเรศวร ประจำปีงบประมาณ 2566</t>
  </si>
  <si>
    <t>ของบุคลากรบัณฑิตวิทยาลัย ประจำปีงบประมาณ 2566</t>
  </si>
  <si>
    <t>N = 29</t>
  </si>
  <si>
    <t>SD</t>
  </si>
  <si>
    <t>ระดับความคิดเห็น</t>
  </si>
  <si>
    <r>
      <rPr>
        <b/>
        <i/>
        <sz val="15"/>
        <color theme="1"/>
        <rFont val="TH SarabunPSK"/>
        <family val="2"/>
      </rPr>
      <t xml:space="preserve">ตอนที่ 2 </t>
    </r>
    <r>
      <rPr>
        <i/>
        <sz val="15"/>
        <color theme="1"/>
        <rFont val="TH SarabunPSK"/>
        <family val="2"/>
      </rPr>
      <t>สอบถามความคิดเห็นที่มีต่อความต้องการ ความคาดหวังฯ (เลือกได้มากกว่า 1 ข้อ)</t>
    </r>
  </si>
  <si>
    <t>1. ความต้องการ ความคาดหวัง</t>
  </si>
  <si>
    <t>เฉลี่ยรวมด้านความต้องการ ความคาดหวัง</t>
  </si>
  <si>
    <t>1.8 มีระบบการประเมินที่มีมาตรฐาน ชัดเจน และเชื่อถือได้</t>
  </si>
  <si>
    <t>ส่วนที่ 1 ข้อมูลทั่วไปของผู้ตอบแบบสอบถาม</t>
  </si>
  <si>
    <t>ประเภทบุคลากร</t>
  </si>
  <si>
    <t>ระดับการศึกษา</t>
  </si>
  <si>
    <t>ประสบการณ์ในการทำงาน (ช่วงที่ท่านปฏิบัติงานที่บัณฑิตวิทยาลัย)</t>
  </si>
  <si>
    <t>ส่วนที่ 2 สอบถามความคิดเห็นที่มีต่อความต้องการ ความคาดหวังที่มีต่อบัณฑิตวิทยาลัย [ความรู้และทักษะที่จำเป็น รวมถึงอุปกรณ์เพื่อใช้เป็นเครื่องมือและปัจจัยในการพัฒนางานให้องค์กรมีคุณภาพมากที่สุด]</t>
  </si>
  <si>
    <t>ข้อเสนอแนะ (ถ้ามี)</t>
  </si>
  <si>
    <t>1.1 มีความมั่นคงในการทำงาน และการได้ทำงานในองค์กรที่ดีมีการพัฒนาอยู่เสมอตามยุคสมัย</t>
  </si>
  <si>
    <t>1.5 มีอาคารบัณฑิตวิทยาลัย เป็นของตนเอง</t>
  </si>
  <si>
    <t>1.6 ความรู้และทักษะที่จำเป็น รวมถึงอุปกรณ์เพื่อใช้เป็นเครื่องมือและปัจจัยในการพัฒนา</t>
  </si>
  <si>
    <t>งานให้องค์กรมีคุณภาพมากที่สุด</t>
  </si>
  <si>
    <t>1.7 การปฏิบัติงานบนพื้นฐานของความถูกต้อง ตรงไปตรงมา</t>
  </si>
  <si>
    <t>1.9 การทำงานอย่างมีความสุข</t>
  </si>
  <si>
    <t xml:space="preserve">2.1 ผู้บังคับบัญชา เพื่อนร่วมงาน การทำงานเป็นทีม ช่วยเหลือกันในการทำงาน </t>
  </si>
  <si>
    <t xml:space="preserve">2.2 การทำงานเป็นทีม บุคลากรทุกคนเข้าใจในหน้าที่การทำงานของตนเองและมีความ </t>
  </si>
  <si>
    <t>รับผิดชอบตลอดจนการได้รับการสนับสนุนจากผู้บริหารมหาวิทยาลัยอย่างเป็นรูปธรรม</t>
  </si>
  <si>
    <t>2.3 สิ่งแวดล้อมในการทำงาน ทีมงาน/เพื่อนร่วมงานที่ดี ช่วยเหลือมีน้ำใจต่อกัน</t>
  </si>
  <si>
    <t>2.4 การได้รับความร่วมมือจากทุกหน่วยในบัณฑิตวิทยาลัย</t>
  </si>
  <si>
    <t>2.8 การทำงานเป็นแบบ บูรณาการประสานและสามัคคีจากทุกภาคส่วนของมหาวิทยาลัย</t>
  </si>
  <si>
    <t>2.  ปัจจัยความพูกพันที่มีต่อบัณฑิตวิทยาลัย</t>
  </si>
  <si>
    <t>เฉลี่ยรวมด้านปัจจัยความพูกพันที่มีต่อบัณฑิตวิทยาลัย</t>
  </si>
  <si>
    <t>ที่</t>
  </si>
  <si>
    <t>ความถี่</t>
  </si>
  <si>
    <t>ควรมีอาคารบัณฑิตวิทยาลัย เป็นของตนเอง</t>
  </si>
  <si>
    <t>ยังรับทราบนโยบาย และสวัสดิการ ของการออกนอกระบบไม่ชัดเจน</t>
  </si>
  <si>
    <t>ควรมีการสรุปและแจ้งข้อมูลข่าวสารเกี่ยวกับนโยบายการออกนอกระบบให้ทราบอย่างทั่วถึงเป็นระยะๆ</t>
  </si>
  <si>
    <t xml:space="preserve">จากแบบสอบถามในหัวข้อ "การไม่ละเลยหน้าที่ของตนเอง โดยไม่ปัดความรับผิดชอบให้ผู้อื่น" </t>
  </si>
  <si>
    <t>การรับผิดชอบต่อหน้าที่ และกำกับดูแลอย่างเต็มความสามารถ ไม่ปัดความรับผิดชอบให้ผู้อื่น</t>
  </si>
  <si>
    <t>เอกสารการเงินเองทั้งหมด ซึ่งมักมีข้อผิดพลาดต้องแก้ไขเอกสารมากกว่า 1 ครั้ง เนื่องจาก</t>
  </si>
  <si>
    <t>ผู้ปฏิบัติที่ไม่มีความรู้ด้านการเงิน ไม่ทราบระเบียบทางการเงินอย่างละเอียด ทำให้การเบิกจ่าย</t>
  </si>
  <si>
    <t>ล่าช้า หากผิดพลาดต้องแก้ไขไปมาหลายรอบ ซึ่งในขณะเดียวกันผู้ปฏิบัติก็ต้องทำงานที่ตน</t>
  </si>
  <si>
    <t>รับผิดชอบไปด้วย ทำงานแทนการเงินไปด้วย อยากเสนอให้แก้ปัญหาโดยเอกสารทางการเงิน</t>
  </si>
  <si>
    <t>ทุกฉบับ รวมถึงหนังสือราชการที่เกี่ยวข้องด้านการเงินของหน่วยงาน ควรให้การเงิน</t>
  </si>
  <si>
    <t>เป็นผู้รับผิดชอบทั้งหมด สำหรับผู้ปฏิบัติงานอื่นๆ ซึ่งไม่มีความถนัดและความเชี่ยวชาญจริง</t>
  </si>
  <si>
    <t>และตัดปัญหาที่ก่อให้เกิดความขัดแย้งในองค์กรจากความไม่เข้าใจกัน</t>
  </si>
  <si>
    <t xml:space="preserve">ให้ดำเนินการแค่นำหลักฐานการเบิกจ่ายมาให้เท่านั้น เพื่อความคล่องตัวในการเบิกจ่าย </t>
  </si>
  <si>
    <t>จากการทำงานทุกวันนี้งานการเงิน มีหน้าที่ตรวจเอกสารแต่ไม่ใช่ผู้ปฏิบัติ ทุกงานต้องจัดทำ</t>
  </si>
  <si>
    <t xml:space="preserve">          ตอนที่ 3 ข้อเสนอแนะอื่นๆ</t>
  </si>
  <si>
    <t xml:space="preserve">           ผู้ตอบแบบสอบถามมีความคิดเห็นเกี่ยวกับการตอบแบบสอบถามด้านปัจจัยความพูกพันที่มีต่อบัณฑิตวิทยาลัย </t>
  </si>
  <si>
    <t>-4-</t>
  </si>
  <si>
    <t>-5-</t>
  </si>
  <si>
    <t>1.4 มีผู้บริหารมีภาวะผู้นำ มีเมตตาธรรม บริหารงานอยู่บนพื้นฐานของเหตุผลและ</t>
  </si>
  <si>
    <t>ความถูกต้องกล้าตัดสินใจเป็นที่ปรึกษาในการแก้ไขปัญหาที่เกิดขึ้นในการทำงานได้</t>
  </si>
  <si>
    <t>อายุ</t>
  </si>
  <si>
    <t>-6-</t>
  </si>
  <si>
    <t>จากตาราง 8 พบว่าผู้ตอบแบบสอบถามมีความคิดเห็นเกี่ยวกับการตอบแบบสอบถามด้านปัจจัยความพูกพัน</t>
  </si>
  <si>
    <r>
      <rPr>
        <b/>
        <i/>
        <u/>
        <sz val="16"/>
        <rFont val="TH SarabunPSK"/>
        <family val="2"/>
      </rPr>
      <t>ตอนที่ 1</t>
    </r>
    <r>
      <rPr>
        <b/>
        <i/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 xml:space="preserve">  ข้อมูลทั่วไปของผู้ตอบแบบสำรวจ</t>
    </r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</si>
  <si>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แสดงจำนวนและร้อยละของผู้ตอบแบบสำรวจ จำแนกตามเพศ</t>
    </r>
  </si>
  <si>
    <t xml:space="preserve">           จากตาราง 1 แสดงจำนวนร้อยละของผู้ตอบแบบสำรวจ จำแนกตามเพศ พบว่า ผู้ตอบแบบสำรวจ</t>
  </si>
  <si>
    <t xml:space="preserve">           บัณฑิตวิทยาลัยได้จัดทำแบบสำรวจความต้องการ ความคาดหวัง และปัจจัยที่ส่งผลต่อความผูกพัน</t>
  </si>
  <si>
    <t xml:space="preserve">เมื่อพิจารณารายข้อแล้ว พบว่า ข้อ 5) การไม่ละเลยหน้าที่ของตนเอง โดยไม่ปัดความรับผิดชอบให้ผู้อื่น </t>
  </si>
  <si>
    <t>การทำงานรับผิดชอบตลอดจนการได้รับการสนับสนุนจากผู้บริหารมหาวิทยาลัยอย่างเป็นรูปธรรม และข้อ 7) ความเป็น</t>
  </si>
  <si>
    <t>จากตาราง 7 พบว่าผู้ตอบแบบสอบถามมีความคิดเห็นเกี่ยวกับการตอบแบบสอบถามความต้องการความคาดหวัง</t>
  </si>
  <si>
    <t>เมื่อพิจารณารายข้อแล้ว พบว่า ข้อ 4) มีผู้บริหารมีภาวะผู้นำ มีเมตตาธรรม บริหารงานอยู่บนพื้นฐานของเหตุผล</t>
  </si>
  <si>
    <t>เป็นเพศหญิง คิดเป็นร้อยละ 69.70 เพศชาย คิดเป็นร้อยละ 30.30</t>
  </si>
  <si>
    <t>พบว่า ผู้ตอบแบบสำรวจส่วนใหญ่มีประสบการณ์ในการทำงาน 16 ปีขึ้นไป คิดเป็นร้อยละ 57.58</t>
  </si>
  <si>
    <t>รองลงมาคือ ประสบการณ์ในการทำงาน 11 - 15 ปี คิดเป็นร้อยละ 18.18</t>
  </si>
  <si>
    <t>ในภาพรวม พบว่า มีความคิดเห็นอยู่ในระดับมาก (ค่าเฉลี่ย 4.38)</t>
  </si>
  <si>
    <t xml:space="preserve">และความถูกต้อง กล้าตัดสินใจเป็นที่ปรึกษาในการแก้ไขปัญหาที่เกิดขึ้นในการทำงานได้มีค่าเฉลี่ยสูงสุด (ค่าเฉลี่ย 4.61) </t>
  </si>
  <si>
    <t xml:space="preserve">รองลงมาคือ ข้อ 3) การรับฟังความคิดเห็น การดูแลขวัญและกำลังใจจากผู้บังคับบัญชาอยู่ในระดับมากที่สุด (ค่าเฉลี่ย 4.55) </t>
  </si>
  <si>
    <t xml:space="preserve">และข้อ 7) การปฏิบัติงานบนพื้นฐานของความถูกต้อง ตรงไปตรงมาอยู่ในระดับมากที่สุด (ค่าเฉลี่ย 4.52) </t>
  </si>
  <si>
    <t>ที่มีต่อบัณฑิตวิทยาลัย ในภาพรวมพบว่า มีความคิดเห็นอยู่ในระดับมาก (ค่าเฉลี่ย 4.34)</t>
  </si>
  <si>
    <t xml:space="preserve">ข้อ 6) การทำงานที่เอื้อประโยชน์ต่อผู้อื่น มิใช่แค่ประโยชน์ส่วนตัว มีค่าเฉลี่ยสูงสุด (ค่าเฉลี่ย 4.42) รองลงมาคือ ข้อ 2) </t>
  </si>
  <si>
    <t xml:space="preserve">น้ำหนึ่งใจเดียวกันอยู่ในระดับมาก (ค่าเฉลี่ย 4.39) </t>
  </si>
  <si>
    <r>
      <rPr>
        <b/>
        <i/>
        <sz val="16"/>
        <rFont val="TH SarabunPSK"/>
        <family val="2"/>
      </rPr>
      <t>ตาราง 2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จำแนกตามช่วงอายุ</t>
    </r>
  </si>
  <si>
    <t>พนักงานเงินรายได้ ช่วงอายุน้อยกว่า 30 ปี</t>
  </si>
  <si>
    <t>พนักงานเงินรายได้ ช่วงอายุ 41-50 ปี</t>
  </si>
  <si>
    <t>พนักงานเงินแผ่นดิน ช่วงอายุ 41-50 ปี</t>
  </si>
  <si>
    <t>บุคลากรสายวิชาการ</t>
  </si>
  <si>
    <t xml:space="preserve">           จากตาราง 2 แสดงจำนวนร้อยละของผู้ตอบแบบสอบถามจำแนกตามอายุ พบว่า ผู้ตอบแบบประเมิน</t>
  </si>
  <si>
    <t>31 - 40 ปี คิดเป็นร้อยละ 21.21</t>
  </si>
  <si>
    <t>พนักงานเงินรายได้ ช่วงอายุ 31-40 ปี</t>
  </si>
  <si>
    <t>พนักงานเงินรายได้ ช่วงอายุ 51 ปี</t>
  </si>
  <si>
    <t>พนักงานเงินแผ่นดิน ช่วงอายุ 51 ปี</t>
  </si>
  <si>
    <t>-3-</t>
  </si>
  <si>
    <r>
      <rPr>
        <b/>
        <i/>
        <sz val="15"/>
        <color theme="1"/>
        <rFont val="TH SarabunPSK"/>
        <family val="2"/>
      </rPr>
      <t>ตาราง 4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และระดับความคิดเห็นเกี่ยวกับการตอบแบบสอบถามฯ (N = 34)</t>
    </r>
  </si>
  <si>
    <t>ช่วงอายุน้อยกว่า 30 ปี</t>
  </si>
  <si>
    <t>ช่วงอายุ 31 - 40 ปี</t>
  </si>
  <si>
    <t>ช่วงอายุ 51 ปีขึ้นไป</t>
  </si>
  <si>
    <t>ช่วงอายุ 41 - 50 ปี</t>
  </si>
  <si>
    <t>2.ความรัก ความสามัคคี การร่วมแรง ร่วมใจ ร่วมมือกันฯ</t>
  </si>
  <si>
    <t>3.การรับฟังความคิดเห็น การดูแลขวัญและกำลังใจจากผู้บังคับบัญชา</t>
  </si>
  <si>
    <t>4.มีผู้บริหารมีภาวะผู้นำ มีเมตตาธรรม บริหารงานอยู่บนพื้นฐานของเหตุผล</t>
  </si>
  <si>
    <t>5.มีอาคารบัณฑิตวิทยาลัย เป็นของตนเอง</t>
  </si>
  <si>
    <t>6.ความรู้และทักษะที่จำเป็น รวมถึงอุปกรณ์เพื่อใช้เป็นเครื่องมือ</t>
  </si>
  <si>
    <t>7.การปฏิบัติงานบนพื้นฐานของความถูกต้อง ตรงไปตรงมา</t>
  </si>
  <si>
    <t>8.มีระบบการประเมินที่มีมาตรฐาน ชัดเจน และเชื่อถือได้</t>
  </si>
  <si>
    <t>9.การทำงานอย่างมีความสุข</t>
  </si>
  <si>
    <t>2.การทำงานเป็นทีม บุคลากรทุกคนเข้าใจในหน้าที่การทำงานของตนเอง</t>
  </si>
  <si>
    <t>3.สิ่งแวดล้อมในการทำงาน ทีมงาน/เพื่อนร่วมงานที่ดี ช่วยเหลือมีน้ำใจต่อกัน</t>
  </si>
  <si>
    <t>4.การได้รับความร่วมมือจากทุกหน่วยในบัณฑิตวิทยาลัย</t>
  </si>
  <si>
    <t>5.การไม่ละเลยหน้าที่ของตนเอง โดยไม่ปัดความรับผิดชอบให้ผู้อื่น</t>
  </si>
  <si>
    <t>6.การทำงานที่เอื้อประโยชน์ต่อผู้อื่น มิใช่แค่ประโยชน์ส่วนตัว</t>
  </si>
  <si>
    <t>7.ความเป็นน้ำหนึ่งใจเดียวกัน</t>
  </si>
  <si>
    <t>1.ผู้บังคับบัญชา เพื่อนร่วมงาน การทำงานเป็นทีม ช่วยเหลือกันในการทำงาน</t>
  </si>
  <si>
    <r>
      <rPr>
        <b/>
        <i/>
        <sz val="16"/>
        <rFont val="TH SarabunPSK"/>
        <family val="2"/>
      </rPr>
      <t>ตาราง 3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แสดงจำนวนร้อยละของผู้ตอบแบบสำรวจ จำแนกตามประสบการณ์ในการทำงาน</t>
    </r>
  </si>
  <si>
    <t xml:space="preserve">          จากตาราง 3 แสดงจำนวนร้อยละของผู้ตอบแบบสำรวจ จำแนกตามประสบการณ์ในการทำงาน</t>
  </si>
  <si>
    <t>บุคลากรเงินรายได้ ช่วงอายุน้อยกว่า 30 ปี</t>
  </si>
  <si>
    <t>บุคลากรเงินรายได้ ช่วงอายุ 31 - 40 ปี</t>
  </si>
  <si>
    <t>บุคลากรเงินรายได้ ช่วงอายุ 41-50 ปี</t>
  </si>
  <si>
    <t>บุคลากรเงินรายได้ ช่วงอายุ 51 ปีขึ้นไป</t>
  </si>
  <si>
    <t>บุคลากรเงินแผ่นดิน ช่วงอายุ 41-50 ปี</t>
  </si>
  <si>
    <t>บุคลากรเงินแผ่นดิน ช่วงอายุ 51 ปีขึ้นไป</t>
  </si>
  <si>
    <t>บุคลากรเงินรายได้</t>
  </si>
  <si>
    <t>บุคลากรเงินแผ่นดิน</t>
  </si>
  <si>
    <t>1.มีความมั่นคงในการทำงาน และการได้ทำงานในองค์กรที่ดีฯ</t>
  </si>
  <si>
    <t>ความเป็นน้ำหนึ่งใจเดียวกัน การทำงานเป็นแบบ บูรณาการประสานและสามัคคีจากทุกภาคส่วนของมหาวิทยาลัย</t>
  </si>
  <si>
    <t>ความคิดเห็น การดูแลขวัญและกำลังใจจากผู้บังคับบัญชา มีผู้บริหารมีภาวะผู้นำ มีเมตตาธรรม บริหารงานอยู่บนพื้นฐานของเหตุผล มีอาคารบัณฑิตวิทยาลัย เป็นของตนเอง ความรู้และทักษะที่จำเป็นรวมถึงอุปกรณ์เพื่อใช้เป็นเครื่องมือ</t>
  </si>
  <si>
    <t xml:space="preserve">การรับฟังความคิดเห็นการดูแลขวัญและกำลังใจ จากผู้บังคับบัญชา มีผู้บริหารมีภาวะผู้นำ มีเมตตาธรรม </t>
  </si>
  <si>
    <t xml:space="preserve">บริหารงานอยู่บนพื้นฐานของเหตุผล การปฏิบัติงานบนพื้นฐานของความถูกต้อง ตรงไปตรงมา การทำงานอย่างมีความสุข </t>
  </si>
  <si>
    <t>ความรู้และทักษะที่จำเป็น รวมถึงอุปกรณ์เพื่อใช้เป็นเครื่องมือ มีระบบการประเมินที่มีมาตรฐาน ชัดเจน และเชื่อถือได้</t>
  </si>
  <si>
    <t xml:space="preserve">รองลงมาคือ มีความมั่นคงในการทำงาน และการได้ทำงานในองค์กรที่ดีฯ ความรู้และทักษะที่จำเป็น รวมถึงอุปกรณ์ </t>
  </si>
  <si>
    <t>ในหน้าที่การทำงานของตนเองสิ่งแวดล้อมในการทำงาน ทีมงาน/เพื่อนร่วมงานที่ดี ช่วยเหลือมีน้ำใจต่อกัน การไม่ละเลย</t>
  </si>
  <si>
    <t xml:space="preserve">หน้าที่ของตนเอง โดยไม่ปัดความรับผิดชอบให้ผู้อื่น การทำงานที่เอื้อประโยชน์ต่อผู้อื่น มิใช่แค่ประโยชน์ส่วนตัว </t>
  </si>
  <si>
    <t>N=34</t>
  </si>
  <si>
    <r>
      <rPr>
        <b/>
        <i/>
        <sz val="15"/>
        <color theme="1"/>
        <rFont val="TH SarabunPSK"/>
        <family val="2"/>
      </rPr>
      <t>ตาราง 5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และระดับความคิดเห็นเกี่ยวกับการตอบแบบสอบถามฯ (N = 34)</t>
    </r>
  </si>
  <si>
    <t>8.การทำงานเป็นแบบบูรณาการประสานและสามัคคีจากทุกภาคส่วนของมหาวิทยาลัย</t>
  </si>
  <si>
    <r>
      <rPr>
        <b/>
        <i/>
        <sz val="15"/>
        <color theme="1"/>
        <rFont val="TH SarabunPSK"/>
        <family val="2"/>
      </rPr>
      <t>ตาราง 6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และระดับความคิดเห็นเกี่ยวกับการตอบแบบสอบถามฯ (N = 34)</t>
    </r>
  </si>
  <si>
    <r>
      <rPr>
        <b/>
        <i/>
        <sz val="15"/>
        <color theme="1"/>
        <rFont val="TH SarabunPSK"/>
        <family val="2"/>
      </rPr>
      <t>ตาราง 7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และระดับความคิดเห็นเกี่ยวกับการตอบแบบสอบถามฯ (N = 33)</t>
    </r>
  </si>
  <si>
    <t xml:space="preserve">          จากการวิเคราะห์แบบสำรวจความต้องการ ความคาดหวัง และปัจจัยที่ส่งผลต่อความผูกพัน</t>
  </si>
  <si>
    <t>ของบุคลากรบัณฑิตวิทยาลัย ประจำปีงบประมาณ 2566 ในภาพรวม พบว่า ผู้ตอบแบบประเมินมีความคิดเห็น</t>
  </si>
  <si>
    <t xml:space="preserve">(1) บุคลากรเงินงบประมาณรายได้ช่วงอายุน้อยกว่า 30 ปี มีความคิดเห็นว่ามีความมั่นคง และการได้ทำงานในองค์กรที่ดีฯ   </t>
  </si>
  <si>
    <t xml:space="preserve">ความรัก ความสามัคคี การร่วมแรงร่วมใจ ร่วมมือกันฯ การรับฟังความคิดเห็น การดูแลขวัญและกำลังใจจากผู้บังคับบัญชา </t>
  </si>
  <si>
    <t xml:space="preserve">มีผู้บริหารมีภาวะ ผู้นำมีเมตตาธรรม บริหารงานอยู่บนพื้นฐาน ของเหตุผล มีอาคารบัณฑิตวิทยาลัย เป็นของตนเอง </t>
  </si>
  <si>
    <t xml:space="preserve">ความรู้และทักษะ ที่จำเป็นรวมถึงอุปกรณ์เพื่อใช้เป็นเครื่องมือ การปฏิบัติงานบนพื้นฐานของความถูกต้อง ตรงไปตรงมา  </t>
  </si>
  <si>
    <t xml:space="preserve">(2) บุคลากรงบประมาณเงินรายได้ช่วงอายุ ช่วงอายุ 31 - 40 ปี ความรัก ความสามัคคี การร่วมแรง ร่วมใจ ร่วมมือกันฯ </t>
  </si>
  <si>
    <t xml:space="preserve">อยู่ในระดับสูงที่สุด        4.57 รองลงมาคือ มีความมั่นคงในการทำงาน และการได้ทำงานในองค์กรที่ดีฯ </t>
  </si>
  <si>
    <t xml:space="preserve">การรับฟังความคิดเห็น การดูแลขวัญและกำลังใจจากผู้บังคับบัญชา มีผู้บริหารมีภาวะผู้นำ มีเมตตาธรรม  </t>
  </si>
  <si>
    <t xml:space="preserve">(3) บุคลากรงบประมาณเงินรายได้ช่วงอายุ 41 - 50 ปี ความรัก ความสามัคคี การร่วมแรง ร่วมใจ ร่วมมือกันฯ </t>
  </si>
  <si>
    <t xml:space="preserve">เพื่อใช้เป็นเครื่องมือ        4.67  </t>
  </si>
  <si>
    <t>(4) บุคลากรเงินงบประมาณรายได้ช่วงอายุ 51 ปีขึ้นไป ความรัก ความสามัคคีการร่วมแรง ร่วมใจ ร่วมมือกันฯ</t>
  </si>
  <si>
    <t>อยู่ในระดับสูงที่สุด         5.00 รองลงมาคือ มีความมั่นคงในการทำงานและการได้ทำงานในองค์กรที่ดีฯ การรับฟัง</t>
  </si>
  <si>
    <t>ความคิดเห็นการดูแลขวัญและกำลังใจจากผู้บังคับบัญชา มีผู้บริหารมีภาวะผู้นำมีเมตตาธรรม บริหารงานอยู่บนพื้นฐาน</t>
  </si>
  <si>
    <t>ของเหตุผล มีอาคารบัณฑิตวิทยาลัย เป็นของตนเอง ความรู้และทักษะที่จำเป็นรวมถึงอุปกรณ์เพื่อใช้เป็นเครื่องมือ</t>
  </si>
  <si>
    <t xml:space="preserve">การปฏิบัติงานบนพื้นฐานของความถูกต้อง ตรงไปตรงมา มีระบบการประเมินที่มีมาตรฐาน ชัดเจน และเชื่อถือได้ </t>
  </si>
  <si>
    <t xml:space="preserve">การทำงานอย่างมีความสุข      4.50 </t>
  </si>
  <si>
    <t>(5) บุคลากรงบประมาณเงินแผ่นดิน ช่วงอายุ 41 - 50 ปี  มีผู้บริหารมีภาวะผู้นำมีเมตตาธรรมบริหารงานอยู่บน</t>
  </si>
  <si>
    <t xml:space="preserve">พื้นฐานของเหตุผลอยู่ในระดับสูงที่สุด        4.63 รองลงมาคือ การรับฟังความคิดเห็น การดูแลขวัญและกำลังใจ </t>
  </si>
  <si>
    <t xml:space="preserve">จากผู้บังคับบัญชา        4.50 </t>
  </si>
  <si>
    <t xml:space="preserve">(6) บุคลากรงบประมาณเงินแผ่นดินช่วงอายุ 51 ปีขึ้นไป มีความมั่นคงในการทำงาน และการได้ทำงานในองค์กรที่ดีฯ </t>
  </si>
  <si>
    <t>ความรัก ความสามัคคี การร่วมแรง ร่วมใจ ร่วมมือกันฯ การรับฟังความคิดเห็น การดูแลขวัญและกำลังใจจาก</t>
  </si>
  <si>
    <t xml:space="preserve">ผู้บังคับบัญชา มีผู้บริหารมีภาวะผู้นำ มีเมตตาธรรม บริหารงาน อยู่บนพื้นฐานของเหตุผล มีอาคารบัณฑิตวิทยาลัย </t>
  </si>
  <si>
    <t xml:space="preserve">เป็นของตนเอง ความรู้และทักษะที่จำเป็น รวมถึงอุปกรณ์เพื่อใช้เป็นเครื่องมือการปฏิบัติงานบนพื้นฐานของความถูกต้อง </t>
  </si>
  <si>
    <t>ตรงไปตรงมา มีระบบการประเมินที่มีมาตรฐาน ชัดเจน และเชื่อถือได้การทำงานอย่างมีความสุข          4.00</t>
  </si>
  <si>
    <t xml:space="preserve">พบว่า </t>
  </si>
  <si>
    <t>(1) บุคลากรเงินงบประมาณรายได้ช่วงอายุน้อยกว่า 30 ปี มีความคิดเห็นว่าการทำงานเป็นทีม บุคลากรทุกคนเข้าใจ</t>
  </si>
  <si>
    <t>อยู่ในระดับสูงที่สุด        5.00 รองลงมาคือ ผู้บังคับบัญชา เพื่อนร่วมงาน การทำงานเป็นทีมช่วยเหลือกันใน</t>
  </si>
  <si>
    <t xml:space="preserve">การทำงาน การได้รับความร่วมมือจากทุกหน่วยในบัณฑิตวิทยาลัย        4.50 </t>
  </si>
  <si>
    <t xml:space="preserve">(2) บุคลากรงบประมาณเงินรายได้ช่วงอายุ ช่วงอายุ 31 - 40 ปี การได้รับความร่วมมือจากทุกหน่วยในบัณฑิตวิทยาลัย </t>
  </si>
  <si>
    <t>การทำงานเป็นทีม บุคลากรทุกคนเข้าใจในหน้าที่การทำงานของตนเอง การไม่ละเลยหน้าที่ของตนเอง โดยไม่ปัดความรับผิดชอบ</t>
  </si>
  <si>
    <t xml:space="preserve">ให้ผู้อื่นการทำงานที่เอื้อประโยชน์ต่อผู้อื่น มิใช่แค่ประโยชน์ส่วนตัว         4.43 </t>
  </si>
  <si>
    <t xml:space="preserve">(3) บุคลากรงบประมาณเงินรายได้ช่วงอายุ 41 - 50 ปี การทำงานเป็นทีม บุคลากรทุกคนเข้าใจในหน้าที่การทำงานของตนเอง </t>
  </si>
  <si>
    <t xml:space="preserve">สิ่งแวดล้อมในการทำงาน ทีมงาน/เพื่อนร่วมงานที่ดี ช่วยเหลือมีน้ำใจต่อกัน ความเป็นน้ำหนึ่งใจเดียวกัน การทำงานเป็นแบบ </t>
  </si>
  <si>
    <t>บูรณาการประสานและสามัคคีจากทุกภาคส่วนของมหาวิทยาลัยอยู่ในระดับสูงที่สุด          5.00  รองลงมาคือ การไม่ละเลย</t>
  </si>
  <si>
    <t xml:space="preserve">หน้าที่ของตนเอง โดยไม่ปัดความรับผิดชอบให้ผู้อื่น การทำงานที่เอื้อประโยชน์ต่อผู้อื่น มิใช่แค่ประโยชน์ส่วนตัว          4.67 </t>
  </si>
  <si>
    <t>(4) บุคลากรเงินงบประมาณรายได้ช่วงอายุ 51 ปีขึ้นไป การทำงานเป็นทีม บุคลากรทุกคนเข้าใจในหน้าที่การทำงานของตนเอง</t>
  </si>
  <si>
    <t xml:space="preserve">สิ่งแวดล้อมในการทำงาน ทีมงาน/เพื่อนร่วมงานที่ดี ช่วยเหลือมีน้ำใจต่อกัน การไม่ละเลยหน้าที่ของตนเอง </t>
  </si>
  <si>
    <t xml:space="preserve">โดยไม่ปัดความรับผิดชอบให้ผู้อื่น การทำงานที่เอื้อประโยชน์ต่อผู้อื่น มิใช่แค่ประโยชน์ส่วนตัว ความเป็นน้ำหนึ่งใจเดียวกัน </t>
  </si>
  <si>
    <t>การทำงานเป็นแบบบูรณาการประสานและสามัคคีจากทุกภาคส่วนของมหาวิทยาลัย         4.50</t>
  </si>
  <si>
    <t>(5) บุคลากรงบประมาณเงินแผ่นดิน ช่วงอายุ 41 - 50 ปี การไม่ละเลยหน้าที่ของตนเอง โดยไม่ปัดความรับผิดชอบให้ผู้อื่น</t>
  </si>
  <si>
    <t xml:space="preserve">การทำงานที่เอื้อประโยชน์ต่อผู้อื่น มิใช่แค่ประโยชน์ส่วนตัวอยู่ในระดับสูงที่สุด         4.31 รองลงมาคือ ผู้บังคับบัญชา </t>
  </si>
  <si>
    <t>เพื่อนร่วมงาน การทำงานเป็นทีม ช่วยเหลือกันในการทำงาน การทำงานเป็นทีม บุคลากรทุกคนเข้าใจในหน้าที่การทำงาน</t>
  </si>
  <si>
    <t xml:space="preserve">ของตนเอง สิ่งแวดล้อมในการทำงาน ทีมงาน/เพื่อนร่วมงานที่ดี ช่วยเหลือมีน้ำใจต่อกัน ความเป็นน้ำหนึ่งใจเดียวกัน </t>
  </si>
  <si>
    <t>(6) บุคลากรงบประมาณเงินแผ่นดินช่วงอายุ 51 ปีขึ้นไป ผู้บังคับบัญชา เพื่อนร่วมงาน การทำงานเป็นทีมช่วยเหลือกัน</t>
  </si>
  <si>
    <t>ในการทำงาน การไม่ละเลยหน้าที่ของตนเอง โดยไม่ปัดความรับผิดชอบให้ผู้อื่น การทำงานที่เอื้อประโยชน์ต่อผู้อื่น</t>
  </si>
  <si>
    <t>มิใช่แค่ประโยชน์ส่วนตัว ความเป็นน้ำหนึ่งใจเดียวกัน การทำงานเป็นแบบ บูรณาการประสานและสามัคคีจากทุกภาค</t>
  </si>
  <si>
    <t>ส่วนของมหาวิทยาลัยอยู่ในระดับสูงที่สุด         4.33 รองลงมาคือ  การทำงานเป็นทีม บุคลากรทุกคนเข้าใจในหน้าที่</t>
  </si>
  <si>
    <t>การทำงานของตนเอง สิ่งแวดล้อมในการทำงาน ทีมงาน/เพื่อนร่วมงานที่ดี ช่วยเหลือมีน้ำใจต่อกันการได้รับความร่วมมือ</t>
  </si>
  <si>
    <t>จากทุกหน่วยในบัณฑิตวิทยาลัย        4.00</t>
  </si>
  <si>
    <t xml:space="preserve">มีระบบการประเมินที่มีมาตรฐาน ชัดเจนและเชื่อถือได้ การทำงานอย่างมีความสุข อยู่ในระดับสูงที่สุด           5.00 </t>
  </si>
  <si>
    <t xml:space="preserve">บริหารงานอยู่บนพื้นฐานของเหตุผลมีอาคารบัณฑิตวิทยาลัยเป็นของตนเองอยู่มนระดับสูงที่สุด            5.00 </t>
  </si>
  <si>
    <t xml:space="preserve">อยู่ในระดับสูงที่สุด         4.57 รองลงมาคือ ผู้บังคับบัญชา เพื่อนร่วมงาน การทำงานเป็นทีมช่วยเหลือกันในการทำงาน  </t>
  </si>
  <si>
    <t>(1) บุคลากรเงินงบประมาณรายได้ช่วงอายุน้อยกว่า 30 ปี มีความคิดเห็นว่ามีความมั่นคงและการได้ทำงานในองค์กรที่ดีฯ ความรัก ความสามัคคี การร่วมแรง ร่วมใจ ร่วมมือกันฯ การรับฟังความคิดเห็น การดูแลขวัญและกำลังใจ</t>
  </si>
  <si>
    <t>จากผู้บังคับบัญชา มีผู้บริหารมีภาวะผู้นำ มีเมตตาธรรม บริหารงานอยู่บนพื้นฐาน ของเหตุผล มีอาคารบัณฑิตวิทยาลัย เป็นของตนเอง ความรู้และทักษะที่จำเป็น รวมถึงอุปกรณ์เพื่อใช้เป็นเครื่องมือ การปฏิบัติงานบนพื้นฐานของ</t>
  </si>
  <si>
    <t xml:space="preserve">ความถูกต้อง ตรงไปตรงมา มีระบบการประเมินที่มีมาตรฐาน ชัดเจน และเชื่อถือได้ การทำงานอย่างมีความสุข อยู่ในระดับสูงที่สุด          5.00  </t>
  </si>
  <si>
    <t>ความรู้และทักษะที่จำเป็น รวมถึงอุปกรณ์เพื่อใช้เป็นเครื่องมือ มีระบบการประเมินที่มีมาตรฐาน ชัดเจน และเชื่อถือได้           4.29</t>
  </si>
  <si>
    <t xml:space="preserve">และกำลังใจจากผู้บังคับบัญชา         4.50 </t>
  </si>
  <si>
    <t>จากผู้บังคับบัญชา มีผู้บริหารมีภาวะผู้นำ มีเมตตาธรรม บริหารงานอยู่บนพื้นฐานของเหตุผล มีอาคารบัณฑิตวิทยาลัย เป็นของตนเอง ความรู้และทักษะที่จำเป็น รวมถึงอุปกรณ์เพื่อใช้เป็นเครื่องมือการปฏิบัติงานบนพื้นฐาน</t>
  </si>
  <si>
    <t xml:space="preserve">(1) บุคลากรเงินงบประมาณรายได้ช่วงอายุน้อยกว่า 30 ปี มีความคิดเห็นว่าการทำงานเป็นทีม บุคลากรทุกคนเข้าใจในหน้าที่การทำงานของตนเองสิ่งแวดล้อมในการทำงาน ทีมงาน/เพื่อนร่วมงานที่ดี ช่วยเหลือมีน้ำใจต่อกัน </t>
  </si>
  <si>
    <t>การไม่ละเลยหน้าที่ของตนเอง โดยไม่ปัดความรับผิดชอบให้ผู้อื่น การทำงานที่เอื้อประโยชน์ต่อผู้อื่น มิใช่แค่ประโยชน์ส่วนตัว ความเป็นน้ำหนึ่งใจเดียวกัน การทำงานเป็นแบบ บูรณาการประสานและสามัคคีจากทุกภาคส่วน</t>
  </si>
  <si>
    <t xml:space="preserve">มิใช่แค่ประโยชน์ส่วนตัว            4.67 </t>
  </si>
  <si>
    <t xml:space="preserve">รองลงมาคือ ผู้บังคับบัญชา เพื่อนร่วมงาน การทำงานเป็นทีม ช่วยเหลือกันในการทำงาน การทำงานเป็นทีม บุคลากรทุกคนเข้าใจในหน้าที่การทำงานของตนเอง สิ่งแวดล้อมในการทำงาน ทีมงาน/เพื่อนร่วมงานที่ดี </t>
  </si>
  <si>
    <t xml:space="preserve">ช่วยเหลือมีน้ำใจต่อกัน ความเป็นน้ำหนึ่งใจเดียวกัน          4.25 </t>
  </si>
  <si>
    <t>-7-</t>
  </si>
  <si>
    <t xml:space="preserve">การปฏิบัติงานบนพื้นฐานของความถูกต้อง ตรงไปตรงมา มีระบบการประเมินที่มีมาตรฐาน ชัดเจน และเชื่อถือได้ การทำงานอย่างมีความสุข            4.50 </t>
  </si>
  <si>
    <t>ของความถูกต้อง ตรงไปตรงมา มีระบบการประเมินที่มีมาตรฐาน ชัดเจน และเชื่อถือได้การทำงานอย่างมีความสุข           4.00</t>
  </si>
  <si>
    <t xml:space="preserve">การทำงานเป็นทีม บุคลากรทุกคนเข้าใจในหน้าที่การทำงานของตนเอง การไม่ละเลยหน้าที่ของตนเอง โดยไม่ปัดความรับผิดชอบให้ผู้อื่นการทำงานที่เอื้อประโยชน์ต่อผู้อื่น มิใช่แค่ประโยชน์ส่วนตัว              4.43 </t>
  </si>
  <si>
    <t xml:space="preserve">ของมหาวิทยาลัยอยู่ในระดับสูงที่สุด         5.00 รองลงมาคือ ผู้บังคับบัญชา เพื่อนร่วมงาน การทำงานเป็นทีมช่วยเหลือกันในการทำงาน การได้รับความร่วมมือจากทุกหน่วยในบัณฑิตวิทยาลัย             4.50 </t>
  </si>
  <si>
    <t xml:space="preserve">โดยไม่ปัดความรับผิดชอบให้ผู้อื่น การทำงานที่เอื้อประโยชน์ต่อผู้อื่น มิใช่แค่ประโยชน์ส่วนตัว ความเป็นน้ำหนึ่งใจเดียวกันการทำงานเป็นแบบ บูรณาการประสานและสามัคคีจากทุกภาคส่วนของมหาวิทยาลัย                 4.50 </t>
  </si>
  <si>
    <t>ในหน้าที่การทำงานของตนเอง สิ่งแวดล้อมในการทำงาน ทีมงาน/เพื่อนร่วมงานที่ดี ช่วยเหลือมีน้ำใจต่อกัน การได้รับความร่วมมือจากทุกหน่วยในบัณฑิตวิทยาลัย             4.00</t>
  </si>
  <si>
    <t>มิใช่แค่ประโยชน์ส่วนตัว ความเป็นน้ำหนึ่งใจเดียวกัน การทำงานเป็นแบบ บูรณาการประสานและสามัคคีจากทุกภาคส่วนของมหาวิทยาลัยอยู่ในระดับสูงที่สุด              4.33 รองลงมาคือ  การทำงานเป็นทีม บุคลากรทุกคนเข้าใจ</t>
  </si>
  <si>
    <t xml:space="preserve">จากตาราง 4 พบว่า ผู้ตอบแบบสอบถามมีความคิดเห็นเกี่ยวกับการตอบแบบสอบถามด้านความต้องการ </t>
  </si>
  <si>
    <t xml:space="preserve">             เมื่อพิจารณารายข้อ พบว่า มีผู้บริหารมีภาวะผู้นำ มีเมตตาธรรม บริหารงานอยู่บนพื้นฐานของเหตุผล</t>
  </si>
  <si>
    <t xml:space="preserve">            เมื่อพิจารณารายข้อ พบว่า การไม่ละเลยหน้าที่ของตนเอง โดยไม่ปัดความรับผิดชอบให้ผู้อื่นการทำงานที่เอื้อ</t>
  </si>
  <si>
    <t xml:space="preserve">จำนวนทั้งสิ้น 33 คน คิดเป็นร้อยละ 94.28 โดยผู้ตอบแบบประเมินเป็นเพศเพศหญิง คิดเป็นร้อยละ 69.70 </t>
  </si>
  <si>
    <t xml:space="preserve">เพศชาย คิดเป็นร้อยละ 30.30  เป็นบุคลากรเงินแผ่นดิน ช่วงอายุ 41 - 50 ปี คิดเป็นร้อยละ 45.45 </t>
  </si>
  <si>
    <t xml:space="preserve">รองลงมาคือ บุคลากรเงินรายได้ช่วงอายุ 31 - 40 ปี คิดเป็นร้อยละ 21.21 ส่วนใหญ่มีประสบการณ์ในการ  </t>
  </si>
  <si>
    <t xml:space="preserve">ทำงาน16 ปีขึ้นไป คิดเป็นร้อยละ 57.58 รองลงมาคือ ประสบการณ์ในการทำงาน 11 - 15 ปี คิดเป็นร้อยละ </t>
  </si>
  <si>
    <t xml:space="preserve">  </t>
  </si>
  <si>
    <t xml:space="preserve">(2) บุคลากรงบประมาณเงินรายได้ช่วงอายุ ช่วงอายุ 31 - 40 ปี มีความคิดเห็นว่าการได้รับความร่วมมือจากทุกหน่วยในบัณฑิตวิทยาลัย อยู่ในระดับสูงที่สุด          4.57 รองลงมาคือ ผู้บังคับบัญชา เพื่อนร่วมงาน การทำงานเป็นทีม ช่วยเหลือกันในการทำงาน </t>
  </si>
  <si>
    <t xml:space="preserve">(3) บุคลากรงบประมาณเงินรายได้ช่วงอายุ 41 - 50 ปี มีความคิดเห็นว่าการทำงานเป็นทีม บุคลากรทุกคนเข้าใจในหน้าที่การทำงานของตนเอง สิ่งแวดล้อมในการทำงาน ทีมงาน/เพื่อนร่วมงานที่ดี ช่วยเหลือมีน้ำใจต่อกัน ความเป็นน้ำหนึ่งใจเดียวกัน </t>
  </si>
  <si>
    <t xml:space="preserve">(5) บุคลากรงบประมาณเงินแผ่นดิน ช่วงอายุ 41 - 50 ปี มีความคิดเห็นว่าการไม่ละเลยหน้าที่ของตนเอง โดยไม่ปัดความรับผิดชอบให้ผู้อื่นการทำงานที่เอื้อประโยชน์ต่อผู้อื่น มิใช่แค่ประโยชน์ส่วนตัวอยู่ในระดับสูงที่สุด                4.31 </t>
  </si>
  <si>
    <t xml:space="preserve">(6) บุคลากรงบประมาณเงินแผ่นดินช่วงอายุ 51 ปีขึ้นไป มีความคิดเห็นว่าผู้บังคับบัญชา เพื่อนร่วมงาน การทำงานเป็นทีม ช่วยเหลือกันในการทำงาน การไม่ละเลยหน้าที่ของตนเอง โดยไม่ปัดความรับผิดชอบให้ผู้อื่น การทำงานที่เอื้อประโยชน์ต่อผู้อื่น </t>
  </si>
  <si>
    <t xml:space="preserve">(4) บุคลากรเงินงบประมาณรายได้ช่วงอายุ 51 ปีขึ้นไป มีความคิดเห็นว่าการทำงานเป็นทีมบุคลากรทุกคนเข้าใจในหน้าที่การทำงานของตนเองสิ่งแวดล้อมในการทำงาน ทีมงาน/เพื่อนร่วมงานที่ดี ช่วยเหลือมีน้ำใจต่อกัน การไม่ละเลยหน้าที่ของตนเอง </t>
  </si>
  <si>
    <t xml:space="preserve">การทำงานเป็นแบบบูรณาการประสานและสามัคคีจากทุกภาคส่วนของมหาวิทยาลัยอยู่ในระดับสูงที่สุด            5.00 รองลงมาคือ การไม่ละเลยหน้าที่ของตนเอง โดยไม่ปัดความรับผิดชอบให้ผู้อื่น การทำงานที่เอื้อประโยชน์ต่อผู้อื่น  </t>
  </si>
  <si>
    <t xml:space="preserve">จากตาราง 6 ผู้ตอบแบบสอบถามมีความคิดเห็นเกี่ยวกับการตอบแบบสอบถามด้านความต้องการ ความคาดหวัง พบว่า </t>
  </si>
  <si>
    <t xml:space="preserve">(3) บุคลากรงบประมาณเงินรายได้ช่วงอายุ 41 - 50 ปี มีความคิดเห็นว่าความรัก ความสามัคคี การร่วมแรง ร่วมใจ ร่วมมือกันฯ การรับฟังความคิดเห็น การดูแลขวัญและกำลังใจจากผู้บังคับบัญชา มีผู้บริหารมีภาวะผู้นำ มีเมตตาธรรม บริหารงาน </t>
  </si>
  <si>
    <t xml:space="preserve">(2) บุคลากรงบประมาณเงินรายได้ช่วงอายุ ช่วงอายุ 31 - 40 ปี มีความคิดเห็นว่าความรัก ความสามัคคี การร่วมแรง ร่วมใจ ร่วมมือกันฯ การรับฟังความคิดเห็นการดูแลขวัญและกำลังใจ จากผู้บังคับบัญชา มีผู้บริหารมีภาวะผู้นำ  </t>
  </si>
  <si>
    <t xml:space="preserve">มีเมตตาธรรมบริหารงานอยู่บนพื้นฐานของเหตุผล การปฏิบัติงานบนพื้นฐานของความถูกต้อง ตรงไปตรงมา การทำงานอย่างมีความสุขอยู่ในระดับสูงที่สุด            4.57 รองลงมาคือ มีความมั่นคงในการทำงาน และการได้ทำงานในองค์กรที่ดีฯ </t>
  </si>
  <si>
    <t>(4) บุคลากรเงินงบประมาณรายได้ช่วงอายุ 51 ปีขึ้นไป มีความคิดเห็นว่าความรัก ความสามัคคี การร่วมแรง ร่วมใจ ร่วมมือกันฯอยู่ในระดับสูงที่สุด         5.00 รองลงมาคือ มีความมั่นคงในการทำงาน และการได้ทำงานในองค์กรที่ดีฯ การรับฟัง</t>
  </si>
  <si>
    <t>(5) บุคลากรงบประมาณเงินแผ่นดิน ช่วงอายุ 41 - 50 ปี มีความคิดเห็นว่าผู้บริหารมีภาวะผู้นำมีเมตตาธรรมบริหารงานอยู่บนพื้นฐานของเหตุผลอยู่ในระดับสูงที่สุด          4.63 รองลงมาคือ การรับฟังความคิดเห็น การดูแลขวัญ</t>
  </si>
  <si>
    <t>(6) บุคลากรงบประมาณเงินแผ่นดินช่วงอายุ 51 ปีขึ้นไป มีความคิดเห็นว่ามีความมั่นคงในการทำงาน และการได้ทำงานในองค์กรที่ดีฯ ความรัก ความสามัคคี การร่วมแรง ร่วมใจ ร่วมมือกันฯ การรับฟังความคิดเห็น การดูแลขวัญและกำลังใจ</t>
  </si>
  <si>
    <t xml:space="preserve">อยู่บนพื้นฐานของเหตุผลมีอาคารบัณฑิตวิทยาลัยเป็นของตนเองอยู่ในระดับสูงที่สุด         5.00 รองลงมาคือ มีความมั่นคงในการทำงาน และการได้ทำงานในองค์กรที่ดีฯ ความรู้และทักษะที่จำเป็น รวมถึงอุปกรณ์เพื่อใช้เป็นเครื่องมือ  </t>
  </si>
  <si>
    <t>จากตาราง 5 พบว่า ผู้ตอบแบบสอบถามมีความคิดเห็นในภาพรวมเกี่ยวกับการตอบแบบสอบถามด้านปัจจัย</t>
  </si>
  <si>
    <t xml:space="preserve">ส่วนใหญ่เป็นบุคลากรเงินแผ่นดินช่วงอายุ 41 - 50 ปี คิดเป็นร้อยละ 45.45 รองลงมาคือ บุคลากรเงินรายได้ช่วงอายุ </t>
  </si>
  <si>
    <t>จากตาราง  7  ผู้ตอบแบบสอบถามมีความคิดเห็นเกี่ยวกับการตอบแบบสอบถามด้านปัจจัยความพูกพันที่มีต่อบัณฑิตวิทยาลัย พบว่า</t>
  </si>
  <si>
    <t>ความพูกพันที่มีต่อบัณฑิตวิทยาลัยอยู่ในระดับมาก (         4.34)</t>
  </si>
  <si>
    <t>ประโยชน์ต่อผู้อื่น มิใช่แค่ประโยชน์ส่วนตัวอยู่ในระดับมาก  (        4.42) รองลงมาคือ การทำงานเป็นทีมบุคลากรทุกคน</t>
  </si>
  <si>
    <t>เข้าใจในหน้าที่การทำงานของตนเอง ความเป็นน้ำหนึ่งใจเดียวกันอยู่ในระดับมาก (       3.89)</t>
  </si>
  <si>
    <t>ความคาดหวังอยู่ในระดับมาก (        4.38)</t>
  </si>
  <si>
    <t>อยู่ในระดับมากที่สุด (         4.61) รองลงมาคือ การรับฟังความคิดเห็น การดูแลขวัญและกำลังใจจากผู้บังคับ</t>
  </si>
  <si>
    <t>บัญชาอยู่ในระดับมากที่สุด (        4.55)</t>
  </si>
  <si>
    <t xml:space="preserve">                     ผู้ตอบแบบสอบถามมีความคิดเห็นโดยรวมเกี่ยวกับการตอบแบบสอบถามด้านปัจจัยความพูกพันที่มีต่อ</t>
  </si>
  <si>
    <t>โดยรวมอยู่ในระดับมาก        4.36</t>
  </si>
  <si>
    <t xml:space="preserve">                     โดยมีความคิดเห็นเกี่ยวกับการตอบแบบสอบถามด้านความด้านความต้องการ ความคาดหวัง อยู่ในระดับมาก</t>
  </si>
  <si>
    <t>อยู่ในระดับมาก            4.55</t>
  </si>
  <si>
    <t xml:space="preserve">          4.38 เมื่อพิจารณารายข้อ พบว่า มีผู้บริหารมีภาวะผู้นำ มีเมตตาธรรม บริหารงานอยู่บนพื้นฐานของเหตุผล </t>
  </si>
  <si>
    <t>อยู่ในระดับมากที่สุด        4.61 รองลงมาคือ การรับฟังความคิดเห็น การดูแลขวัญและกำลังใจจากผู้บังคับบัญชา</t>
  </si>
  <si>
    <t>บัณฑิตวิทยาลัยอยู่ในระดับมาก         4.34 เมื่อพิจารณารายข้อ พบว่า การไม่ละเลยหน้าที่ของตนเอง โดยไม่ปัด</t>
  </si>
  <si>
    <t xml:space="preserve">ความรับผิดชอบให้ผู้อื่นการทำงานที่เอื้อประโยชน์ต่อผู้อื่น มิใช่แค่ประโยชน์ส่วนตัวอยู่ในระดับมาก        4.42 </t>
  </si>
  <si>
    <t>รองลงมาคือ การทำงานเป็นทีมบุคลากรทุกคนเข้าใจในหน้าที่การทำงานของตนเอง ความเป็นน้ำหนึ่งใจเดียวกัน</t>
  </si>
  <si>
    <t>อยู่ในระดับมาก          3.89</t>
  </si>
  <si>
    <t>ของบุคลากรบัณฑิตวิทยาลัย ประจำปีงบประมาณ 2566 โดยวิเคราะห์ข้อมูลตามเกณฑ์ที่บัณฑิตวิทยาลัยใช้ใน</t>
  </si>
  <si>
    <t xml:space="preserve">งบประมาณแผ่นดิน แบ่งตามช่วงอายุ จากผลการตอบแบบประเมินมีบุคลากรทั้งสิ้น 35 คน มีผู้ตอบแบบสำรวจ </t>
  </si>
  <si>
    <t>การประเมิน EdPEx โดยแบ่งบุคลากรออกเป็น 2 ประเภท คือ บุคลากรงบประมาณรายได้ และบุคลากร</t>
  </si>
  <si>
    <t xml:space="preserve">           จากการวิเคราะห์ข้อมูลตามประเภทและช่วงอายุของบุคลากรบัณฑิตวิทยาลัย พบว่า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</si>
</sst>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m/d/yyyy\ h:mm:ss"/>
  </numFmts>
  <fonts count="3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u/>
      <sz val="15.4"/>
      <color indexed="12"/>
      <name val="Cordia New"/>
      <family val="2"/>
    </font>
    <font>
      <sz val="16"/>
      <color indexed="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u/>
      <sz val="16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i/>
      <u/>
      <sz val="16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theme="1"/>
      <name val="TH SarabunPSK"/>
      <family val="2"/>
      <charset val="222"/>
    </font>
    <font>
      <b/>
      <sz val="16"/>
      <color theme="1"/>
      <name val="TH SarabunPSK"/>
      <family val="2"/>
      <charset val="222"/>
    </font>
    <font>
      <b/>
      <sz val="16"/>
      <color rgb="FF000000"/>
      <name val="TH Sarabun New"/>
      <family val="2"/>
      <charset val="222"/>
    </font>
    <font>
      <b/>
      <sz val="16"/>
      <name val="TH Sarabun New"/>
      <family val="2"/>
      <charset val="222"/>
    </font>
    <font>
      <sz val="15"/>
      <color theme="1"/>
      <name val="TH SarabunPSK"/>
      <family val="2"/>
    </font>
    <font>
      <i/>
      <sz val="15"/>
      <color theme="1"/>
      <name val="TH SarabunPSK"/>
      <family val="2"/>
    </font>
    <font>
      <b/>
      <i/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0"/>
      <color theme="1"/>
      <name val="Arial"/>
      <family val="2"/>
    </font>
    <font>
      <b/>
      <i/>
      <sz val="14"/>
      <color theme="1"/>
      <name val="TH SarabunPSK"/>
      <family val="2"/>
    </font>
    <font>
      <sz val="15"/>
      <color indexed="8"/>
      <name val="TH SarabunPSK"/>
      <family val="2"/>
    </font>
    <font>
      <b/>
      <i/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99">
    <xf numFmtId="0" fontId="0" fillId="0" borderId="0" xfId="0"/>
    <xf numFmtId="0" fontId="2" fillId="0" borderId="0" xfId="0" applyFont="1"/>
    <xf numFmtId="0" fontId="2" fillId="0" borderId="0" xfId="1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0" xfId="1" applyFont="1" applyAlignment="1">
      <alignment horizontal="center"/>
    </xf>
    <xf numFmtId="0" fontId="8" fillId="0" borderId="0" xfId="0" applyFont="1" applyAlignment="1">
      <alignment horizontal="left" indent="6"/>
    </xf>
    <xf numFmtId="0" fontId="8" fillId="0" borderId="0" xfId="0" applyFont="1"/>
    <xf numFmtId="0" fontId="3" fillId="0" borderId="0" xfId="0" applyFont="1"/>
    <xf numFmtId="0" fontId="2" fillId="0" borderId="0" xfId="0" applyFont="1" applyAlignment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Border="1" applyAlignment="1"/>
    <xf numFmtId="0" fontId="3" fillId="0" borderId="7" xfId="0" applyFont="1" applyBorder="1" applyAlignment="1"/>
    <xf numFmtId="0" fontId="9" fillId="0" borderId="9" xfId="0" applyFont="1" applyBorder="1" applyAlignment="1">
      <alignment horizontal="center"/>
    </xf>
    <xf numFmtId="0" fontId="9" fillId="0" borderId="4" xfId="0" applyFont="1" applyBorder="1"/>
    <xf numFmtId="2" fontId="9" fillId="0" borderId="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/>
    <xf numFmtId="2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9" fillId="0" borderId="1" xfId="0" applyFont="1" applyBorder="1"/>
    <xf numFmtId="1" fontId="9" fillId="0" borderId="4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/>
    <xf numFmtId="0" fontId="3" fillId="0" borderId="0" xfId="1" applyFont="1" applyAlignment="1"/>
    <xf numFmtId="0" fontId="3" fillId="0" borderId="0" xfId="1" applyFont="1" applyAlignment="1">
      <alignment horizontal="center"/>
    </xf>
    <xf numFmtId="49" fontId="2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0" borderId="1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/>
    <xf numFmtId="0" fontId="1" fillId="0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9" fillId="0" borderId="3" xfId="0" applyFont="1" applyBorder="1" applyAlignment="1">
      <alignment vertical="top" wrapText="1"/>
    </xf>
    <xf numFmtId="0" fontId="9" fillId="0" borderId="5" xfId="0" applyFont="1" applyBorder="1"/>
    <xf numFmtId="1" fontId="9" fillId="0" borderId="5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0" fontId="9" fillId="0" borderId="2" xfId="0" applyFont="1" applyBorder="1" applyAlignment="1">
      <alignment vertical="top" wrapText="1"/>
    </xf>
    <xf numFmtId="1" fontId="9" fillId="0" borderId="2" xfId="0" applyNumberFormat="1" applyFont="1" applyBorder="1" applyAlignment="1">
      <alignment horizontal="center"/>
    </xf>
    <xf numFmtId="0" fontId="9" fillId="0" borderId="9" xfId="0" applyFont="1" applyBorder="1"/>
    <xf numFmtId="1" fontId="9" fillId="0" borderId="9" xfId="0" applyNumberFormat="1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vertical="top" wrapText="1"/>
    </xf>
    <xf numFmtId="0" fontId="10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1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7" fillId="0" borderId="0" xfId="0" applyFont="1" applyAlignment="1"/>
    <xf numFmtId="187" fontId="17" fillId="0" borderId="0" xfId="0" applyNumberFormat="1" applyFont="1" applyAlignment="1"/>
    <xf numFmtId="0" fontId="17" fillId="6" borderId="0" xfId="0" applyFont="1" applyFill="1" applyAlignment="1"/>
    <xf numFmtId="0" fontId="17" fillId="3" borderId="0" xfId="0" applyFont="1" applyFill="1" applyAlignment="1"/>
    <xf numFmtId="2" fontId="18" fillId="4" borderId="0" xfId="0" applyNumberFormat="1" applyFont="1" applyFill="1" applyAlignment="1">
      <alignment horizontal="center"/>
    </xf>
    <xf numFmtId="2" fontId="18" fillId="2" borderId="0" xfId="0" applyNumberFormat="1" applyFont="1" applyFill="1" applyAlignment="1">
      <alignment horizontal="center"/>
    </xf>
    <xf numFmtId="2" fontId="18" fillId="5" borderId="0" xfId="0" applyNumberFormat="1" applyFont="1" applyFill="1" applyAlignment="1">
      <alignment horizontal="center"/>
    </xf>
    <xf numFmtId="2" fontId="19" fillId="2" borderId="0" xfId="0" applyNumberFormat="1" applyFont="1" applyFill="1" applyBorder="1" applyAlignment="1">
      <alignment wrapText="1"/>
    </xf>
    <xf numFmtId="2" fontId="20" fillId="2" borderId="0" xfId="0" applyNumberFormat="1" applyFont="1" applyFill="1" applyBorder="1" applyAlignment="1">
      <alignment wrapText="1"/>
    </xf>
    <xf numFmtId="49" fontId="9" fillId="0" borderId="0" xfId="0" applyNumberFormat="1" applyFont="1" applyAlignment="1">
      <alignment horizontal="center"/>
    </xf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2" fontId="21" fillId="0" borderId="3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2" fontId="23" fillId="0" borderId="1" xfId="0" applyNumberFormat="1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2" fontId="21" fillId="0" borderId="0" xfId="0" applyNumberFormat="1" applyFont="1"/>
    <xf numFmtId="0" fontId="25" fillId="0" borderId="0" xfId="0" applyFo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1" fillId="0" borderId="9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9" fillId="0" borderId="0" xfId="0" applyFont="1" applyAlignment="1">
      <alignment horizontal="center"/>
    </xf>
    <xf numFmtId="2" fontId="21" fillId="0" borderId="13" xfId="0" applyNumberFormat="1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6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0" xfId="0" applyFont="1" applyBorder="1" applyAlignment="1"/>
    <xf numFmtId="0" fontId="21" fillId="0" borderId="8" xfId="0" applyFont="1" applyBorder="1" applyAlignment="1"/>
    <xf numFmtId="0" fontId="21" fillId="0" borderId="24" xfId="0" applyFont="1" applyBorder="1" applyAlignment="1"/>
    <xf numFmtId="0" fontId="21" fillId="0" borderId="11" xfId="0" applyFont="1" applyBorder="1" applyAlignment="1"/>
    <xf numFmtId="0" fontId="21" fillId="0" borderId="5" xfId="0" applyFont="1" applyBorder="1" applyAlignment="1">
      <alignment horizontal="left"/>
    </xf>
    <xf numFmtId="2" fontId="21" fillId="0" borderId="11" xfId="0" applyNumberFormat="1" applyFont="1" applyBorder="1" applyAlignment="1">
      <alignment horizontal="center" vertical="top"/>
    </xf>
    <xf numFmtId="0" fontId="21" fillId="0" borderId="9" xfId="0" applyFont="1" applyBorder="1" applyAlignment="1"/>
    <xf numFmtId="0" fontId="21" fillId="0" borderId="14" xfId="0" applyFont="1" applyBorder="1" applyAlignment="1"/>
    <xf numFmtId="0" fontId="26" fillId="0" borderId="0" xfId="0" applyFont="1" applyAlignment="1"/>
    <xf numFmtId="187" fontId="26" fillId="0" borderId="0" xfId="0" applyNumberFormat="1" applyFont="1" applyAlignment="1"/>
    <xf numFmtId="0" fontId="26" fillId="0" borderId="0" xfId="0" applyFont="1" applyAlignment="1">
      <alignment wrapText="1"/>
    </xf>
    <xf numFmtId="0" fontId="27" fillId="0" borderId="0" xfId="0" applyFont="1"/>
    <xf numFmtId="0" fontId="27" fillId="0" borderId="0" xfId="0" applyFont="1" applyAlignment="1"/>
    <xf numFmtId="0" fontId="28" fillId="0" borderId="0" xfId="0" applyFont="1"/>
    <xf numFmtId="0" fontId="28" fillId="0" borderId="0" xfId="0" applyFont="1" applyAlignment="1"/>
    <xf numFmtId="0" fontId="21" fillId="0" borderId="5" xfId="0" applyFont="1" applyBorder="1"/>
    <xf numFmtId="0" fontId="21" fillId="0" borderId="6" xfId="0" applyFont="1" applyBorder="1"/>
    <xf numFmtId="0" fontId="21" fillId="0" borderId="12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2" fillId="0" borderId="5" xfId="0" applyFont="1" applyBorder="1"/>
    <xf numFmtId="0" fontId="1" fillId="0" borderId="0" xfId="0" applyFont="1" applyBorder="1" applyAlignment="1"/>
    <xf numFmtId="0" fontId="1" fillId="0" borderId="9" xfId="0" applyFont="1" applyBorder="1" applyAlignment="1"/>
    <xf numFmtId="0" fontId="3" fillId="0" borderId="16" xfId="0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2" fontId="21" fillId="0" borderId="12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/>
    </xf>
    <xf numFmtId="0" fontId="24" fillId="0" borderId="22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9" fillId="0" borderId="1" xfId="0" applyFont="1" applyBorder="1"/>
    <xf numFmtId="0" fontId="3" fillId="0" borderId="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2" fontId="21" fillId="0" borderId="12" xfId="0" applyNumberFormat="1" applyFont="1" applyBorder="1" applyAlignment="1">
      <alignment horizontal="center" vertical="top"/>
    </xf>
    <xf numFmtId="0" fontId="30" fillId="0" borderId="0" xfId="0" applyFont="1" applyAlignment="1"/>
    <xf numFmtId="0" fontId="21" fillId="0" borderId="16" xfId="0" applyFont="1" applyBorder="1" applyAlignment="1">
      <alignment horizontal="left" vertical="top"/>
    </xf>
    <xf numFmtId="0" fontId="24" fillId="0" borderId="28" xfId="0" applyFont="1" applyFill="1" applyBorder="1" applyAlignment="1">
      <alignment vertical="center"/>
    </xf>
    <xf numFmtId="2" fontId="21" fillId="0" borderId="29" xfId="0" applyNumberFormat="1" applyFont="1" applyBorder="1" applyAlignment="1">
      <alignment horizontal="center"/>
    </xf>
    <xf numFmtId="2" fontId="21" fillId="0" borderId="7" xfId="0" applyNumberFormat="1" applyFont="1" applyBorder="1" applyAlignment="1">
      <alignment horizontal="center"/>
    </xf>
    <xf numFmtId="2" fontId="23" fillId="0" borderId="7" xfId="0" applyNumberFormat="1" applyFont="1" applyBorder="1" applyAlignment="1">
      <alignment horizontal="center"/>
    </xf>
    <xf numFmtId="0" fontId="32" fillId="0" borderId="0" xfId="0" applyFont="1" applyAlignment="1"/>
    <xf numFmtId="0" fontId="9" fillId="0" borderId="0" xfId="0" applyFont="1" applyAlignment="1"/>
    <xf numFmtId="0" fontId="21" fillId="0" borderId="15" xfId="0" applyFont="1" applyBorder="1"/>
    <xf numFmtId="0" fontId="21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4" fillId="0" borderId="22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2" fontId="21" fillId="0" borderId="12" xfId="0" applyNumberFormat="1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/>
    <xf numFmtId="49" fontId="2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2" fillId="0" borderId="0" xfId="0" applyFont="1" applyFill="1" applyBorder="1" applyAlignment="1"/>
    <xf numFmtId="0" fontId="33" fillId="0" borderId="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1" applyFont="1" applyAlignme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49" fontId="9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27" fillId="0" borderId="20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21" fillId="0" borderId="2" xfId="0" applyFont="1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0" fontId="21" fillId="0" borderId="7" xfId="0" applyFont="1" applyBorder="1" applyAlignment="1">
      <alignment horizontal="left" wrapText="1"/>
    </xf>
    <xf numFmtId="0" fontId="24" fillId="0" borderId="5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 vertical="top"/>
    </xf>
    <xf numFmtId="0" fontId="21" fillId="0" borderId="3" xfId="0" applyFont="1" applyBorder="1" applyAlignment="1">
      <alignment horizontal="center" vertical="top"/>
    </xf>
    <xf numFmtId="0" fontId="21" fillId="0" borderId="5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3" fillId="0" borderId="2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2" fontId="21" fillId="0" borderId="13" xfId="0" applyNumberFormat="1" applyFont="1" applyBorder="1" applyAlignment="1">
      <alignment horizontal="center" vertical="top"/>
    </xf>
    <xf numFmtId="2" fontId="21" fillId="0" borderId="3" xfId="0" applyNumberFormat="1" applyFont="1" applyBorder="1" applyAlignment="1">
      <alignment horizontal="center" vertical="top"/>
    </xf>
    <xf numFmtId="0" fontId="24" fillId="0" borderId="17" xfId="0" applyFont="1" applyBorder="1" applyAlignment="1">
      <alignment horizontal="left" vertical="top" wrapText="1"/>
    </xf>
    <xf numFmtId="0" fontId="24" fillId="0" borderId="18" xfId="0" applyFont="1" applyBorder="1" applyAlignment="1">
      <alignment horizontal="left" vertical="top"/>
    </xf>
    <xf numFmtId="0" fontId="24" fillId="0" borderId="19" xfId="0" applyFont="1" applyBorder="1" applyAlignment="1">
      <alignment horizontal="left" vertical="top"/>
    </xf>
    <xf numFmtId="0" fontId="21" fillId="0" borderId="9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4" fillId="0" borderId="20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left" wrapText="1"/>
    </xf>
    <xf numFmtId="2" fontId="21" fillId="0" borderId="11" xfId="0" applyNumberFormat="1" applyFont="1" applyBorder="1" applyAlignment="1">
      <alignment horizontal="center" vertical="top"/>
    </xf>
    <xf numFmtId="2" fontId="21" fillId="0" borderId="12" xfId="0" applyNumberFormat="1" applyFont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" fontId="9" fillId="0" borderId="13" xfId="0" applyNumberFormat="1" applyFont="1" applyBorder="1" applyAlignment="1">
      <alignment horizontal="center" vertical="top"/>
    </xf>
    <xf numFmtId="1" fontId="9" fillId="0" borderId="3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</cellXfs>
  <cellStyles count="4">
    <cellStyle name="Comma 2" xfId="2" xr:uid="{00000000-0005-0000-0000-000000000000}"/>
    <cellStyle name="Hyperlink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CCCCFF"/>
      <color rgb="FFFFCCFF"/>
      <color rgb="FF28E6E6"/>
      <color rgb="FFF5A9DC"/>
      <color rgb="FFE0EE9C"/>
      <color rgb="FFECD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500062</xdr:colOff>
      <xdr:row>9</xdr:row>
      <xdr:rowOff>66675</xdr:rowOff>
    </xdr:from>
    <xdr:ext cx="65" cy="17023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129212" y="2647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328612</xdr:colOff>
      <xdr:row>9</xdr:row>
      <xdr:rowOff>66675</xdr:rowOff>
    </xdr:from>
    <xdr:ext cx="65" cy="17023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957762" y="2647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523876</xdr:colOff>
      <xdr:row>10</xdr:row>
      <xdr:rowOff>47627</xdr:rowOff>
    </xdr:from>
    <xdr:ext cx="220964" cy="17248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038226" y="2933702"/>
          <a:ext cx="220964" cy="1724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366712</xdr:colOff>
      <xdr:row>11</xdr:row>
      <xdr:rowOff>95250</xdr:rowOff>
    </xdr:from>
    <xdr:ext cx="65" cy="17023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881062" y="32861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309562</xdr:colOff>
      <xdr:row>10</xdr:row>
      <xdr:rowOff>57150</xdr:rowOff>
    </xdr:from>
    <xdr:ext cx="65" cy="17023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252912" y="2943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166687</xdr:colOff>
      <xdr:row>10</xdr:row>
      <xdr:rowOff>57150</xdr:rowOff>
    </xdr:from>
    <xdr:ext cx="65" cy="17023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110037" y="2943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442912</xdr:colOff>
      <xdr:row>11</xdr:row>
      <xdr:rowOff>66675</xdr:rowOff>
    </xdr:from>
    <xdr:ext cx="65" cy="17023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328862" y="3257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395287</xdr:colOff>
      <xdr:row>11</xdr:row>
      <xdr:rowOff>66675</xdr:rowOff>
    </xdr:from>
    <xdr:ext cx="65" cy="17023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2281237" y="3257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33337</xdr:colOff>
      <xdr:row>16</xdr:row>
      <xdr:rowOff>76200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:cNvPr>
            <xdr:cNvSpPr txBox="1"/>
          </xdr:nvSpPr>
          <xdr:spPr>
            <a:xfrm>
              <a:off x="1919287" y="47910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:cNvPr>
            <xdr:cNvSpPr txBox="1"/>
          </xdr:nvSpPr>
          <xdr:spPr>
            <a:xfrm>
              <a:off x="1919287" y="47910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576262</xdr:colOff>
      <xdr:row>16</xdr:row>
      <xdr:rowOff>76200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1776412" y="47910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1776412" y="47910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233362</xdr:colOff>
      <xdr:row>18</xdr:row>
      <xdr:rowOff>76200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747712" y="54006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747712" y="54006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33337</xdr:colOff>
      <xdr:row>18</xdr:row>
      <xdr:rowOff>76200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:cNvPr>
            <xdr:cNvSpPr txBox="1"/>
          </xdr:nvSpPr>
          <xdr:spPr>
            <a:xfrm>
              <a:off x="547687" y="47910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2D702C5F-1428-43BE-B126-AE9B3E6C424D}"/>
                </a:ext>
              </a:extLst>
            </xdr:cNvPr>
            <xdr:cNvSpPr txBox="1"/>
          </xdr:nvSpPr>
          <xdr:spPr>
            <a:xfrm>
              <a:off x="547687" y="47910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576262</xdr:colOff>
      <xdr:row>19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200-00000E000000}"/>
                </a:ext>
              </a:extLst>
            </xdr:cNvPr>
            <xdr:cNvSpPr txBox="1"/>
          </xdr:nvSpPr>
          <xdr:spPr>
            <a:xfrm>
              <a:off x="1776412" y="56959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200-00000E000000}"/>
                </a:ext>
              </a:extLst>
            </xdr:cNvPr>
            <xdr:cNvSpPr txBox="1"/>
          </xdr:nvSpPr>
          <xdr:spPr>
            <a:xfrm>
              <a:off x="1776412" y="56959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433387</xdr:colOff>
      <xdr:row>19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200-00000F000000}"/>
                </a:ext>
              </a:extLst>
            </xdr:cNvPr>
            <xdr:cNvSpPr txBox="1"/>
          </xdr:nvSpPr>
          <xdr:spPr>
            <a:xfrm>
              <a:off x="1633537" y="56959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200-00000F000000}"/>
                </a:ext>
              </a:extLst>
            </xdr:cNvPr>
            <xdr:cNvSpPr txBox="1"/>
          </xdr:nvSpPr>
          <xdr:spPr>
            <a:xfrm>
              <a:off x="1633537" y="56959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452437</xdr:colOff>
      <xdr:row>20</xdr:row>
      <xdr:rowOff>57150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00000000-0008-0000-0200-000010000000}"/>
                </a:ext>
              </a:extLst>
            </xdr:cNvPr>
            <xdr:cNvSpPr txBox="1"/>
          </xdr:nvSpPr>
          <xdr:spPr>
            <a:xfrm>
              <a:off x="1652587" y="59912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00000000-0008-0000-0200-000010000000}"/>
                </a:ext>
              </a:extLst>
            </xdr:cNvPr>
            <xdr:cNvSpPr txBox="1"/>
          </xdr:nvSpPr>
          <xdr:spPr>
            <a:xfrm>
              <a:off x="1652587" y="59912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233362</xdr:colOff>
      <xdr:row>20</xdr:row>
      <xdr:rowOff>76200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00000000-0008-0000-0200-000011000000}"/>
                </a:ext>
              </a:extLst>
            </xdr:cNvPr>
            <xdr:cNvSpPr txBox="1"/>
          </xdr:nvSpPr>
          <xdr:spPr>
            <a:xfrm>
              <a:off x="1433512" y="60102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00000000-0008-0000-0200-000011000000}"/>
                </a:ext>
              </a:extLst>
            </xdr:cNvPr>
            <xdr:cNvSpPr txBox="1"/>
          </xdr:nvSpPr>
          <xdr:spPr>
            <a:xfrm>
              <a:off x="1433512" y="60102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471487</xdr:colOff>
      <xdr:row>22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00000000-0008-0000-0200-000012000000}"/>
                </a:ext>
              </a:extLst>
            </xdr:cNvPr>
            <xdr:cNvSpPr txBox="1"/>
          </xdr:nvSpPr>
          <xdr:spPr>
            <a:xfrm>
              <a:off x="2357437" y="66103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00000000-0008-0000-0200-000012000000}"/>
                </a:ext>
              </a:extLst>
            </xdr:cNvPr>
            <xdr:cNvSpPr txBox="1"/>
          </xdr:nvSpPr>
          <xdr:spPr>
            <a:xfrm>
              <a:off x="2357437" y="66103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300037</xdr:colOff>
      <xdr:row>22</xdr:row>
      <xdr:rowOff>76200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00000000-0008-0000-0200-000013000000}"/>
                </a:ext>
              </a:extLst>
            </xdr:cNvPr>
            <xdr:cNvSpPr txBox="1"/>
          </xdr:nvSpPr>
          <xdr:spPr>
            <a:xfrm>
              <a:off x="2185987" y="66198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00000000-0008-0000-0200-000013000000}"/>
                </a:ext>
              </a:extLst>
            </xdr:cNvPr>
            <xdr:cNvSpPr txBox="1"/>
          </xdr:nvSpPr>
          <xdr:spPr>
            <a:xfrm>
              <a:off x="2185987" y="66198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452437</xdr:colOff>
      <xdr:row>23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00000000-0008-0000-0200-000014000000}"/>
                </a:ext>
              </a:extLst>
            </xdr:cNvPr>
            <xdr:cNvSpPr txBox="1"/>
          </xdr:nvSpPr>
          <xdr:spPr>
            <a:xfrm>
              <a:off x="5767387" y="69151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00000000-0008-0000-0200-000014000000}"/>
                </a:ext>
              </a:extLst>
            </xdr:cNvPr>
            <xdr:cNvSpPr txBox="1"/>
          </xdr:nvSpPr>
          <xdr:spPr>
            <a:xfrm>
              <a:off x="5767387" y="69151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300037</xdr:colOff>
      <xdr:row>23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00000000-0008-0000-0200-000015000000}"/>
                </a:ext>
              </a:extLst>
            </xdr:cNvPr>
            <xdr:cNvSpPr txBox="1"/>
          </xdr:nvSpPr>
          <xdr:spPr>
            <a:xfrm>
              <a:off x="5614987" y="69151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00000000-0008-0000-0200-000015000000}"/>
                </a:ext>
              </a:extLst>
            </xdr:cNvPr>
            <xdr:cNvSpPr txBox="1"/>
          </xdr:nvSpPr>
          <xdr:spPr>
            <a:xfrm>
              <a:off x="5614987" y="69151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404812</xdr:colOff>
      <xdr:row>25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00000000-0008-0000-0200-000016000000}"/>
                </a:ext>
              </a:extLst>
            </xdr:cNvPr>
            <xdr:cNvSpPr txBox="1"/>
          </xdr:nvSpPr>
          <xdr:spPr>
            <a:xfrm>
              <a:off x="1604962" y="75247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00000000-0008-0000-0200-000016000000}"/>
                </a:ext>
              </a:extLst>
            </xdr:cNvPr>
            <xdr:cNvSpPr txBox="1"/>
          </xdr:nvSpPr>
          <xdr:spPr>
            <a:xfrm>
              <a:off x="1604962" y="75247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280987</xdr:colOff>
      <xdr:row>25</xdr:row>
      <xdr:rowOff>85725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00000000-0008-0000-0200-000017000000}"/>
                </a:ext>
              </a:extLst>
            </xdr:cNvPr>
            <xdr:cNvSpPr txBox="1"/>
          </xdr:nvSpPr>
          <xdr:spPr>
            <a:xfrm>
              <a:off x="1481137" y="75438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00000000-0008-0000-0200-000017000000}"/>
                </a:ext>
              </a:extLst>
            </xdr:cNvPr>
            <xdr:cNvSpPr txBox="1"/>
          </xdr:nvSpPr>
          <xdr:spPr>
            <a:xfrm>
              <a:off x="1481137" y="75438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280987</xdr:colOff>
      <xdr:row>11</xdr:row>
      <xdr:rowOff>57150</xdr:rowOff>
    </xdr:from>
    <xdr:ext cx="65" cy="170239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5595937" y="32480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166687</xdr:colOff>
      <xdr:row>11</xdr:row>
      <xdr:rowOff>57150</xdr:rowOff>
    </xdr:from>
    <xdr:ext cx="65" cy="170239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5481637" y="32480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209550</xdr:colOff>
      <xdr:row>12</xdr:row>
      <xdr:rowOff>123825</xdr:rowOff>
    </xdr:from>
    <xdr:ext cx="135240" cy="172483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3467100" y="3619500"/>
          <a:ext cx="135240" cy="1724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71437</xdr:colOff>
      <xdr:row>12</xdr:row>
      <xdr:rowOff>66675</xdr:rowOff>
    </xdr:from>
    <xdr:ext cx="65" cy="170239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3328987" y="35623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738187</xdr:colOff>
      <xdr:row>38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00000000-0008-0000-0200-00001C000000}"/>
                </a:ext>
              </a:extLst>
            </xdr:cNvPr>
            <xdr:cNvSpPr txBox="1"/>
          </xdr:nvSpPr>
          <xdr:spPr>
            <a:xfrm>
              <a:off x="6053137" y="127063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00000000-0008-0000-0200-00001C000000}"/>
                </a:ext>
              </a:extLst>
            </xdr:cNvPr>
            <xdr:cNvSpPr txBox="1"/>
          </xdr:nvSpPr>
          <xdr:spPr>
            <a:xfrm>
              <a:off x="6053137" y="127063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576262</xdr:colOff>
      <xdr:row>38</xdr:row>
      <xdr:rowOff>76200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00000000-0008-0000-0200-00001D000000}"/>
                </a:ext>
              </a:extLst>
            </xdr:cNvPr>
            <xdr:cNvSpPr txBox="1"/>
          </xdr:nvSpPr>
          <xdr:spPr>
            <a:xfrm>
              <a:off x="5891212" y="127158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00000000-0008-0000-0200-00001D000000}"/>
                </a:ext>
              </a:extLst>
            </xdr:cNvPr>
            <xdr:cNvSpPr txBox="1"/>
          </xdr:nvSpPr>
          <xdr:spPr>
            <a:xfrm>
              <a:off x="5891212" y="127158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500062</xdr:colOff>
      <xdr:row>42</xdr:row>
      <xdr:rowOff>57150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TextBox 29">
              <a:extLst>
                <a:ext uri="{FF2B5EF4-FFF2-40B4-BE49-F238E27FC236}">
                  <a16:creationId xmlns:a16="http://schemas.microsoft.com/office/drawing/2014/main" id="{00000000-0008-0000-0200-00001E000000}"/>
                </a:ext>
              </a:extLst>
            </xdr:cNvPr>
            <xdr:cNvSpPr txBox="1"/>
          </xdr:nvSpPr>
          <xdr:spPr>
            <a:xfrm>
              <a:off x="1700212" y="139160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0" name="TextBox 29">
              <a:extLst>
                <a:ext uri="{FF2B5EF4-FFF2-40B4-BE49-F238E27FC236}">
                  <a16:creationId xmlns:a16="http://schemas.microsoft.com/office/drawing/2014/main" id="{00000000-0008-0000-0200-00001E000000}"/>
                </a:ext>
              </a:extLst>
            </xdr:cNvPr>
            <xdr:cNvSpPr txBox="1"/>
          </xdr:nvSpPr>
          <xdr:spPr>
            <a:xfrm>
              <a:off x="1700212" y="139160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338137</xdr:colOff>
      <xdr:row>42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TextBox 30">
              <a:extLst>
                <a:ext uri="{FF2B5EF4-FFF2-40B4-BE49-F238E27FC236}">
                  <a16:creationId xmlns:a16="http://schemas.microsoft.com/office/drawing/2014/main" id="{00000000-0008-0000-0200-00001F000000}"/>
                </a:ext>
              </a:extLst>
            </xdr:cNvPr>
            <xdr:cNvSpPr txBox="1"/>
          </xdr:nvSpPr>
          <xdr:spPr>
            <a:xfrm>
              <a:off x="1538287" y="139255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1" name="TextBox 30">
              <a:extLst>
                <a:ext uri="{FF2B5EF4-FFF2-40B4-BE49-F238E27FC236}">
                  <a16:creationId xmlns:a16="http://schemas.microsoft.com/office/drawing/2014/main" id="{00000000-0008-0000-0200-00001F000000}"/>
                </a:ext>
              </a:extLst>
            </xdr:cNvPr>
            <xdr:cNvSpPr txBox="1"/>
          </xdr:nvSpPr>
          <xdr:spPr>
            <a:xfrm>
              <a:off x="1538287" y="139255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423862</xdr:colOff>
      <xdr:row>47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TextBox 31">
              <a:extLst>
                <a:ext uri="{FF2B5EF4-FFF2-40B4-BE49-F238E27FC236}">
                  <a16:creationId xmlns:a16="http://schemas.microsoft.com/office/drawing/2014/main" id="{00000000-0008-0000-0200-000020000000}"/>
                </a:ext>
              </a:extLst>
            </xdr:cNvPr>
            <xdr:cNvSpPr txBox="1"/>
          </xdr:nvSpPr>
          <xdr:spPr>
            <a:xfrm>
              <a:off x="5738812" y="154495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2" name="TextBox 31">
              <a:extLst>
                <a:ext uri="{FF2B5EF4-FFF2-40B4-BE49-F238E27FC236}">
                  <a16:creationId xmlns:a16="http://schemas.microsoft.com/office/drawing/2014/main" id="{00000000-0008-0000-0200-000020000000}"/>
                </a:ext>
              </a:extLst>
            </xdr:cNvPr>
            <xdr:cNvSpPr txBox="1"/>
          </xdr:nvSpPr>
          <xdr:spPr>
            <a:xfrm>
              <a:off x="5738812" y="154495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0</xdr:col>
      <xdr:colOff>447675</xdr:colOff>
      <xdr:row>44</xdr:row>
      <xdr:rowOff>76200</xdr:rowOff>
    </xdr:from>
    <xdr:ext cx="280987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TextBox 32">
              <a:extLst>
                <a:ext uri="{FF2B5EF4-FFF2-40B4-BE49-F238E27FC236}">
                  <a16:creationId xmlns:a16="http://schemas.microsoft.com/office/drawing/2014/main" id="{00000000-0008-0000-0200-000021000000}"/>
                </a:ext>
              </a:extLst>
            </xdr:cNvPr>
            <xdr:cNvSpPr txBox="1"/>
          </xdr:nvSpPr>
          <xdr:spPr>
            <a:xfrm flipH="1">
              <a:off x="447675" y="14544675"/>
              <a:ext cx="28098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3" name="TextBox 32">
              <a:extLst>
                <a:ext uri="{FF2B5EF4-FFF2-40B4-BE49-F238E27FC236}">
                  <a16:creationId xmlns:a16="http://schemas.microsoft.com/office/drawing/2014/main" id="{00000000-0008-0000-0200-000021000000}"/>
                </a:ext>
              </a:extLst>
            </xdr:cNvPr>
            <xdr:cNvSpPr txBox="1"/>
          </xdr:nvSpPr>
          <xdr:spPr>
            <a:xfrm flipH="1">
              <a:off x="447675" y="14544675"/>
              <a:ext cx="28098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185737</xdr:colOff>
      <xdr:row>44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TextBox 33">
              <a:extLst>
                <a:ext uri="{FF2B5EF4-FFF2-40B4-BE49-F238E27FC236}">
                  <a16:creationId xmlns:a16="http://schemas.microsoft.com/office/drawing/2014/main" id="{00000000-0008-0000-0200-000022000000}"/>
                </a:ext>
              </a:extLst>
            </xdr:cNvPr>
            <xdr:cNvSpPr txBox="1"/>
          </xdr:nvSpPr>
          <xdr:spPr>
            <a:xfrm>
              <a:off x="700087" y="145351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4" name="TextBox 33">
              <a:extLst>
                <a:ext uri="{FF2B5EF4-FFF2-40B4-BE49-F238E27FC236}">
                  <a16:creationId xmlns:a16="http://schemas.microsoft.com/office/drawing/2014/main" id="{00000000-0008-0000-0200-000022000000}"/>
                </a:ext>
              </a:extLst>
            </xdr:cNvPr>
            <xdr:cNvSpPr txBox="1"/>
          </xdr:nvSpPr>
          <xdr:spPr>
            <a:xfrm>
              <a:off x="700087" y="145351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261937</xdr:colOff>
      <xdr:row>46</xdr:row>
      <xdr:rowOff>47625</xdr:rowOff>
    </xdr:from>
    <xdr:ext cx="65" cy="170239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8586787" y="11468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557212</xdr:colOff>
      <xdr:row>49</xdr:row>
      <xdr:rowOff>76200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TextBox 35">
              <a:extLst>
                <a:ext uri="{FF2B5EF4-FFF2-40B4-BE49-F238E27FC236}">
                  <a16:creationId xmlns:a16="http://schemas.microsoft.com/office/drawing/2014/main" id="{00000000-0008-0000-0200-000024000000}"/>
                </a:ext>
              </a:extLst>
            </xdr:cNvPr>
            <xdr:cNvSpPr txBox="1"/>
          </xdr:nvSpPr>
          <xdr:spPr>
            <a:xfrm>
              <a:off x="1757362" y="160686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6" name="TextBox 35">
              <a:extLst>
                <a:ext uri="{FF2B5EF4-FFF2-40B4-BE49-F238E27FC236}">
                  <a16:creationId xmlns:a16="http://schemas.microsoft.com/office/drawing/2014/main" id="{00000000-0008-0000-0200-000024000000}"/>
                </a:ext>
              </a:extLst>
            </xdr:cNvPr>
            <xdr:cNvSpPr txBox="1"/>
          </xdr:nvSpPr>
          <xdr:spPr>
            <a:xfrm>
              <a:off x="1757362" y="160686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252412</xdr:colOff>
      <xdr:row>47</xdr:row>
      <xdr:rowOff>76200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TextBox 36">
              <a:extLst>
                <a:ext uri="{FF2B5EF4-FFF2-40B4-BE49-F238E27FC236}">
                  <a16:creationId xmlns:a16="http://schemas.microsoft.com/office/drawing/2014/main" id="{00000000-0008-0000-0200-000025000000}"/>
                </a:ext>
              </a:extLst>
            </xdr:cNvPr>
            <xdr:cNvSpPr txBox="1"/>
          </xdr:nvSpPr>
          <xdr:spPr>
            <a:xfrm>
              <a:off x="5567362" y="154590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7" name="TextBox 36">
              <a:extLst>
                <a:ext uri="{FF2B5EF4-FFF2-40B4-BE49-F238E27FC236}">
                  <a16:creationId xmlns:a16="http://schemas.microsoft.com/office/drawing/2014/main" id="{00000000-0008-0000-0200-000025000000}"/>
                </a:ext>
              </a:extLst>
            </xdr:cNvPr>
            <xdr:cNvSpPr txBox="1"/>
          </xdr:nvSpPr>
          <xdr:spPr>
            <a:xfrm>
              <a:off x="5567362" y="154590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528637</xdr:colOff>
      <xdr:row>51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TextBox 37">
              <a:extLst>
                <a:ext uri="{FF2B5EF4-FFF2-40B4-BE49-F238E27FC236}">
                  <a16:creationId xmlns:a16="http://schemas.microsoft.com/office/drawing/2014/main" id="{00000000-0008-0000-0200-000026000000}"/>
                </a:ext>
              </a:extLst>
            </xdr:cNvPr>
            <xdr:cNvSpPr txBox="1"/>
          </xdr:nvSpPr>
          <xdr:spPr>
            <a:xfrm>
              <a:off x="1728787" y="166687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8" name="TextBox 37">
              <a:extLst>
                <a:ext uri="{FF2B5EF4-FFF2-40B4-BE49-F238E27FC236}">
                  <a16:creationId xmlns:a16="http://schemas.microsoft.com/office/drawing/2014/main" id="{00000000-0008-0000-0200-000026000000}"/>
                </a:ext>
              </a:extLst>
            </xdr:cNvPr>
            <xdr:cNvSpPr txBox="1"/>
          </xdr:nvSpPr>
          <xdr:spPr>
            <a:xfrm>
              <a:off x="1728787" y="166687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414337</xdr:colOff>
      <xdr:row>49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TextBox 38">
              <a:extLst>
                <a:ext uri="{FF2B5EF4-FFF2-40B4-BE49-F238E27FC236}">
                  <a16:creationId xmlns:a16="http://schemas.microsoft.com/office/drawing/2014/main" id="{00000000-0008-0000-0200-000027000000}"/>
                </a:ext>
              </a:extLst>
            </xdr:cNvPr>
            <xdr:cNvSpPr txBox="1"/>
          </xdr:nvSpPr>
          <xdr:spPr>
            <a:xfrm>
              <a:off x="1614487" y="160591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9" name="TextBox 38">
              <a:extLst>
                <a:ext uri="{FF2B5EF4-FFF2-40B4-BE49-F238E27FC236}">
                  <a16:creationId xmlns:a16="http://schemas.microsoft.com/office/drawing/2014/main" id="{00000000-0008-0000-0200-000027000000}"/>
                </a:ext>
              </a:extLst>
            </xdr:cNvPr>
            <xdr:cNvSpPr txBox="1"/>
          </xdr:nvSpPr>
          <xdr:spPr>
            <a:xfrm>
              <a:off x="1614487" y="160591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157162</xdr:colOff>
      <xdr:row>55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TextBox 39">
              <a:extLst>
                <a:ext uri="{FF2B5EF4-FFF2-40B4-BE49-F238E27FC236}">
                  <a16:creationId xmlns:a16="http://schemas.microsoft.com/office/drawing/2014/main" id="{00000000-0008-0000-0200-000028000000}"/>
                </a:ext>
              </a:extLst>
            </xdr:cNvPr>
            <xdr:cNvSpPr txBox="1"/>
          </xdr:nvSpPr>
          <xdr:spPr>
            <a:xfrm>
              <a:off x="2043112" y="178879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0" name="TextBox 39">
              <a:extLst>
                <a:ext uri="{FF2B5EF4-FFF2-40B4-BE49-F238E27FC236}">
                  <a16:creationId xmlns:a16="http://schemas.microsoft.com/office/drawing/2014/main" id="{00000000-0008-0000-0200-000028000000}"/>
                </a:ext>
              </a:extLst>
            </xdr:cNvPr>
            <xdr:cNvSpPr txBox="1"/>
          </xdr:nvSpPr>
          <xdr:spPr>
            <a:xfrm>
              <a:off x="2043112" y="178879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357187</xdr:colOff>
      <xdr:row>51</xdr:row>
      <xdr:rowOff>76200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TextBox 40">
              <a:extLst>
                <a:ext uri="{FF2B5EF4-FFF2-40B4-BE49-F238E27FC236}">
                  <a16:creationId xmlns:a16="http://schemas.microsoft.com/office/drawing/2014/main" id="{00000000-0008-0000-0200-000029000000}"/>
                </a:ext>
              </a:extLst>
            </xdr:cNvPr>
            <xdr:cNvSpPr txBox="1"/>
          </xdr:nvSpPr>
          <xdr:spPr>
            <a:xfrm>
              <a:off x="1557337" y="166782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1" name="TextBox 40">
              <a:extLst>
                <a:ext uri="{FF2B5EF4-FFF2-40B4-BE49-F238E27FC236}">
                  <a16:creationId xmlns:a16="http://schemas.microsoft.com/office/drawing/2014/main" id="{00000000-0008-0000-0200-000029000000}"/>
                </a:ext>
              </a:extLst>
            </xdr:cNvPr>
            <xdr:cNvSpPr txBox="1"/>
          </xdr:nvSpPr>
          <xdr:spPr>
            <a:xfrm>
              <a:off x="1557337" y="166782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52387</xdr:colOff>
      <xdr:row>55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id="{00000000-0008-0000-0200-00002A000000}"/>
                </a:ext>
              </a:extLst>
            </xdr:cNvPr>
            <xdr:cNvSpPr txBox="1"/>
          </xdr:nvSpPr>
          <xdr:spPr>
            <a:xfrm>
              <a:off x="1938337" y="178879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id="{294AA97B-5B7A-44D2-AA08-DF031BC6FAD4}"/>
                </a:ext>
              </a:extLst>
            </xdr:cNvPr>
            <xdr:cNvSpPr txBox="1"/>
          </xdr:nvSpPr>
          <xdr:spPr>
            <a:xfrm>
              <a:off x="1938337" y="178879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604837</xdr:colOff>
      <xdr:row>57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TextBox 42">
              <a:extLst>
                <a:ext uri="{FF2B5EF4-FFF2-40B4-BE49-F238E27FC236}">
                  <a16:creationId xmlns:a16="http://schemas.microsoft.com/office/drawing/2014/main" id="{00000000-0008-0000-0200-00002B000000}"/>
                </a:ext>
              </a:extLst>
            </xdr:cNvPr>
            <xdr:cNvSpPr txBox="1"/>
          </xdr:nvSpPr>
          <xdr:spPr>
            <a:xfrm>
              <a:off x="2490787" y="184975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3" name="TextBox 42">
              <a:extLst>
                <a:ext uri="{FF2B5EF4-FFF2-40B4-BE49-F238E27FC236}">
                  <a16:creationId xmlns:a16="http://schemas.microsoft.com/office/drawing/2014/main" id="{57C7B382-C03B-4DEB-BFC0-1A0142DB5E42}"/>
                </a:ext>
              </a:extLst>
            </xdr:cNvPr>
            <xdr:cNvSpPr txBox="1"/>
          </xdr:nvSpPr>
          <xdr:spPr>
            <a:xfrm>
              <a:off x="2490787" y="184975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338137</xdr:colOff>
      <xdr:row>58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00000000-0008-0000-0200-00002C000000}"/>
                </a:ext>
              </a:extLst>
            </xdr:cNvPr>
            <xdr:cNvSpPr txBox="1"/>
          </xdr:nvSpPr>
          <xdr:spPr>
            <a:xfrm>
              <a:off x="1538287" y="188023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80FF18B8-1F6D-439E-852E-EAE77D8AC165}"/>
                </a:ext>
              </a:extLst>
            </xdr:cNvPr>
            <xdr:cNvSpPr txBox="1"/>
          </xdr:nvSpPr>
          <xdr:spPr>
            <a:xfrm>
              <a:off x="1538287" y="188023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80962</xdr:colOff>
      <xdr:row>57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TextBox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 txBox="1"/>
          </xdr:nvSpPr>
          <xdr:spPr>
            <a:xfrm>
              <a:off x="2652712" y="184975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5" name="TextBox 44">
              <a:extLst>
                <a:ext uri="{FF2B5EF4-FFF2-40B4-BE49-F238E27FC236}">
                  <a16:creationId xmlns:a16="http://schemas.microsoft.com/office/drawing/2014/main" id="{8621F710-DB59-4770-8369-42E42987C691}"/>
                </a:ext>
              </a:extLst>
            </xdr:cNvPr>
            <xdr:cNvSpPr txBox="1"/>
          </xdr:nvSpPr>
          <xdr:spPr>
            <a:xfrm>
              <a:off x="2652712" y="184975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481012</xdr:colOff>
      <xdr:row>58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TextBox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SpPr txBox="1"/>
          </xdr:nvSpPr>
          <xdr:spPr>
            <a:xfrm>
              <a:off x="1681162" y="188023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6" name="TextBox 45">
              <a:extLst>
                <a:ext uri="{FF2B5EF4-FFF2-40B4-BE49-F238E27FC236}">
                  <a16:creationId xmlns:a16="http://schemas.microsoft.com/office/drawing/2014/main" id="{FA3ECB8D-AF37-4A21-8880-A242B4090DCD}"/>
                </a:ext>
              </a:extLst>
            </xdr:cNvPr>
            <xdr:cNvSpPr txBox="1"/>
          </xdr:nvSpPr>
          <xdr:spPr>
            <a:xfrm>
              <a:off x="1681162" y="188023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423862</xdr:colOff>
      <xdr:row>63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TextBox 46">
              <a:extLst>
                <a:ext uri="{FF2B5EF4-FFF2-40B4-BE49-F238E27FC236}">
                  <a16:creationId xmlns:a16="http://schemas.microsoft.com/office/drawing/2014/main" id="{00000000-0008-0000-0200-00002F000000}"/>
                </a:ext>
              </a:extLst>
            </xdr:cNvPr>
            <xdr:cNvSpPr txBox="1"/>
          </xdr:nvSpPr>
          <xdr:spPr>
            <a:xfrm>
              <a:off x="5738812" y="209359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7" name="TextBox 46">
              <a:extLst>
                <a:ext uri="{FF2B5EF4-FFF2-40B4-BE49-F238E27FC236}">
                  <a16:creationId xmlns:a16="http://schemas.microsoft.com/office/drawing/2014/main" id="{C48ECD22-C1E5-47CD-A70C-A2E08BA8C6F7}"/>
                </a:ext>
              </a:extLst>
            </xdr:cNvPr>
            <xdr:cNvSpPr txBox="1"/>
          </xdr:nvSpPr>
          <xdr:spPr>
            <a:xfrm>
              <a:off x="5738812" y="209359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290512</xdr:colOff>
      <xdr:row>63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TextBox 47">
              <a:extLst>
                <a:ext uri="{FF2B5EF4-FFF2-40B4-BE49-F238E27FC236}">
                  <a16:creationId xmlns:a16="http://schemas.microsoft.com/office/drawing/2014/main" id="{00000000-0008-0000-0200-000030000000}"/>
                </a:ext>
              </a:extLst>
            </xdr:cNvPr>
            <xdr:cNvSpPr txBox="1"/>
          </xdr:nvSpPr>
          <xdr:spPr>
            <a:xfrm>
              <a:off x="5605462" y="209359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8" name="TextBox 47">
              <a:extLst>
                <a:ext uri="{FF2B5EF4-FFF2-40B4-BE49-F238E27FC236}">
                  <a16:creationId xmlns:a16="http://schemas.microsoft.com/office/drawing/2014/main" id="{20E0CACF-56C7-40A6-B2B1-214D1E22E379}"/>
                </a:ext>
              </a:extLst>
            </xdr:cNvPr>
            <xdr:cNvSpPr txBox="1"/>
          </xdr:nvSpPr>
          <xdr:spPr>
            <a:xfrm>
              <a:off x="5605462" y="209359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347662</xdr:colOff>
      <xdr:row>70</xdr:row>
      <xdr:rowOff>76200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TextBox 48">
              <a:extLst>
                <a:ext uri="{FF2B5EF4-FFF2-40B4-BE49-F238E27FC236}">
                  <a16:creationId xmlns:a16="http://schemas.microsoft.com/office/drawing/2014/main" id="{00000000-0008-0000-0200-000031000000}"/>
                </a:ext>
              </a:extLst>
            </xdr:cNvPr>
            <xdr:cNvSpPr txBox="1"/>
          </xdr:nvSpPr>
          <xdr:spPr>
            <a:xfrm>
              <a:off x="1547812" y="230790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9" name="TextBox 48">
              <a:extLst>
                <a:ext uri="{FF2B5EF4-FFF2-40B4-BE49-F238E27FC236}">
                  <a16:creationId xmlns:a16="http://schemas.microsoft.com/office/drawing/2014/main" id="{53D28480-F4CB-4C01-84C6-A4931295E994}"/>
                </a:ext>
              </a:extLst>
            </xdr:cNvPr>
            <xdr:cNvSpPr txBox="1"/>
          </xdr:nvSpPr>
          <xdr:spPr>
            <a:xfrm>
              <a:off x="1547812" y="230790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414337</xdr:colOff>
      <xdr:row>73</xdr:row>
      <xdr:rowOff>76200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TextBox 49">
              <a:extLst>
                <a:ext uri="{FF2B5EF4-FFF2-40B4-BE49-F238E27FC236}">
                  <a16:creationId xmlns:a16="http://schemas.microsoft.com/office/drawing/2014/main" id="{00000000-0008-0000-0200-000032000000}"/>
                </a:ext>
              </a:extLst>
            </xdr:cNvPr>
            <xdr:cNvSpPr txBox="1"/>
          </xdr:nvSpPr>
          <xdr:spPr>
            <a:xfrm>
              <a:off x="1614487" y="239934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0" name="TextBox 49">
              <a:extLst>
                <a:ext uri="{FF2B5EF4-FFF2-40B4-BE49-F238E27FC236}">
                  <a16:creationId xmlns:a16="http://schemas.microsoft.com/office/drawing/2014/main" id="{20E76B12-64E1-4F70-8960-4FF89EDFBF0E}"/>
                </a:ext>
              </a:extLst>
            </xdr:cNvPr>
            <xdr:cNvSpPr txBox="1"/>
          </xdr:nvSpPr>
          <xdr:spPr>
            <a:xfrm>
              <a:off x="1614487" y="239934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61912</xdr:colOff>
      <xdr:row>71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TextBox 50">
              <a:extLst>
                <a:ext uri="{FF2B5EF4-FFF2-40B4-BE49-F238E27FC236}">
                  <a16:creationId xmlns:a16="http://schemas.microsoft.com/office/drawing/2014/main" id="{00000000-0008-0000-0200-000033000000}"/>
                </a:ext>
              </a:extLst>
            </xdr:cNvPr>
            <xdr:cNvSpPr txBox="1"/>
          </xdr:nvSpPr>
          <xdr:spPr>
            <a:xfrm>
              <a:off x="4005262" y="233743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1" name="TextBox 50">
              <a:extLst>
                <a:ext uri="{FF2B5EF4-FFF2-40B4-BE49-F238E27FC236}">
                  <a16:creationId xmlns:a16="http://schemas.microsoft.com/office/drawing/2014/main" id="{4BE7A51A-D0DB-4BF4-A84B-BB50B2666AEE}"/>
                </a:ext>
              </a:extLst>
            </xdr:cNvPr>
            <xdr:cNvSpPr txBox="1"/>
          </xdr:nvSpPr>
          <xdr:spPr>
            <a:xfrm>
              <a:off x="4005262" y="233743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500062</xdr:colOff>
      <xdr:row>70</xdr:row>
      <xdr:rowOff>76200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TextBox 51">
              <a:extLst>
                <a:ext uri="{FF2B5EF4-FFF2-40B4-BE49-F238E27FC236}">
                  <a16:creationId xmlns:a16="http://schemas.microsoft.com/office/drawing/2014/main" id="{00000000-0008-0000-0200-000034000000}"/>
                </a:ext>
              </a:extLst>
            </xdr:cNvPr>
            <xdr:cNvSpPr txBox="1"/>
          </xdr:nvSpPr>
          <xdr:spPr>
            <a:xfrm>
              <a:off x="1700212" y="230790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2" name="TextBox 51">
              <a:extLst>
                <a:ext uri="{FF2B5EF4-FFF2-40B4-BE49-F238E27FC236}">
                  <a16:creationId xmlns:a16="http://schemas.microsoft.com/office/drawing/2014/main" id="{61CE3C1C-1D50-414D-90CA-F631288FE78E}"/>
                </a:ext>
              </a:extLst>
            </xdr:cNvPr>
            <xdr:cNvSpPr txBox="1"/>
          </xdr:nvSpPr>
          <xdr:spPr>
            <a:xfrm>
              <a:off x="1700212" y="230790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195262</xdr:colOff>
      <xdr:row>71</xdr:row>
      <xdr:rowOff>57150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TextBox 52">
              <a:extLst>
                <a:ext uri="{FF2B5EF4-FFF2-40B4-BE49-F238E27FC236}">
                  <a16:creationId xmlns:a16="http://schemas.microsoft.com/office/drawing/2014/main" id="{00000000-0008-0000-0200-000035000000}"/>
                </a:ext>
              </a:extLst>
            </xdr:cNvPr>
            <xdr:cNvSpPr txBox="1"/>
          </xdr:nvSpPr>
          <xdr:spPr>
            <a:xfrm>
              <a:off x="4138612" y="233648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3" name="TextBox 52">
              <a:extLst>
                <a:ext uri="{FF2B5EF4-FFF2-40B4-BE49-F238E27FC236}">
                  <a16:creationId xmlns:a16="http://schemas.microsoft.com/office/drawing/2014/main" id="{2AD9A77A-4370-424B-9A16-8BFA87570059}"/>
                </a:ext>
              </a:extLst>
            </xdr:cNvPr>
            <xdr:cNvSpPr txBox="1"/>
          </xdr:nvSpPr>
          <xdr:spPr>
            <a:xfrm>
              <a:off x="4138612" y="233648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10</xdr:col>
      <xdr:colOff>242887</xdr:colOff>
      <xdr:row>64</xdr:row>
      <xdr:rowOff>0</xdr:rowOff>
    </xdr:from>
    <xdr:ext cx="65" cy="170239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7196137" y="21174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557212</xdr:colOff>
      <xdr:row>73</xdr:row>
      <xdr:rowOff>57150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TextBox 54">
              <a:extLst>
                <a:ext uri="{FF2B5EF4-FFF2-40B4-BE49-F238E27FC236}">
                  <a16:creationId xmlns:a16="http://schemas.microsoft.com/office/drawing/2014/main" id="{00000000-0008-0000-0200-000037000000}"/>
                </a:ext>
              </a:extLst>
            </xdr:cNvPr>
            <xdr:cNvSpPr txBox="1"/>
          </xdr:nvSpPr>
          <xdr:spPr>
            <a:xfrm>
              <a:off x="1757362" y="239744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5" name="TextBox 54">
              <a:extLst>
                <a:ext uri="{FF2B5EF4-FFF2-40B4-BE49-F238E27FC236}">
                  <a16:creationId xmlns:a16="http://schemas.microsoft.com/office/drawing/2014/main" id="{6548B25F-CC09-46D8-AC9E-9B2F552B1C68}"/>
                </a:ext>
              </a:extLst>
            </xdr:cNvPr>
            <xdr:cNvSpPr txBox="1"/>
          </xdr:nvSpPr>
          <xdr:spPr>
            <a:xfrm>
              <a:off x="1757362" y="239744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595312</xdr:colOff>
      <xdr:row>75</xdr:row>
      <xdr:rowOff>57150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TextBox 55">
              <a:extLst>
                <a:ext uri="{FF2B5EF4-FFF2-40B4-BE49-F238E27FC236}">
                  <a16:creationId xmlns:a16="http://schemas.microsoft.com/office/drawing/2014/main" id="{00000000-0008-0000-0200-000038000000}"/>
                </a:ext>
              </a:extLst>
            </xdr:cNvPr>
            <xdr:cNvSpPr txBox="1"/>
          </xdr:nvSpPr>
          <xdr:spPr>
            <a:xfrm>
              <a:off x="3852862" y="245745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6" name="TextBox 55">
              <a:extLst>
                <a:ext uri="{FF2B5EF4-FFF2-40B4-BE49-F238E27FC236}">
                  <a16:creationId xmlns:a16="http://schemas.microsoft.com/office/drawing/2014/main" id="{936AB52A-9C51-48E8-8959-2DE820E84295}"/>
                </a:ext>
              </a:extLst>
            </xdr:cNvPr>
            <xdr:cNvSpPr txBox="1"/>
          </xdr:nvSpPr>
          <xdr:spPr>
            <a:xfrm>
              <a:off x="3852862" y="245745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52387</xdr:colOff>
      <xdr:row>75</xdr:row>
      <xdr:rowOff>57150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TextBox 56">
              <a:extLst>
                <a:ext uri="{FF2B5EF4-FFF2-40B4-BE49-F238E27FC236}">
                  <a16:creationId xmlns:a16="http://schemas.microsoft.com/office/drawing/2014/main" id="{00000000-0008-0000-0200-000039000000}"/>
                </a:ext>
              </a:extLst>
            </xdr:cNvPr>
            <xdr:cNvSpPr txBox="1"/>
          </xdr:nvSpPr>
          <xdr:spPr>
            <a:xfrm>
              <a:off x="3995737" y="245745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7" name="TextBox 56">
              <a:extLst>
                <a:ext uri="{FF2B5EF4-FFF2-40B4-BE49-F238E27FC236}">
                  <a16:creationId xmlns:a16="http://schemas.microsoft.com/office/drawing/2014/main" id="{6AFF8C96-3AE9-482C-9403-59367CF6193F}"/>
                </a:ext>
              </a:extLst>
            </xdr:cNvPr>
            <xdr:cNvSpPr txBox="1"/>
          </xdr:nvSpPr>
          <xdr:spPr>
            <a:xfrm>
              <a:off x="3995737" y="245745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71437</xdr:colOff>
      <xdr:row>78</xdr:row>
      <xdr:rowOff>85725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TextBox 57">
              <a:extLst>
                <a:ext uri="{FF2B5EF4-FFF2-40B4-BE49-F238E27FC236}">
                  <a16:creationId xmlns:a16="http://schemas.microsoft.com/office/drawing/2014/main" id="{00000000-0008-0000-0200-00003A000000}"/>
                </a:ext>
              </a:extLst>
            </xdr:cNvPr>
            <xdr:cNvSpPr txBox="1"/>
          </xdr:nvSpPr>
          <xdr:spPr>
            <a:xfrm>
              <a:off x="4700587" y="255270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8" name="TextBox 57">
              <a:extLst>
                <a:ext uri="{FF2B5EF4-FFF2-40B4-BE49-F238E27FC236}">
                  <a16:creationId xmlns:a16="http://schemas.microsoft.com/office/drawing/2014/main" id="{AF93E5F2-5719-4908-AC2D-C1F100D92E41}"/>
                </a:ext>
              </a:extLst>
            </xdr:cNvPr>
            <xdr:cNvSpPr txBox="1"/>
          </xdr:nvSpPr>
          <xdr:spPr>
            <a:xfrm>
              <a:off x="4700587" y="255270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195262</xdr:colOff>
      <xdr:row>78</xdr:row>
      <xdr:rowOff>85725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9" name="TextBox 58">
              <a:extLst>
                <a:ext uri="{FF2B5EF4-FFF2-40B4-BE49-F238E27FC236}">
                  <a16:creationId xmlns:a16="http://schemas.microsoft.com/office/drawing/2014/main" id="{00000000-0008-0000-0200-00003B000000}"/>
                </a:ext>
              </a:extLst>
            </xdr:cNvPr>
            <xdr:cNvSpPr txBox="1"/>
          </xdr:nvSpPr>
          <xdr:spPr>
            <a:xfrm>
              <a:off x="4824412" y="255270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9" name="TextBox 58">
              <a:extLst>
                <a:ext uri="{FF2B5EF4-FFF2-40B4-BE49-F238E27FC236}">
                  <a16:creationId xmlns:a16="http://schemas.microsoft.com/office/drawing/2014/main" id="{763F4959-B09E-4E05-8DB3-4EDF67101C30}"/>
                </a:ext>
              </a:extLst>
            </xdr:cNvPr>
            <xdr:cNvSpPr txBox="1"/>
          </xdr:nvSpPr>
          <xdr:spPr>
            <a:xfrm>
              <a:off x="4824412" y="255270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757237</xdr:colOff>
      <xdr:row>79</xdr:row>
      <xdr:rowOff>57150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TextBox 59">
              <a:extLst>
                <a:ext uri="{FF2B5EF4-FFF2-40B4-BE49-F238E27FC236}">
                  <a16:creationId xmlns:a16="http://schemas.microsoft.com/office/drawing/2014/main" id="{00000000-0008-0000-0200-00003C000000}"/>
                </a:ext>
              </a:extLst>
            </xdr:cNvPr>
            <xdr:cNvSpPr txBox="1"/>
          </xdr:nvSpPr>
          <xdr:spPr>
            <a:xfrm>
              <a:off x="6072187" y="258032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0" name="TextBox 59">
              <a:extLst>
                <a:ext uri="{FF2B5EF4-FFF2-40B4-BE49-F238E27FC236}">
                  <a16:creationId xmlns:a16="http://schemas.microsoft.com/office/drawing/2014/main" id="{446E3E6C-5180-4264-9E75-0140DA121D77}"/>
                </a:ext>
              </a:extLst>
            </xdr:cNvPr>
            <xdr:cNvSpPr txBox="1"/>
          </xdr:nvSpPr>
          <xdr:spPr>
            <a:xfrm>
              <a:off x="6072187" y="258032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900112</xdr:colOff>
      <xdr:row>79</xdr:row>
      <xdr:rowOff>47625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1" name="TextBox 60">
              <a:extLst>
                <a:ext uri="{FF2B5EF4-FFF2-40B4-BE49-F238E27FC236}">
                  <a16:creationId xmlns:a16="http://schemas.microsoft.com/office/drawing/2014/main" id="{00000000-0008-0000-0200-00003D000000}"/>
                </a:ext>
              </a:extLst>
            </xdr:cNvPr>
            <xdr:cNvSpPr txBox="1"/>
          </xdr:nvSpPr>
          <xdr:spPr>
            <a:xfrm>
              <a:off x="6215062" y="257937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1" name="TextBox 60">
              <a:extLst>
                <a:ext uri="{FF2B5EF4-FFF2-40B4-BE49-F238E27FC236}">
                  <a16:creationId xmlns:a16="http://schemas.microsoft.com/office/drawing/2014/main" id="{A79C845A-72FC-4DC9-B574-0C9C0D7195C7}"/>
                </a:ext>
              </a:extLst>
            </xdr:cNvPr>
            <xdr:cNvSpPr txBox="1"/>
          </xdr:nvSpPr>
          <xdr:spPr>
            <a:xfrm>
              <a:off x="6215062" y="257937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100012</xdr:colOff>
      <xdr:row>83</xdr:row>
      <xdr:rowOff>57150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TextBox 61">
              <a:extLst>
                <a:ext uri="{FF2B5EF4-FFF2-40B4-BE49-F238E27FC236}">
                  <a16:creationId xmlns:a16="http://schemas.microsoft.com/office/drawing/2014/main" id="{00000000-0008-0000-0200-00003E000000}"/>
                </a:ext>
              </a:extLst>
            </xdr:cNvPr>
            <xdr:cNvSpPr txBox="1"/>
          </xdr:nvSpPr>
          <xdr:spPr>
            <a:xfrm>
              <a:off x="4729162" y="269843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2" name="TextBox 61">
              <a:extLst>
                <a:ext uri="{FF2B5EF4-FFF2-40B4-BE49-F238E27FC236}">
                  <a16:creationId xmlns:a16="http://schemas.microsoft.com/office/drawing/2014/main" id="{C9C50DB7-853D-428F-9774-88E24995D156}"/>
                </a:ext>
              </a:extLst>
            </xdr:cNvPr>
            <xdr:cNvSpPr txBox="1"/>
          </xdr:nvSpPr>
          <xdr:spPr>
            <a:xfrm>
              <a:off x="4729162" y="269843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223837</xdr:colOff>
      <xdr:row>83</xdr:row>
      <xdr:rowOff>47625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3" name="TextBox 62">
              <a:extLst>
                <a:ext uri="{FF2B5EF4-FFF2-40B4-BE49-F238E27FC236}">
                  <a16:creationId xmlns:a16="http://schemas.microsoft.com/office/drawing/2014/main" id="{00000000-0008-0000-0200-00003F000000}"/>
                </a:ext>
              </a:extLst>
            </xdr:cNvPr>
            <xdr:cNvSpPr txBox="1"/>
          </xdr:nvSpPr>
          <xdr:spPr>
            <a:xfrm>
              <a:off x="4852987" y="269748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3" name="TextBox 62">
              <a:extLst>
                <a:ext uri="{FF2B5EF4-FFF2-40B4-BE49-F238E27FC236}">
                  <a16:creationId xmlns:a16="http://schemas.microsoft.com/office/drawing/2014/main" id="{E6323AFD-AA21-4260-8CDF-8A74F7B55C4D}"/>
                </a:ext>
              </a:extLst>
            </xdr:cNvPr>
            <xdr:cNvSpPr txBox="1"/>
          </xdr:nvSpPr>
          <xdr:spPr>
            <a:xfrm>
              <a:off x="4852987" y="269748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490537</xdr:colOff>
      <xdr:row>85</xdr:row>
      <xdr:rowOff>57150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4" name="TextBox 63">
              <a:extLst>
                <a:ext uri="{FF2B5EF4-FFF2-40B4-BE49-F238E27FC236}">
                  <a16:creationId xmlns:a16="http://schemas.microsoft.com/office/drawing/2014/main" id="{00000000-0008-0000-0200-000040000000}"/>
                </a:ext>
              </a:extLst>
            </xdr:cNvPr>
            <xdr:cNvSpPr txBox="1"/>
          </xdr:nvSpPr>
          <xdr:spPr>
            <a:xfrm>
              <a:off x="4433887" y="275748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4" name="TextBox 63">
              <a:extLst>
                <a:ext uri="{FF2B5EF4-FFF2-40B4-BE49-F238E27FC236}">
                  <a16:creationId xmlns:a16="http://schemas.microsoft.com/office/drawing/2014/main" id="{A3C06A63-5EBC-4F47-A08B-1AF5BACE3EE4}"/>
                </a:ext>
              </a:extLst>
            </xdr:cNvPr>
            <xdr:cNvSpPr txBox="1"/>
          </xdr:nvSpPr>
          <xdr:spPr>
            <a:xfrm>
              <a:off x="4433887" y="275748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604837</xdr:colOff>
      <xdr:row>85</xdr:row>
      <xdr:rowOff>47625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5" name="TextBox 64">
              <a:extLst>
                <a:ext uri="{FF2B5EF4-FFF2-40B4-BE49-F238E27FC236}">
                  <a16:creationId xmlns:a16="http://schemas.microsoft.com/office/drawing/2014/main" id="{00000000-0008-0000-0200-000041000000}"/>
                </a:ext>
              </a:extLst>
            </xdr:cNvPr>
            <xdr:cNvSpPr txBox="1"/>
          </xdr:nvSpPr>
          <xdr:spPr>
            <a:xfrm>
              <a:off x="4548187" y="275653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5" name="TextBox 64">
              <a:extLst>
                <a:ext uri="{FF2B5EF4-FFF2-40B4-BE49-F238E27FC236}">
                  <a16:creationId xmlns:a16="http://schemas.microsoft.com/office/drawing/2014/main" id="{A1916AD2-31C2-471B-82FB-B4F0924A564F}"/>
                </a:ext>
              </a:extLst>
            </xdr:cNvPr>
            <xdr:cNvSpPr txBox="1"/>
          </xdr:nvSpPr>
          <xdr:spPr>
            <a:xfrm>
              <a:off x="4548187" y="275653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319087</xdr:colOff>
      <xdr:row>94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6" name="TextBox 65">
              <a:extLst>
                <a:ext uri="{FF2B5EF4-FFF2-40B4-BE49-F238E27FC236}">
                  <a16:creationId xmlns:a16="http://schemas.microsoft.com/office/drawing/2014/main" id="{00000000-0008-0000-0200-000042000000}"/>
                </a:ext>
              </a:extLst>
            </xdr:cNvPr>
            <xdr:cNvSpPr txBox="1"/>
          </xdr:nvSpPr>
          <xdr:spPr>
            <a:xfrm>
              <a:off x="2205037" y="302418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6" name="TextBox 65">
              <a:extLst>
                <a:ext uri="{FF2B5EF4-FFF2-40B4-BE49-F238E27FC236}">
                  <a16:creationId xmlns:a16="http://schemas.microsoft.com/office/drawing/2014/main" id="{697E3492-8E01-4EAE-A147-2B9458C8B439}"/>
                </a:ext>
              </a:extLst>
            </xdr:cNvPr>
            <xdr:cNvSpPr txBox="1"/>
          </xdr:nvSpPr>
          <xdr:spPr>
            <a:xfrm>
              <a:off x="2205037" y="302418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461962</xdr:colOff>
      <xdr:row>94</xdr:row>
      <xdr:rowOff>76200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7" name="TextBox 66">
              <a:extLst>
                <a:ext uri="{FF2B5EF4-FFF2-40B4-BE49-F238E27FC236}">
                  <a16:creationId xmlns:a16="http://schemas.microsoft.com/office/drawing/2014/main" id="{00000000-0008-0000-0200-000043000000}"/>
                </a:ext>
              </a:extLst>
            </xdr:cNvPr>
            <xdr:cNvSpPr txBox="1"/>
          </xdr:nvSpPr>
          <xdr:spPr>
            <a:xfrm>
              <a:off x="2347912" y="302514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7" name="TextBox 66">
              <a:extLst>
                <a:ext uri="{FF2B5EF4-FFF2-40B4-BE49-F238E27FC236}">
                  <a16:creationId xmlns:a16="http://schemas.microsoft.com/office/drawing/2014/main" id="{2268EB77-DC6B-40EC-82ED-C9AA33D7A9FB}"/>
                </a:ext>
              </a:extLst>
            </xdr:cNvPr>
            <xdr:cNvSpPr txBox="1"/>
          </xdr:nvSpPr>
          <xdr:spPr>
            <a:xfrm>
              <a:off x="2347912" y="302514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23812</xdr:colOff>
      <xdr:row>92</xdr:row>
      <xdr:rowOff>57150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8" name="TextBox 67">
              <a:extLst>
                <a:ext uri="{FF2B5EF4-FFF2-40B4-BE49-F238E27FC236}">
                  <a16:creationId xmlns:a16="http://schemas.microsoft.com/office/drawing/2014/main" id="{00000000-0008-0000-0200-000044000000}"/>
                </a:ext>
              </a:extLst>
            </xdr:cNvPr>
            <xdr:cNvSpPr txBox="1"/>
          </xdr:nvSpPr>
          <xdr:spPr>
            <a:xfrm>
              <a:off x="2595562" y="296418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8" name="TextBox 67">
              <a:extLst>
                <a:ext uri="{FF2B5EF4-FFF2-40B4-BE49-F238E27FC236}">
                  <a16:creationId xmlns:a16="http://schemas.microsoft.com/office/drawing/2014/main" id="{0577A2B3-7918-4FB7-BAD8-D1DD5BADED6E}"/>
                </a:ext>
              </a:extLst>
            </xdr:cNvPr>
            <xdr:cNvSpPr txBox="1"/>
          </xdr:nvSpPr>
          <xdr:spPr>
            <a:xfrm>
              <a:off x="2595562" y="296418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166687</xdr:colOff>
      <xdr:row>92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9" name="TextBox 68">
              <a:extLst>
                <a:ext uri="{FF2B5EF4-FFF2-40B4-BE49-F238E27FC236}">
                  <a16:creationId xmlns:a16="http://schemas.microsoft.com/office/drawing/2014/main" id="{00000000-0008-0000-0200-000045000000}"/>
                </a:ext>
              </a:extLst>
            </xdr:cNvPr>
            <xdr:cNvSpPr txBox="1"/>
          </xdr:nvSpPr>
          <xdr:spPr>
            <a:xfrm>
              <a:off x="2738437" y="296513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9" name="TextBox 68">
              <a:extLst>
                <a:ext uri="{FF2B5EF4-FFF2-40B4-BE49-F238E27FC236}">
                  <a16:creationId xmlns:a16="http://schemas.microsoft.com/office/drawing/2014/main" id="{FEFE306D-807B-4623-A3D0-85CA682A8CE7}"/>
                </a:ext>
              </a:extLst>
            </xdr:cNvPr>
            <xdr:cNvSpPr txBox="1"/>
          </xdr:nvSpPr>
          <xdr:spPr>
            <a:xfrm>
              <a:off x="2738437" y="296513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42862</xdr:colOff>
      <xdr:row>88</xdr:row>
      <xdr:rowOff>57150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0" name="TextBox 69">
              <a:extLst>
                <a:ext uri="{FF2B5EF4-FFF2-40B4-BE49-F238E27FC236}">
                  <a16:creationId xmlns:a16="http://schemas.microsoft.com/office/drawing/2014/main" id="{00000000-0008-0000-0200-000046000000}"/>
                </a:ext>
              </a:extLst>
            </xdr:cNvPr>
            <xdr:cNvSpPr txBox="1"/>
          </xdr:nvSpPr>
          <xdr:spPr>
            <a:xfrm>
              <a:off x="557212" y="284607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70" name="TextBox 69">
              <a:extLst>
                <a:ext uri="{FF2B5EF4-FFF2-40B4-BE49-F238E27FC236}">
                  <a16:creationId xmlns:a16="http://schemas.microsoft.com/office/drawing/2014/main" id="{7F8BEF8C-5639-4505-827D-A47729267FB7}"/>
                </a:ext>
              </a:extLst>
            </xdr:cNvPr>
            <xdr:cNvSpPr txBox="1"/>
          </xdr:nvSpPr>
          <xdr:spPr>
            <a:xfrm>
              <a:off x="557212" y="284607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185737</xdr:colOff>
      <xdr:row>88</xdr:row>
      <xdr:rowOff>47625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1" name="TextBox 70">
              <a:extLst>
                <a:ext uri="{FF2B5EF4-FFF2-40B4-BE49-F238E27FC236}">
                  <a16:creationId xmlns:a16="http://schemas.microsoft.com/office/drawing/2014/main" id="{00000000-0008-0000-0200-000047000000}"/>
                </a:ext>
              </a:extLst>
            </xdr:cNvPr>
            <xdr:cNvSpPr txBox="1"/>
          </xdr:nvSpPr>
          <xdr:spPr>
            <a:xfrm>
              <a:off x="700087" y="284511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71" name="TextBox 70">
              <a:extLst>
                <a:ext uri="{FF2B5EF4-FFF2-40B4-BE49-F238E27FC236}">
                  <a16:creationId xmlns:a16="http://schemas.microsoft.com/office/drawing/2014/main" id="{CA088A38-117E-449E-A264-9EDC84664A02}"/>
                </a:ext>
              </a:extLst>
            </xdr:cNvPr>
            <xdr:cNvSpPr txBox="1"/>
          </xdr:nvSpPr>
          <xdr:spPr>
            <a:xfrm>
              <a:off x="700087" y="284511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390525</xdr:colOff>
          <xdr:row>5</xdr:row>
          <xdr:rowOff>123825</xdr:rowOff>
        </xdr:from>
        <xdr:to>
          <xdr:col>5</xdr:col>
          <xdr:colOff>523875</xdr:colOff>
          <xdr:row>5</xdr:row>
          <xdr:rowOff>238125</xdr:rowOff>
        </xdr:to>
        <xdr:sp macro="" textlink="">
          <xdr:nvSpPr>
            <xdr:cNvPr id="36875" name="Object 11" hidden="1">
              <a:extLst>
                <a:ext uri="{63B3BB69-23CF-44E3-9099-C40C66FF867C}">
                  <a14:compatExt spid="_x0000_s36875"/>
                </a:ext>
                <a:ext uri="{FF2B5EF4-FFF2-40B4-BE49-F238E27FC236}">
                  <a16:creationId xmlns:a16="http://schemas.microsoft.com/office/drawing/2014/main" id="{00000000-0008-0000-0500-00000B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3</xdr:col>
      <xdr:colOff>528637</xdr:colOff>
      <xdr:row>18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SpPr txBox="1"/>
          </xdr:nvSpPr>
          <xdr:spPr>
            <a:xfrm>
              <a:off x="2347912" y="55340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SpPr txBox="1"/>
          </xdr:nvSpPr>
          <xdr:spPr>
            <a:xfrm>
              <a:off x="2347912" y="55340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376237</xdr:colOff>
      <xdr:row>18</xdr:row>
      <xdr:rowOff>85725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SpPr txBox="1"/>
          </xdr:nvSpPr>
          <xdr:spPr>
            <a:xfrm>
              <a:off x="2195512" y="55530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SpPr txBox="1"/>
          </xdr:nvSpPr>
          <xdr:spPr>
            <a:xfrm>
              <a:off x="2195512" y="55530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128587</xdr:colOff>
      <xdr:row>20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500-000005000000}"/>
                </a:ext>
              </a:extLst>
            </xdr:cNvPr>
            <xdr:cNvSpPr txBox="1"/>
          </xdr:nvSpPr>
          <xdr:spPr>
            <a:xfrm>
              <a:off x="1947862" y="61436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500-000005000000}"/>
                </a:ext>
              </a:extLst>
            </xdr:cNvPr>
            <xdr:cNvSpPr txBox="1"/>
          </xdr:nvSpPr>
          <xdr:spPr>
            <a:xfrm>
              <a:off x="1947862" y="61436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642937</xdr:colOff>
      <xdr:row>20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500-000006000000}"/>
                </a:ext>
              </a:extLst>
            </xdr:cNvPr>
            <xdr:cNvSpPr txBox="1"/>
          </xdr:nvSpPr>
          <xdr:spPr>
            <a:xfrm>
              <a:off x="1776412" y="61436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500-000006000000}"/>
                </a:ext>
              </a:extLst>
            </xdr:cNvPr>
            <xdr:cNvSpPr txBox="1"/>
          </xdr:nvSpPr>
          <xdr:spPr>
            <a:xfrm>
              <a:off x="1776412" y="61436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423862</xdr:colOff>
      <xdr:row>21</xdr:row>
      <xdr:rowOff>57150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500-000007000000}"/>
                </a:ext>
              </a:extLst>
            </xdr:cNvPr>
            <xdr:cNvSpPr txBox="1"/>
          </xdr:nvSpPr>
          <xdr:spPr>
            <a:xfrm>
              <a:off x="2243137" y="64389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500-000007000000}"/>
                </a:ext>
              </a:extLst>
            </xdr:cNvPr>
            <xdr:cNvSpPr txBox="1"/>
          </xdr:nvSpPr>
          <xdr:spPr>
            <a:xfrm>
              <a:off x="2243137" y="64389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261937</xdr:colOff>
      <xdr:row>21</xdr:row>
      <xdr:rowOff>57150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500-000008000000}"/>
                </a:ext>
              </a:extLst>
            </xdr:cNvPr>
            <xdr:cNvSpPr txBox="1"/>
          </xdr:nvSpPr>
          <xdr:spPr>
            <a:xfrm>
              <a:off x="2081212" y="64389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500-000008000000}"/>
                </a:ext>
              </a:extLst>
            </xdr:cNvPr>
            <xdr:cNvSpPr txBox="1"/>
          </xdr:nvSpPr>
          <xdr:spPr>
            <a:xfrm>
              <a:off x="2081212" y="64389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5</xdr:row>
          <xdr:rowOff>104775</xdr:rowOff>
        </xdr:from>
        <xdr:to>
          <xdr:col>5</xdr:col>
          <xdr:colOff>371475</xdr:colOff>
          <xdr:row>5</xdr:row>
          <xdr:rowOff>219075</xdr:rowOff>
        </xdr:to>
        <xdr:sp macro="" textlink="">
          <xdr:nvSpPr>
            <xdr:cNvPr id="37891" name="Object 3" hidden="1">
              <a:extLst>
                <a:ext uri="{63B3BB69-23CF-44E3-9099-C40C66FF867C}">
                  <a14:compatExt spid="_x0000_s37891"/>
                </a:ext>
                <a:ext uri="{FF2B5EF4-FFF2-40B4-BE49-F238E27FC236}">
                  <a16:creationId xmlns:a16="http://schemas.microsoft.com/office/drawing/2014/main" id="{00000000-0008-0000-0600-000003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5</xdr:row>
          <xdr:rowOff>104775</xdr:rowOff>
        </xdr:from>
        <xdr:to>
          <xdr:col>5</xdr:col>
          <xdr:colOff>371475</xdr:colOff>
          <xdr:row>5</xdr:row>
          <xdr:rowOff>219075</xdr:rowOff>
        </xdr:to>
        <xdr:sp macro="" textlink="">
          <xdr:nvSpPr>
            <xdr:cNvPr id="37899" name="Object 11" hidden="1">
              <a:extLst>
                <a:ext uri="{63B3BB69-23CF-44E3-9099-C40C66FF867C}">
                  <a14:compatExt spid="_x0000_s37899"/>
                </a:ext>
                <a:ext uri="{FF2B5EF4-FFF2-40B4-BE49-F238E27FC236}">
                  <a16:creationId xmlns:a16="http://schemas.microsoft.com/office/drawing/2014/main" id="{00000000-0008-0000-0600-00000B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5</xdr:row>
          <xdr:rowOff>104775</xdr:rowOff>
        </xdr:from>
        <xdr:to>
          <xdr:col>5</xdr:col>
          <xdr:colOff>371475</xdr:colOff>
          <xdr:row>5</xdr:row>
          <xdr:rowOff>219075</xdr:rowOff>
        </xdr:to>
        <xdr:sp macro="" textlink="">
          <xdr:nvSpPr>
            <xdr:cNvPr id="37900" name="Object 12" hidden="1">
              <a:extLst>
                <a:ext uri="{63B3BB69-23CF-44E3-9099-C40C66FF867C}">
                  <a14:compatExt spid="_x0000_s37900"/>
                </a:ext>
                <a:ext uri="{FF2B5EF4-FFF2-40B4-BE49-F238E27FC236}">
                  <a16:creationId xmlns:a16="http://schemas.microsoft.com/office/drawing/2014/main" id="{00000000-0008-0000-0600-00000C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433387</xdr:colOff>
      <xdr:row>17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3424237" y="52387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3424237" y="52387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833437</xdr:colOff>
      <xdr:row>19</xdr:row>
      <xdr:rowOff>57150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600-000006000000}"/>
                </a:ext>
              </a:extLst>
            </xdr:cNvPr>
            <xdr:cNvSpPr txBox="1"/>
          </xdr:nvSpPr>
          <xdr:spPr>
            <a:xfrm>
              <a:off x="3824287" y="58388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600-000006000000}"/>
                </a:ext>
              </a:extLst>
            </xdr:cNvPr>
            <xdr:cNvSpPr txBox="1"/>
          </xdr:nvSpPr>
          <xdr:spPr>
            <a:xfrm>
              <a:off x="3824287" y="58388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147637</xdr:colOff>
      <xdr:row>20</xdr:row>
      <xdr:rowOff>47625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600-000007000000}"/>
                </a:ext>
              </a:extLst>
            </xdr:cNvPr>
            <xdr:cNvSpPr txBox="1"/>
          </xdr:nvSpPr>
          <xdr:spPr>
            <a:xfrm>
              <a:off x="4976812" y="61341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600-000007000000}"/>
                </a:ext>
              </a:extLst>
            </xdr:cNvPr>
            <xdr:cNvSpPr txBox="1"/>
          </xdr:nvSpPr>
          <xdr:spPr>
            <a:xfrm>
              <a:off x="4976812" y="61341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300037</xdr:colOff>
      <xdr:row>17</xdr:row>
      <xdr:rowOff>57150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SpPr txBox="1"/>
          </xdr:nvSpPr>
          <xdr:spPr>
            <a:xfrm>
              <a:off x="3290887" y="52292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SpPr txBox="1"/>
          </xdr:nvSpPr>
          <xdr:spPr>
            <a:xfrm>
              <a:off x="3290887" y="52292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738187</xdr:colOff>
      <xdr:row>19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600-000009000000}"/>
                </a:ext>
              </a:extLst>
            </xdr:cNvPr>
            <xdr:cNvSpPr txBox="1"/>
          </xdr:nvSpPr>
          <xdr:spPr>
            <a:xfrm>
              <a:off x="3729037" y="58483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600-000009000000}"/>
                </a:ext>
              </a:extLst>
            </xdr:cNvPr>
            <xdr:cNvSpPr txBox="1"/>
          </xdr:nvSpPr>
          <xdr:spPr>
            <a:xfrm>
              <a:off x="3729037" y="58483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14287</xdr:colOff>
      <xdr:row>20</xdr:row>
      <xdr:rowOff>76200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600-00000A000000}"/>
                </a:ext>
              </a:extLst>
            </xdr:cNvPr>
            <xdr:cNvSpPr txBox="1"/>
          </xdr:nvSpPr>
          <xdr:spPr>
            <a:xfrm>
              <a:off x="4843462" y="61626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600-00000A000000}"/>
                </a:ext>
              </a:extLst>
            </xdr:cNvPr>
            <xdr:cNvSpPr txBox="1"/>
          </xdr:nvSpPr>
          <xdr:spPr>
            <a:xfrm>
              <a:off x="4843462" y="61626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685800</xdr:colOff>
          <xdr:row>5</xdr:row>
          <xdr:rowOff>28575</xdr:rowOff>
        </xdr:from>
        <xdr:to>
          <xdr:col>7</xdr:col>
          <xdr:colOff>819150</xdr:colOff>
          <xdr:row>5</xdr:row>
          <xdr:rowOff>142875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7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257175</xdr:colOff>
          <xdr:row>5</xdr:row>
          <xdr:rowOff>85725</xdr:rowOff>
        </xdr:from>
        <xdr:to>
          <xdr:col>7</xdr:col>
          <xdr:colOff>390525</xdr:colOff>
          <xdr:row>5</xdr:row>
          <xdr:rowOff>200025</xdr:rowOff>
        </xdr:to>
        <xdr:sp macro="" textlink="">
          <xdr:nvSpPr>
            <xdr:cNvPr id="19458" name="Object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7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5</xdr:row>
          <xdr:rowOff>104775</xdr:rowOff>
        </xdr:from>
        <xdr:to>
          <xdr:col>5</xdr:col>
          <xdr:colOff>371475</xdr:colOff>
          <xdr:row>5</xdr:row>
          <xdr:rowOff>219075</xdr:rowOff>
        </xdr:to>
        <xdr:sp macro="" textlink="">
          <xdr:nvSpPr>
            <xdr:cNvPr id="19459" name="Object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7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314325</xdr:colOff>
          <xdr:row>5</xdr:row>
          <xdr:rowOff>104775</xdr:rowOff>
        </xdr:from>
        <xdr:to>
          <xdr:col>15</xdr:col>
          <xdr:colOff>447675</xdr:colOff>
          <xdr:row>5</xdr:row>
          <xdr:rowOff>219075</xdr:rowOff>
        </xdr:to>
        <xdr:sp macro="" textlink="">
          <xdr:nvSpPr>
            <xdr:cNvPr id="19460" name="Object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7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685800</xdr:colOff>
          <xdr:row>5</xdr:row>
          <xdr:rowOff>28575</xdr:rowOff>
        </xdr:from>
        <xdr:to>
          <xdr:col>11</xdr:col>
          <xdr:colOff>819150</xdr:colOff>
          <xdr:row>5</xdr:row>
          <xdr:rowOff>142875</xdr:rowOff>
        </xdr:to>
        <xdr:sp macro="" textlink="">
          <xdr:nvSpPr>
            <xdr:cNvPr id="19461" name="Object 5" hidden="1">
              <a:extLst>
                <a:ext uri="{63B3BB69-23CF-44E3-9099-C40C66FF867C}">
                  <a14:compatExt spid="_x0000_s19461"/>
                </a:ext>
                <a:ext uri="{FF2B5EF4-FFF2-40B4-BE49-F238E27FC236}">
                  <a16:creationId xmlns:a16="http://schemas.microsoft.com/office/drawing/2014/main" id="{00000000-0008-0000-0700-00000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276225</xdr:colOff>
          <xdr:row>5</xdr:row>
          <xdr:rowOff>104775</xdr:rowOff>
        </xdr:from>
        <xdr:to>
          <xdr:col>11</xdr:col>
          <xdr:colOff>409575</xdr:colOff>
          <xdr:row>5</xdr:row>
          <xdr:rowOff>219075</xdr:rowOff>
        </xdr:to>
        <xdr:sp macro="" textlink="">
          <xdr:nvSpPr>
            <xdr:cNvPr id="19462" name="Object 6" hidden="1">
              <a:extLst>
                <a:ext uri="{63B3BB69-23CF-44E3-9099-C40C66FF867C}">
                  <a14:compatExt spid="_x0000_s19462"/>
                </a:ext>
                <a:ext uri="{FF2B5EF4-FFF2-40B4-BE49-F238E27FC236}">
                  <a16:creationId xmlns:a16="http://schemas.microsoft.com/office/drawing/2014/main" id="{00000000-0008-0000-0700-00000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685800</xdr:colOff>
          <xdr:row>5</xdr:row>
          <xdr:rowOff>28575</xdr:rowOff>
        </xdr:from>
        <xdr:to>
          <xdr:col>13</xdr:col>
          <xdr:colOff>819150</xdr:colOff>
          <xdr:row>5</xdr:row>
          <xdr:rowOff>142875</xdr:rowOff>
        </xdr:to>
        <xdr:sp macro="" textlink="">
          <xdr:nvSpPr>
            <xdr:cNvPr id="19463" name="Object 7" hidden="1">
              <a:extLst>
                <a:ext uri="{63B3BB69-23CF-44E3-9099-C40C66FF867C}">
                  <a14:compatExt spid="_x0000_s19463"/>
                </a:ext>
                <a:ext uri="{FF2B5EF4-FFF2-40B4-BE49-F238E27FC236}">
                  <a16:creationId xmlns:a16="http://schemas.microsoft.com/office/drawing/2014/main" id="{00000000-0008-0000-0700-00000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247650</xdr:colOff>
          <xdr:row>5</xdr:row>
          <xdr:rowOff>85725</xdr:rowOff>
        </xdr:from>
        <xdr:to>
          <xdr:col>13</xdr:col>
          <xdr:colOff>381000</xdr:colOff>
          <xdr:row>5</xdr:row>
          <xdr:rowOff>200025</xdr:rowOff>
        </xdr:to>
        <xdr:sp macro="" textlink="">
          <xdr:nvSpPr>
            <xdr:cNvPr id="19464" name="Object 8" hidden="1">
              <a:extLst>
                <a:ext uri="{63B3BB69-23CF-44E3-9099-C40C66FF867C}">
                  <a14:compatExt spid="_x0000_s19464"/>
                </a:ext>
                <a:ext uri="{FF2B5EF4-FFF2-40B4-BE49-F238E27FC236}">
                  <a16:creationId xmlns:a16="http://schemas.microsoft.com/office/drawing/2014/main" id="{00000000-0008-0000-0700-00000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685800</xdr:colOff>
          <xdr:row>5</xdr:row>
          <xdr:rowOff>28575</xdr:rowOff>
        </xdr:from>
        <xdr:to>
          <xdr:col>9</xdr:col>
          <xdr:colOff>819150</xdr:colOff>
          <xdr:row>5</xdr:row>
          <xdr:rowOff>142875</xdr:rowOff>
        </xdr:to>
        <xdr:sp macro="" textlink="">
          <xdr:nvSpPr>
            <xdr:cNvPr id="19465" name="Object 9" hidden="1">
              <a:extLst>
                <a:ext uri="{63B3BB69-23CF-44E3-9099-C40C66FF867C}">
                  <a14:compatExt spid="_x0000_s19465"/>
                </a:ext>
                <a:ext uri="{FF2B5EF4-FFF2-40B4-BE49-F238E27FC236}">
                  <a16:creationId xmlns:a16="http://schemas.microsoft.com/office/drawing/2014/main" id="{00000000-0008-0000-0700-00000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276225</xdr:colOff>
          <xdr:row>5</xdr:row>
          <xdr:rowOff>104775</xdr:rowOff>
        </xdr:from>
        <xdr:to>
          <xdr:col>9</xdr:col>
          <xdr:colOff>409575</xdr:colOff>
          <xdr:row>5</xdr:row>
          <xdr:rowOff>219075</xdr:rowOff>
        </xdr:to>
        <xdr:sp macro="" textlink="">
          <xdr:nvSpPr>
            <xdr:cNvPr id="19466" name="Object 10" hidden="1">
              <a:extLst>
                <a:ext uri="{63B3BB69-23CF-44E3-9099-C40C66FF867C}">
                  <a14:compatExt spid="_x0000_s19466"/>
                </a:ext>
                <a:ext uri="{FF2B5EF4-FFF2-40B4-BE49-F238E27FC236}">
                  <a16:creationId xmlns:a16="http://schemas.microsoft.com/office/drawing/2014/main" id="{00000000-0008-0000-0700-00000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9</xdr:col>
      <xdr:colOff>422438</xdr:colOff>
      <xdr:row>20</xdr:row>
      <xdr:rowOff>83363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SpPr txBox="1"/>
          </xdr:nvSpPr>
          <xdr:spPr>
            <a:xfrm>
              <a:off x="7573515" y="5981536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SpPr txBox="1"/>
          </xdr:nvSpPr>
          <xdr:spPr>
            <a:xfrm>
              <a:off x="7573515" y="5981536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9</xdr:col>
      <xdr:colOff>298898</xdr:colOff>
      <xdr:row>20</xdr:row>
      <xdr:rowOff>71965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SpPr txBox="1"/>
          </xdr:nvSpPr>
          <xdr:spPr>
            <a:xfrm>
              <a:off x="7449975" y="5970138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SpPr txBox="1"/>
          </xdr:nvSpPr>
          <xdr:spPr>
            <a:xfrm>
              <a:off x="7449975" y="5970138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10</xdr:col>
      <xdr:colOff>648529</xdr:colOff>
      <xdr:row>22</xdr:row>
      <xdr:rowOff>62334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700-00000E000000}"/>
                </a:ext>
              </a:extLst>
            </xdr:cNvPr>
            <xdr:cNvSpPr txBox="1"/>
          </xdr:nvSpPr>
          <xdr:spPr>
            <a:xfrm>
              <a:off x="8463126" y="6617173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700-00000E000000}"/>
                </a:ext>
              </a:extLst>
            </xdr:cNvPr>
            <xdr:cNvSpPr txBox="1"/>
          </xdr:nvSpPr>
          <xdr:spPr>
            <a:xfrm>
              <a:off x="8463126" y="6617173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10</xdr:col>
      <xdr:colOff>478519</xdr:colOff>
      <xdr:row>22</xdr:row>
      <xdr:rowOff>79293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700-00000F000000}"/>
                </a:ext>
              </a:extLst>
            </xdr:cNvPr>
            <xdr:cNvSpPr txBox="1"/>
          </xdr:nvSpPr>
          <xdr:spPr>
            <a:xfrm>
              <a:off x="8293116" y="663413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700-00000F000000}"/>
                </a:ext>
              </a:extLst>
            </xdr:cNvPr>
            <xdr:cNvSpPr txBox="1"/>
          </xdr:nvSpPr>
          <xdr:spPr>
            <a:xfrm>
              <a:off x="8293116" y="663413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150429</xdr:colOff>
      <xdr:row>23</xdr:row>
      <xdr:rowOff>75222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00000000-0008-0000-0700-000010000000}"/>
                </a:ext>
              </a:extLst>
            </xdr:cNvPr>
            <xdr:cNvSpPr txBox="1"/>
          </xdr:nvSpPr>
          <xdr:spPr>
            <a:xfrm>
              <a:off x="6633574" y="693731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00000000-0008-0000-0700-000010000000}"/>
                </a:ext>
              </a:extLst>
            </xdr:cNvPr>
            <xdr:cNvSpPr txBox="1"/>
          </xdr:nvSpPr>
          <xdr:spPr>
            <a:xfrm>
              <a:off x="6633574" y="693731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634827</xdr:colOff>
      <xdr:row>23</xdr:row>
      <xdr:rowOff>79293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00000000-0008-0000-0700-000011000000}"/>
                </a:ext>
              </a:extLst>
            </xdr:cNvPr>
            <xdr:cNvSpPr txBox="1"/>
          </xdr:nvSpPr>
          <xdr:spPr>
            <a:xfrm>
              <a:off x="6452246" y="694139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00000000-0008-0000-0700-000011000000}"/>
                </a:ext>
              </a:extLst>
            </xdr:cNvPr>
            <xdr:cNvSpPr txBox="1"/>
          </xdr:nvSpPr>
          <xdr:spPr>
            <a:xfrm>
              <a:off x="6452246" y="694139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386821</xdr:colOff>
      <xdr:row>25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00000000-0008-0000-0700-000012000000}"/>
                </a:ext>
              </a:extLst>
            </xdr:cNvPr>
            <xdr:cNvSpPr txBox="1"/>
          </xdr:nvSpPr>
          <xdr:spPr>
            <a:xfrm>
              <a:off x="4800071" y="742473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892990F2-D9C7-4F5A-81EB-28BB0A7CA7F4}"/>
                </a:ext>
              </a:extLst>
            </xdr:cNvPr>
            <xdr:cNvSpPr txBox="1"/>
          </xdr:nvSpPr>
          <xdr:spPr>
            <a:xfrm>
              <a:off x="4800071" y="742473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256833</xdr:colOff>
      <xdr:row>25</xdr:row>
      <xdr:rowOff>76917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00000000-0008-0000-0700-000013000000}"/>
                </a:ext>
              </a:extLst>
            </xdr:cNvPr>
            <xdr:cNvSpPr txBox="1"/>
          </xdr:nvSpPr>
          <xdr:spPr>
            <a:xfrm>
              <a:off x="4681349" y="755353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00000000-0008-0000-0700-000013000000}"/>
                </a:ext>
              </a:extLst>
            </xdr:cNvPr>
            <xdr:cNvSpPr txBox="1"/>
          </xdr:nvSpPr>
          <xdr:spPr>
            <a:xfrm>
              <a:off x="4681349" y="755353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156633</xdr:colOff>
      <xdr:row>26</xdr:row>
      <xdr:rowOff>82549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00000000-0008-0000-0700-000014000000}"/>
                </a:ext>
              </a:extLst>
            </xdr:cNvPr>
            <xdr:cNvSpPr txBox="1"/>
          </xdr:nvSpPr>
          <xdr:spPr>
            <a:xfrm>
              <a:off x="696383" y="7850716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7BE06F7D-F122-491B-B7AF-877EF246486A}"/>
                </a:ext>
              </a:extLst>
            </xdr:cNvPr>
            <xdr:cNvSpPr txBox="1"/>
          </xdr:nvSpPr>
          <xdr:spPr>
            <a:xfrm>
              <a:off x="696383" y="7850716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40216</xdr:colOff>
      <xdr:row>26</xdr:row>
      <xdr:rowOff>71966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00000000-0008-0000-0700-000015000000}"/>
                </a:ext>
              </a:extLst>
            </xdr:cNvPr>
            <xdr:cNvSpPr txBox="1"/>
          </xdr:nvSpPr>
          <xdr:spPr>
            <a:xfrm>
              <a:off x="579966" y="7840133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5D5A9023-A8F0-4E7B-A51D-4E2B61093D4A}"/>
                </a:ext>
              </a:extLst>
            </xdr:cNvPr>
            <xdr:cNvSpPr txBox="1"/>
          </xdr:nvSpPr>
          <xdr:spPr>
            <a:xfrm>
              <a:off x="579966" y="7840133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10</xdr:col>
      <xdr:colOff>164524</xdr:colOff>
      <xdr:row>31</xdr:row>
      <xdr:rowOff>73732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00000000-0008-0000-0700-000016000000}"/>
                </a:ext>
              </a:extLst>
            </xdr:cNvPr>
            <xdr:cNvSpPr txBox="1"/>
          </xdr:nvSpPr>
          <xdr:spPr>
            <a:xfrm>
              <a:off x="7979121" y="9393893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00000000-0008-0000-0700-000016000000}"/>
                </a:ext>
              </a:extLst>
            </xdr:cNvPr>
            <xdr:cNvSpPr txBox="1"/>
          </xdr:nvSpPr>
          <xdr:spPr>
            <a:xfrm>
              <a:off x="7979121" y="9393893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10</xdr:col>
      <xdr:colOff>36099</xdr:colOff>
      <xdr:row>31</xdr:row>
      <xdr:rowOff>92792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00000000-0008-0000-0700-000017000000}"/>
                </a:ext>
              </a:extLst>
            </xdr:cNvPr>
            <xdr:cNvSpPr txBox="1"/>
          </xdr:nvSpPr>
          <xdr:spPr>
            <a:xfrm>
              <a:off x="7850696" y="9412953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00000000-0008-0000-0700-000017000000}"/>
                </a:ext>
              </a:extLst>
            </xdr:cNvPr>
            <xdr:cNvSpPr txBox="1"/>
          </xdr:nvSpPr>
          <xdr:spPr>
            <a:xfrm>
              <a:off x="7850696" y="9412953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9</xdr:col>
      <xdr:colOff>525829</xdr:colOff>
      <xdr:row>33</xdr:row>
      <xdr:rowOff>90080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00000000-0008-0000-0700-000018000000}"/>
                </a:ext>
              </a:extLst>
            </xdr:cNvPr>
            <xdr:cNvSpPr txBox="1"/>
          </xdr:nvSpPr>
          <xdr:spPr>
            <a:xfrm>
              <a:off x="7676906" y="9988753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00000000-0008-0000-0700-000018000000}"/>
                </a:ext>
              </a:extLst>
            </xdr:cNvPr>
            <xdr:cNvSpPr txBox="1"/>
          </xdr:nvSpPr>
          <xdr:spPr>
            <a:xfrm>
              <a:off x="7676906" y="9988753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9</xdr:col>
      <xdr:colOff>396792</xdr:colOff>
      <xdr:row>33</xdr:row>
      <xdr:rowOff>95373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00000000-0008-0000-0700-000019000000}"/>
                </a:ext>
              </a:extLst>
            </xdr:cNvPr>
            <xdr:cNvSpPr txBox="1"/>
          </xdr:nvSpPr>
          <xdr:spPr>
            <a:xfrm>
              <a:off x="7547869" y="9994046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00000000-0008-0000-0700-000019000000}"/>
                </a:ext>
              </a:extLst>
            </xdr:cNvPr>
            <xdr:cNvSpPr txBox="1"/>
          </xdr:nvSpPr>
          <xdr:spPr>
            <a:xfrm>
              <a:off x="7547869" y="9994046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353743</xdr:colOff>
      <xdr:row>34</xdr:row>
      <xdr:rowOff>62879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00000000-0008-0000-0700-00001A000000}"/>
                </a:ext>
              </a:extLst>
            </xdr:cNvPr>
            <xdr:cNvSpPr txBox="1"/>
          </xdr:nvSpPr>
          <xdr:spPr>
            <a:xfrm>
              <a:off x="8834066" y="10304814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00000000-0008-0000-0700-00001A000000}"/>
                </a:ext>
              </a:extLst>
            </xdr:cNvPr>
            <xdr:cNvSpPr txBox="1"/>
          </xdr:nvSpPr>
          <xdr:spPr>
            <a:xfrm>
              <a:off x="8834066" y="10304814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223488</xdr:colOff>
      <xdr:row>34</xdr:row>
      <xdr:rowOff>74613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00000000-0008-0000-0700-00001B000000}"/>
                </a:ext>
              </a:extLst>
            </xdr:cNvPr>
            <xdr:cNvSpPr txBox="1"/>
          </xdr:nvSpPr>
          <xdr:spPr>
            <a:xfrm>
              <a:off x="8703811" y="10316548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00000000-0008-0000-0700-00001B000000}"/>
                </a:ext>
              </a:extLst>
            </xdr:cNvPr>
            <xdr:cNvSpPr txBox="1"/>
          </xdr:nvSpPr>
          <xdr:spPr>
            <a:xfrm>
              <a:off x="8703811" y="10316548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392112</xdr:colOff>
      <xdr:row>35</xdr:row>
      <xdr:rowOff>53446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00000000-0008-0000-0700-00001C000000}"/>
                </a:ext>
              </a:extLst>
            </xdr:cNvPr>
            <xdr:cNvSpPr txBox="1"/>
          </xdr:nvSpPr>
          <xdr:spPr>
            <a:xfrm>
              <a:off x="2201862" y="922125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67EC10B4-51AC-4AFC-BD51-F110C6ED5153}"/>
                </a:ext>
              </a:extLst>
            </xdr:cNvPr>
            <xdr:cNvSpPr txBox="1"/>
          </xdr:nvSpPr>
          <xdr:spPr>
            <a:xfrm>
              <a:off x="2201862" y="922125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254528</xdr:colOff>
      <xdr:row>35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00000000-0008-0000-0700-00001D000000}"/>
                </a:ext>
              </a:extLst>
            </xdr:cNvPr>
            <xdr:cNvSpPr txBox="1"/>
          </xdr:nvSpPr>
          <xdr:spPr>
            <a:xfrm>
              <a:off x="2064278" y="9234488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CB563021-36AD-4AFD-8887-302C394A0E67}"/>
                </a:ext>
              </a:extLst>
            </xdr:cNvPr>
            <xdr:cNvSpPr txBox="1"/>
          </xdr:nvSpPr>
          <xdr:spPr>
            <a:xfrm>
              <a:off x="2064278" y="9234488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505069</xdr:colOff>
      <xdr:row>38</xdr:row>
      <xdr:rowOff>54057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TextBox 29">
              <a:extLst>
                <a:ext uri="{FF2B5EF4-FFF2-40B4-BE49-F238E27FC236}">
                  <a16:creationId xmlns:a16="http://schemas.microsoft.com/office/drawing/2014/main" id="{00000000-0008-0000-0700-00001E000000}"/>
                </a:ext>
              </a:extLst>
            </xdr:cNvPr>
            <xdr:cNvSpPr txBox="1"/>
          </xdr:nvSpPr>
          <xdr:spPr>
            <a:xfrm>
              <a:off x="6322646" y="1147673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0" name="TextBox 29">
              <a:extLst>
                <a:ext uri="{FF2B5EF4-FFF2-40B4-BE49-F238E27FC236}">
                  <a16:creationId xmlns:a16="http://schemas.microsoft.com/office/drawing/2014/main" id="{00000000-0008-0000-0700-00001E000000}"/>
                </a:ext>
              </a:extLst>
            </xdr:cNvPr>
            <xdr:cNvSpPr txBox="1"/>
          </xdr:nvSpPr>
          <xdr:spPr>
            <a:xfrm>
              <a:off x="6322646" y="1147673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371148</xdr:colOff>
      <xdr:row>38</xdr:row>
      <xdr:rowOff>58738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TextBox 30">
              <a:extLst>
                <a:ext uri="{FF2B5EF4-FFF2-40B4-BE49-F238E27FC236}">
                  <a16:creationId xmlns:a16="http://schemas.microsoft.com/office/drawing/2014/main" id="{00000000-0008-0000-0700-00001F000000}"/>
                </a:ext>
              </a:extLst>
            </xdr:cNvPr>
            <xdr:cNvSpPr txBox="1"/>
          </xdr:nvSpPr>
          <xdr:spPr>
            <a:xfrm>
              <a:off x="6188725" y="11481411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1" name="TextBox 30">
              <a:extLst>
                <a:ext uri="{FF2B5EF4-FFF2-40B4-BE49-F238E27FC236}">
                  <a16:creationId xmlns:a16="http://schemas.microsoft.com/office/drawing/2014/main" id="{00000000-0008-0000-0700-00001F000000}"/>
                </a:ext>
              </a:extLst>
            </xdr:cNvPr>
            <xdr:cNvSpPr txBox="1"/>
          </xdr:nvSpPr>
          <xdr:spPr>
            <a:xfrm>
              <a:off x="6188725" y="11481411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18</xdr:col>
      <xdr:colOff>177800</xdr:colOff>
      <xdr:row>36</xdr:row>
      <xdr:rowOff>29633</xdr:rowOff>
    </xdr:from>
    <xdr:ext cx="65" cy="170239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SpPr txBox="1"/>
      </xdr:nvSpPr>
      <xdr:spPr>
        <a:xfrm>
          <a:off x="13401675" y="949907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19</xdr:col>
      <xdr:colOff>198966</xdr:colOff>
      <xdr:row>36</xdr:row>
      <xdr:rowOff>50800</xdr:rowOff>
    </xdr:from>
    <xdr:ext cx="65" cy="170239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SpPr txBox="1"/>
      </xdr:nvSpPr>
      <xdr:spPr>
        <a:xfrm>
          <a:off x="14105466" y="952023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685800</xdr:colOff>
          <xdr:row>5</xdr:row>
          <xdr:rowOff>28575</xdr:rowOff>
        </xdr:from>
        <xdr:to>
          <xdr:col>7</xdr:col>
          <xdr:colOff>819150</xdr:colOff>
          <xdr:row>5</xdr:row>
          <xdr:rowOff>142875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8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257175</xdr:colOff>
          <xdr:row>5</xdr:row>
          <xdr:rowOff>85725</xdr:rowOff>
        </xdr:from>
        <xdr:to>
          <xdr:col>7</xdr:col>
          <xdr:colOff>390525</xdr:colOff>
          <xdr:row>5</xdr:row>
          <xdr:rowOff>200025</xdr:rowOff>
        </xdr:to>
        <xdr:sp macro="" textlink="">
          <xdr:nvSpPr>
            <xdr:cNvPr id="20482" name="Object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8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5</xdr:row>
          <xdr:rowOff>104775</xdr:rowOff>
        </xdr:from>
        <xdr:to>
          <xdr:col>5</xdr:col>
          <xdr:colOff>371475</xdr:colOff>
          <xdr:row>5</xdr:row>
          <xdr:rowOff>219075</xdr:rowOff>
        </xdr:to>
        <xdr:sp macro="" textlink="">
          <xdr:nvSpPr>
            <xdr:cNvPr id="20483" name="Object 3" hidden="1">
              <a:extLst>
                <a:ext uri="{63B3BB69-23CF-44E3-9099-C40C66FF867C}">
                  <a14:compatExt spid="_x0000_s20483"/>
                </a:ext>
                <a:ext uri="{FF2B5EF4-FFF2-40B4-BE49-F238E27FC236}">
                  <a16:creationId xmlns:a16="http://schemas.microsoft.com/office/drawing/2014/main" id="{00000000-0008-0000-0800-00000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314325</xdr:colOff>
          <xdr:row>5</xdr:row>
          <xdr:rowOff>104775</xdr:rowOff>
        </xdr:from>
        <xdr:to>
          <xdr:col>15</xdr:col>
          <xdr:colOff>447675</xdr:colOff>
          <xdr:row>5</xdr:row>
          <xdr:rowOff>219075</xdr:rowOff>
        </xdr:to>
        <xdr:sp macro="" textlink="">
          <xdr:nvSpPr>
            <xdr:cNvPr id="20484" name="Object 4" hidden="1">
              <a:extLst>
                <a:ext uri="{63B3BB69-23CF-44E3-9099-C40C66FF867C}">
                  <a14:compatExt spid="_x0000_s20484"/>
                </a:ext>
                <a:ext uri="{FF2B5EF4-FFF2-40B4-BE49-F238E27FC236}">
                  <a16:creationId xmlns:a16="http://schemas.microsoft.com/office/drawing/2014/main" id="{00000000-0008-0000-0800-00000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685800</xdr:colOff>
          <xdr:row>5</xdr:row>
          <xdr:rowOff>28575</xdr:rowOff>
        </xdr:from>
        <xdr:to>
          <xdr:col>11</xdr:col>
          <xdr:colOff>819150</xdr:colOff>
          <xdr:row>5</xdr:row>
          <xdr:rowOff>142875</xdr:rowOff>
        </xdr:to>
        <xdr:sp macro="" textlink="">
          <xdr:nvSpPr>
            <xdr:cNvPr id="20485" name="Object 5" hidden="1">
              <a:extLst>
                <a:ext uri="{63B3BB69-23CF-44E3-9099-C40C66FF867C}">
                  <a14:compatExt spid="_x0000_s20485"/>
                </a:ext>
                <a:ext uri="{FF2B5EF4-FFF2-40B4-BE49-F238E27FC236}">
                  <a16:creationId xmlns:a16="http://schemas.microsoft.com/office/drawing/2014/main" id="{00000000-0008-0000-0800-00000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276225</xdr:colOff>
          <xdr:row>5</xdr:row>
          <xdr:rowOff>104775</xdr:rowOff>
        </xdr:from>
        <xdr:to>
          <xdr:col>11</xdr:col>
          <xdr:colOff>409575</xdr:colOff>
          <xdr:row>5</xdr:row>
          <xdr:rowOff>219075</xdr:rowOff>
        </xdr:to>
        <xdr:sp macro="" textlink="">
          <xdr:nvSpPr>
            <xdr:cNvPr id="20486" name="Object 6" hidden="1">
              <a:extLst>
                <a:ext uri="{63B3BB69-23CF-44E3-9099-C40C66FF867C}">
                  <a14:compatExt spid="_x0000_s20486"/>
                </a:ext>
                <a:ext uri="{FF2B5EF4-FFF2-40B4-BE49-F238E27FC236}">
                  <a16:creationId xmlns:a16="http://schemas.microsoft.com/office/drawing/2014/main" id="{00000000-0008-0000-0800-00000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685800</xdr:colOff>
          <xdr:row>5</xdr:row>
          <xdr:rowOff>28575</xdr:rowOff>
        </xdr:from>
        <xdr:to>
          <xdr:col>13</xdr:col>
          <xdr:colOff>819150</xdr:colOff>
          <xdr:row>5</xdr:row>
          <xdr:rowOff>142875</xdr:rowOff>
        </xdr:to>
        <xdr:sp macro="" textlink="">
          <xdr:nvSpPr>
            <xdr:cNvPr id="20487" name="Object 7" hidden="1">
              <a:extLst>
                <a:ext uri="{63B3BB69-23CF-44E3-9099-C40C66FF867C}">
                  <a14:compatExt spid="_x0000_s20487"/>
                </a:ext>
                <a:ext uri="{FF2B5EF4-FFF2-40B4-BE49-F238E27FC236}">
                  <a16:creationId xmlns:a16="http://schemas.microsoft.com/office/drawing/2014/main" id="{00000000-0008-0000-0800-00000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247650</xdr:colOff>
          <xdr:row>5</xdr:row>
          <xdr:rowOff>85725</xdr:rowOff>
        </xdr:from>
        <xdr:to>
          <xdr:col>13</xdr:col>
          <xdr:colOff>381000</xdr:colOff>
          <xdr:row>5</xdr:row>
          <xdr:rowOff>200025</xdr:rowOff>
        </xdr:to>
        <xdr:sp macro="" textlink="">
          <xdr:nvSpPr>
            <xdr:cNvPr id="20488" name="Object 8" hidden="1">
              <a:extLst>
                <a:ext uri="{63B3BB69-23CF-44E3-9099-C40C66FF867C}">
                  <a14:compatExt spid="_x0000_s20488"/>
                </a:ext>
                <a:ext uri="{FF2B5EF4-FFF2-40B4-BE49-F238E27FC236}">
                  <a16:creationId xmlns:a16="http://schemas.microsoft.com/office/drawing/2014/main" id="{00000000-0008-0000-0800-00000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685800</xdr:colOff>
          <xdr:row>5</xdr:row>
          <xdr:rowOff>28575</xdr:rowOff>
        </xdr:from>
        <xdr:to>
          <xdr:col>9</xdr:col>
          <xdr:colOff>819150</xdr:colOff>
          <xdr:row>5</xdr:row>
          <xdr:rowOff>142875</xdr:rowOff>
        </xdr:to>
        <xdr:sp macro="" textlink="">
          <xdr:nvSpPr>
            <xdr:cNvPr id="20489" name="Object 9" hidden="1">
              <a:extLst>
                <a:ext uri="{63B3BB69-23CF-44E3-9099-C40C66FF867C}">
                  <a14:compatExt spid="_x0000_s20489"/>
                </a:ext>
                <a:ext uri="{FF2B5EF4-FFF2-40B4-BE49-F238E27FC236}">
                  <a16:creationId xmlns:a16="http://schemas.microsoft.com/office/drawing/2014/main" id="{00000000-0008-0000-0800-00000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276225</xdr:colOff>
          <xdr:row>5</xdr:row>
          <xdr:rowOff>104775</xdr:rowOff>
        </xdr:from>
        <xdr:to>
          <xdr:col>9</xdr:col>
          <xdr:colOff>409575</xdr:colOff>
          <xdr:row>5</xdr:row>
          <xdr:rowOff>219075</xdr:rowOff>
        </xdr:to>
        <xdr:sp macro="" textlink="">
          <xdr:nvSpPr>
            <xdr:cNvPr id="20490" name="Object 10" hidden="1">
              <a:extLst>
                <a:ext uri="{63B3BB69-23CF-44E3-9099-C40C66FF867C}">
                  <a14:compatExt spid="_x0000_s20490"/>
                </a:ext>
                <a:ext uri="{FF2B5EF4-FFF2-40B4-BE49-F238E27FC236}">
                  <a16:creationId xmlns:a16="http://schemas.microsoft.com/office/drawing/2014/main" id="{00000000-0008-0000-0800-00000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3</xdr:col>
      <xdr:colOff>852487</xdr:colOff>
      <xdr:row>19</xdr:row>
      <xdr:rowOff>57150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SpPr txBox="1"/>
          </xdr:nvSpPr>
          <xdr:spPr>
            <a:xfrm>
              <a:off x="2671762" y="57531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CF77BAFB-8A3E-4CC6-B64E-A8A868078D29}"/>
                </a:ext>
              </a:extLst>
            </xdr:cNvPr>
            <xdr:cNvSpPr txBox="1"/>
          </xdr:nvSpPr>
          <xdr:spPr>
            <a:xfrm>
              <a:off x="2671762" y="57531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700087</xdr:colOff>
      <xdr:row>19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SpPr txBox="1"/>
          </xdr:nvSpPr>
          <xdr:spPr>
            <a:xfrm>
              <a:off x="2519362" y="57626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14E70CFE-9F7D-4F90-BB0B-45B431B7B13E}"/>
                </a:ext>
              </a:extLst>
            </xdr:cNvPr>
            <xdr:cNvSpPr txBox="1"/>
          </xdr:nvSpPr>
          <xdr:spPr>
            <a:xfrm>
              <a:off x="2519362" y="57626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10</xdr:col>
      <xdr:colOff>41359</xdr:colOff>
      <xdr:row>20</xdr:row>
      <xdr:rowOff>76702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800-00000E000000}"/>
                </a:ext>
              </a:extLst>
            </xdr:cNvPr>
            <xdr:cNvSpPr txBox="1"/>
          </xdr:nvSpPr>
          <xdr:spPr>
            <a:xfrm>
              <a:off x="8262938" y="599222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800-00000E000000}"/>
                </a:ext>
              </a:extLst>
            </xdr:cNvPr>
            <xdr:cNvSpPr txBox="1"/>
          </xdr:nvSpPr>
          <xdr:spPr>
            <a:xfrm>
              <a:off x="8262938" y="599222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9</xdr:col>
      <xdr:colOff>569746</xdr:colOff>
      <xdr:row>20</xdr:row>
      <xdr:rowOff>76701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800-00000F000000}"/>
                </a:ext>
              </a:extLst>
            </xdr:cNvPr>
            <xdr:cNvSpPr txBox="1"/>
          </xdr:nvSpPr>
          <xdr:spPr>
            <a:xfrm>
              <a:off x="8119562" y="5992227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800-00000F000000}"/>
                </a:ext>
              </a:extLst>
            </xdr:cNvPr>
            <xdr:cNvSpPr txBox="1"/>
          </xdr:nvSpPr>
          <xdr:spPr>
            <a:xfrm>
              <a:off x="8119562" y="5992227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13</xdr:col>
      <xdr:colOff>119062</xdr:colOff>
      <xdr:row>21</xdr:row>
      <xdr:rowOff>57150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00000000-0008-0000-0800-000010000000}"/>
                </a:ext>
              </a:extLst>
            </xdr:cNvPr>
            <xdr:cNvSpPr txBox="1"/>
          </xdr:nvSpPr>
          <xdr:spPr>
            <a:xfrm>
              <a:off x="10339387" y="63627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EE4B16B3-E411-4CE5-AC7B-4E938A008692}"/>
                </a:ext>
              </a:extLst>
            </xdr:cNvPr>
            <xdr:cNvSpPr txBox="1"/>
          </xdr:nvSpPr>
          <xdr:spPr>
            <a:xfrm>
              <a:off x="10339387" y="63627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12</xdr:col>
      <xdr:colOff>642937</xdr:colOff>
      <xdr:row>21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00000000-0008-0000-0800-000011000000}"/>
                </a:ext>
              </a:extLst>
            </xdr:cNvPr>
            <xdr:cNvSpPr txBox="1"/>
          </xdr:nvSpPr>
          <xdr:spPr>
            <a:xfrm>
              <a:off x="10196512" y="63722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E75CA701-3CA7-477D-B839-82872B9A0A5D}"/>
                </a:ext>
              </a:extLst>
            </xdr:cNvPr>
            <xdr:cNvSpPr txBox="1"/>
          </xdr:nvSpPr>
          <xdr:spPr>
            <a:xfrm>
              <a:off x="10196512" y="63722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176212</xdr:colOff>
      <xdr:row>24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00000000-0008-0000-0800-000012000000}"/>
                </a:ext>
              </a:extLst>
            </xdr:cNvPr>
            <xdr:cNvSpPr txBox="1"/>
          </xdr:nvSpPr>
          <xdr:spPr>
            <a:xfrm>
              <a:off x="1995487" y="72866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A6F9E6D0-D05E-4F22-B3A9-1B9DA8D3B71D}"/>
                </a:ext>
              </a:extLst>
            </xdr:cNvPr>
            <xdr:cNvSpPr txBox="1"/>
          </xdr:nvSpPr>
          <xdr:spPr>
            <a:xfrm>
              <a:off x="1995487" y="72866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14</xdr:col>
      <xdr:colOff>275472</xdr:colOff>
      <xdr:row>27</xdr:row>
      <xdr:rowOff>66174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00000000-0008-0000-0800-000013000000}"/>
                </a:ext>
              </a:extLst>
            </xdr:cNvPr>
            <xdr:cNvSpPr txBox="1"/>
          </xdr:nvSpPr>
          <xdr:spPr>
            <a:xfrm>
              <a:off x="11184104" y="8087227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00000000-0008-0000-0800-000013000000}"/>
                </a:ext>
              </a:extLst>
            </xdr:cNvPr>
            <xdr:cNvSpPr txBox="1"/>
          </xdr:nvSpPr>
          <xdr:spPr>
            <a:xfrm>
              <a:off x="11184104" y="8087227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305552</xdr:colOff>
      <xdr:row>23</xdr:row>
      <xdr:rowOff>77203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00000000-0008-0000-0800-000014000000}"/>
                </a:ext>
              </a:extLst>
            </xdr:cNvPr>
            <xdr:cNvSpPr txBox="1"/>
          </xdr:nvSpPr>
          <xdr:spPr>
            <a:xfrm>
              <a:off x="5820026" y="689509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00000000-0008-0000-0800-000014000000}"/>
                </a:ext>
              </a:extLst>
            </xdr:cNvPr>
            <xdr:cNvSpPr txBox="1"/>
          </xdr:nvSpPr>
          <xdr:spPr>
            <a:xfrm>
              <a:off x="5820026" y="689509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13</xdr:col>
      <xdr:colOff>566737</xdr:colOff>
      <xdr:row>26</xdr:row>
      <xdr:rowOff>76200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00000000-0008-0000-0800-000015000000}"/>
                </a:ext>
              </a:extLst>
            </xdr:cNvPr>
            <xdr:cNvSpPr txBox="1"/>
          </xdr:nvSpPr>
          <xdr:spPr>
            <a:xfrm>
              <a:off x="10787062" y="79057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AAFE8D11-E89D-458A-B7FC-4D2D2E7B36AF}"/>
                </a:ext>
              </a:extLst>
            </xdr:cNvPr>
            <xdr:cNvSpPr txBox="1"/>
          </xdr:nvSpPr>
          <xdr:spPr>
            <a:xfrm>
              <a:off x="10787062" y="79057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14</xdr:col>
      <xdr:colOff>487027</xdr:colOff>
      <xdr:row>27</xdr:row>
      <xdr:rowOff>56649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00000000-0008-0000-0800-000016000000}"/>
                </a:ext>
              </a:extLst>
            </xdr:cNvPr>
            <xdr:cNvSpPr txBox="1"/>
          </xdr:nvSpPr>
          <xdr:spPr>
            <a:xfrm>
              <a:off x="11395659" y="807770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00000000-0008-0000-0800-000016000000}"/>
                </a:ext>
              </a:extLst>
            </xdr:cNvPr>
            <xdr:cNvSpPr txBox="1"/>
          </xdr:nvSpPr>
          <xdr:spPr>
            <a:xfrm>
              <a:off x="11395659" y="807770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14287</xdr:colOff>
      <xdr:row>24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00000000-0008-0000-0800-000017000000}"/>
                </a:ext>
              </a:extLst>
            </xdr:cNvPr>
            <xdr:cNvSpPr txBox="1"/>
          </xdr:nvSpPr>
          <xdr:spPr>
            <a:xfrm>
              <a:off x="1833562" y="72866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CA71E2EC-0E65-4E2C-B7E5-699E076D44B1}"/>
                </a:ext>
              </a:extLst>
            </xdr:cNvPr>
            <xdr:cNvSpPr txBox="1"/>
          </xdr:nvSpPr>
          <xdr:spPr>
            <a:xfrm>
              <a:off x="1833562" y="72866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14</xdr:col>
      <xdr:colOff>71437</xdr:colOff>
      <xdr:row>26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00000000-0008-0000-0800-000018000000}"/>
                </a:ext>
              </a:extLst>
            </xdr:cNvPr>
            <xdr:cNvSpPr txBox="1"/>
          </xdr:nvSpPr>
          <xdr:spPr>
            <a:xfrm>
              <a:off x="10958512" y="78962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ED65ADE3-E0F4-44E8-BFE0-93CF56EC801C}"/>
                </a:ext>
              </a:extLst>
            </xdr:cNvPr>
            <xdr:cNvSpPr txBox="1"/>
          </xdr:nvSpPr>
          <xdr:spPr>
            <a:xfrm>
              <a:off x="10958512" y="78962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144128</xdr:colOff>
      <xdr:row>23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00000000-0008-0000-0800-000019000000}"/>
                </a:ext>
              </a:extLst>
            </xdr:cNvPr>
            <xdr:cNvSpPr txBox="1"/>
          </xdr:nvSpPr>
          <xdr:spPr>
            <a:xfrm>
              <a:off x="5658602" y="688457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00000000-0008-0000-0800-000019000000}"/>
                </a:ext>
              </a:extLst>
            </xdr:cNvPr>
            <xdr:cNvSpPr txBox="1"/>
          </xdr:nvSpPr>
          <xdr:spPr>
            <a:xfrm>
              <a:off x="5658602" y="688457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10</xdr:col>
      <xdr:colOff>404812</xdr:colOff>
      <xdr:row>32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00000000-0008-0000-0800-00001A000000}"/>
                </a:ext>
              </a:extLst>
            </xdr:cNvPr>
            <xdr:cNvSpPr txBox="1"/>
          </xdr:nvSpPr>
          <xdr:spPr>
            <a:xfrm>
              <a:off x="8624887" y="97250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9202A11B-073D-416F-BB31-80D87FC35891}"/>
                </a:ext>
              </a:extLst>
            </xdr:cNvPr>
            <xdr:cNvSpPr txBox="1"/>
          </xdr:nvSpPr>
          <xdr:spPr>
            <a:xfrm>
              <a:off x="8624887" y="97250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10</xdr:col>
      <xdr:colOff>261937</xdr:colOff>
      <xdr:row>32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00000000-0008-0000-0800-00001B000000}"/>
                </a:ext>
              </a:extLst>
            </xdr:cNvPr>
            <xdr:cNvSpPr txBox="1"/>
          </xdr:nvSpPr>
          <xdr:spPr>
            <a:xfrm>
              <a:off x="8482012" y="97250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C0E03754-FD51-4E97-A742-7B7EA63EEAE3}"/>
                </a:ext>
              </a:extLst>
            </xdr:cNvPr>
            <xdr:cNvSpPr txBox="1"/>
          </xdr:nvSpPr>
          <xdr:spPr>
            <a:xfrm>
              <a:off x="8482012" y="97250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309562</xdr:colOff>
      <xdr:row>29</xdr:row>
      <xdr:rowOff>57150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00000000-0008-0000-0800-00001C000000}"/>
                </a:ext>
              </a:extLst>
            </xdr:cNvPr>
            <xdr:cNvSpPr txBox="1"/>
          </xdr:nvSpPr>
          <xdr:spPr>
            <a:xfrm>
              <a:off x="3300412" y="88011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839490B2-8B60-41F7-9EC0-79BE32AE7E3B}"/>
                </a:ext>
              </a:extLst>
            </xdr:cNvPr>
            <xdr:cNvSpPr txBox="1"/>
          </xdr:nvSpPr>
          <xdr:spPr>
            <a:xfrm>
              <a:off x="3300412" y="88011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176212</xdr:colOff>
      <xdr:row>29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00000000-0008-0000-0800-00001D000000}"/>
                </a:ext>
              </a:extLst>
            </xdr:cNvPr>
            <xdr:cNvSpPr txBox="1"/>
          </xdr:nvSpPr>
          <xdr:spPr>
            <a:xfrm>
              <a:off x="3167062" y="88106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D582DE54-9505-46A6-BD73-58600E419F99}"/>
                </a:ext>
              </a:extLst>
            </xdr:cNvPr>
            <xdr:cNvSpPr txBox="1"/>
          </xdr:nvSpPr>
          <xdr:spPr>
            <a:xfrm>
              <a:off x="3167062" y="88106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18</xdr:col>
      <xdr:colOff>309562</xdr:colOff>
      <xdr:row>26</xdr:row>
      <xdr:rowOff>276225</xdr:rowOff>
    </xdr:from>
    <xdr:ext cx="65" cy="170239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 txBox="1"/>
      </xdr:nvSpPr>
      <xdr:spPr>
        <a:xfrm>
          <a:off x="13949362" y="81057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17</xdr:col>
      <xdr:colOff>376237</xdr:colOff>
      <xdr:row>26</xdr:row>
      <xdr:rowOff>266700</xdr:rowOff>
    </xdr:from>
    <xdr:ext cx="65" cy="170239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SpPr txBox="1"/>
      </xdr:nvSpPr>
      <xdr:spPr>
        <a:xfrm>
          <a:off x="13330237" y="809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18</xdr:col>
      <xdr:colOff>309562</xdr:colOff>
      <xdr:row>26</xdr:row>
      <xdr:rowOff>276225</xdr:rowOff>
    </xdr:from>
    <xdr:ext cx="65" cy="170239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SpPr txBox="1"/>
      </xdr:nvSpPr>
      <xdr:spPr>
        <a:xfrm>
          <a:off x="13949362" y="81057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17</xdr:col>
      <xdr:colOff>376237</xdr:colOff>
      <xdr:row>27</xdr:row>
      <xdr:rowOff>266700</xdr:rowOff>
    </xdr:from>
    <xdr:ext cx="65" cy="170239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SpPr txBox="1"/>
      </xdr:nvSpPr>
      <xdr:spPr>
        <a:xfrm>
          <a:off x="13330237" y="8401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18</xdr:col>
      <xdr:colOff>309562</xdr:colOff>
      <xdr:row>27</xdr:row>
      <xdr:rowOff>276225</xdr:rowOff>
    </xdr:from>
    <xdr:ext cx="65" cy="170239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SpPr txBox="1"/>
      </xdr:nvSpPr>
      <xdr:spPr>
        <a:xfrm>
          <a:off x="13949362" y="8410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17</xdr:col>
      <xdr:colOff>376237</xdr:colOff>
      <xdr:row>27</xdr:row>
      <xdr:rowOff>266700</xdr:rowOff>
    </xdr:from>
    <xdr:ext cx="65" cy="170239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SpPr txBox="1"/>
      </xdr:nvSpPr>
      <xdr:spPr>
        <a:xfrm>
          <a:off x="13330237" y="8401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18</xdr:col>
      <xdr:colOff>309562</xdr:colOff>
      <xdr:row>27</xdr:row>
      <xdr:rowOff>276225</xdr:rowOff>
    </xdr:from>
    <xdr:ext cx="65" cy="170239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SpPr txBox="1"/>
      </xdr:nvSpPr>
      <xdr:spPr>
        <a:xfrm>
          <a:off x="13949362" y="8410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17</xdr:col>
      <xdr:colOff>452437</xdr:colOff>
      <xdr:row>28</xdr:row>
      <xdr:rowOff>295275</xdr:rowOff>
    </xdr:from>
    <xdr:ext cx="65" cy="170239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13406437" y="87344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18</xdr:col>
      <xdr:colOff>309562</xdr:colOff>
      <xdr:row>28</xdr:row>
      <xdr:rowOff>276225</xdr:rowOff>
    </xdr:from>
    <xdr:ext cx="65" cy="170239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13949362" y="87153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17</xdr:col>
      <xdr:colOff>376237</xdr:colOff>
      <xdr:row>28</xdr:row>
      <xdr:rowOff>266700</xdr:rowOff>
    </xdr:from>
    <xdr:ext cx="65" cy="170239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SpPr txBox="1"/>
      </xdr:nvSpPr>
      <xdr:spPr>
        <a:xfrm>
          <a:off x="13330237" y="870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18</xdr:col>
      <xdr:colOff>33337</xdr:colOff>
      <xdr:row>27</xdr:row>
      <xdr:rowOff>104776</xdr:rowOff>
    </xdr:from>
    <xdr:ext cx="271463" cy="342899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SpPr txBox="1"/>
      </xdr:nvSpPr>
      <xdr:spPr>
        <a:xfrm>
          <a:off x="13673137" y="8239126"/>
          <a:ext cx="271463" cy="342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709612</xdr:colOff>
      <xdr:row>28</xdr:row>
      <xdr:rowOff>161925</xdr:rowOff>
    </xdr:from>
    <xdr:ext cx="65" cy="170239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12930187" y="8601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18</xdr:col>
      <xdr:colOff>309562</xdr:colOff>
      <xdr:row>29</xdr:row>
      <xdr:rowOff>276225</xdr:rowOff>
    </xdr:from>
    <xdr:ext cx="65" cy="170239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13949362" y="9020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17</xdr:col>
      <xdr:colOff>376237</xdr:colOff>
      <xdr:row>29</xdr:row>
      <xdr:rowOff>266700</xdr:rowOff>
    </xdr:from>
    <xdr:ext cx="65" cy="170239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SpPr txBox="1"/>
      </xdr:nvSpPr>
      <xdr:spPr>
        <a:xfrm>
          <a:off x="13330237" y="9010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18</xdr:col>
      <xdr:colOff>309562</xdr:colOff>
      <xdr:row>29</xdr:row>
      <xdr:rowOff>276225</xdr:rowOff>
    </xdr:from>
    <xdr:ext cx="65" cy="170239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SpPr txBox="1"/>
      </xdr:nvSpPr>
      <xdr:spPr>
        <a:xfrm>
          <a:off x="13949362" y="9020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17</xdr:col>
      <xdr:colOff>376237</xdr:colOff>
      <xdr:row>31</xdr:row>
      <xdr:rowOff>266700</xdr:rowOff>
    </xdr:from>
    <xdr:ext cx="65" cy="170239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SpPr txBox="1"/>
      </xdr:nvSpPr>
      <xdr:spPr>
        <a:xfrm>
          <a:off x="13330237" y="9620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18</xdr:col>
      <xdr:colOff>309562</xdr:colOff>
      <xdr:row>31</xdr:row>
      <xdr:rowOff>276225</xdr:rowOff>
    </xdr:from>
    <xdr:ext cx="65" cy="170239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SpPr txBox="1"/>
      </xdr:nvSpPr>
      <xdr:spPr>
        <a:xfrm>
          <a:off x="13949362" y="96297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17</xdr:col>
      <xdr:colOff>376237</xdr:colOff>
      <xdr:row>31</xdr:row>
      <xdr:rowOff>266700</xdr:rowOff>
    </xdr:from>
    <xdr:ext cx="65" cy="170239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SpPr txBox="1"/>
      </xdr:nvSpPr>
      <xdr:spPr>
        <a:xfrm>
          <a:off x="13330237" y="9620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18</xdr:col>
      <xdr:colOff>309562</xdr:colOff>
      <xdr:row>31</xdr:row>
      <xdr:rowOff>276225</xdr:rowOff>
    </xdr:from>
    <xdr:ext cx="65" cy="170239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SpPr txBox="1"/>
      </xdr:nvSpPr>
      <xdr:spPr>
        <a:xfrm>
          <a:off x="13949362" y="96297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17</xdr:col>
      <xdr:colOff>376237</xdr:colOff>
      <xdr:row>32</xdr:row>
      <xdr:rowOff>266700</xdr:rowOff>
    </xdr:from>
    <xdr:ext cx="65" cy="170239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SpPr txBox="1"/>
      </xdr:nvSpPr>
      <xdr:spPr>
        <a:xfrm>
          <a:off x="13330237" y="9925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18</xdr:col>
      <xdr:colOff>309562</xdr:colOff>
      <xdr:row>32</xdr:row>
      <xdr:rowOff>276225</xdr:rowOff>
    </xdr:from>
    <xdr:ext cx="65" cy="170239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SpPr txBox="1"/>
      </xdr:nvSpPr>
      <xdr:spPr>
        <a:xfrm>
          <a:off x="13949362" y="9934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519112</xdr:colOff>
      <xdr:row>19</xdr:row>
      <xdr:rowOff>57150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800-000004000000}"/>
                </a:ext>
              </a:extLst>
            </xdr:cNvPr>
            <xdr:cNvSpPr txBox="1"/>
          </xdr:nvSpPr>
          <xdr:spPr>
            <a:xfrm>
              <a:off x="10739437" y="57531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A1443DB-978D-4260-AD7F-16C66A83224B}"/>
                </a:ext>
              </a:extLst>
            </xdr:cNvPr>
            <xdr:cNvSpPr txBox="1"/>
          </xdr:nvSpPr>
          <xdr:spPr>
            <a:xfrm>
              <a:off x="10739437" y="57531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13</xdr:col>
      <xdr:colOff>338137</xdr:colOff>
      <xdr:row>19</xdr:row>
      <xdr:rowOff>76200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800-000005000000}"/>
                </a:ext>
              </a:extLst>
            </xdr:cNvPr>
            <xdr:cNvSpPr txBox="1"/>
          </xdr:nvSpPr>
          <xdr:spPr>
            <a:xfrm>
              <a:off x="10558462" y="57721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86130E23-EC65-43ED-85AF-A0F90881FC35}"/>
                </a:ext>
              </a:extLst>
            </xdr:cNvPr>
            <xdr:cNvSpPr txBox="1"/>
          </xdr:nvSpPr>
          <xdr:spPr>
            <a:xfrm>
              <a:off x="10558462" y="57721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19050</xdr:colOff>
      <xdr:row>21</xdr:row>
      <xdr:rowOff>229602</xdr:rowOff>
    </xdr:from>
    <xdr:ext cx="65" cy="17023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8912392" y="64459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10</xdr:col>
      <xdr:colOff>19049</xdr:colOff>
      <xdr:row>31</xdr:row>
      <xdr:rowOff>79207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800-000007000000}"/>
                </a:ext>
              </a:extLst>
            </xdr:cNvPr>
            <xdr:cNvSpPr txBox="1"/>
          </xdr:nvSpPr>
          <xdr:spPr>
            <a:xfrm>
              <a:off x="8240628" y="930341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800-000007000000}"/>
                </a:ext>
              </a:extLst>
            </xdr:cNvPr>
            <xdr:cNvSpPr txBox="1"/>
          </xdr:nvSpPr>
          <xdr:spPr>
            <a:xfrm>
              <a:off x="8240628" y="930341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10</xdr:col>
      <xdr:colOff>299786</xdr:colOff>
      <xdr:row>31</xdr:row>
      <xdr:rowOff>69181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800-000008000000}"/>
                </a:ext>
              </a:extLst>
            </xdr:cNvPr>
            <xdr:cNvSpPr txBox="1"/>
          </xdr:nvSpPr>
          <xdr:spPr>
            <a:xfrm>
              <a:off x="8521365" y="929339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E420A0E3-622E-4B98-9AAF-85ADFFBD2591}"/>
                </a:ext>
              </a:extLst>
            </xdr:cNvPr>
            <xdr:cNvSpPr txBox="1"/>
          </xdr:nvSpPr>
          <xdr:spPr>
            <a:xfrm>
              <a:off x="8521365" y="929339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152400</xdr:colOff>
          <xdr:row>3</xdr:row>
          <xdr:rowOff>123825</xdr:rowOff>
        </xdr:from>
        <xdr:to>
          <xdr:col>5</xdr:col>
          <xdr:colOff>285750</xdr:colOff>
          <xdr:row>3</xdr:row>
          <xdr:rowOff>238125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1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152400</xdr:colOff>
          <xdr:row>34</xdr:row>
          <xdr:rowOff>152400</xdr:rowOff>
        </xdr:from>
        <xdr:to>
          <xdr:col>5</xdr:col>
          <xdr:colOff>285750</xdr:colOff>
          <xdr:row>35</xdr:row>
          <xdr:rowOff>9525</xdr:rowOff>
        </xdr:to>
        <xdr:sp macro="" textlink="">
          <xdr:nvSpPr>
            <xdr:cNvPr id="8197" name="Object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11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4</xdr:row>
      <xdr:rowOff>19050</xdr:rowOff>
    </xdr:from>
    <xdr:to>
      <xdr:col>3</xdr:col>
      <xdr:colOff>352425</xdr:colOff>
      <xdr:row>4</xdr:row>
      <xdr:rowOff>190500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 bwMode="auto">
        <a:xfrm>
          <a:off x="5305425" y="3581400"/>
          <a:ext cx="1047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6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Relationship Id="rId6" Type="http://schemas.openxmlformats.org/officeDocument/2006/relationships/oleObject" Target="../embeddings/oleObject2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8.bin"/><Relationship Id="rId13" Type="http://schemas.openxmlformats.org/officeDocument/2006/relationships/oleObject" Target="../embeddings/oleObject13.bin"/><Relationship Id="rId3" Type="http://schemas.openxmlformats.org/officeDocument/2006/relationships/vmlDrawing" Target="../drawings/vmlDrawing4.vml"/><Relationship Id="rId7" Type="http://schemas.openxmlformats.org/officeDocument/2006/relationships/oleObject" Target="../embeddings/oleObject7.bin"/><Relationship Id="rId12" Type="http://schemas.openxmlformats.org/officeDocument/2006/relationships/oleObject" Target="../embeddings/oleObject12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6.bin"/><Relationship Id="rId11" Type="http://schemas.openxmlformats.org/officeDocument/2006/relationships/oleObject" Target="../embeddings/oleObject11.bin"/><Relationship Id="rId5" Type="http://schemas.openxmlformats.org/officeDocument/2006/relationships/image" Target="../media/image1.emf"/><Relationship Id="rId10" Type="http://schemas.openxmlformats.org/officeDocument/2006/relationships/oleObject" Target="../embeddings/oleObject10.bin"/><Relationship Id="rId4" Type="http://schemas.openxmlformats.org/officeDocument/2006/relationships/oleObject" Target="../embeddings/oleObject5.bin"/><Relationship Id="rId9" Type="http://schemas.openxmlformats.org/officeDocument/2006/relationships/oleObject" Target="../embeddings/oleObject9.bin"/><Relationship Id="rId14" Type="http://schemas.openxmlformats.org/officeDocument/2006/relationships/oleObject" Target="../embeddings/oleObject14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8.bin"/><Relationship Id="rId13" Type="http://schemas.openxmlformats.org/officeDocument/2006/relationships/oleObject" Target="../embeddings/oleObject23.bin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17.bin"/><Relationship Id="rId12" Type="http://schemas.openxmlformats.org/officeDocument/2006/relationships/oleObject" Target="../embeddings/oleObject22.bin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16.bin"/><Relationship Id="rId11" Type="http://schemas.openxmlformats.org/officeDocument/2006/relationships/oleObject" Target="../embeddings/oleObject21.bin"/><Relationship Id="rId5" Type="http://schemas.openxmlformats.org/officeDocument/2006/relationships/image" Target="../media/image1.emf"/><Relationship Id="rId10" Type="http://schemas.openxmlformats.org/officeDocument/2006/relationships/oleObject" Target="../embeddings/oleObject20.bin"/><Relationship Id="rId4" Type="http://schemas.openxmlformats.org/officeDocument/2006/relationships/oleObject" Target="../embeddings/oleObject15.bin"/><Relationship Id="rId9" Type="http://schemas.openxmlformats.org/officeDocument/2006/relationships/oleObject" Target="../embeddings/oleObject19.bin"/><Relationship Id="rId14" Type="http://schemas.openxmlformats.org/officeDocument/2006/relationships/oleObject" Target="../embeddings/oleObject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X30"/>
  <sheetViews>
    <sheetView zoomScale="80" zoomScaleNormal="80" workbookViewId="0">
      <selection activeCell="X1" sqref="X1"/>
    </sheetView>
  </sheetViews>
  <sheetFormatPr defaultColWidth="12.625" defaultRowHeight="15.75" customHeight="1" x14ac:dyDescent="0.5"/>
  <cols>
    <col min="1" max="1" width="18.875" style="130" customWidth="1"/>
    <col min="2" max="2" width="9" style="130" customWidth="1"/>
    <col min="3" max="3" width="16.625" style="130" customWidth="1"/>
    <col min="4" max="4" width="15.875" style="130" customWidth="1"/>
    <col min="5" max="5" width="9.125" style="130" customWidth="1"/>
    <col min="6" max="19" width="18.875" style="130" customWidth="1"/>
    <col min="20" max="16384" width="12.625" style="130"/>
  </cols>
  <sheetData>
    <row r="1" spans="1:24" s="134" customFormat="1" ht="21.75" x14ac:dyDescent="0.5">
      <c r="A1" s="133" t="s">
        <v>11</v>
      </c>
      <c r="B1" s="133" t="s">
        <v>118</v>
      </c>
      <c r="C1" s="133" t="s">
        <v>119</v>
      </c>
      <c r="D1" s="133" t="s">
        <v>120</v>
      </c>
      <c r="E1" s="133" t="s">
        <v>121</v>
      </c>
      <c r="F1" s="133" t="s">
        <v>12</v>
      </c>
      <c r="G1" s="133" t="s">
        <v>92</v>
      </c>
      <c r="H1" s="133" t="s">
        <v>93</v>
      </c>
      <c r="I1" s="133" t="s">
        <v>94</v>
      </c>
      <c r="J1" s="133" t="s">
        <v>95</v>
      </c>
      <c r="K1" s="133" t="s">
        <v>96</v>
      </c>
      <c r="L1" s="133" t="s">
        <v>122</v>
      </c>
      <c r="M1" s="133" t="s">
        <v>97</v>
      </c>
      <c r="N1" s="134" t="s">
        <v>98</v>
      </c>
      <c r="O1" s="134" t="s">
        <v>99</v>
      </c>
      <c r="P1" s="134" t="s">
        <v>100</v>
      </c>
      <c r="Q1" s="134" t="s">
        <v>101</v>
      </c>
      <c r="R1" s="134" t="s">
        <v>102</v>
      </c>
      <c r="S1" s="134" t="s">
        <v>103</v>
      </c>
      <c r="T1" s="134" t="s">
        <v>104</v>
      </c>
      <c r="U1" s="134" t="s">
        <v>105</v>
      </c>
      <c r="V1" s="134" t="s">
        <v>106</v>
      </c>
      <c r="W1" s="134" t="s">
        <v>107</v>
      </c>
      <c r="X1" s="134" t="s">
        <v>123</v>
      </c>
    </row>
    <row r="2" spans="1:24" ht="21.75" x14ac:dyDescent="0.5">
      <c r="A2" s="131" t="s">
        <v>76</v>
      </c>
      <c r="B2" s="130" t="s">
        <v>13</v>
      </c>
      <c r="C2" s="130" t="s">
        <v>65</v>
      </c>
      <c r="D2" s="130" t="s">
        <v>14</v>
      </c>
      <c r="E2" s="130" t="s">
        <v>17</v>
      </c>
      <c r="F2" s="130" t="s">
        <v>16</v>
      </c>
      <c r="G2" s="130" t="s">
        <v>66</v>
      </c>
      <c r="H2" s="130" t="s">
        <v>66</v>
      </c>
      <c r="I2" s="130" t="s">
        <v>66</v>
      </c>
      <c r="J2" s="130" t="s">
        <v>66</v>
      </c>
      <c r="K2" s="130" t="s">
        <v>66</v>
      </c>
      <c r="L2" s="130" t="s">
        <v>66</v>
      </c>
      <c r="M2" s="130" t="s">
        <v>66</v>
      </c>
      <c r="N2" s="130" t="s">
        <v>66</v>
      </c>
      <c r="O2" s="130" t="s">
        <v>66</v>
      </c>
      <c r="P2" s="130" t="s">
        <v>66</v>
      </c>
      <c r="Q2" s="130" t="s">
        <v>66</v>
      </c>
      <c r="R2" s="130" t="s">
        <v>66</v>
      </c>
      <c r="S2" s="130" t="s">
        <v>66</v>
      </c>
      <c r="T2" s="130" t="s">
        <v>66</v>
      </c>
      <c r="U2" s="130" t="s">
        <v>66</v>
      </c>
      <c r="V2" s="130" t="s">
        <v>66</v>
      </c>
      <c r="W2" s="130" t="s">
        <v>66</v>
      </c>
    </row>
    <row r="3" spans="1:24" ht="21.75" x14ac:dyDescent="0.5">
      <c r="A3" s="131" t="s">
        <v>77</v>
      </c>
      <c r="B3" s="130" t="s">
        <v>19</v>
      </c>
      <c r="C3" s="130" t="s">
        <v>67</v>
      </c>
      <c r="D3" s="130" t="s">
        <v>20</v>
      </c>
      <c r="E3" s="130" t="s">
        <v>17</v>
      </c>
      <c r="F3" s="130" t="s">
        <v>24</v>
      </c>
      <c r="G3" s="130" t="s">
        <v>68</v>
      </c>
      <c r="H3" s="130" t="s">
        <v>68</v>
      </c>
      <c r="I3" s="130" t="s">
        <v>68</v>
      </c>
      <c r="J3" s="130" t="s">
        <v>68</v>
      </c>
      <c r="K3" s="130" t="s">
        <v>68</v>
      </c>
      <c r="L3" s="130" t="s">
        <v>68</v>
      </c>
      <c r="M3" s="130" t="s">
        <v>68</v>
      </c>
      <c r="N3" s="130" t="s">
        <v>68</v>
      </c>
      <c r="O3" s="130" t="s">
        <v>68</v>
      </c>
      <c r="P3" s="130" t="s">
        <v>68</v>
      </c>
      <c r="Q3" s="130" t="s">
        <v>68</v>
      </c>
      <c r="R3" s="130" t="s">
        <v>68</v>
      </c>
      <c r="S3" s="130" t="s">
        <v>68</v>
      </c>
      <c r="T3" s="130" t="s">
        <v>68</v>
      </c>
      <c r="U3" s="130" t="s">
        <v>68</v>
      </c>
      <c r="V3" s="130" t="s">
        <v>68</v>
      </c>
      <c r="W3" s="130" t="s">
        <v>68</v>
      </c>
    </row>
    <row r="4" spans="1:24" ht="21.75" x14ac:dyDescent="0.5">
      <c r="A4" s="131" t="s">
        <v>78</v>
      </c>
      <c r="B4" s="130" t="s">
        <v>19</v>
      </c>
      <c r="C4" s="130" t="s">
        <v>67</v>
      </c>
      <c r="D4" s="130" t="s">
        <v>14</v>
      </c>
      <c r="E4" s="130" t="s">
        <v>21</v>
      </c>
      <c r="F4" s="130" t="s">
        <v>24</v>
      </c>
      <c r="G4" s="130" t="s">
        <v>71</v>
      </c>
      <c r="H4" s="130" t="s">
        <v>71</v>
      </c>
      <c r="I4" s="130" t="s">
        <v>66</v>
      </c>
      <c r="J4" s="130" t="s">
        <v>66</v>
      </c>
      <c r="K4" s="130" t="s">
        <v>66</v>
      </c>
      <c r="L4" s="130" t="s">
        <v>66</v>
      </c>
      <c r="M4" s="130" t="s">
        <v>68</v>
      </c>
      <c r="N4" s="130" t="s">
        <v>71</v>
      </c>
      <c r="O4" s="130" t="s">
        <v>69</v>
      </c>
      <c r="P4" s="130" t="s">
        <v>71</v>
      </c>
      <c r="Q4" s="130" t="s">
        <v>71</v>
      </c>
      <c r="R4" s="130" t="s">
        <v>68</v>
      </c>
      <c r="S4" s="130" t="s">
        <v>69</v>
      </c>
      <c r="T4" s="130" t="s">
        <v>71</v>
      </c>
      <c r="U4" s="130" t="s">
        <v>71</v>
      </c>
      <c r="V4" s="130" t="s">
        <v>71</v>
      </c>
      <c r="W4" s="130" t="s">
        <v>70</v>
      </c>
    </row>
    <row r="5" spans="1:24" ht="21.75" x14ac:dyDescent="0.5">
      <c r="A5" s="131" t="s">
        <v>79</v>
      </c>
      <c r="B5" s="130" t="s">
        <v>19</v>
      </c>
      <c r="C5" s="130" t="s">
        <v>72</v>
      </c>
      <c r="D5" s="130" t="s">
        <v>73</v>
      </c>
      <c r="E5" s="130" t="s">
        <v>15</v>
      </c>
      <c r="F5" s="130" t="s">
        <v>25</v>
      </c>
      <c r="G5" s="130" t="s">
        <v>66</v>
      </c>
      <c r="H5" s="130" t="s">
        <v>66</v>
      </c>
      <c r="I5" s="130" t="s">
        <v>66</v>
      </c>
      <c r="J5" s="130" t="s">
        <v>66</v>
      </c>
      <c r="K5" s="130" t="s">
        <v>68</v>
      </c>
      <c r="L5" s="130" t="s">
        <v>66</v>
      </c>
      <c r="M5" s="130" t="s">
        <v>66</v>
      </c>
      <c r="N5" s="130" t="s">
        <v>66</v>
      </c>
      <c r="O5" s="130" t="s">
        <v>66</v>
      </c>
      <c r="P5" s="130" t="s">
        <v>66</v>
      </c>
      <c r="Q5" s="130" t="s">
        <v>66</v>
      </c>
      <c r="R5" s="130" t="s">
        <v>66</v>
      </c>
      <c r="S5" s="130" t="s">
        <v>68</v>
      </c>
      <c r="T5" s="130" t="s">
        <v>68</v>
      </c>
      <c r="U5" s="130" t="s">
        <v>68</v>
      </c>
      <c r="V5" s="130" t="s">
        <v>68</v>
      </c>
      <c r="W5" s="130" t="s">
        <v>66</v>
      </c>
    </row>
    <row r="6" spans="1:24" ht="21.75" x14ac:dyDescent="0.5">
      <c r="A6" s="131" t="s">
        <v>80</v>
      </c>
      <c r="B6" s="130" t="s">
        <v>13</v>
      </c>
      <c r="C6" s="130" t="s">
        <v>74</v>
      </c>
      <c r="D6" s="130" t="s">
        <v>14</v>
      </c>
      <c r="E6" s="130" t="s">
        <v>15</v>
      </c>
      <c r="F6" s="130" t="s">
        <v>16</v>
      </c>
      <c r="G6" s="130" t="s">
        <v>66</v>
      </c>
      <c r="H6" s="130" t="s">
        <v>66</v>
      </c>
      <c r="I6" s="130" t="s">
        <v>66</v>
      </c>
      <c r="J6" s="130" t="s">
        <v>66</v>
      </c>
      <c r="K6" s="130" t="s">
        <v>69</v>
      </c>
      <c r="L6" s="130" t="s">
        <v>66</v>
      </c>
      <c r="M6" s="130" t="s">
        <v>66</v>
      </c>
      <c r="N6" s="130" t="s">
        <v>66</v>
      </c>
      <c r="O6" s="130" t="s">
        <v>66</v>
      </c>
      <c r="P6" s="130" t="s">
        <v>66</v>
      </c>
      <c r="Q6" s="130" t="s">
        <v>66</v>
      </c>
      <c r="R6" s="130" t="s">
        <v>66</v>
      </c>
      <c r="S6" s="130" t="s">
        <v>66</v>
      </c>
      <c r="T6" s="130" t="s">
        <v>66</v>
      </c>
      <c r="U6" s="130" t="s">
        <v>66</v>
      </c>
      <c r="V6" s="130" t="s">
        <v>66</v>
      </c>
      <c r="W6" s="130" t="s">
        <v>68</v>
      </c>
    </row>
    <row r="7" spans="1:24" ht="21.75" x14ac:dyDescent="0.5">
      <c r="A7" s="131" t="s">
        <v>81</v>
      </c>
      <c r="B7" s="130" t="s">
        <v>13</v>
      </c>
      <c r="C7" s="130" t="s">
        <v>74</v>
      </c>
      <c r="D7" s="130" t="s">
        <v>14</v>
      </c>
      <c r="E7" s="130" t="s">
        <v>15</v>
      </c>
      <c r="F7" s="130" t="s">
        <v>24</v>
      </c>
      <c r="G7" s="130" t="s">
        <v>68</v>
      </c>
      <c r="H7" s="130" t="s">
        <v>68</v>
      </c>
      <c r="I7" s="130" t="s">
        <v>66</v>
      </c>
      <c r="J7" s="130" t="s">
        <v>66</v>
      </c>
      <c r="K7" s="130" t="s">
        <v>69</v>
      </c>
      <c r="L7" s="130" t="s">
        <v>68</v>
      </c>
      <c r="M7" s="130" t="s">
        <v>68</v>
      </c>
      <c r="N7" s="130" t="s">
        <v>68</v>
      </c>
      <c r="O7" s="130" t="s">
        <v>68</v>
      </c>
      <c r="P7" s="130" t="s">
        <v>68</v>
      </c>
      <c r="Q7" s="130" t="s">
        <v>68</v>
      </c>
      <c r="R7" s="130" t="s">
        <v>68</v>
      </c>
      <c r="S7" s="130" t="s">
        <v>68</v>
      </c>
      <c r="T7" s="130" t="s">
        <v>68</v>
      </c>
      <c r="U7" s="130" t="s">
        <v>68</v>
      </c>
      <c r="V7" s="130" t="s">
        <v>68</v>
      </c>
      <c r="W7" s="130" t="s">
        <v>68</v>
      </c>
    </row>
    <row r="8" spans="1:24" ht="21.75" x14ac:dyDescent="0.5">
      <c r="A8" s="131" t="s">
        <v>82</v>
      </c>
      <c r="B8" s="130" t="s">
        <v>13</v>
      </c>
      <c r="C8" s="130" t="s">
        <v>74</v>
      </c>
      <c r="D8" s="130" t="s">
        <v>20</v>
      </c>
      <c r="E8" s="130" t="s">
        <v>15</v>
      </c>
      <c r="F8" s="130" t="s">
        <v>24</v>
      </c>
      <c r="G8" s="130" t="s">
        <v>66</v>
      </c>
      <c r="H8" s="130" t="s">
        <v>66</v>
      </c>
      <c r="I8" s="130" t="s">
        <v>66</v>
      </c>
      <c r="J8" s="130" t="s">
        <v>66</v>
      </c>
      <c r="K8" s="130" t="s">
        <v>71</v>
      </c>
      <c r="L8" s="130" t="s">
        <v>68</v>
      </c>
      <c r="M8" s="130" t="s">
        <v>66</v>
      </c>
      <c r="N8" s="130" t="s">
        <v>68</v>
      </c>
      <c r="O8" s="130" t="s">
        <v>66</v>
      </c>
      <c r="P8" s="130" t="s">
        <v>66</v>
      </c>
      <c r="Q8" s="130" t="s">
        <v>66</v>
      </c>
      <c r="R8" s="130" t="s">
        <v>66</v>
      </c>
      <c r="S8" s="130" t="s">
        <v>66</v>
      </c>
      <c r="T8" s="130" t="s">
        <v>66</v>
      </c>
      <c r="U8" s="130" t="s">
        <v>66</v>
      </c>
      <c r="V8" s="130" t="s">
        <v>66</v>
      </c>
      <c r="W8" s="130" t="s">
        <v>66</v>
      </c>
    </row>
    <row r="9" spans="1:24" ht="21.75" x14ac:dyDescent="0.5">
      <c r="A9" s="131" t="s">
        <v>83</v>
      </c>
      <c r="B9" s="130" t="s">
        <v>13</v>
      </c>
      <c r="C9" s="130" t="s">
        <v>74</v>
      </c>
      <c r="D9" s="130" t="s">
        <v>14</v>
      </c>
      <c r="E9" s="130" t="s">
        <v>15</v>
      </c>
      <c r="F9" s="130" t="s">
        <v>16</v>
      </c>
      <c r="G9" s="130" t="s">
        <v>68</v>
      </c>
      <c r="H9" s="130" t="s">
        <v>66</v>
      </c>
      <c r="I9" s="130" t="s">
        <v>68</v>
      </c>
      <c r="J9" s="130" t="s">
        <v>68</v>
      </c>
      <c r="K9" s="130" t="s">
        <v>68</v>
      </c>
      <c r="L9" s="130" t="s">
        <v>68</v>
      </c>
      <c r="M9" s="130" t="s">
        <v>68</v>
      </c>
      <c r="N9" s="130" t="s">
        <v>68</v>
      </c>
      <c r="O9" s="130" t="s">
        <v>68</v>
      </c>
      <c r="P9" s="130" t="s">
        <v>68</v>
      </c>
      <c r="Q9" s="130" t="s">
        <v>68</v>
      </c>
      <c r="R9" s="130" t="s">
        <v>68</v>
      </c>
      <c r="S9" s="130" t="s">
        <v>68</v>
      </c>
      <c r="T9" s="130" t="s">
        <v>68</v>
      </c>
      <c r="U9" s="130" t="s">
        <v>68</v>
      </c>
      <c r="V9" s="130" t="s">
        <v>68</v>
      </c>
      <c r="W9" s="130" t="s">
        <v>68</v>
      </c>
    </row>
    <row r="10" spans="1:24" ht="21.75" x14ac:dyDescent="0.5">
      <c r="A10" s="131" t="s">
        <v>84</v>
      </c>
      <c r="B10" s="130" t="s">
        <v>19</v>
      </c>
      <c r="C10" s="130" t="s">
        <v>67</v>
      </c>
      <c r="D10" s="130" t="s">
        <v>20</v>
      </c>
      <c r="E10" s="130" t="s">
        <v>15</v>
      </c>
      <c r="F10" s="130" t="s">
        <v>24</v>
      </c>
      <c r="G10" s="130" t="s">
        <v>66</v>
      </c>
      <c r="H10" s="130" t="s">
        <v>68</v>
      </c>
      <c r="I10" s="130" t="s">
        <v>68</v>
      </c>
      <c r="J10" s="130" t="s">
        <v>66</v>
      </c>
      <c r="K10" s="130" t="s">
        <v>66</v>
      </c>
      <c r="L10" s="130" t="s">
        <v>68</v>
      </c>
      <c r="M10" s="130" t="s">
        <v>66</v>
      </c>
      <c r="N10" s="130" t="s">
        <v>68</v>
      </c>
      <c r="O10" s="130" t="s">
        <v>66</v>
      </c>
      <c r="P10" s="130" t="s">
        <v>68</v>
      </c>
      <c r="Q10" s="130" t="s">
        <v>68</v>
      </c>
      <c r="R10" s="130" t="s">
        <v>68</v>
      </c>
      <c r="S10" s="130" t="s">
        <v>68</v>
      </c>
      <c r="T10" s="130" t="s">
        <v>68</v>
      </c>
      <c r="U10" s="130" t="s">
        <v>66</v>
      </c>
      <c r="V10" s="130" t="s">
        <v>68</v>
      </c>
      <c r="W10" s="130" t="s">
        <v>68</v>
      </c>
    </row>
    <row r="11" spans="1:24" ht="21.75" x14ac:dyDescent="0.5">
      <c r="A11" s="131" t="s">
        <v>85</v>
      </c>
      <c r="B11" s="130" t="s">
        <v>13</v>
      </c>
      <c r="C11" s="130" t="s">
        <v>67</v>
      </c>
      <c r="D11" s="130" t="s">
        <v>14</v>
      </c>
      <c r="E11" s="130" t="s">
        <v>26</v>
      </c>
      <c r="F11" s="130" t="s">
        <v>23</v>
      </c>
      <c r="G11" s="130" t="s">
        <v>68</v>
      </c>
      <c r="H11" s="130" t="s">
        <v>68</v>
      </c>
      <c r="I11" s="130" t="s">
        <v>68</v>
      </c>
      <c r="J11" s="130" t="s">
        <v>68</v>
      </c>
      <c r="K11" s="130" t="s">
        <v>66</v>
      </c>
      <c r="L11" s="130" t="s">
        <v>68</v>
      </c>
      <c r="M11" s="130" t="s">
        <v>68</v>
      </c>
      <c r="N11" s="130" t="s">
        <v>68</v>
      </c>
      <c r="O11" s="130" t="s">
        <v>66</v>
      </c>
      <c r="P11" s="130" t="s">
        <v>68</v>
      </c>
      <c r="Q11" s="130" t="s">
        <v>68</v>
      </c>
      <c r="R11" s="130" t="s">
        <v>68</v>
      </c>
      <c r="S11" s="130" t="s">
        <v>68</v>
      </c>
      <c r="T11" s="130" t="s">
        <v>68</v>
      </c>
      <c r="U11" s="130" t="s">
        <v>68</v>
      </c>
      <c r="V11" s="130" t="s">
        <v>68</v>
      </c>
      <c r="W11" s="130" t="s">
        <v>68</v>
      </c>
    </row>
    <row r="12" spans="1:24" ht="21.75" x14ac:dyDescent="0.5">
      <c r="A12" s="131" t="s">
        <v>86</v>
      </c>
      <c r="B12" s="130" t="s">
        <v>13</v>
      </c>
      <c r="C12" s="130" t="s">
        <v>74</v>
      </c>
      <c r="D12" s="130" t="s">
        <v>14</v>
      </c>
      <c r="E12" s="130" t="s">
        <v>15</v>
      </c>
      <c r="F12" s="130" t="s">
        <v>25</v>
      </c>
      <c r="G12" s="130" t="s">
        <v>66</v>
      </c>
      <c r="H12" s="130" t="s">
        <v>66</v>
      </c>
      <c r="I12" s="130" t="s">
        <v>66</v>
      </c>
      <c r="J12" s="130" t="s">
        <v>66</v>
      </c>
      <c r="K12" s="130" t="s">
        <v>68</v>
      </c>
      <c r="L12" s="130" t="s">
        <v>68</v>
      </c>
      <c r="M12" s="130" t="s">
        <v>66</v>
      </c>
      <c r="N12" s="130" t="s">
        <v>68</v>
      </c>
      <c r="O12" s="130" t="s">
        <v>68</v>
      </c>
      <c r="P12" s="130" t="s">
        <v>66</v>
      </c>
      <c r="Q12" s="130" t="s">
        <v>66</v>
      </c>
      <c r="R12" s="130" t="s">
        <v>68</v>
      </c>
      <c r="S12" s="130" t="s">
        <v>66</v>
      </c>
      <c r="T12" s="130" t="s">
        <v>66</v>
      </c>
      <c r="U12" s="130" t="s">
        <v>68</v>
      </c>
      <c r="V12" s="130" t="s">
        <v>68</v>
      </c>
      <c r="W12" s="130" t="s">
        <v>68</v>
      </c>
    </row>
    <row r="13" spans="1:24" ht="21.75" x14ac:dyDescent="0.5">
      <c r="A13" s="131" t="s">
        <v>87</v>
      </c>
      <c r="B13" s="130" t="s">
        <v>13</v>
      </c>
      <c r="C13" s="130" t="s">
        <v>74</v>
      </c>
      <c r="D13" s="130" t="s">
        <v>14</v>
      </c>
      <c r="E13" s="130" t="s">
        <v>15</v>
      </c>
      <c r="F13" s="130" t="s">
        <v>22</v>
      </c>
      <c r="G13" s="130" t="s">
        <v>68</v>
      </c>
      <c r="H13" s="130" t="s">
        <v>66</v>
      </c>
      <c r="I13" s="130" t="s">
        <v>66</v>
      </c>
      <c r="J13" s="130" t="s">
        <v>66</v>
      </c>
      <c r="K13" s="130" t="s">
        <v>68</v>
      </c>
      <c r="L13" s="130" t="s">
        <v>68</v>
      </c>
      <c r="M13" s="130" t="s">
        <v>66</v>
      </c>
      <c r="N13" s="130" t="s">
        <v>68</v>
      </c>
      <c r="O13" s="130" t="s">
        <v>68</v>
      </c>
      <c r="P13" s="130" t="s">
        <v>68</v>
      </c>
      <c r="Q13" s="130" t="s">
        <v>68</v>
      </c>
      <c r="R13" s="130" t="s">
        <v>68</v>
      </c>
      <c r="S13" s="130" t="s">
        <v>68</v>
      </c>
      <c r="T13" s="130" t="s">
        <v>66</v>
      </c>
      <c r="U13" s="130" t="s">
        <v>66</v>
      </c>
      <c r="V13" s="130" t="s">
        <v>66</v>
      </c>
      <c r="W13" s="130" t="s">
        <v>68</v>
      </c>
    </row>
    <row r="14" spans="1:24" ht="21.75" x14ac:dyDescent="0.5">
      <c r="A14" s="131" t="s">
        <v>88</v>
      </c>
      <c r="B14" s="130" t="s">
        <v>13</v>
      </c>
      <c r="C14" s="130" t="s">
        <v>74</v>
      </c>
      <c r="D14" s="130" t="s">
        <v>14</v>
      </c>
      <c r="E14" s="130" t="s">
        <v>21</v>
      </c>
      <c r="F14" s="130" t="s">
        <v>23</v>
      </c>
      <c r="G14" s="130" t="s">
        <v>68</v>
      </c>
      <c r="H14" s="130" t="s">
        <v>71</v>
      </c>
      <c r="I14" s="130" t="s">
        <v>71</v>
      </c>
      <c r="J14" s="130" t="s">
        <v>71</v>
      </c>
      <c r="K14" s="130" t="s">
        <v>66</v>
      </c>
      <c r="L14" s="130" t="s">
        <v>71</v>
      </c>
      <c r="M14" s="130" t="s">
        <v>71</v>
      </c>
      <c r="N14" s="130" t="s">
        <v>71</v>
      </c>
      <c r="O14" s="130" t="s">
        <v>71</v>
      </c>
      <c r="P14" s="130" t="s">
        <v>71</v>
      </c>
      <c r="Q14" s="130" t="s">
        <v>71</v>
      </c>
      <c r="R14" s="130" t="s">
        <v>71</v>
      </c>
      <c r="S14" s="130" t="s">
        <v>71</v>
      </c>
      <c r="T14" s="130" t="s">
        <v>71</v>
      </c>
      <c r="U14" s="130" t="s">
        <v>71</v>
      </c>
      <c r="V14" s="130" t="s">
        <v>71</v>
      </c>
      <c r="W14" s="130" t="s">
        <v>71</v>
      </c>
    </row>
    <row r="15" spans="1:24" ht="21.75" customHeight="1" x14ac:dyDescent="0.5">
      <c r="A15" s="131" t="s">
        <v>89</v>
      </c>
      <c r="B15" s="130" t="s">
        <v>13</v>
      </c>
      <c r="C15" s="130" t="s">
        <v>74</v>
      </c>
      <c r="D15" s="130" t="s">
        <v>14</v>
      </c>
      <c r="E15" s="130" t="s">
        <v>15</v>
      </c>
      <c r="F15" s="130" t="s">
        <v>22</v>
      </c>
      <c r="G15" s="130" t="s">
        <v>68</v>
      </c>
      <c r="H15" s="130" t="s">
        <v>66</v>
      </c>
      <c r="I15" s="130" t="s">
        <v>66</v>
      </c>
      <c r="J15" s="130" t="s">
        <v>66</v>
      </c>
      <c r="K15" s="130" t="s">
        <v>70</v>
      </c>
      <c r="L15" s="130" t="s">
        <v>66</v>
      </c>
      <c r="M15" s="130" t="s">
        <v>66</v>
      </c>
      <c r="N15" s="130" t="s">
        <v>66</v>
      </c>
      <c r="O15" s="130" t="s">
        <v>66</v>
      </c>
      <c r="P15" s="130" t="s">
        <v>66</v>
      </c>
      <c r="Q15" s="130" t="s">
        <v>66</v>
      </c>
      <c r="R15" s="130" t="s">
        <v>66</v>
      </c>
      <c r="S15" s="130" t="s">
        <v>66</v>
      </c>
      <c r="T15" s="130" t="s">
        <v>66</v>
      </c>
      <c r="U15" s="130" t="s">
        <v>66</v>
      </c>
      <c r="V15" s="130" t="s">
        <v>66</v>
      </c>
      <c r="W15" s="130" t="s">
        <v>66</v>
      </c>
      <c r="X15" s="132" t="s">
        <v>90</v>
      </c>
    </row>
    <row r="16" spans="1:24" ht="21.75" x14ac:dyDescent="0.5">
      <c r="A16" s="131">
        <v>44661.47556712963</v>
      </c>
      <c r="B16" s="130" t="s">
        <v>19</v>
      </c>
      <c r="C16" s="130" t="s">
        <v>74</v>
      </c>
      <c r="D16" s="130" t="s">
        <v>14</v>
      </c>
      <c r="E16" s="130" t="s">
        <v>26</v>
      </c>
      <c r="F16" s="130" t="s">
        <v>23</v>
      </c>
      <c r="G16" s="130" t="s">
        <v>68</v>
      </c>
      <c r="H16" s="130" t="s">
        <v>68</v>
      </c>
      <c r="I16" s="130" t="s">
        <v>68</v>
      </c>
      <c r="J16" s="130" t="s">
        <v>68</v>
      </c>
      <c r="K16" s="130" t="s">
        <v>68</v>
      </c>
      <c r="L16" s="130" t="s">
        <v>68</v>
      </c>
      <c r="M16" s="130" t="s">
        <v>68</v>
      </c>
      <c r="N16" s="130" t="s">
        <v>68</v>
      </c>
      <c r="O16" s="130" t="s">
        <v>68</v>
      </c>
      <c r="P16" s="130" t="s">
        <v>68</v>
      </c>
      <c r="Q16" s="132" t="s">
        <v>68</v>
      </c>
      <c r="R16" s="130" t="s">
        <v>68</v>
      </c>
      <c r="S16" s="130" t="s">
        <v>68</v>
      </c>
      <c r="T16" s="130" t="s">
        <v>68</v>
      </c>
      <c r="U16" s="130" t="s">
        <v>68</v>
      </c>
      <c r="V16" s="130" t="s">
        <v>68</v>
      </c>
      <c r="W16" s="130" t="s">
        <v>68</v>
      </c>
    </row>
    <row r="17" spans="1:24" ht="21.75" x14ac:dyDescent="0.5">
      <c r="A17" s="131">
        <v>44661.479548611111</v>
      </c>
      <c r="B17" s="130" t="s">
        <v>19</v>
      </c>
      <c r="C17" s="130" t="s">
        <v>67</v>
      </c>
      <c r="D17" s="130" t="s">
        <v>20</v>
      </c>
      <c r="E17" s="130" t="s">
        <v>26</v>
      </c>
      <c r="F17" s="130" t="s">
        <v>22</v>
      </c>
      <c r="G17" s="130" t="s">
        <v>68</v>
      </c>
      <c r="H17" s="130" t="s">
        <v>68</v>
      </c>
      <c r="I17" s="130" t="s">
        <v>68</v>
      </c>
      <c r="J17" s="130" t="s">
        <v>68</v>
      </c>
      <c r="K17" s="130" t="s">
        <v>70</v>
      </c>
      <c r="L17" s="130" t="s">
        <v>68</v>
      </c>
      <c r="M17" s="130" t="s">
        <v>66</v>
      </c>
      <c r="N17" s="130" t="s">
        <v>68</v>
      </c>
      <c r="O17" s="130" t="s">
        <v>68</v>
      </c>
      <c r="P17" s="130" t="s">
        <v>68</v>
      </c>
      <c r="Q17" s="130" t="s">
        <v>68</v>
      </c>
      <c r="R17" s="130" t="s">
        <v>68</v>
      </c>
      <c r="S17" s="130" t="s">
        <v>68</v>
      </c>
      <c r="T17" s="130" t="s">
        <v>66</v>
      </c>
      <c r="U17" s="130" t="s">
        <v>68</v>
      </c>
      <c r="V17" s="130" t="s">
        <v>68</v>
      </c>
      <c r="W17" s="130" t="s">
        <v>68</v>
      </c>
    </row>
    <row r="18" spans="1:24" ht="21.75" x14ac:dyDescent="0.5">
      <c r="A18" s="131">
        <v>44661.482546296298</v>
      </c>
      <c r="B18" s="130" t="s">
        <v>13</v>
      </c>
      <c r="C18" s="130" t="s">
        <v>75</v>
      </c>
      <c r="D18" s="130" t="s">
        <v>14</v>
      </c>
      <c r="E18" s="130" t="s">
        <v>15</v>
      </c>
      <c r="F18" s="130" t="s">
        <v>25</v>
      </c>
      <c r="G18" s="130" t="s">
        <v>68</v>
      </c>
      <c r="H18" s="130" t="s">
        <v>68</v>
      </c>
      <c r="I18" s="130" t="s">
        <v>68</v>
      </c>
      <c r="J18" s="130" t="s">
        <v>68</v>
      </c>
      <c r="K18" s="130" t="s">
        <v>68</v>
      </c>
      <c r="L18" s="130" t="s">
        <v>68</v>
      </c>
      <c r="M18" s="130" t="s">
        <v>68</v>
      </c>
      <c r="N18" s="130" t="s">
        <v>68</v>
      </c>
      <c r="O18" s="130" t="s">
        <v>68</v>
      </c>
      <c r="P18" s="130" t="s">
        <v>68</v>
      </c>
      <c r="Q18" s="130" t="s">
        <v>68</v>
      </c>
      <c r="R18" s="130" t="s">
        <v>68</v>
      </c>
      <c r="S18" s="130" t="s">
        <v>68</v>
      </c>
      <c r="T18" s="130" t="s">
        <v>68</v>
      </c>
      <c r="U18" s="130" t="s">
        <v>68</v>
      </c>
      <c r="V18" s="130" t="s">
        <v>68</v>
      </c>
      <c r="W18" s="130" t="s">
        <v>68</v>
      </c>
    </row>
    <row r="19" spans="1:24" ht="21.75" x14ac:dyDescent="0.5">
      <c r="A19" s="131">
        <v>44661.485671296294</v>
      </c>
      <c r="B19" s="130" t="s">
        <v>13</v>
      </c>
      <c r="C19" s="130" t="s">
        <v>67</v>
      </c>
      <c r="D19" s="130" t="s">
        <v>20</v>
      </c>
      <c r="E19" s="130" t="s">
        <v>21</v>
      </c>
      <c r="F19" s="130" t="s">
        <v>18</v>
      </c>
      <c r="G19" s="130" t="s">
        <v>68</v>
      </c>
      <c r="H19" s="130" t="s">
        <v>68</v>
      </c>
      <c r="I19" s="130" t="s">
        <v>68</v>
      </c>
      <c r="J19" s="130" t="s">
        <v>66</v>
      </c>
      <c r="K19" s="130" t="s">
        <v>68</v>
      </c>
      <c r="L19" s="130" t="s">
        <v>68</v>
      </c>
      <c r="M19" s="130" t="s">
        <v>68</v>
      </c>
      <c r="N19" s="130" t="s">
        <v>68</v>
      </c>
      <c r="O19" s="130" t="s">
        <v>68</v>
      </c>
      <c r="P19" s="130" t="s">
        <v>68</v>
      </c>
      <c r="Q19" s="130" t="s">
        <v>68</v>
      </c>
      <c r="R19" s="130" t="s">
        <v>68</v>
      </c>
      <c r="S19" s="130" t="s">
        <v>68</v>
      </c>
      <c r="T19" s="130" t="s">
        <v>68</v>
      </c>
      <c r="U19" s="130" t="s">
        <v>68</v>
      </c>
      <c r="V19" s="130" t="s">
        <v>68</v>
      </c>
      <c r="W19" s="130" t="s">
        <v>68</v>
      </c>
    </row>
    <row r="20" spans="1:24" ht="21.75" x14ac:dyDescent="0.5">
      <c r="A20" s="131">
        <v>44661.520509259259</v>
      </c>
      <c r="B20" s="130" t="s">
        <v>13</v>
      </c>
      <c r="C20" s="130" t="s">
        <v>74</v>
      </c>
      <c r="D20" s="130" t="s">
        <v>14</v>
      </c>
      <c r="E20" s="130" t="s">
        <v>15</v>
      </c>
      <c r="F20" s="130" t="s">
        <v>23</v>
      </c>
      <c r="G20" s="130" t="s">
        <v>68</v>
      </c>
      <c r="H20" s="130" t="s">
        <v>68</v>
      </c>
      <c r="I20" s="130" t="s">
        <v>68</v>
      </c>
      <c r="J20" s="130" t="s">
        <v>68</v>
      </c>
      <c r="K20" s="130" t="s">
        <v>68</v>
      </c>
      <c r="L20" s="130" t="s">
        <v>68</v>
      </c>
      <c r="M20" s="130" t="s">
        <v>68</v>
      </c>
      <c r="N20" s="130" t="s">
        <v>68</v>
      </c>
      <c r="O20" s="130" t="s">
        <v>68</v>
      </c>
      <c r="P20" s="130" t="s">
        <v>68</v>
      </c>
      <c r="Q20" s="130" t="s">
        <v>68</v>
      </c>
      <c r="R20" s="130" t="s">
        <v>68</v>
      </c>
      <c r="S20" s="130" t="s">
        <v>68</v>
      </c>
      <c r="T20" s="130" t="s">
        <v>68</v>
      </c>
      <c r="U20" s="130" t="s">
        <v>68</v>
      </c>
      <c r="V20" s="130" t="s">
        <v>68</v>
      </c>
      <c r="W20" s="130" t="s">
        <v>68</v>
      </c>
      <c r="X20" s="130" t="s">
        <v>91</v>
      </c>
    </row>
    <row r="21" spans="1:24" ht="21.75" x14ac:dyDescent="0.5">
      <c r="A21" s="131">
        <v>44661.550636574073</v>
      </c>
      <c r="B21" s="130" t="s">
        <v>13</v>
      </c>
      <c r="C21" s="130" t="s">
        <v>67</v>
      </c>
      <c r="D21" s="130" t="s">
        <v>20</v>
      </c>
      <c r="E21" s="130" t="s">
        <v>15</v>
      </c>
      <c r="F21" s="130" t="s">
        <v>22</v>
      </c>
      <c r="G21" s="130" t="s">
        <v>71</v>
      </c>
      <c r="H21" s="130" t="s">
        <v>68</v>
      </c>
      <c r="I21" s="130" t="s">
        <v>68</v>
      </c>
      <c r="J21" s="130" t="s">
        <v>68</v>
      </c>
      <c r="K21" s="130" t="s">
        <v>70</v>
      </c>
      <c r="L21" s="130" t="s">
        <v>68</v>
      </c>
      <c r="M21" s="130" t="s">
        <v>68</v>
      </c>
      <c r="N21" s="130" t="s">
        <v>68</v>
      </c>
      <c r="O21" s="130" t="s">
        <v>68</v>
      </c>
      <c r="P21" s="130" t="s">
        <v>68</v>
      </c>
      <c r="Q21" s="130" t="s">
        <v>68</v>
      </c>
      <c r="R21" s="130" t="s">
        <v>68</v>
      </c>
      <c r="S21" s="130" t="s">
        <v>68</v>
      </c>
      <c r="T21" s="130" t="s">
        <v>68</v>
      </c>
      <c r="U21" s="130" t="s">
        <v>68</v>
      </c>
      <c r="V21" s="130" t="s">
        <v>68</v>
      </c>
      <c r="W21" s="130" t="s">
        <v>68</v>
      </c>
    </row>
    <row r="22" spans="1:24" ht="21.75" x14ac:dyDescent="0.5">
      <c r="A22" s="131">
        <v>44661.560555555552</v>
      </c>
      <c r="B22" s="130" t="s">
        <v>19</v>
      </c>
      <c r="C22" s="130" t="s">
        <v>67</v>
      </c>
      <c r="D22" s="130" t="s">
        <v>14</v>
      </c>
      <c r="E22" s="130" t="s">
        <v>17</v>
      </c>
      <c r="F22" s="130" t="s">
        <v>18</v>
      </c>
      <c r="G22" s="130" t="s">
        <v>68</v>
      </c>
      <c r="H22" s="130" t="s">
        <v>66</v>
      </c>
      <c r="I22" s="130" t="s">
        <v>66</v>
      </c>
      <c r="J22" s="130" t="s">
        <v>68</v>
      </c>
      <c r="K22" s="130" t="s">
        <v>66</v>
      </c>
      <c r="L22" s="130" t="s">
        <v>66</v>
      </c>
      <c r="M22" s="130" t="s">
        <v>66</v>
      </c>
      <c r="N22" s="130" t="s">
        <v>66</v>
      </c>
      <c r="O22" s="130" t="s">
        <v>66</v>
      </c>
      <c r="P22" s="130" t="s">
        <v>68</v>
      </c>
      <c r="Q22" s="130" t="s">
        <v>68</v>
      </c>
      <c r="R22" s="130" t="s">
        <v>68</v>
      </c>
      <c r="S22" s="130" t="s">
        <v>66</v>
      </c>
      <c r="T22" s="130" t="s">
        <v>68</v>
      </c>
      <c r="U22" s="130" t="s">
        <v>66</v>
      </c>
      <c r="V22" s="130" t="s">
        <v>68</v>
      </c>
      <c r="W22" s="130" t="s">
        <v>66</v>
      </c>
    </row>
    <row r="23" spans="1:24" ht="21.75" x14ac:dyDescent="0.5">
      <c r="A23" s="131">
        <v>44661.569502314815</v>
      </c>
      <c r="B23" s="130" t="s">
        <v>19</v>
      </c>
      <c r="C23" s="130" t="s">
        <v>75</v>
      </c>
      <c r="D23" s="130" t="s">
        <v>20</v>
      </c>
      <c r="E23" s="130" t="s">
        <v>17</v>
      </c>
      <c r="F23" s="130" t="s">
        <v>24</v>
      </c>
      <c r="G23" s="130" t="s">
        <v>68</v>
      </c>
      <c r="H23" s="130" t="s">
        <v>68</v>
      </c>
      <c r="I23" s="130" t="s">
        <v>66</v>
      </c>
      <c r="J23" s="130" t="s">
        <v>66</v>
      </c>
      <c r="K23" s="130" t="s">
        <v>70</v>
      </c>
      <c r="L23" s="130" t="s">
        <v>69</v>
      </c>
      <c r="M23" s="130" t="s">
        <v>71</v>
      </c>
      <c r="N23" s="130" t="s">
        <v>71</v>
      </c>
      <c r="O23" s="130" t="s">
        <v>68</v>
      </c>
      <c r="P23" s="130" t="s">
        <v>68</v>
      </c>
      <c r="Q23" s="130" t="s">
        <v>68</v>
      </c>
      <c r="R23" s="130" t="s">
        <v>68</v>
      </c>
      <c r="S23" s="130" t="s">
        <v>68</v>
      </c>
      <c r="T23" s="130" t="s">
        <v>68</v>
      </c>
      <c r="U23" s="130" t="s">
        <v>68</v>
      </c>
      <c r="V23" s="130" t="s">
        <v>68</v>
      </c>
      <c r="W23" s="130" t="s">
        <v>68</v>
      </c>
    </row>
    <row r="24" spans="1:24" ht="21.75" x14ac:dyDescent="0.5">
      <c r="A24" s="131">
        <v>44661.577025462961</v>
      </c>
      <c r="B24" s="130" t="s">
        <v>13</v>
      </c>
      <c r="C24" s="130" t="s">
        <v>74</v>
      </c>
      <c r="D24" s="130" t="s">
        <v>14</v>
      </c>
      <c r="E24" s="130" t="s">
        <v>26</v>
      </c>
      <c r="F24" s="130" t="s">
        <v>18</v>
      </c>
      <c r="G24" s="130" t="s">
        <v>66</v>
      </c>
      <c r="H24" s="130" t="s">
        <v>66</v>
      </c>
      <c r="I24" s="130" t="s">
        <v>66</v>
      </c>
      <c r="J24" s="130" t="s">
        <v>66</v>
      </c>
      <c r="K24" s="130" t="s">
        <v>66</v>
      </c>
      <c r="L24" s="130" t="s">
        <v>66</v>
      </c>
      <c r="M24" s="130" t="s">
        <v>66</v>
      </c>
      <c r="N24" s="130" t="s">
        <v>66</v>
      </c>
      <c r="O24" s="130" t="s">
        <v>66</v>
      </c>
      <c r="P24" s="130" t="s">
        <v>66</v>
      </c>
      <c r="Q24" s="130" t="s">
        <v>66</v>
      </c>
      <c r="R24" s="130" t="s">
        <v>66</v>
      </c>
      <c r="S24" s="130" t="s">
        <v>66</v>
      </c>
      <c r="T24" s="130" t="s">
        <v>66</v>
      </c>
      <c r="U24" s="130" t="s">
        <v>66</v>
      </c>
      <c r="V24" s="130" t="s">
        <v>66</v>
      </c>
      <c r="W24" s="130" t="s">
        <v>66</v>
      </c>
    </row>
    <row r="25" spans="1:24" ht="21.75" x14ac:dyDescent="0.5">
      <c r="A25" s="131">
        <v>44661.627812500003</v>
      </c>
      <c r="B25" s="130" t="s">
        <v>13</v>
      </c>
      <c r="C25" s="130" t="s">
        <v>74</v>
      </c>
      <c r="D25" s="130" t="s">
        <v>14</v>
      </c>
      <c r="E25" s="130" t="s">
        <v>15</v>
      </c>
      <c r="F25" s="130" t="s">
        <v>23</v>
      </c>
      <c r="G25" s="130" t="s">
        <v>68</v>
      </c>
      <c r="H25" s="130" t="s">
        <v>68</v>
      </c>
      <c r="I25" s="130" t="s">
        <v>68</v>
      </c>
      <c r="J25" s="130" t="s">
        <v>66</v>
      </c>
      <c r="K25" s="130" t="s">
        <v>70</v>
      </c>
      <c r="L25" s="130" t="s">
        <v>68</v>
      </c>
      <c r="M25" s="130" t="s">
        <v>68</v>
      </c>
      <c r="N25" s="130" t="s">
        <v>68</v>
      </c>
      <c r="O25" s="130" t="s">
        <v>68</v>
      </c>
      <c r="P25" s="130" t="s">
        <v>68</v>
      </c>
      <c r="Q25" s="130" t="s">
        <v>68</v>
      </c>
      <c r="R25" s="130" t="s">
        <v>68</v>
      </c>
      <c r="S25" s="130" t="s">
        <v>68</v>
      </c>
      <c r="T25" s="130" t="s">
        <v>68</v>
      </c>
      <c r="U25" s="130" t="s">
        <v>68</v>
      </c>
      <c r="V25" s="130" t="s">
        <v>68</v>
      </c>
      <c r="W25" s="130" t="s">
        <v>68</v>
      </c>
    </row>
    <row r="26" spans="1:24" ht="21.75" x14ac:dyDescent="0.5">
      <c r="A26" s="131">
        <v>44661.72619212963</v>
      </c>
      <c r="B26" s="130" t="s">
        <v>13</v>
      </c>
      <c r="C26" s="130" t="s">
        <v>67</v>
      </c>
      <c r="D26" s="130" t="s">
        <v>14</v>
      </c>
      <c r="E26" s="130" t="s">
        <v>26</v>
      </c>
      <c r="F26" s="130" t="s">
        <v>22</v>
      </c>
      <c r="G26" s="130" t="s">
        <v>71</v>
      </c>
      <c r="H26" s="130" t="s">
        <v>71</v>
      </c>
      <c r="I26" s="130" t="s">
        <v>68</v>
      </c>
      <c r="J26" s="130" t="s">
        <v>68</v>
      </c>
      <c r="K26" s="130" t="s">
        <v>71</v>
      </c>
      <c r="L26" s="130" t="s">
        <v>71</v>
      </c>
      <c r="M26" s="130" t="s">
        <v>68</v>
      </c>
      <c r="N26" s="130" t="s">
        <v>68</v>
      </c>
      <c r="O26" s="130" t="s">
        <v>71</v>
      </c>
      <c r="P26" s="130" t="s">
        <v>66</v>
      </c>
      <c r="Q26" s="130" t="s">
        <v>68</v>
      </c>
      <c r="R26" s="130" t="s">
        <v>71</v>
      </c>
      <c r="S26" s="130" t="s">
        <v>71</v>
      </c>
      <c r="T26" s="130" t="s">
        <v>66</v>
      </c>
      <c r="U26" s="130" t="s">
        <v>66</v>
      </c>
      <c r="V26" s="130" t="s">
        <v>66</v>
      </c>
      <c r="W26" s="130" t="s">
        <v>66</v>
      </c>
    </row>
    <row r="27" spans="1:24" ht="21.75" x14ac:dyDescent="0.5">
      <c r="A27" s="131">
        <v>44691.521527777775</v>
      </c>
      <c r="B27" s="130" t="s">
        <v>19</v>
      </c>
      <c r="C27" s="130" t="s">
        <v>74</v>
      </c>
      <c r="D27" s="130" t="s">
        <v>14</v>
      </c>
      <c r="E27" s="130" t="s">
        <v>15</v>
      </c>
      <c r="F27" s="130" t="s">
        <v>23</v>
      </c>
      <c r="G27" s="130" t="s">
        <v>68</v>
      </c>
      <c r="H27" s="130" t="s">
        <v>68</v>
      </c>
      <c r="I27" s="130" t="s">
        <v>68</v>
      </c>
      <c r="J27" s="130" t="s">
        <v>68</v>
      </c>
      <c r="K27" s="130" t="s">
        <v>68</v>
      </c>
      <c r="L27" s="130" t="s">
        <v>68</v>
      </c>
      <c r="M27" s="130" t="s">
        <v>68</v>
      </c>
      <c r="N27" s="130" t="s">
        <v>68</v>
      </c>
      <c r="O27" s="130" t="s">
        <v>68</v>
      </c>
      <c r="P27" s="130" t="s">
        <v>68</v>
      </c>
      <c r="Q27" s="130" t="s">
        <v>68</v>
      </c>
      <c r="R27" s="130" t="s">
        <v>68</v>
      </c>
      <c r="S27" s="130" t="s">
        <v>68</v>
      </c>
      <c r="T27" s="130" t="s">
        <v>68</v>
      </c>
      <c r="U27" s="130" t="s">
        <v>68</v>
      </c>
      <c r="V27" s="130" t="s">
        <v>68</v>
      </c>
      <c r="W27" s="130" t="s">
        <v>68</v>
      </c>
    </row>
    <row r="28" spans="1:24" ht="21.75" x14ac:dyDescent="0.5">
      <c r="A28" s="131">
        <v>44691.550370370373</v>
      </c>
      <c r="B28" s="130" t="s">
        <v>19</v>
      </c>
      <c r="C28" s="130" t="s">
        <v>74</v>
      </c>
      <c r="D28" s="130" t="s">
        <v>20</v>
      </c>
      <c r="E28" s="130" t="s">
        <v>26</v>
      </c>
      <c r="F28" s="130" t="s">
        <v>22</v>
      </c>
      <c r="G28" s="130" t="s">
        <v>68</v>
      </c>
      <c r="H28" s="130" t="s">
        <v>68</v>
      </c>
      <c r="I28" s="130" t="s">
        <v>68</v>
      </c>
      <c r="J28" s="130" t="s">
        <v>68</v>
      </c>
      <c r="K28" s="130" t="s">
        <v>68</v>
      </c>
      <c r="L28" s="130" t="s">
        <v>68</v>
      </c>
      <c r="M28" s="130" t="s">
        <v>68</v>
      </c>
      <c r="N28" s="130" t="s">
        <v>68</v>
      </c>
      <c r="O28" s="130" t="s">
        <v>68</v>
      </c>
      <c r="P28" s="130" t="s">
        <v>68</v>
      </c>
      <c r="Q28" s="130" t="s">
        <v>68</v>
      </c>
      <c r="R28" s="130" t="s">
        <v>68</v>
      </c>
      <c r="S28" s="130" t="s">
        <v>68</v>
      </c>
      <c r="T28" s="130" t="s">
        <v>68</v>
      </c>
      <c r="U28" s="130" t="s">
        <v>68</v>
      </c>
      <c r="V28" s="130" t="s">
        <v>68</v>
      </c>
      <c r="W28" s="130" t="s">
        <v>68</v>
      </c>
    </row>
    <row r="29" spans="1:24" ht="21.75" x14ac:dyDescent="0.5">
      <c r="A29" s="131">
        <v>44722.908101851855</v>
      </c>
      <c r="B29" s="130" t="s">
        <v>13</v>
      </c>
      <c r="C29" s="130" t="s">
        <v>67</v>
      </c>
      <c r="D29" s="130" t="s">
        <v>20</v>
      </c>
      <c r="E29" s="130" t="s">
        <v>17</v>
      </c>
      <c r="F29" s="130" t="s">
        <v>22</v>
      </c>
      <c r="G29" s="130" t="s">
        <v>68</v>
      </c>
      <c r="H29" s="130" t="s">
        <v>66</v>
      </c>
      <c r="I29" s="130" t="s">
        <v>66</v>
      </c>
      <c r="J29" s="130" t="s">
        <v>66</v>
      </c>
      <c r="K29" s="130" t="s">
        <v>66</v>
      </c>
      <c r="L29" s="130" t="s">
        <v>68</v>
      </c>
      <c r="M29" s="130" t="s">
        <v>66</v>
      </c>
      <c r="N29" s="130" t="s">
        <v>66</v>
      </c>
      <c r="O29" s="130" t="s">
        <v>66</v>
      </c>
      <c r="P29" s="130" t="s">
        <v>68</v>
      </c>
      <c r="Q29" s="130" t="s">
        <v>66</v>
      </c>
      <c r="R29" s="130" t="s">
        <v>66</v>
      </c>
      <c r="S29" s="130" t="s">
        <v>68</v>
      </c>
      <c r="T29" s="130" t="s">
        <v>68</v>
      </c>
      <c r="U29" s="130" t="s">
        <v>68</v>
      </c>
      <c r="V29" s="130" t="s">
        <v>66</v>
      </c>
      <c r="W29" s="130" t="s">
        <v>66</v>
      </c>
    </row>
    <row r="30" spans="1:24" ht="21.75" x14ac:dyDescent="0.5">
      <c r="A30" s="131">
        <v>44752.406215277777</v>
      </c>
      <c r="B30" s="130" t="s">
        <v>19</v>
      </c>
      <c r="C30" s="130" t="s">
        <v>74</v>
      </c>
      <c r="D30" s="130" t="s">
        <v>14</v>
      </c>
      <c r="E30" s="130" t="s">
        <v>15</v>
      </c>
      <c r="F30" s="130" t="s">
        <v>18</v>
      </c>
      <c r="G30" s="130" t="s">
        <v>66</v>
      </c>
      <c r="H30" s="130" t="s">
        <v>66</v>
      </c>
      <c r="I30" s="130" t="s">
        <v>66</v>
      </c>
      <c r="J30" s="130" t="s">
        <v>66</v>
      </c>
      <c r="K30" s="130" t="s">
        <v>66</v>
      </c>
      <c r="L30" s="130" t="s">
        <v>66</v>
      </c>
      <c r="M30" s="130" t="s">
        <v>66</v>
      </c>
      <c r="N30" s="130" t="s">
        <v>66</v>
      </c>
      <c r="O30" s="130" t="s">
        <v>66</v>
      </c>
      <c r="P30" s="130" t="s">
        <v>66</v>
      </c>
      <c r="Q30" s="130" t="s">
        <v>66</v>
      </c>
      <c r="R30" s="130" t="s">
        <v>66</v>
      </c>
      <c r="S30" s="130" t="s">
        <v>66</v>
      </c>
      <c r="T30" s="130" t="s">
        <v>66</v>
      </c>
      <c r="U30" s="130" t="s">
        <v>66</v>
      </c>
      <c r="V30" s="130" t="s">
        <v>66</v>
      </c>
      <c r="W30" s="130" t="s">
        <v>66</v>
      </c>
    </row>
  </sheetData>
  <autoFilter ref="E1:E32" xr:uid="{00000000-0009-0000-0000-000000000000}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1CA48-CED8-4880-8D88-C7FF3A317BD9}">
  <dimension ref="A1:Z148"/>
  <sheetViews>
    <sheetView topLeftCell="F1" workbookViewId="0">
      <selection activeCell="D14" sqref="D14"/>
    </sheetView>
  </sheetViews>
  <sheetFormatPr defaultColWidth="12.625" defaultRowHeight="24" x14ac:dyDescent="0.55000000000000004"/>
  <cols>
    <col min="1" max="1" width="2.875" style="91" bestFit="1" customWidth="1"/>
    <col min="2" max="3" width="18.875" style="91" customWidth="1"/>
    <col min="4" max="4" width="14.75" style="91" customWidth="1"/>
    <col min="5" max="5" width="21.75" style="91" bestFit="1" customWidth="1"/>
    <col min="6" max="6" width="14" style="91" customWidth="1"/>
    <col min="7" max="7" width="29.5" style="91" bestFit="1" customWidth="1"/>
    <col min="8" max="8" width="27.5" style="91" bestFit="1" customWidth="1"/>
    <col min="9" max="25" width="7.625" style="91" customWidth="1"/>
    <col min="26" max="16384" width="12.625" style="91"/>
  </cols>
  <sheetData>
    <row r="1" spans="1:26" s="136" customFormat="1" x14ac:dyDescent="0.55000000000000004">
      <c r="B1" s="135" t="s">
        <v>11</v>
      </c>
      <c r="C1" s="135" t="s">
        <v>63</v>
      </c>
      <c r="D1" s="135" t="s">
        <v>64</v>
      </c>
      <c r="E1" s="135"/>
      <c r="F1" s="135"/>
      <c r="G1" s="135"/>
      <c r="H1" s="135"/>
      <c r="I1" s="135" t="s">
        <v>92</v>
      </c>
      <c r="J1" s="135" t="s">
        <v>93</v>
      </c>
      <c r="K1" s="135" t="s">
        <v>94</v>
      </c>
      <c r="L1" s="135" t="s">
        <v>95</v>
      </c>
      <c r="M1" s="135" t="s">
        <v>96</v>
      </c>
      <c r="N1" s="135" t="s">
        <v>108</v>
      </c>
      <c r="O1" s="135" t="s">
        <v>97</v>
      </c>
      <c r="P1" s="135" t="s">
        <v>98</v>
      </c>
      <c r="Q1" s="135" t="s">
        <v>99</v>
      </c>
      <c r="R1" s="136" t="s">
        <v>100</v>
      </c>
      <c r="S1" s="136" t="s">
        <v>101</v>
      </c>
      <c r="T1" s="136" t="s">
        <v>102</v>
      </c>
      <c r="U1" s="136" t="s">
        <v>103</v>
      </c>
      <c r="V1" s="136" t="s">
        <v>104</v>
      </c>
      <c r="W1" s="136" t="s">
        <v>105</v>
      </c>
      <c r="X1" s="136" t="s">
        <v>106</v>
      </c>
      <c r="Y1" s="136" t="s">
        <v>107</v>
      </c>
    </row>
    <row r="2" spans="1:26" x14ac:dyDescent="0.55000000000000004">
      <c r="A2" s="91">
        <v>29</v>
      </c>
      <c r="B2" s="92">
        <v>44752.406215277777</v>
      </c>
      <c r="C2" s="91" t="s">
        <v>19</v>
      </c>
      <c r="D2" s="91" t="s">
        <v>74</v>
      </c>
      <c r="E2" s="91" t="s">
        <v>14</v>
      </c>
      <c r="F2" s="91" t="s">
        <v>15</v>
      </c>
      <c r="G2" s="165" t="s">
        <v>182</v>
      </c>
      <c r="H2" s="91" t="s">
        <v>18</v>
      </c>
      <c r="I2" s="93">
        <v>5</v>
      </c>
      <c r="J2" s="93">
        <v>5</v>
      </c>
      <c r="K2" s="93">
        <v>5</v>
      </c>
      <c r="L2" s="93">
        <v>5</v>
      </c>
      <c r="M2" s="93">
        <v>5</v>
      </c>
      <c r="N2" s="93">
        <v>5</v>
      </c>
      <c r="O2" s="93">
        <v>5</v>
      </c>
      <c r="P2" s="93">
        <v>5</v>
      </c>
      <c r="Q2" s="93">
        <v>5</v>
      </c>
      <c r="R2" s="94">
        <v>5</v>
      </c>
      <c r="S2" s="94">
        <v>5</v>
      </c>
      <c r="T2" s="94">
        <v>5</v>
      </c>
      <c r="U2" s="94">
        <v>5</v>
      </c>
      <c r="V2" s="94">
        <v>5</v>
      </c>
      <c r="W2" s="94">
        <v>5</v>
      </c>
      <c r="X2" s="94">
        <v>5</v>
      </c>
      <c r="Y2" s="94">
        <v>5</v>
      </c>
    </row>
    <row r="3" spans="1:26" x14ac:dyDescent="0.55000000000000004">
      <c r="A3" s="91">
        <v>32</v>
      </c>
      <c r="B3" s="92">
        <v>44755.406215162038</v>
      </c>
      <c r="C3" s="91" t="s">
        <v>19</v>
      </c>
      <c r="D3" s="91" t="s">
        <v>74</v>
      </c>
      <c r="E3" s="91" t="s">
        <v>20</v>
      </c>
      <c r="F3" s="91" t="s">
        <v>15</v>
      </c>
      <c r="G3" s="165" t="s">
        <v>182</v>
      </c>
      <c r="H3" s="91" t="s">
        <v>22</v>
      </c>
      <c r="I3" s="93">
        <v>5</v>
      </c>
      <c r="J3" s="93">
        <v>5</v>
      </c>
      <c r="K3" s="93">
        <v>5</v>
      </c>
      <c r="L3" s="93">
        <v>5</v>
      </c>
      <c r="M3" s="93">
        <v>5</v>
      </c>
      <c r="N3" s="93">
        <v>5</v>
      </c>
      <c r="O3" s="93">
        <v>5</v>
      </c>
      <c r="P3" s="93">
        <v>5</v>
      </c>
      <c r="Q3" s="93">
        <v>5</v>
      </c>
      <c r="R3" s="94">
        <v>4</v>
      </c>
      <c r="S3" s="94">
        <v>5</v>
      </c>
      <c r="T3" s="94">
        <v>5</v>
      </c>
      <c r="U3" s="94">
        <v>4</v>
      </c>
      <c r="V3" s="94">
        <v>5</v>
      </c>
      <c r="W3" s="94">
        <v>5</v>
      </c>
      <c r="X3" s="94">
        <v>5</v>
      </c>
      <c r="Y3" s="94">
        <v>5</v>
      </c>
    </row>
    <row r="4" spans="1:26" x14ac:dyDescent="0.55000000000000004">
      <c r="G4" s="165"/>
      <c r="I4" s="95">
        <f t="shared" ref="I4:Y4" si="0">AVERAGE(I2:I3)</f>
        <v>5</v>
      </c>
      <c r="J4" s="95">
        <f t="shared" si="0"/>
        <v>5</v>
      </c>
      <c r="K4" s="95">
        <f t="shared" si="0"/>
        <v>5</v>
      </c>
      <c r="L4" s="95">
        <f t="shared" si="0"/>
        <v>5</v>
      </c>
      <c r="M4" s="95">
        <f t="shared" si="0"/>
        <v>5</v>
      </c>
      <c r="N4" s="95">
        <f t="shared" si="0"/>
        <v>5</v>
      </c>
      <c r="O4" s="95">
        <f t="shared" si="0"/>
        <v>5</v>
      </c>
      <c r="P4" s="95">
        <f t="shared" si="0"/>
        <v>5</v>
      </c>
      <c r="Q4" s="95">
        <f t="shared" si="0"/>
        <v>5</v>
      </c>
      <c r="R4" s="95">
        <f t="shared" si="0"/>
        <v>4.5</v>
      </c>
      <c r="S4" s="95">
        <f t="shared" si="0"/>
        <v>5</v>
      </c>
      <c r="T4" s="95">
        <f t="shared" si="0"/>
        <v>5</v>
      </c>
      <c r="U4" s="95">
        <f t="shared" si="0"/>
        <v>4.5</v>
      </c>
      <c r="V4" s="95">
        <f t="shared" si="0"/>
        <v>5</v>
      </c>
      <c r="W4" s="95">
        <f t="shared" si="0"/>
        <v>5</v>
      </c>
      <c r="X4" s="95">
        <f t="shared" si="0"/>
        <v>5</v>
      </c>
      <c r="Y4" s="95">
        <f t="shared" si="0"/>
        <v>5</v>
      </c>
      <c r="Z4" s="96">
        <f>AVERAGE(I2:Y3)</f>
        <v>4.9411764705882355</v>
      </c>
    </row>
    <row r="5" spans="1:26" x14ac:dyDescent="0.55000000000000004">
      <c r="I5" s="97">
        <f t="shared" ref="I5:Y5" si="1">STDEV(I2:I3)</f>
        <v>0</v>
      </c>
      <c r="J5" s="97">
        <f t="shared" si="1"/>
        <v>0</v>
      </c>
      <c r="K5" s="97">
        <f t="shared" si="1"/>
        <v>0</v>
      </c>
      <c r="L5" s="97">
        <f t="shared" si="1"/>
        <v>0</v>
      </c>
      <c r="M5" s="97">
        <f t="shared" si="1"/>
        <v>0</v>
      </c>
      <c r="N5" s="97">
        <f t="shared" si="1"/>
        <v>0</v>
      </c>
      <c r="O5" s="97">
        <f t="shared" si="1"/>
        <v>0</v>
      </c>
      <c r="P5" s="97">
        <f t="shared" si="1"/>
        <v>0</v>
      </c>
      <c r="Q5" s="97">
        <f t="shared" si="1"/>
        <v>0</v>
      </c>
      <c r="R5" s="97">
        <f t="shared" si="1"/>
        <v>0.70710678118654757</v>
      </c>
      <c r="S5" s="97">
        <f t="shared" si="1"/>
        <v>0</v>
      </c>
      <c r="T5" s="97">
        <f t="shared" si="1"/>
        <v>0</v>
      </c>
      <c r="U5" s="97">
        <f t="shared" si="1"/>
        <v>0.70710678118654757</v>
      </c>
      <c r="V5" s="97">
        <f t="shared" si="1"/>
        <v>0</v>
      </c>
      <c r="W5" s="97">
        <f t="shared" si="1"/>
        <v>0</v>
      </c>
      <c r="X5" s="97">
        <f t="shared" si="1"/>
        <v>0</v>
      </c>
      <c r="Y5" s="97">
        <f t="shared" si="1"/>
        <v>0</v>
      </c>
      <c r="Z5" s="96">
        <f>STDEV(I2:Y3)</f>
        <v>0.23883257361061286</v>
      </c>
    </row>
    <row r="6" spans="1:26" x14ac:dyDescent="0.55000000000000004">
      <c r="Q6" s="98">
        <f>STDEV(I2:Q3)</f>
        <v>0</v>
      </c>
      <c r="Y6" s="98">
        <f>STDEV(R2:Y3)</f>
        <v>0.34156502553198659</v>
      </c>
    </row>
    <row r="7" spans="1:26" x14ac:dyDescent="0.55000000000000004">
      <c r="Q7" s="99">
        <f>AVERAGE(I2:Q3)</f>
        <v>5</v>
      </c>
      <c r="Y7" s="99">
        <f>AVERAGE(R2:Y3)</f>
        <v>4.875</v>
      </c>
    </row>
    <row r="40" ht="15.75" customHeight="1" x14ac:dyDescent="0.55000000000000004"/>
    <row r="42" ht="22.5" customHeight="1" x14ac:dyDescent="0.55000000000000004"/>
    <row r="43" ht="22.5" customHeight="1" x14ac:dyDescent="0.55000000000000004"/>
    <row r="44" ht="22.5" customHeight="1" x14ac:dyDescent="0.55000000000000004"/>
    <row r="45" ht="22.5" customHeight="1" x14ac:dyDescent="0.55000000000000004"/>
    <row r="46" ht="22.5" customHeight="1" x14ac:dyDescent="0.55000000000000004"/>
    <row r="47" ht="22.5" customHeight="1" x14ac:dyDescent="0.55000000000000004"/>
    <row r="48" ht="22.5" customHeight="1" x14ac:dyDescent="0.55000000000000004"/>
    <row r="49" ht="15.75" customHeight="1" x14ac:dyDescent="0.55000000000000004"/>
    <row r="50" ht="15.75" customHeight="1" x14ac:dyDescent="0.55000000000000004"/>
    <row r="51" ht="15.75" customHeight="1" x14ac:dyDescent="0.55000000000000004"/>
    <row r="52" ht="15.75" customHeight="1" x14ac:dyDescent="0.55000000000000004"/>
    <row r="53" ht="15.75" customHeight="1" x14ac:dyDescent="0.55000000000000004"/>
    <row r="54" ht="15.75" customHeight="1" x14ac:dyDescent="0.55000000000000004"/>
    <row r="55" ht="15.75" customHeight="1" x14ac:dyDescent="0.55000000000000004"/>
    <row r="56" ht="15.75" customHeight="1" x14ac:dyDescent="0.55000000000000004"/>
    <row r="57" ht="15.75" customHeight="1" x14ac:dyDescent="0.55000000000000004"/>
    <row r="58" ht="15.75" customHeight="1" x14ac:dyDescent="0.55000000000000004"/>
    <row r="59" ht="15.75" customHeight="1" x14ac:dyDescent="0.55000000000000004"/>
    <row r="60" ht="15.75" customHeight="1" x14ac:dyDescent="0.55000000000000004"/>
    <row r="61" ht="15.75" customHeight="1" x14ac:dyDescent="0.55000000000000004"/>
    <row r="62" ht="15.75" customHeight="1" x14ac:dyDescent="0.55000000000000004"/>
    <row r="63" ht="15.75" customHeight="1" x14ac:dyDescent="0.55000000000000004"/>
    <row r="64" ht="15.75" customHeight="1" x14ac:dyDescent="0.55000000000000004"/>
    <row r="65" ht="15.75" customHeight="1" x14ac:dyDescent="0.55000000000000004"/>
    <row r="66" ht="15.75" customHeight="1" x14ac:dyDescent="0.55000000000000004"/>
    <row r="67" ht="15.75" customHeight="1" x14ac:dyDescent="0.55000000000000004"/>
    <row r="68" ht="15.75" customHeight="1" x14ac:dyDescent="0.55000000000000004"/>
    <row r="69" ht="15.75" customHeight="1" x14ac:dyDescent="0.55000000000000004"/>
    <row r="70" ht="15.75" customHeight="1" x14ac:dyDescent="0.55000000000000004"/>
    <row r="71" ht="15.75" customHeight="1" x14ac:dyDescent="0.55000000000000004"/>
    <row r="72" ht="15.75" customHeight="1" x14ac:dyDescent="0.55000000000000004"/>
    <row r="73" ht="15.75" customHeight="1" x14ac:dyDescent="0.55000000000000004"/>
    <row r="74" ht="15.75" customHeight="1" x14ac:dyDescent="0.55000000000000004"/>
    <row r="75" ht="15.75" customHeight="1" x14ac:dyDescent="0.55000000000000004"/>
    <row r="76" ht="15.75" customHeight="1" x14ac:dyDescent="0.55000000000000004"/>
    <row r="77" ht="15.75" customHeight="1" x14ac:dyDescent="0.55000000000000004"/>
    <row r="78" ht="15.75" customHeight="1" x14ac:dyDescent="0.55000000000000004"/>
    <row r="79" ht="15.7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  <row r="147" ht="15.75" customHeight="1" x14ac:dyDescent="0.55000000000000004"/>
    <row r="148" ht="15.75" customHeight="1" x14ac:dyDescent="0.55000000000000004"/>
  </sheetData>
  <autoFilter ref="G1:G148" xr:uid="{EBFEBB25-B025-4509-B0C4-EB7F990D19A5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C4FB0-376B-4F5F-9A71-EA2FC155F208}">
  <dimension ref="A1:Z153"/>
  <sheetViews>
    <sheetView zoomScale="80" zoomScaleNormal="80" workbookViewId="0">
      <selection activeCell="L24" sqref="L24"/>
    </sheetView>
  </sheetViews>
  <sheetFormatPr defaultColWidth="12.625" defaultRowHeight="24" x14ac:dyDescent="0.55000000000000004"/>
  <cols>
    <col min="1" max="1" width="2.875" style="91" bestFit="1" customWidth="1"/>
    <col min="2" max="3" width="18.875" style="91" customWidth="1"/>
    <col min="4" max="4" width="14.75" style="91" customWidth="1"/>
    <col min="5" max="5" width="21.75" style="91" bestFit="1" customWidth="1"/>
    <col min="6" max="6" width="14" style="91" customWidth="1"/>
    <col min="7" max="7" width="29.5" style="91" bestFit="1" customWidth="1"/>
    <col min="8" max="8" width="27.5" style="91" bestFit="1" customWidth="1"/>
    <col min="9" max="25" width="7.625" style="91" customWidth="1"/>
    <col min="26" max="16384" width="12.625" style="91"/>
  </cols>
  <sheetData>
    <row r="1" spans="1:26" s="136" customFormat="1" x14ac:dyDescent="0.55000000000000004">
      <c r="B1" s="135" t="s">
        <v>11</v>
      </c>
      <c r="C1" s="135" t="s">
        <v>63</v>
      </c>
      <c r="D1" s="135" t="s">
        <v>64</v>
      </c>
      <c r="E1" s="135"/>
      <c r="F1" s="135"/>
      <c r="G1" s="135"/>
      <c r="H1" s="135"/>
      <c r="I1" s="135" t="s">
        <v>92</v>
      </c>
      <c r="J1" s="135" t="s">
        <v>93</v>
      </c>
      <c r="K1" s="135" t="s">
        <v>94</v>
      </c>
      <c r="L1" s="135" t="s">
        <v>95</v>
      </c>
      <c r="M1" s="135" t="s">
        <v>96</v>
      </c>
      <c r="N1" s="135" t="s">
        <v>108</v>
      </c>
      <c r="O1" s="135" t="s">
        <v>97</v>
      </c>
      <c r="P1" s="135" t="s">
        <v>98</v>
      </c>
      <c r="Q1" s="135" t="s">
        <v>99</v>
      </c>
      <c r="R1" s="136" t="s">
        <v>100</v>
      </c>
      <c r="S1" s="136" t="s">
        <v>101</v>
      </c>
      <c r="T1" s="136" t="s">
        <v>102</v>
      </c>
      <c r="U1" s="136" t="s">
        <v>103</v>
      </c>
      <c r="V1" s="136" t="s">
        <v>104</v>
      </c>
      <c r="W1" s="136" t="s">
        <v>105</v>
      </c>
      <c r="X1" s="136" t="s">
        <v>106</v>
      </c>
      <c r="Y1" s="136" t="s">
        <v>107</v>
      </c>
    </row>
    <row r="2" spans="1:26" x14ac:dyDescent="0.55000000000000004">
      <c r="A2" s="91">
        <v>7</v>
      </c>
      <c r="B2" s="92" t="s">
        <v>82</v>
      </c>
      <c r="C2" s="91" t="s">
        <v>13</v>
      </c>
      <c r="D2" s="91" t="s">
        <v>74</v>
      </c>
      <c r="E2" s="91" t="s">
        <v>20</v>
      </c>
      <c r="F2" s="91" t="s">
        <v>15</v>
      </c>
      <c r="G2" s="165" t="s">
        <v>188</v>
      </c>
      <c r="H2" s="91" t="s">
        <v>24</v>
      </c>
      <c r="I2" s="93">
        <v>5</v>
      </c>
      <c r="J2" s="93">
        <v>5</v>
      </c>
      <c r="K2" s="93">
        <v>5</v>
      </c>
      <c r="L2" s="93">
        <v>5</v>
      </c>
      <c r="M2" s="93">
        <v>4</v>
      </c>
      <c r="N2" s="93">
        <v>4</v>
      </c>
      <c r="O2" s="93">
        <v>5</v>
      </c>
      <c r="P2" s="93">
        <v>4</v>
      </c>
      <c r="Q2" s="93">
        <v>5</v>
      </c>
      <c r="R2" s="94">
        <v>5</v>
      </c>
      <c r="S2" s="94">
        <v>5</v>
      </c>
      <c r="T2" s="94">
        <v>5</v>
      </c>
      <c r="U2" s="94">
        <v>5</v>
      </c>
      <c r="V2" s="94">
        <v>5</v>
      </c>
      <c r="W2" s="94">
        <v>5</v>
      </c>
      <c r="X2" s="94">
        <v>5</v>
      </c>
      <c r="Y2" s="94">
        <v>5</v>
      </c>
    </row>
    <row r="3" spans="1:26" x14ac:dyDescent="0.55000000000000004">
      <c r="A3" s="91">
        <v>10</v>
      </c>
      <c r="B3" s="92" t="s">
        <v>85</v>
      </c>
      <c r="C3" s="91" t="s">
        <v>13</v>
      </c>
      <c r="D3" s="91" t="s">
        <v>67</v>
      </c>
      <c r="E3" s="91" t="s">
        <v>14</v>
      </c>
      <c r="F3" s="91" t="s">
        <v>26</v>
      </c>
      <c r="G3" s="165" t="s">
        <v>188</v>
      </c>
      <c r="H3" s="91" t="s">
        <v>23</v>
      </c>
      <c r="I3" s="93">
        <v>4</v>
      </c>
      <c r="J3" s="93">
        <v>4</v>
      </c>
      <c r="K3" s="93">
        <v>4</v>
      </c>
      <c r="L3" s="93">
        <v>4</v>
      </c>
      <c r="M3" s="93">
        <v>5</v>
      </c>
      <c r="N3" s="93">
        <v>4</v>
      </c>
      <c r="O3" s="93">
        <v>4</v>
      </c>
      <c r="P3" s="93">
        <v>4</v>
      </c>
      <c r="Q3" s="93">
        <v>5</v>
      </c>
      <c r="R3" s="94">
        <v>4</v>
      </c>
      <c r="S3" s="94">
        <v>4</v>
      </c>
      <c r="T3" s="94">
        <v>4</v>
      </c>
      <c r="U3" s="94">
        <v>4</v>
      </c>
      <c r="V3" s="94">
        <v>4</v>
      </c>
      <c r="W3" s="94">
        <v>4</v>
      </c>
      <c r="X3" s="94">
        <v>4</v>
      </c>
      <c r="Y3" s="94">
        <v>4</v>
      </c>
    </row>
    <row r="4" spans="1:26" x14ac:dyDescent="0.55000000000000004">
      <c r="A4" s="91">
        <v>11</v>
      </c>
      <c r="B4" s="92" t="s">
        <v>86</v>
      </c>
      <c r="C4" s="91" t="s">
        <v>13</v>
      </c>
      <c r="D4" s="91" t="s">
        <v>74</v>
      </c>
      <c r="E4" s="91" t="s">
        <v>14</v>
      </c>
      <c r="F4" s="91" t="s">
        <v>15</v>
      </c>
      <c r="G4" s="165" t="s">
        <v>188</v>
      </c>
      <c r="H4" s="91" t="s">
        <v>25</v>
      </c>
      <c r="I4" s="93">
        <v>5</v>
      </c>
      <c r="J4" s="93">
        <v>5</v>
      </c>
      <c r="K4" s="93">
        <v>5</v>
      </c>
      <c r="L4" s="93">
        <v>5</v>
      </c>
      <c r="M4" s="93">
        <v>4</v>
      </c>
      <c r="N4" s="93">
        <v>4</v>
      </c>
      <c r="O4" s="93">
        <v>5</v>
      </c>
      <c r="P4" s="93">
        <v>4</v>
      </c>
      <c r="Q4" s="93">
        <v>4</v>
      </c>
      <c r="R4" s="94">
        <v>5</v>
      </c>
      <c r="S4" s="94">
        <v>5</v>
      </c>
      <c r="T4" s="94">
        <v>4</v>
      </c>
      <c r="U4" s="94">
        <v>5</v>
      </c>
      <c r="V4" s="94">
        <v>5</v>
      </c>
      <c r="W4" s="94">
        <v>4</v>
      </c>
      <c r="X4" s="94">
        <v>4</v>
      </c>
      <c r="Y4" s="94">
        <v>4</v>
      </c>
    </row>
    <row r="5" spans="1:26" x14ac:dyDescent="0.55000000000000004">
      <c r="A5" s="91">
        <v>13</v>
      </c>
      <c r="B5" s="92" t="s">
        <v>88</v>
      </c>
      <c r="C5" s="91" t="s">
        <v>13</v>
      </c>
      <c r="D5" s="91" t="s">
        <v>74</v>
      </c>
      <c r="E5" s="91" t="s">
        <v>14</v>
      </c>
      <c r="F5" s="91" t="s">
        <v>21</v>
      </c>
      <c r="G5" s="165" t="s">
        <v>188</v>
      </c>
      <c r="H5" s="91" t="s">
        <v>23</v>
      </c>
      <c r="I5" s="93">
        <v>4</v>
      </c>
      <c r="J5" s="93">
        <v>4</v>
      </c>
      <c r="K5" s="93">
        <v>4</v>
      </c>
      <c r="L5" s="93">
        <v>4</v>
      </c>
      <c r="M5" s="93">
        <v>5</v>
      </c>
      <c r="N5" s="93">
        <v>4</v>
      </c>
      <c r="O5" s="93">
        <v>4</v>
      </c>
      <c r="P5" s="93">
        <v>4</v>
      </c>
      <c r="Q5" s="93">
        <v>4</v>
      </c>
      <c r="R5" s="94">
        <v>4</v>
      </c>
      <c r="S5" s="94">
        <v>4</v>
      </c>
      <c r="T5" s="94">
        <v>4</v>
      </c>
      <c r="U5" s="94">
        <v>4</v>
      </c>
      <c r="V5" s="94">
        <v>4</v>
      </c>
      <c r="W5" s="94">
        <v>4</v>
      </c>
      <c r="X5" s="94">
        <v>4</v>
      </c>
      <c r="Y5" s="94">
        <v>4</v>
      </c>
    </row>
    <row r="6" spans="1:26" x14ac:dyDescent="0.55000000000000004">
      <c r="A6" s="91">
        <v>14</v>
      </c>
      <c r="B6" s="92" t="s">
        <v>89</v>
      </c>
      <c r="C6" s="91" t="s">
        <v>13</v>
      </c>
      <c r="D6" s="91" t="s">
        <v>74</v>
      </c>
      <c r="E6" s="91" t="s">
        <v>14</v>
      </c>
      <c r="F6" s="91" t="s">
        <v>15</v>
      </c>
      <c r="G6" s="165" t="s">
        <v>188</v>
      </c>
      <c r="H6" s="91" t="s">
        <v>22</v>
      </c>
      <c r="I6" s="93">
        <v>4</v>
      </c>
      <c r="J6" s="93">
        <v>5</v>
      </c>
      <c r="K6" s="93">
        <v>5</v>
      </c>
      <c r="L6" s="93">
        <v>5</v>
      </c>
      <c r="M6" s="93">
        <v>1</v>
      </c>
      <c r="N6" s="93">
        <v>5</v>
      </c>
      <c r="O6" s="93">
        <v>5</v>
      </c>
      <c r="P6" s="93">
        <v>5</v>
      </c>
      <c r="Q6" s="93">
        <v>5</v>
      </c>
      <c r="R6" s="94">
        <v>5</v>
      </c>
      <c r="S6" s="94">
        <v>5</v>
      </c>
      <c r="T6" s="94">
        <v>5</v>
      </c>
      <c r="U6" s="94">
        <v>5</v>
      </c>
      <c r="V6" s="94">
        <v>5</v>
      </c>
      <c r="W6" s="94">
        <v>5</v>
      </c>
      <c r="X6" s="94">
        <v>5</v>
      </c>
      <c r="Y6" s="94">
        <v>5</v>
      </c>
    </row>
    <row r="7" spans="1:26" x14ac:dyDescent="0.55000000000000004">
      <c r="A7" s="91">
        <v>21</v>
      </c>
      <c r="B7" s="92">
        <v>44661.560555555552</v>
      </c>
      <c r="C7" s="91" t="s">
        <v>19</v>
      </c>
      <c r="D7" s="91" t="s">
        <v>67</v>
      </c>
      <c r="E7" s="91" t="s">
        <v>14</v>
      </c>
      <c r="F7" s="91" t="s">
        <v>17</v>
      </c>
      <c r="G7" s="165" t="s">
        <v>188</v>
      </c>
      <c r="H7" s="91" t="s">
        <v>18</v>
      </c>
      <c r="I7" s="93">
        <v>4</v>
      </c>
      <c r="J7" s="93">
        <v>5</v>
      </c>
      <c r="K7" s="93">
        <v>5</v>
      </c>
      <c r="L7" s="93">
        <v>4</v>
      </c>
      <c r="M7" s="93">
        <v>5</v>
      </c>
      <c r="N7" s="93">
        <v>5</v>
      </c>
      <c r="O7" s="93">
        <v>5</v>
      </c>
      <c r="P7" s="93">
        <v>5</v>
      </c>
      <c r="Q7" s="93">
        <v>5</v>
      </c>
      <c r="R7" s="94">
        <v>4</v>
      </c>
      <c r="S7" s="94">
        <v>4</v>
      </c>
      <c r="T7" s="94">
        <v>4</v>
      </c>
      <c r="U7" s="94">
        <v>5</v>
      </c>
      <c r="V7" s="94">
        <v>4</v>
      </c>
      <c r="W7" s="94">
        <v>5</v>
      </c>
      <c r="X7" s="94">
        <v>4</v>
      </c>
      <c r="Y7" s="94">
        <v>5</v>
      </c>
    </row>
    <row r="8" spans="1:26" x14ac:dyDescent="0.55000000000000004">
      <c r="A8" s="91">
        <v>24</v>
      </c>
      <c r="B8" s="92">
        <v>44661.627812500003</v>
      </c>
      <c r="C8" s="91" t="s">
        <v>13</v>
      </c>
      <c r="D8" s="91" t="s">
        <v>74</v>
      </c>
      <c r="E8" s="91" t="s">
        <v>14</v>
      </c>
      <c r="F8" s="91" t="s">
        <v>15</v>
      </c>
      <c r="G8" s="165" t="s">
        <v>188</v>
      </c>
      <c r="H8" s="91" t="s">
        <v>23</v>
      </c>
      <c r="I8" s="93">
        <v>4</v>
      </c>
      <c r="J8" s="93">
        <v>4</v>
      </c>
      <c r="K8" s="93">
        <v>4</v>
      </c>
      <c r="L8" s="93">
        <v>5</v>
      </c>
      <c r="M8" s="93">
        <v>1</v>
      </c>
      <c r="N8" s="93">
        <v>4</v>
      </c>
      <c r="O8" s="93">
        <v>4</v>
      </c>
      <c r="P8" s="93">
        <v>4</v>
      </c>
      <c r="Q8" s="93">
        <v>4</v>
      </c>
      <c r="R8" s="94">
        <v>4</v>
      </c>
      <c r="S8" s="94">
        <v>4</v>
      </c>
      <c r="T8" s="94">
        <v>4</v>
      </c>
      <c r="U8" s="94">
        <v>4</v>
      </c>
      <c r="V8" s="94">
        <v>4</v>
      </c>
      <c r="W8" s="94">
        <v>4</v>
      </c>
      <c r="X8" s="94">
        <v>4</v>
      </c>
      <c r="Y8" s="94">
        <v>4</v>
      </c>
    </row>
    <row r="9" spans="1:26" x14ac:dyDescent="0.55000000000000004">
      <c r="G9" s="165"/>
      <c r="I9" s="95">
        <f t="shared" ref="I9:Y9" si="0">AVERAGE(I2:I8)</f>
        <v>4.2857142857142856</v>
      </c>
      <c r="J9" s="95">
        <f t="shared" si="0"/>
        <v>4.5714285714285712</v>
      </c>
      <c r="K9" s="95">
        <f t="shared" si="0"/>
        <v>4.5714285714285712</v>
      </c>
      <c r="L9" s="95">
        <f t="shared" si="0"/>
        <v>4.5714285714285712</v>
      </c>
      <c r="M9" s="95">
        <f t="shared" si="0"/>
        <v>3.5714285714285716</v>
      </c>
      <c r="N9" s="95">
        <f t="shared" si="0"/>
        <v>4.2857142857142856</v>
      </c>
      <c r="O9" s="95">
        <f t="shared" si="0"/>
        <v>4.5714285714285712</v>
      </c>
      <c r="P9" s="95">
        <f t="shared" si="0"/>
        <v>4.2857142857142856</v>
      </c>
      <c r="Q9" s="95">
        <f t="shared" si="0"/>
        <v>4.5714285714285712</v>
      </c>
      <c r="R9" s="95">
        <f t="shared" si="0"/>
        <v>4.4285714285714288</v>
      </c>
      <c r="S9" s="95">
        <f t="shared" si="0"/>
        <v>4.4285714285714288</v>
      </c>
      <c r="T9" s="95">
        <f t="shared" si="0"/>
        <v>4.2857142857142856</v>
      </c>
      <c r="U9" s="95">
        <f t="shared" si="0"/>
        <v>4.5714285714285712</v>
      </c>
      <c r="V9" s="95">
        <f t="shared" si="0"/>
        <v>4.4285714285714288</v>
      </c>
      <c r="W9" s="95">
        <f t="shared" si="0"/>
        <v>4.4285714285714288</v>
      </c>
      <c r="X9" s="95">
        <f t="shared" si="0"/>
        <v>4.2857142857142856</v>
      </c>
      <c r="Y9" s="95">
        <f t="shared" si="0"/>
        <v>4.4285714285714288</v>
      </c>
      <c r="Z9" s="96">
        <f>AVERAGE(I2:Y8)</f>
        <v>4.3865546218487399</v>
      </c>
    </row>
    <row r="10" spans="1:26" x14ac:dyDescent="0.55000000000000004">
      <c r="I10" s="97">
        <f t="shared" ref="I10:Y10" si="1">STDEV(I2:I8)</f>
        <v>0.48795003647426449</v>
      </c>
      <c r="J10" s="97">
        <f t="shared" si="1"/>
        <v>0.53452248382485001</v>
      </c>
      <c r="K10" s="97">
        <f t="shared" si="1"/>
        <v>0.53452248382485001</v>
      </c>
      <c r="L10" s="97">
        <f t="shared" si="1"/>
        <v>0.53452248382485001</v>
      </c>
      <c r="M10" s="97">
        <f t="shared" si="1"/>
        <v>1.8126539343499313</v>
      </c>
      <c r="N10" s="97">
        <f t="shared" si="1"/>
        <v>0.48795003647426449</v>
      </c>
      <c r="O10" s="97">
        <f t="shared" si="1"/>
        <v>0.53452248382485001</v>
      </c>
      <c r="P10" s="97">
        <f t="shared" si="1"/>
        <v>0.48795003647426449</v>
      </c>
      <c r="Q10" s="97">
        <f t="shared" si="1"/>
        <v>0.53452248382485001</v>
      </c>
      <c r="R10" s="97">
        <f t="shared" si="1"/>
        <v>0.53452248382485001</v>
      </c>
      <c r="S10" s="97">
        <f t="shared" si="1"/>
        <v>0.53452248382485001</v>
      </c>
      <c r="T10" s="97">
        <f t="shared" si="1"/>
        <v>0.48795003647426449</v>
      </c>
      <c r="U10" s="97">
        <f t="shared" si="1"/>
        <v>0.53452248382485001</v>
      </c>
      <c r="V10" s="97">
        <f t="shared" si="1"/>
        <v>0.53452248382485001</v>
      </c>
      <c r="W10" s="97">
        <f t="shared" si="1"/>
        <v>0.53452248382485001</v>
      </c>
      <c r="X10" s="97">
        <f t="shared" si="1"/>
        <v>0.48795003647426449</v>
      </c>
      <c r="Y10" s="97">
        <f t="shared" si="1"/>
        <v>0.53452248382485001</v>
      </c>
      <c r="Z10" s="96">
        <f>STDEV(I2:Y8)</f>
        <v>0.66522894870454996</v>
      </c>
    </row>
    <row r="11" spans="1:26" x14ac:dyDescent="0.55000000000000004">
      <c r="Q11" s="98">
        <f>STDEV(I2:Q8)</f>
        <v>0.78907024303182383</v>
      </c>
      <c r="Y11" s="98">
        <f>STDEV(R2:Y8)</f>
        <v>0.49641572439697118</v>
      </c>
    </row>
    <row r="12" spans="1:26" x14ac:dyDescent="0.55000000000000004">
      <c r="Q12" s="99">
        <f>AVERAGE(I2:Q8)</f>
        <v>4.3650793650793647</v>
      </c>
      <c r="Y12" s="99">
        <f>AVERAGE(R2:Y8)</f>
        <v>4.4107142857142856</v>
      </c>
    </row>
    <row r="45" ht="15.75" customHeight="1" x14ac:dyDescent="0.55000000000000004"/>
    <row r="47" ht="22.5" customHeight="1" x14ac:dyDescent="0.55000000000000004"/>
    <row r="48" ht="22.5" customHeight="1" x14ac:dyDescent="0.55000000000000004"/>
    <row r="49" ht="22.5" customHeight="1" x14ac:dyDescent="0.55000000000000004"/>
    <row r="50" ht="22.5" customHeight="1" x14ac:dyDescent="0.55000000000000004"/>
    <row r="51" ht="22.5" customHeight="1" x14ac:dyDescent="0.55000000000000004"/>
    <row r="52" ht="22.5" customHeight="1" x14ac:dyDescent="0.55000000000000004"/>
    <row r="53" ht="22.5" customHeight="1" x14ac:dyDescent="0.55000000000000004"/>
    <row r="54" ht="15.75" customHeight="1" x14ac:dyDescent="0.55000000000000004"/>
    <row r="55" ht="15.75" customHeight="1" x14ac:dyDescent="0.55000000000000004"/>
    <row r="56" ht="15.75" customHeight="1" x14ac:dyDescent="0.55000000000000004"/>
    <row r="57" ht="15.75" customHeight="1" x14ac:dyDescent="0.55000000000000004"/>
    <row r="58" ht="15.75" customHeight="1" x14ac:dyDescent="0.55000000000000004"/>
    <row r="59" ht="15.75" customHeight="1" x14ac:dyDescent="0.55000000000000004"/>
    <row r="60" ht="15.75" customHeight="1" x14ac:dyDescent="0.55000000000000004"/>
    <row r="61" ht="15.75" customHeight="1" x14ac:dyDescent="0.55000000000000004"/>
    <row r="62" ht="15.75" customHeight="1" x14ac:dyDescent="0.55000000000000004"/>
    <row r="63" ht="15.75" customHeight="1" x14ac:dyDescent="0.55000000000000004"/>
    <row r="64" ht="15.75" customHeight="1" x14ac:dyDescent="0.55000000000000004"/>
    <row r="65" ht="15.75" customHeight="1" x14ac:dyDescent="0.55000000000000004"/>
    <row r="66" ht="15.75" customHeight="1" x14ac:dyDescent="0.55000000000000004"/>
    <row r="67" ht="15.75" customHeight="1" x14ac:dyDescent="0.55000000000000004"/>
    <row r="68" ht="15.75" customHeight="1" x14ac:dyDescent="0.55000000000000004"/>
    <row r="69" ht="15.75" customHeight="1" x14ac:dyDescent="0.55000000000000004"/>
    <row r="70" ht="15.75" customHeight="1" x14ac:dyDescent="0.55000000000000004"/>
    <row r="71" ht="15.75" customHeight="1" x14ac:dyDescent="0.55000000000000004"/>
    <row r="72" ht="15.75" customHeight="1" x14ac:dyDescent="0.55000000000000004"/>
    <row r="73" ht="15.75" customHeight="1" x14ac:dyDescent="0.55000000000000004"/>
    <row r="74" ht="15.75" customHeight="1" x14ac:dyDescent="0.55000000000000004"/>
    <row r="75" ht="15.75" customHeight="1" x14ac:dyDescent="0.55000000000000004"/>
    <row r="76" ht="15.75" customHeight="1" x14ac:dyDescent="0.55000000000000004"/>
    <row r="77" ht="15.75" customHeight="1" x14ac:dyDescent="0.55000000000000004"/>
    <row r="78" ht="15.75" customHeight="1" x14ac:dyDescent="0.55000000000000004"/>
    <row r="79" ht="15.7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  <row r="147" ht="15.75" customHeight="1" x14ac:dyDescent="0.55000000000000004"/>
    <row r="148" ht="15.75" customHeight="1" x14ac:dyDescent="0.55000000000000004"/>
    <row r="149" ht="15.75" customHeight="1" x14ac:dyDescent="0.55000000000000004"/>
    <row r="150" ht="15.75" customHeight="1" x14ac:dyDescent="0.55000000000000004"/>
    <row r="151" ht="15.75" customHeight="1" x14ac:dyDescent="0.55000000000000004"/>
    <row r="152" ht="15.75" customHeight="1" x14ac:dyDescent="0.55000000000000004"/>
    <row r="153" ht="15.75" customHeight="1" x14ac:dyDescent="0.55000000000000004"/>
  </sheetData>
  <autoFilter ref="G1:G153" xr:uid="{72308880-02BF-436B-8E62-E5955C79CFE4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8E849-BD58-4ADA-AC5D-7EB3113CE789}">
  <dimension ref="A1:Z149"/>
  <sheetViews>
    <sheetView topLeftCell="F1" workbookViewId="0">
      <selection activeCell="G1" sqref="G1"/>
    </sheetView>
  </sheetViews>
  <sheetFormatPr defaultColWidth="12.625" defaultRowHeight="24" x14ac:dyDescent="0.55000000000000004"/>
  <cols>
    <col min="1" max="1" width="2.875" style="91" bestFit="1" customWidth="1"/>
    <col min="2" max="3" width="18.875" style="91" customWidth="1"/>
    <col min="4" max="4" width="14.75" style="91" customWidth="1"/>
    <col min="5" max="5" width="21.75" style="91" bestFit="1" customWidth="1"/>
    <col min="6" max="6" width="14" style="91" customWidth="1"/>
    <col min="7" max="7" width="29.5" style="91" bestFit="1" customWidth="1"/>
    <col min="8" max="8" width="27.5" style="91" bestFit="1" customWidth="1"/>
    <col min="9" max="25" width="7.625" style="91" customWidth="1"/>
    <col min="26" max="16384" width="12.625" style="91"/>
  </cols>
  <sheetData>
    <row r="1" spans="1:26" s="136" customFormat="1" x14ac:dyDescent="0.55000000000000004">
      <c r="B1" s="135" t="s">
        <v>11</v>
      </c>
      <c r="C1" s="135" t="s">
        <v>63</v>
      </c>
      <c r="D1" s="135" t="s">
        <v>64</v>
      </c>
      <c r="E1" s="135"/>
      <c r="F1" s="135"/>
      <c r="G1" s="135"/>
      <c r="H1" s="135"/>
      <c r="I1" s="135" t="s">
        <v>92</v>
      </c>
      <c r="J1" s="135" t="s">
        <v>93</v>
      </c>
      <c r="K1" s="135" t="s">
        <v>94</v>
      </c>
      <c r="L1" s="135" t="s">
        <v>95</v>
      </c>
      <c r="M1" s="135" t="s">
        <v>96</v>
      </c>
      <c r="N1" s="135" t="s">
        <v>108</v>
      </c>
      <c r="O1" s="135" t="s">
        <v>97</v>
      </c>
      <c r="P1" s="135" t="s">
        <v>98</v>
      </c>
      <c r="Q1" s="135" t="s">
        <v>99</v>
      </c>
      <c r="R1" s="136" t="s">
        <v>100</v>
      </c>
      <c r="S1" s="136" t="s">
        <v>101</v>
      </c>
      <c r="T1" s="136" t="s">
        <v>102</v>
      </c>
      <c r="U1" s="136" t="s">
        <v>103</v>
      </c>
      <c r="V1" s="136" t="s">
        <v>104</v>
      </c>
      <c r="W1" s="136" t="s">
        <v>105</v>
      </c>
      <c r="X1" s="136" t="s">
        <v>106</v>
      </c>
      <c r="Y1" s="136" t="s">
        <v>107</v>
      </c>
    </row>
    <row r="2" spans="1:26" x14ac:dyDescent="0.55000000000000004">
      <c r="A2" s="91">
        <v>28</v>
      </c>
      <c r="B2" s="92">
        <v>44722.908101851855</v>
      </c>
      <c r="C2" s="91" t="s">
        <v>13</v>
      </c>
      <c r="D2" s="91" t="s">
        <v>67</v>
      </c>
      <c r="E2" s="91" t="s">
        <v>20</v>
      </c>
      <c r="F2" s="91" t="s">
        <v>17</v>
      </c>
      <c r="G2" s="165" t="s">
        <v>183</v>
      </c>
      <c r="H2" s="91" t="s">
        <v>22</v>
      </c>
      <c r="I2" s="93">
        <v>4</v>
      </c>
      <c r="J2" s="93">
        <v>5</v>
      </c>
      <c r="K2" s="93">
        <v>5</v>
      </c>
      <c r="L2" s="93">
        <v>5</v>
      </c>
      <c r="M2" s="93">
        <v>5</v>
      </c>
      <c r="N2" s="93">
        <v>4</v>
      </c>
      <c r="O2" s="93">
        <v>5</v>
      </c>
      <c r="P2" s="93">
        <v>5</v>
      </c>
      <c r="Q2" s="93">
        <v>5</v>
      </c>
      <c r="R2" s="94">
        <v>4</v>
      </c>
      <c r="S2" s="94">
        <v>5</v>
      </c>
      <c r="T2" s="94">
        <v>5</v>
      </c>
      <c r="U2" s="94">
        <v>4</v>
      </c>
      <c r="V2" s="94">
        <v>4</v>
      </c>
      <c r="W2" s="94">
        <v>4</v>
      </c>
      <c r="X2" s="94">
        <v>5</v>
      </c>
      <c r="Y2" s="94">
        <v>5</v>
      </c>
    </row>
    <row r="3" spans="1:26" x14ac:dyDescent="0.55000000000000004">
      <c r="A3" s="91">
        <v>30</v>
      </c>
      <c r="B3" s="92">
        <v>44753.406215219904</v>
      </c>
      <c r="C3" s="91" t="s">
        <v>19</v>
      </c>
      <c r="D3" s="91" t="s">
        <v>74</v>
      </c>
      <c r="E3" s="91" t="s">
        <v>20</v>
      </c>
      <c r="F3" s="91" t="s">
        <v>15</v>
      </c>
      <c r="G3" s="165" t="s">
        <v>183</v>
      </c>
      <c r="H3" s="91" t="s">
        <v>25</v>
      </c>
      <c r="I3" s="93">
        <v>5</v>
      </c>
      <c r="J3" s="93">
        <v>5</v>
      </c>
      <c r="K3" s="93">
        <v>5</v>
      </c>
      <c r="L3" s="93">
        <v>5</v>
      </c>
      <c r="M3" s="93">
        <v>5</v>
      </c>
      <c r="N3" s="93">
        <v>5</v>
      </c>
      <c r="O3" s="93">
        <v>5</v>
      </c>
      <c r="P3" s="93">
        <v>5</v>
      </c>
      <c r="Q3" s="93">
        <v>5</v>
      </c>
      <c r="R3" s="94">
        <v>4</v>
      </c>
      <c r="S3" s="94">
        <v>5</v>
      </c>
      <c r="T3" s="94">
        <v>5</v>
      </c>
      <c r="U3" s="94">
        <v>4</v>
      </c>
      <c r="V3" s="94">
        <v>5</v>
      </c>
      <c r="W3" s="94">
        <v>5</v>
      </c>
      <c r="X3" s="94">
        <v>5</v>
      </c>
      <c r="Y3" s="94">
        <v>5</v>
      </c>
    </row>
    <row r="4" spans="1:26" x14ac:dyDescent="0.55000000000000004">
      <c r="A4" s="91">
        <v>31</v>
      </c>
      <c r="B4" s="92">
        <v>44754.406215162038</v>
      </c>
      <c r="C4" s="91" t="s">
        <v>13</v>
      </c>
      <c r="D4" s="91" t="s">
        <v>67</v>
      </c>
      <c r="E4" s="91" t="s">
        <v>20</v>
      </c>
      <c r="F4" s="91" t="s">
        <v>15</v>
      </c>
      <c r="G4" s="165" t="s">
        <v>183</v>
      </c>
      <c r="H4" s="91" t="s">
        <v>22</v>
      </c>
      <c r="I4" s="93">
        <v>5</v>
      </c>
      <c r="J4" s="93">
        <v>5</v>
      </c>
      <c r="K4" s="93">
        <v>5</v>
      </c>
      <c r="L4" s="93">
        <v>5</v>
      </c>
      <c r="M4" s="93">
        <v>5</v>
      </c>
      <c r="N4" s="93">
        <v>5</v>
      </c>
      <c r="O4" s="93">
        <v>5</v>
      </c>
      <c r="P4" s="93">
        <v>5</v>
      </c>
      <c r="Q4" s="93">
        <v>5</v>
      </c>
      <c r="R4" s="94">
        <v>4</v>
      </c>
      <c r="S4" s="94">
        <v>5</v>
      </c>
      <c r="T4" s="94">
        <v>5</v>
      </c>
      <c r="U4" s="94">
        <v>4</v>
      </c>
      <c r="V4" s="94">
        <v>5</v>
      </c>
      <c r="W4" s="94">
        <v>5</v>
      </c>
      <c r="X4" s="94">
        <v>5</v>
      </c>
      <c r="Y4" s="94">
        <v>5</v>
      </c>
    </row>
    <row r="5" spans="1:26" x14ac:dyDescent="0.55000000000000004">
      <c r="G5" s="165"/>
      <c r="I5" s="95">
        <f t="shared" ref="I5:Y5" si="0">AVERAGE(I2:I4)</f>
        <v>4.666666666666667</v>
      </c>
      <c r="J5" s="95">
        <f t="shared" si="0"/>
        <v>5</v>
      </c>
      <c r="K5" s="95">
        <f t="shared" si="0"/>
        <v>5</v>
      </c>
      <c r="L5" s="95">
        <f t="shared" si="0"/>
        <v>5</v>
      </c>
      <c r="M5" s="95">
        <f t="shared" si="0"/>
        <v>5</v>
      </c>
      <c r="N5" s="95">
        <f t="shared" si="0"/>
        <v>4.666666666666667</v>
      </c>
      <c r="O5" s="95">
        <f t="shared" si="0"/>
        <v>5</v>
      </c>
      <c r="P5" s="95">
        <f t="shared" si="0"/>
        <v>5</v>
      </c>
      <c r="Q5" s="95">
        <f t="shared" si="0"/>
        <v>5</v>
      </c>
      <c r="R5" s="95">
        <f t="shared" si="0"/>
        <v>4</v>
      </c>
      <c r="S5" s="95">
        <f t="shared" si="0"/>
        <v>5</v>
      </c>
      <c r="T5" s="95">
        <f t="shared" si="0"/>
        <v>5</v>
      </c>
      <c r="U5" s="95">
        <f t="shared" si="0"/>
        <v>4</v>
      </c>
      <c r="V5" s="95">
        <f t="shared" si="0"/>
        <v>4.666666666666667</v>
      </c>
      <c r="W5" s="95">
        <f t="shared" si="0"/>
        <v>4.666666666666667</v>
      </c>
      <c r="X5" s="95">
        <f t="shared" si="0"/>
        <v>5</v>
      </c>
      <c r="Y5" s="95">
        <f t="shared" si="0"/>
        <v>5</v>
      </c>
      <c r="Z5" s="96">
        <f>AVERAGE(I2:Y4)</f>
        <v>4.8039215686274508</v>
      </c>
    </row>
    <row r="6" spans="1:26" x14ac:dyDescent="0.55000000000000004">
      <c r="I6" s="97">
        <f t="shared" ref="I6:Y6" si="1">STDEV(I2:I4)</f>
        <v>0.57735026918962784</v>
      </c>
      <c r="J6" s="97">
        <f t="shared" si="1"/>
        <v>0</v>
      </c>
      <c r="K6" s="97">
        <f t="shared" si="1"/>
        <v>0</v>
      </c>
      <c r="L6" s="97">
        <f t="shared" si="1"/>
        <v>0</v>
      </c>
      <c r="M6" s="97">
        <f t="shared" si="1"/>
        <v>0</v>
      </c>
      <c r="N6" s="97">
        <f t="shared" si="1"/>
        <v>0.57735026918962784</v>
      </c>
      <c r="O6" s="97">
        <f t="shared" si="1"/>
        <v>0</v>
      </c>
      <c r="P6" s="97">
        <f t="shared" si="1"/>
        <v>0</v>
      </c>
      <c r="Q6" s="97">
        <f t="shared" si="1"/>
        <v>0</v>
      </c>
      <c r="R6" s="97">
        <f t="shared" si="1"/>
        <v>0</v>
      </c>
      <c r="S6" s="97">
        <f t="shared" si="1"/>
        <v>0</v>
      </c>
      <c r="T6" s="97">
        <f t="shared" si="1"/>
        <v>0</v>
      </c>
      <c r="U6" s="97">
        <f t="shared" si="1"/>
        <v>0</v>
      </c>
      <c r="V6" s="97">
        <f t="shared" si="1"/>
        <v>0.57735026918962784</v>
      </c>
      <c r="W6" s="97">
        <f t="shared" si="1"/>
        <v>0.57735026918962784</v>
      </c>
      <c r="X6" s="97">
        <f t="shared" si="1"/>
        <v>0</v>
      </c>
      <c r="Y6" s="97">
        <f t="shared" si="1"/>
        <v>0</v>
      </c>
      <c r="Z6" s="96">
        <f>STDEV(I2:Y4)</f>
        <v>0.4009791936316528</v>
      </c>
    </row>
    <row r="7" spans="1:26" x14ac:dyDescent="0.55000000000000004">
      <c r="Q7" s="98">
        <f>STDEV(I2:Q4)</f>
        <v>0.26688025634181189</v>
      </c>
      <c r="Y7" s="98">
        <f>STDEV(R2:Y4)</f>
        <v>0.48154341234307851</v>
      </c>
    </row>
    <row r="8" spans="1:26" x14ac:dyDescent="0.55000000000000004">
      <c r="Q8" s="99">
        <f>AVERAGE(I2:Q4)</f>
        <v>4.9259259259259256</v>
      </c>
      <c r="Y8" s="99">
        <f>AVERAGE(R2:Y4)</f>
        <v>4.666666666666667</v>
      </c>
    </row>
    <row r="41" ht="15.75" customHeight="1" x14ac:dyDescent="0.55000000000000004"/>
    <row r="43" ht="22.5" customHeight="1" x14ac:dyDescent="0.55000000000000004"/>
    <row r="44" ht="22.5" customHeight="1" x14ac:dyDescent="0.55000000000000004"/>
    <row r="45" ht="22.5" customHeight="1" x14ac:dyDescent="0.55000000000000004"/>
    <row r="46" ht="22.5" customHeight="1" x14ac:dyDescent="0.55000000000000004"/>
    <row r="47" ht="22.5" customHeight="1" x14ac:dyDescent="0.55000000000000004"/>
    <row r="48" ht="22.5" customHeight="1" x14ac:dyDescent="0.55000000000000004"/>
    <row r="49" ht="22.5" customHeight="1" x14ac:dyDescent="0.55000000000000004"/>
    <row r="50" ht="15.75" customHeight="1" x14ac:dyDescent="0.55000000000000004"/>
    <row r="51" ht="15.75" customHeight="1" x14ac:dyDescent="0.55000000000000004"/>
    <row r="52" ht="15.75" customHeight="1" x14ac:dyDescent="0.55000000000000004"/>
    <row r="53" ht="15.75" customHeight="1" x14ac:dyDescent="0.55000000000000004"/>
    <row r="54" ht="15.75" customHeight="1" x14ac:dyDescent="0.55000000000000004"/>
    <row r="55" ht="15.75" customHeight="1" x14ac:dyDescent="0.55000000000000004"/>
    <row r="56" ht="15.75" customHeight="1" x14ac:dyDescent="0.55000000000000004"/>
    <row r="57" ht="15.75" customHeight="1" x14ac:dyDescent="0.55000000000000004"/>
    <row r="58" ht="15.75" customHeight="1" x14ac:dyDescent="0.55000000000000004"/>
    <row r="59" ht="15.75" customHeight="1" x14ac:dyDescent="0.55000000000000004"/>
    <row r="60" ht="15.75" customHeight="1" x14ac:dyDescent="0.55000000000000004"/>
    <row r="61" ht="15.75" customHeight="1" x14ac:dyDescent="0.55000000000000004"/>
    <row r="62" ht="15.75" customHeight="1" x14ac:dyDescent="0.55000000000000004"/>
    <row r="63" ht="15.75" customHeight="1" x14ac:dyDescent="0.55000000000000004"/>
    <row r="64" ht="15.75" customHeight="1" x14ac:dyDescent="0.55000000000000004"/>
    <row r="65" ht="15.75" customHeight="1" x14ac:dyDescent="0.55000000000000004"/>
    <row r="66" ht="15.75" customHeight="1" x14ac:dyDescent="0.55000000000000004"/>
    <row r="67" ht="15.75" customHeight="1" x14ac:dyDescent="0.55000000000000004"/>
    <row r="68" ht="15.75" customHeight="1" x14ac:dyDescent="0.55000000000000004"/>
    <row r="69" ht="15.75" customHeight="1" x14ac:dyDescent="0.55000000000000004"/>
    <row r="70" ht="15.75" customHeight="1" x14ac:dyDescent="0.55000000000000004"/>
    <row r="71" ht="15.75" customHeight="1" x14ac:dyDescent="0.55000000000000004"/>
    <row r="72" ht="15.75" customHeight="1" x14ac:dyDescent="0.55000000000000004"/>
    <row r="73" ht="15.75" customHeight="1" x14ac:dyDescent="0.55000000000000004"/>
    <row r="74" ht="15.75" customHeight="1" x14ac:dyDescent="0.55000000000000004"/>
    <row r="75" ht="15.75" customHeight="1" x14ac:dyDescent="0.55000000000000004"/>
    <row r="76" ht="15.75" customHeight="1" x14ac:dyDescent="0.55000000000000004"/>
    <row r="77" ht="15.75" customHeight="1" x14ac:dyDescent="0.55000000000000004"/>
    <row r="78" ht="15.75" customHeight="1" x14ac:dyDescent="0.55000000000000004"/>
    <row r="79" ht="15.7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  <row r="147" ht="15.75" customHeight="1" x14ac:dyDescent="0.55000000000000004"/>
    <row r="148" ht="15.75" customHeight="1" x14ac:dyDescent="0.55000000000000004"/>
    <row r="149" ht="15.75" customHeight="1" x14ac:dyDescent="0.55000000000000004"/>
  </sheetData>
  <autoFilter ref="G1:G149" xr:uid="{C2C6476B-B3E8-4167-B1FD-757C0AD3CF2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9CCB2-EB2A-4111-9937-A1D8DF57CC3A}">
  <dimension ref="A1:Z148"/>
  <sheetViews>
    <sheetView topLeftCell="F1" workbookViewId="0">
      <selection activeCell="B20" sqref="B20"/>
    </sheetView>
  </sheetViews>
  <sheetFormatPr defaultColWidth="12.625" defaultRowHeight="24" x14ac:dyDescent="0.55000000000000004"/>
  <cols>
    <col min="1" max="1" width="2.875" style="91" bestFit="1" customWidth="1"/>
    <col min="2" max="3" width="18.875" style="91" customWidth="1"/>
    <col min="4" max="4" width="14.75" style="91" customWidth="1"/>
    <col min="5" max="5" width="21.75" style="91" bestFit="1" customWidth="1"/>
    <col min="6" max="6" width="14" style="91" customWidth="1"/>
    <col min="7" max="7" width="29.5" style="91" bestFit="1" customWidth="1"/>
    <col min="8" max="8" width="27.5" style="91" bestFit="1" customWidth="1"/>
    <col min="9" max="25" width="7.625" style="91" customWidth="1"/>
    <col min="26" max="16384" width="12.625" style="91"/>
  </cols>
  <sheetData>
    <row r="1" spans="1:26" s="136" customFormat="1" x14ac:dyDescent="0.55000000000000004">
      <c r="B1" s="135" t="s">
        <v>11</v>
      </c>
      <c r="C1" s="135" t="s">
        <v>63</v>
      </c>
      <c r="D1" s="135" t="s">
        <v>64</v>
      </c>
      <c r="E1" s="135"/>
      <c r="F1" s="135"/>
      <c r="G1" s="135"/>
      <c r="H1" s="135"/>
      <c r="I1" s="135" t="s">
        <v>92</v>
      </c>
      <c r="J1" s="135" t="s">
        <v>93</v>
      </c>
      <c r="K1" s="135" t="s">
        <v>94</v>
      </c>
      <c r="L1" s="135" t="s">
        <v>95</v>
      </c>
      <c r="M1" s="135" t="s">
        <v>96</v>
      </c>
      <c r="N1" s="135" t="s">
        <v>108</v>
      </c>
      <c r="O1" s="135" t="s">
        <v>97</v>
      </c>
      <c r="P1" s="135" t="s">
        <v>98</v>
      </c>
      <c r="Q1" s="135" t="s">
        <v>99</v>
      </c>
      <c r="R1" s="136" t="s">
        <v>100</v>
      </c>
      <c r="S1" s="136" t="s">
        <v>101</v>
      </c>
      <c r="T1" s="136" t="s">
        <v>102</v>
      </c>
      <c r="U1" s="136" t="s">
        <v>103</v>
      </c>
      <c r="V1" s="136" t="s">
        <v>104</v>
      </c>
      <c r="W1" s="136" t="s">
        <v>105</v>
      </c>
      <c r="X1" s="136" t="s">
        <v>106</v>
      </c>
      <c r="Y1" s="136" t="s">
        <v>107</v>
      </c>
    </row>
    <row r="2" spans="1:26" x14ac:dyDescent="0.55000000000000004">
      <c r="A2" s="91">
        <v>8</v>
      </c>
      <c r="B2" s="92" t="s">
        <v>83</v>
      </c>
      <c r="C2" s="91" t="s">
        <v>13</v>
      </c>
      <c r="D2" s="91" t="s">
        <v>74</v>
      </c>
      <c r="E2" s="91" t="s">
        <v>14</v>
      </c>
      <c r="F2" s="91" t="s">
        <v>15</v>
      </c>
      <c r="G2" s="165" t="s">
        <v>189</v>
      </c>
      <c r="H2" s="91" t="s">
        <v>16</v>
      </c>
      <c r="I2" s="93">
        <v>4</v>
      </c>
      <c r="J2" s="93">
        <v>5</v>
      </c>
      <c r="K2" s="93">
        <v>4</v>
      </c>
      <c r="L2" s="93">
        <v>4</v>
      </c>
      <c r="M2" s="93">
        <v>4</v>
      </c>
      <c r="N2" s="93">
        <v>4</v>
      </c>
      <c r="O2" s="93">
        <v>4</v>
      </c>
      <c r="P2" s="93">
        <v>4</v>
      </c>
      <c r="Q2" s="93">
        <v>4</v>
      </c>
      <c r="R2" s="94">
        <v>4</v>
      </c>
      <c r="S2" s="94">
        <v>4</v>
      </c>
      <c r="T2" s="94">
        <v>4</v>
      </c>
      <c r="U2" s="94">
        <v>4</v>
      </c>
      <c r="V2" s="94">
        <v>4</v>
      </c>
      <c r="W2" s="94">
        <v>4</v>
      </c>
      <c r="X2" s="94">
        <v>4</v>
      </c>
      <c r="Y2" s="94">
        <v>4</v>
      </c>
    </row>
    <row r="3" spans="1:26" x14ac:dyDescent="0.55000000000000004">
      <c r="A3" s="91">
        <v>33</v>
      </c>
      <c r="B3" s="92">
        <v>44756.406215162038</v>
      </c>
      <c r="C3" s="91" t="s">
        <v>13</v>
      </c>
      <c r="D3" s="91" t="s">
        <v>74</v>
      </c>
      <c r="E3" s="91" t="s">
        <v>14</v>
      </c>
      <c r="F3" s="91" t="s">
        <v>15</v>
      </c>
      <c r="G3" s="165" t="s">
        <v>189</v>
      </c>
      <c r="H3" s="91" t="s">
        <v>18</v>
      </c>
      <c r="I3" s="93">
        <v>5</v>
      </c>
      <c r="J3" s="93">
        <v>5</v>
      </c>
      <c r="K3" s="93">
        <v>5</v>
      </c>
      <c r="L3" s="93">
        <v>5</v>
      </c>
      <c r="M3" s="93">
        <v>5</v>
      </c>
      <c r="N3" s="93">
        <v>5</v>
      </c>
      <c r="O3" s="93">
        <v>5</v>
      </c>
      <c r="P3" s="93">
        <v>5</v>
      </c>
      <c r="Q3" s="93">
        <v>5</v>
      </c>
      <c r="R3" s="94">
        <v>4</v>
      </c>
      <c r="S3" s="94">
        <v>5</v>
      </c>
      <c r="T3" s="94">
        <v>5</v>
      </c>
      <c r="U3" s="94">
        <v>4</v>
      </c>
      <c r="V3" s="94">
        <v>5</v>
      </c>
      <c r="W3" s="94">
        <v>5</v>
      </c>
      <c r="X3" s="94">
        <v>5</v>
      </c>
      <c r="Y3" s="94">
        <v>5</v>
      </c>
    </row>
    <row r="4" spans="1:26" x14ac:dyDescent="0.55000000000000004">
      <c r="G4" s="165"/>
      <c r="I4" s="95">
        <f t="shared" ref="I4:Y4" si="0">AVERAGE(I2:I3)</f>
        <v>4.5</v>
      </c>
      <c r="J4" s="95">
        <f t="shared" si="0"/>
        <v>5</v>
      </c>
      <c r="K4" s="95">
        <f t="shared" si="0"/>
        <v>4.5</v>
      </c>
      <c r="L4" s="95">
        <f t="shared" si="0"/>
        <v>4.5</v>
      </c>
      <c r="M4" s="95">
        <f t="shared" si="0"/>
        <v>4.5</v>
      </c>
      <c r="N4" s="95">
        <f t="shared" si="0"/>
        <v>4.5</v>
      </c>
      <c r="O4" s="95">
        <f t="shared" si="0"/>
        <v>4.5</v>
      </c>
      <c r="P4" s="95">
        <f t="shared" si="0"/>
        <v>4.5</v>
      </c>
      <c r="Q4" s="95">
        <f t="shared" si="0"/>
        <v>4.5</v>
      </c>
      <c r="R4" s="95">
        <f t="shared" si="0"/>
        <v>4</v>
      </c>
      <c r="S4" s="95">
        <f t="shared" si="0"/>
        <v>4.5</v>
      </c>
      <c r="T4" s="95">
        <f t="shared" si="0"/>
        <v>4.5</v>
      </c>
      <c r="U4" s="95">
        <f t="shared" si="0"/>
        <v>4</v>
      </c>
      <c r="V4" s="95">
        <f t="shared" si="0"/>
        <v>4.5</v>
      </c>
      <c r="W4" s="95">
        <f t="shared" si="0"/>
        <v>4.5</v>
      </c>
      <c r="X4" s="95">
        <f t="shared" si="0"/>
        <v>4.5</v>
      </c>
      <c r="Y4" s="95">
        <f t="shared" si="0"/>
        <v>4.5</v>
      </c>
      <c r="Z4" s="96">
        <f>AVERAGE(I2:Y3)</f>
        <v>4.4705882352941178</v>
      </c>
    </row>
    <row r="5" spans="1:26" x14ac:dyDescent="0.55000000000000004">
      <c r="I5" s="97">
        <f t="shared" ref="I5:Y5" si="1">STDEV(I2:I3)</f>
        <v>0.70710678118654757</v>
      </c>
      <c r="J5" s="97">
        <f t="shared" si="1"/>
        <v>0</v>
      </c>
      <c r="K5" s="97">
        <f t="shared" si="1"/>
        <v>0.70710678118654757</v>
      </c>
      <c r="L5" s="97">
        <f t="shared" si="1"/>
        <v>0.70710678118654757</v>
      </c>
      <c r="M5" s="97">
        <f t="shared" si="1"/>
        <v>0.70710678118654757</v>
      </c>
      <c r="N5" s="97">
        <f t="shared" si="1"/>
        <v>0.70710678118654757</v>
      </c>
      <c r="O5" s="97">
        <f t="shared" si="1"/>
        <v>0.70710678118654757</v>
      </c>
      <c r="P5" s="97">
        <f t="shared" si="1"/>
        <v>0.70710678118654757</v>
      </c>
      <c r="Q5" s="97">
        <f t="shared" si="1"/>
        <v>0.70710678118654757</v>
      </c>
      <c r="R5" s="97">
        <f t="shared" si="1"/>
        <v>0</v>
      </c>
      <c r="S5" s="97">
        <f t="shared" si="1"/>
        <v>0.70710678118654757</v>
      </c>
      <c r="T5" s="97">
        <f t="shared" si="1"/>
        <v>0.70710678118654757</v>
      </c>
      <c r="U5" s="97">
        <f t="shared" si="1"/>
        <v>0</v>
      </c>
      <c r="V5" s="97">
        <f t="shared" si="1"/>
        <v>0.70710678118654757</v>
      </c>
      <c r="W5" s="97">
        <f t="shared" si="1"/>
        <v>0.70710678118654757</v>
      </c>
      <c r="X5" s="97">
        <f t="shared" si="1"/>
        <v>0.70710678118654757</v>
      </c>
      <c r="Y5" s="97">
        <f t="shared" si="1"/>
        <v>0.70710678118654757</v>
      </c>
      <c r="Z5" s="96">
        <f>STDEV(I2:Y3)</f>
        <v>0.50664039710489972</v>
      </c>
    </row>
    <row r="6" spans="1:26" x14ac:dyDescent="0.55000000000000004">
      <c r="Q6" s="98">
        <f>STDEV(I2:Q3)</f>
        <v>0.51130999256491438</v>
      </c>
      <c r="Y6" s="98">
        <f>STDEV(R2:Y3)</f>
        <v>0.5</v>
      </c>
    </row>
    <row r="7" spans="1:26" x14ac:dyDescent="0.55000000000000004">
      <c r="Q7" s="99">
        <f>AVERAGE(I2:Q3)</f>
        <v>4.5555555555555554</v>
      </c>
      <c r="Y7" s="99">
        <f>AVERAGE(R2:Y3)</f>
        <v>4.375</v>
      </c>
    </row>
    <row r="40" ht="15.75" customHeight="1" x14ac:dyDescent="0.55000000000000004"/>
    <row r="42" ht="22.5" customHeight="1" x14ac:dyDescent="0.55000000000000004"/>
    <row r="43" ht="22.5" customHeight="1" x14ac:dyDescent="0.55000000000000004"/>
    <row r="44" ht="22.5" customHeight="1" x14ac:dyDescent="0.55000000000000004"/>
    <row r="45" ht="22.5" customHeight="1" x14ac:dyDescent="0.55000000000000004"/>
    <row r="46" ht="22.5" customHeight="1" x14ac:dyDescent="0.55000000000000004"/>
    <row r="47" ht="22.5" customHeight="1" x14ac:dyDescent="0.55000000000000004"/>
    <row r="48" ht="22.5" customHeight="1" x14ac:dyDescent="0.55000000000000004"/>
    <row r="49" ht="15.75" customHeight="1" x14ac:dyDescent="0.55000000000000004"/>
    <row r="50" ht="15.75" customHeight="1" x14ac:dyDescent="0.55000000000000004"/>
    <row r="51" ht="15.75" customHeight="1" x14ac:dyDescent="0.55000000000000004"/>
    <row r="52" ht="15.75" customHeight="1" x14ac:dyDescent="0.55000000000000004"/>
    <row r="53" ht="15.75" customHeight="1" x14ac:dyDescent="0.55000000000000004"/>
    <row r="54" ht="15.75" customHeight="1" x14ac:dyDescent="0.55000000000000004"/>
    <row r="55" ht="15.75" customHeight="1" x14ac:dyDescent="0.55000000000000004"/>
    <row r="56" ht="15.75" customHeight="1" x14ac:dyDescent="0.55000000000000004"/>
    <row r="57" ht="15.75" customHeight="1" x14ac:dyDescent="0.55000000000000004"/>
    <row r="58" ht="15.75" customHeight="1" x14ac:dyDescent="0.55000000000000004"/>
    <row r="59" ht="15.75" customHeight="1" x14ac:dyDescent="0.55000000000000004"/>
    <row r="60" ht="15.75" customHeight="1" x14ac:dyDescent="0.55000000000000004"/>
    <row r="61" ht="15.75" customHeight="1" x14ac:dyDescent="0.55000000000000004"/>
    <row r="62" ht="15.75" customHeight="1" x14ac:dyDescent="0.55000000000000004"/>
    <row r="63" ht="15.75" customHeight="1" x14ac:dyDescent="0.55000000000000004"/>
    <row r="64" ht="15.75" customHeight="1" x14ac:dyDescent="0.55000000000000004"/>
    <row r="65" ht="15.75" customHeight="1" x14ac:dyDescent="0.55000000000000004"/>
    <row r="66" ht="15.75" customHeight="1" x14ac:dyDescent="0.55000000000000004"/>
    <row r="67" ht="15.75" customHeight="1" x14ac:dyDescent="0.55000000000000004"/>
    <row r="68" ht="15.75" customHeight="1" x14ac:dyDescent="0.55000000000000004"/>
    <row r="69" ht="15.75" customHeight="1" x14ac:dyDescent="0.55000000000000004"/>
    <row r="70" ht="15.75" customHeight="1" x14ac:dyDescent="0.55000000000000004"/>
    <row r="71" ht="15.75" customHeight="1" x14ac:dyDescent="0.55000000000000004"/>
    <row r="72" ht="15.75" customHeight="1" x14ac:dyDescent="0.55000000000000004"/>
    <row r="73" ht="15.75" customHeight="1" x14ac:dyDescent="0.55000000000000004"/>
    <row r="74" ht="15.75" customHeight="1" x14ac:dyDescent="0.55000000000000004"/>
    <row r="75" ht="15.75" customHeight="1" x14ac:dyDescent="0.55000000000000004"/>
    <row r="76" ht="15.75" customHeight="1" x14ac:dyDescent="0.55000000000000004"/>
    <row r="77" ht="15.75" customHeight="1" x14ac:dyDescent="0.55000000000000004"/>
    <row r="78" ht="15.75" customHeight="1" x14ac:dyDescent="0.55000000000000004"/>
    <row r="79" ht="15.7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  <row r="147" ht="15.75" customHeight="1" x14ac:dyDescent="0.55000000000000004"/>
    <row r="148" ht="15.75" customHeight="1" x14ac:dyDescent="0.55000000000000004"/>
  </sheetData>
  <autoFilter ref="G1:G148" xr:uid="{ED87D089-3B13-43DB-A212-CFA1A3B43EED}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2CE5D-7117-41A0-8879-1D59FA25AFF3}">
  <dimension ref="A1:Z162"/>
  <sheetViews>
    <sheetView topLeftCell="F1" workbookViewId="0">
      <selection activeCell="Y19" sqref="Y19"/>
    </sheetView>
  </sheetViews>
  <sheetFormatPr defaultColWidth="12.625" defaultRowHeight="24" x14ac:dyDescent="0.55000000000000004"/>
  <cols>
    <col min="1" max="1" width="2.875" style="91" bestFit="1" customWidth="1"/>
    <col min="2" max="3" width="18.875" style="91" customWidth="1"/>
    <col min="4" max="4" width="14.75" style="91" customWidth="1"/>
    <col min="5" max="5" width="21.75" style="91" bestFit="1" customWidth="1"/>
    <col min="6" max="6" width="14" style="91" customWidth="1"/>
    <col min="7" max="7" width="29.5" style="91" bestFit="1" customWidth="1"/>
    <col min="8" max="8" width="27.5" style="91" bestFit="1" customWidth="1"/>
    <col min="9" max="25" width="7.625" style="91" customWidth="1"/>
    <col min="26" max="16384" width="12.625" style="91"/>
  </cols>
  <sheetData>
    <row r="1" spans="1:25" s="136" customFormat="1" x14ac:dyDescent="0.55000000000000004">
      <c r="B1" s="135" t="s">
        <v>11</v>
      </c>
      <c r="C1" s="135" t="s">
        <v>63</v>
      </c>
      <c r="D1" s="135" t="s">
        <v>64</v>
      </c>
      <c r="E1" s="135"/>
      <c r="F1" s="135"/>
      <c r="G1" s="135"/>
      <c r="H1" s="135"/>
      <c r="I1" s="135" t="s">
        <v>92</v>
      </c>
      <c r="J1" s="135" t="s">
        <v>93</v>
      </c>
      <c r="K1" s="135" t="s">
        <v>94</v>
      </c>
      <c r="L1" s="135" t="s">
        <v>95</v>
      </c>
      <c r="M1" s="135" t="s">
        <v>96</v>
      </c>
      <c r="N1" s="135" t="s">
        <v>108</v>
      </c>
      <c r="O1" s="135" t="s">
        <v>97</v>
      </c>
      <c r="P1" s="135" t="s">
        <v>98</v>
      </c>
      <c r="Q1" s="135" t="s">
        <v>99</v>
      </c>
      <c r="R1" s="136" t="s">
        <v>100</v>
      </c>
      <c r="S1" s="136" t="s">
        <v>101</v>
      </c>
      <c r="T1" s="136" t="s">
        <v>102</v>
      </c>
      <c r="U1" s="136" t="s">
        <v>103</v>
      </c>
      <c r="V1" s="136" t="s">
        <v>104</v>
      </c>
      <c r="W1" s="136" t="s">
        <v>105</v>
      </c>
      <c r="X1" s="136" t="s">
        <v>106</v>
      </c>
      <c r="Y1" s="136" t="s">
        <v>107</v>
      </c>
    </row>
    <row r="2" spans="1:25" x14ac:dyDescent="0.55000000000000004">
      <c r="A2" s="91">
        <v>1</v>
      </c>
      <c r="B2" s="92" t="s">
        <v>76</v>
      </c>
      <c r="C2" s="91" t="s">
        <v>13</v>
      </c>
      <c r="D2" s="91" t="s">
        <v>65</v>
      </c>
      <c r="E2" s="91" t="s">
        <v>14</v>
      </c>
      <c r="F2" s="91" t="s">
        <v>17</v>
      </c>
      <c r="G2" s="165" t="s">
        <v>184</v>
      </c>
      <c r="H2" s="91" t="s">
        <v>16</v>
      </c>
      <c r="I2" s="93">
        <v>5</v>
      </c>
      <c r="J2" s="93">
        <v>5</v>
      </c>
      <c r="K2" s="93">
        <v>5</v>
      </c>
      <c r="L2" s="93">
        <v>5</v>
      </c>
      <c r="M2" s="93">
        <v>5</v>
      </c>
      <c r="N2" s="93">
        <v>5</v>
      </c>
      <c r="O2" s="93">
        <v>5</v>
      </c>
      <c r="P2" s="93">
        <v>5</v>
      </c>
      <c r="Q2" s="93">
        <v>5</v>
      </c>
      <c r="R2" s="94">
        <v>5</v>
      </c>
      <c r="S2" s="94">
        <v>5</v>
      </c>
      <c r="T2" s="94">
        <v>5</v>
      </c>
      <c r="U2" s="94">
        <v>5</v>
      </c>
      <c r="V2" s="94">
        <v>5</v>
      </c>
      <c r="W2" s="94">
        <v>5</v>
      </c>
      <c r="X2" s="94">
        <v>5</v>
      </c>
      <c r="Y2" s="94">
        <v>5</v>
      </c>
    </row>
    <row r="3" spans="1:25" x14ac:dyDescent="0.55000000000000004">
      <c r="A3" s="91">
        <v>2</v>
      </c>
      <c r="B3" s="92" t="s">
        <v>77</v>
      </c>
      <c r="C3" s="91" t="s">
        <v>19</v>
      </c>
      <c r="D3" s="91" t="s">
        <v>67</v>
      </c>
      <c r="E3" s="91" t="s">
        <v>20</v>
      </c>
      <c r="F3" s="91" t="s">
        <v>17</v>
      </c>
      <c r="G3" s="165" t="s">
        <v>184</v>
      </c>
      <c r="H3" s="91" t="s">
        <v>24</v>
      </c>
      <c r="I3" s="93">
        <v>4</v>
      </c>
      <c r="J3" s="93">
        <v>4</v>
      </c>
      <c r="K3" s="93">
        <v>4</v>
      </c>
      <c r="L3" s="93">
        <v>4</v>
      </c>
      <c r="M3" s="93">
        <v>4</v>
      </c>
      <c r="N3" s="93">
        <v>4</v>
      </c>
      <c r="O3" s="93">
        <v>4</v>
      </c>
      <c r="P3" s="93">
        <v>4</v>
      </c>
      <c r="Q3" s="93">
        <v>4</v>
      </c>
      <c r="R3" s="94">
        <v>4</v>
      </c>
      <c r="S3" s="94">
        <v>4</v>
      </c>
      <c r="T3" s="94">
        <v>4</v>
      </c>
      <c r="U3" s="94">
        <v>4</v>
      </c>
      <c r="V3" s="94">
        <v>4</v>
      </c>
      <c r="W3" s="94">
        <v>4</v>
      </c>
      <c r="X3" s="94">
        <v>4</v>
      </c>
      <c r="Y3" s="94">
        <v>4</v>
      </c>
    </row>
    <row r="4" spans="1:25" x14ac:dyDescent="0.55000000000000004">
      <c r="A4" s="91">
        <v>3</v>
      </c>
      <c r="B4" s="92" t="s">
        <v>78</v>
      </c>
      <c r="C4" s="91" t="s">
        <v>19</v>
      </c>
      <c r="D4" s="91" t="s">
        <v>67</v>
      </c>
      <c r="E4" s="91" t="s">
        <v>14</v>
      </c>
      <c r="F4" s="91" t="s">
        <v>21</v>
      </c>
      <c r="G4" s="165" t="s">
        <v>184</v>
      </c>
      <c r="H4" s="91" t="s">
        <v>24</v>
      </c>
      <c r="I4" s="93">
        <v>4</v>
      </c>
      <c r="J4" s="93">
        <v>4</v>
      </c>
      <c r="K4" s="93">
        <v>5</v>
      </c>
      <c r="L4" s="93">
        <v>5</v>
      </c>
      <c r="M4" s="93">
        <v>5</v>
      </c>
      <c r="N4" s="93">
        <v>5</v>
      </c>
      <c r="O4" s="93">
        <v>4</v>
      </c>
      <c r="P4" s="93">
        <v>4</v>
      </c>
      <c r="Q4" s="93">
        <v>2</v>
      </c>
      <c r="R4" s="94">
        <v>4</v>
      </c>
      <c r="S4" s="94">
        <v>4</v>
      </c>
      <c r="T4" s="94">
        <v>4</v>
      </c>
      <c r="U4" s="94">
        <v>2</v>
      </c>
      <c r="V4" s="94">
        <v>4</v>
      </c>
      <c r="W4" s="94">
        <v>4</v>
      </c>
      <c r="X4" s="94">
        <v>4</v>
      </c>
      <c r="Y4" s="94">
        <v>1</v>
      </c>
    </row>
    <row r="5" spans="1:25" x14ac:dyDescent="0.55000000000000004">
      <c r="A5" s="91">
        <v>4</v>
      </c>
      <c r="B5" s="92" t="s">
        <v>79</v>
      </c>
      <c r="C5" s="91" t="s">
        <v>19</v>
      </c>
      <c r="D5" s="91" t="s">
        <v>72</v>
      </c>
      <c r="E5" s="91" t="s">
        <v>73</v>
      </c>
      <c r="F5" s="91" t="s">
        <v>15</v>
      </c>
      <c r="G5" s="165" t="s">
        <v>184</v>
      </c>
      <c r="H5" s="91" t="s">
        <v>25</v>
      </c>
      <c r="I5" s="93">
        <v>5</v>
      </c>
      <c r="J5" s="93">
        <v>5</v>
      </c>
      <c r="K5" s="93">
        <v>5</v>
      </c>
      <c r="L5" s="93">
        <v>5</v>
      </c>
      <c r="M5" s="93">
        <v>4</v>
      </c>
      <c r="N5" s="93">
        <v>5</v>
      </c>
      <c r="O5" s="93">
        <v>5</v>
      </c>
      <c r="P5" s="93">
        <v>5</v>
      </c>
      <c r="Q5" s="93">
        <v>5</v>
      </c>
      <c r="R5" s="94">
        <v>5</v>
      </c>
      <c r="S5" s="94">
        <v>5</v>
      </c>
      <c r="T5" s="94">
        <v>5</v>
      </c>
      <c r="U5" s="94">
        <v>4</v>
      </c>
      <c r="V5" s="94">
        <v>4</v>
      </c>
      <c r="W5" s="94">
        <v>4</v>
      </c>
      <c r="X5" s="94">
        <v>4</v>
      </c>
      <c r="Y5" s="94">
        <v>5</v>
      </c>
    </row>
    <row r="6" spans="1:25" x14ac:dyDescent="0.55000000000000004">
      <c r="A6" s="91">
        <v>5</v>
      </c>
      <c r="B6" s="92" t="s">
        <v>80</v>
      </c>
      <c r="C6" s="91" t="s">
        <v>13</v>
      </c>
      <c r="D6" s="91" t="s">
        <v>74</v>
      </c>
      <c r="E6" s="91" t="s">
        <v>14</v>
      </c>
      <c r="F6" s="91" t="s">
        <v>15</v>
      </c>
      <c r="G6" s="165" t="s">
        <v>184</v>
      </c>
      <c r="H6" s="91" t="s">
        <v>16</v>
      </c>
      <c r="I6" s="93">
        <v>5</v>
      </c>
      <c r="J6" s="93">
        <v>5</v>
      </c>
      <c r="K6" s="93">
        <v>5</v>
      </c>
      <c r="L6" s="93">
        <v>5</v>
      </c>
      <c r="M6" s="93">
        <v>2</v>
      </c>
      <c r="N6" s="93">
        <v>5</v>
      </c>
      <c r="O6" s="93">
        <v>5</v>
      </c>
      <c r="P6" s="93">
        <v>5</v>
      </c>
      <c r="Q6" s="93">
        <v>5</v>
      </c>
      <c r="R6" s="94">
        <v>5</v>
      </c>
      <c r="S6" s="94">
        <v>5</v>
      </c>
      <c r="T6" s="94">
        <v>5</v>
      </c>
      <c r="U6" s="94">
        <v>5</v>
      </c>
      <c r="V6" s="94">
        <v>5</v>
      </c>
      <c r="W6" s="94">
        <v>5</v>
      </c>
      <c r="X6" s="94">
        <v>5</v>
      </c>
      <c r="Y6" s="94">
        <v>4</v>
      </c>
    </row>
    <row r="7" spans="1:25" x14ac:dyDescent="0.55000000000000004">
      <c r="A7" s="91">
        <v>6</v>
      </c>
      <c r="B7" s="92" t="s">
        <v>81</v>
      </c>
      <c r="C7" s="91" t="s">
        <v>13</v>
      </c>
      <c r="D7" s="91" t="s">
        <v>74</v>
      </c>
      <c r="E7" s="91" t="s">
        <v>14</v>
      </c>
      <c r="F7" s="91" t="s">
        <v>15</v>
      </c>
      <c r="G7" s="165" t="s">
        <v>184</v>
      </c>
      <c r="H7" s="91" t="s">
        <v>24</v>
      </c>
      <c r="I7" s="93">
        <v>4</v>
      </c>
      <c r="J7" s="93">
        <v>4</v>
      </c>
      <c r="K7" s="93">
        <v>5</v>
      </c>
      <c r="L7" s="93">
        <v>5</v>
      </c>
      <c r="M7" s="93">
        <v>2</v>
      </c>
      <c r="N7" s="93">
        <v>4</v>
      </c>
      <c r="O7" s="93">
        <v>4</v>
      </c>
      <c r="P7" s="93">
        <v>4</v>
      </c>
      <c r="Q7" s="93">
        <v>4</v>
      </c>
      <c r="R7" s="94">
        <v>4</v>
      </c>
      <c r="S7" s="94">
        <v>4</v>
      </c>
      <c r="T7" s="94">
        <v>4</v>
      </c>
      <c r="U7" s="94">
        <v>4</v>
      </c>
      <c r="V7" s="94">
        <v>4</v>
      </c>
      <c r="W7" s="94">
        <v>4</v>
      </c>
      <c r="X7" s="94">
        <v>4</v>
      </c>
      <c r="Y7" s="94">
        <v>4</v>
      </c>
    </row>
    <row r="8" spans="1:25" x14ac:dyDescent="0.55000000000000004">
      <c r="A8" s="91">
        <v>9</v>
      </c>
      <c r="B8" s="92" t="s">
        <v>84</v>
      </c>
      <c r="C8" s="91" t="s">
        <v>19</v>
      </c>
      <c r="D8" s="91" t="s">
        <v>67</v>
      </c>
      <c r="E8" s="91" t="s">
        <v>20</v>
      </c>
      <c r="F8" s="91" t="s">
        <v>15</v>
      </c>
      <c r="G8" s="165" t="s">
        <v>184</v>
      </c>
      <c r="H8" s="91" t="s">
        <v>24</v>
      </c>
      <c r="I8" s="93">
        <v>5</v>
      </c>
      <c r="J8" s="93">
        <v>4</v>
      </c>
      <c r="K8" s="93">
        <v>4</v>
      </c>
      <c r="L8" s="93">
        <v>5</v>
      </c>
      <c r="M8" s="93">
        <v>5</v>
      </c>
      <c r="N8" s="93">
        <v>4</v>
      </c>
      <c r="O8" s="93">
        <v>5</v>
      </c>
      <c r="P8" s="93">
        <v>4</v>
      </c>
      <c r="Q8" s="93">
        <v>5</v>
      </c>
      <c r="R8" s="94">
        <v>4</v>
      </c>
      <c r="S8" s="94">
        <v>4</v>
      </c>
      <c r="T8" s="94">
        <v>4</v>
      </c>
      <c r="U8" s="94">
        <v>4</v>
      </c>
      <c r="V8" s="94">
        <v>4</v>
      </c>
      <c r="W8" s="94">
        <v>5</v>
      </c>
      <c r="X8" s="94">
        <v>4</v>
      </c>
      <c r="Y8" s="94">
        <v>4</v>
      </c>
    </row>
    <row r="9" spans="1:25" x14ac:dyDescent="0.55000000000000004">
      <c r="A9" s="91">
        <v>12</v>
      </c>
      <c r="B9" s="92" t="s">
        <v>87</v>
      </c>
      <c r="C9" s="91" t="s">
        <v>13</v>
      </c>
      <c r="D9" s="91" t="s">
        <v>74</v>
      </c>
      <c r="E9" s="91" t="s">
        <v>14</v>
      </c>
      <c r="F9" s="91" t="s">
        <v>15</v>
      </c>
      <c r="G9" s="165" t="s">
        <v>184</v>
      </c>
      <c r="H9" s="91" t="s">
        <v>22</v>
      </c>
      <c r="I9" s="93">
        <v>4</v>
      </c>
      <c r="J9" s="93">
        <v>5</v>
      </c>
      <c r="K9" s="93">
        <v>5</v>
      </c>
      <c r="L9" s="93">
        <v>5</v>
      </c>
      <c r="M9" s="93">
        <v>4</v>
      </c>
      <c r="N9" s="93">
        <v>4</v>
      </c>
      <c r="O9" s="93">
        <v>5</v>
      </c>
      <c r="P9" s="93">
        <v>4</v>
      </c>
      <c r="Q9" s="93">
        <v>4</v>
      </c>
      <c r="R9" s="94">
        <v>4</v>
      </c>
      <c r="S9" s="94">
        <v>4</v>
      </c>
      <c r="T9" s="94">
        <v>4</v>
      </c>
      <c r="U9" s="94">
        <v>4</v>
      </c>
      <c r="V9" s="94">
        <v>5</v>
      </c>
      <c r="W9" s="94">
        <v>5</v>
      </c>
      <c r="X9" s="94">
        <v>5</v>
      </c>
      <c r="Y9" s="94">
        <v>4</v>
      </c>
    </row>
    <row r="10" spans="1:25" x14ac:dyDescent="0.55000000000000004">
      <c r="A10" s="91">
        <v>15</v>
      </c>
      <c r="B10" s="92">
        <v>44661.47556712963</v>
      </c>
      <c r="C10" s="91" t="s">
        <v>19</v>
      </c>
      <c r="D10" s="91" t="s">
        <v>74</v>
      </c>
      <c r="E10" s="91" t="s">
        <v>14</v>
      </c>
      <c r="F10" s="91" t="s">
        <v>26</v>
      </c>
      <c r="G10" s="165" t="s">
        <v>184</v>
      </c>
      <c r="H10" s="91" t="s">
        <v>23</v>
      </c>
      <c r="I10" s="93">
        <v>4</v>
      </c>
      <c r="J10" s="93">
        <v>4</v>
      </c>
      <c r="K10" s="93">
        <v>4</v>
      </c>
      <c r="L10" s="93">
        <v>4</v>
      </c>
      <c r="M10" s="93">
        <v>4</v>
      </c>
      <c r="N10" s="93">
        <v>4</v>
      </c>
      <c r="O10" s="93">
        <v>4</v>
      </c>
      <c r="P10" s="93">
        <v>4</v>
      </c>
      <c r="Q10" s="93">
        <v>4</v>
      </c>
      <c r="R10" s="94">
        <v>4</v>
      </c>
      <c r="S10" s="94">
        <v>4</v>
      </c>
      <c r="T10" s="94">
        <v>4</v>
      </c>
      <c r="U10" s="94">
        <v>4</v>
      </c>
      <c r="V10" s="94">
        <v>4</v>
      </c>
      <c r="W10" s="94">
        <v>4</v>
      </c>
      <c r="X10" s="94">
        <v>4</v>
      </c>
      <c r="Y10" s="94">
        <v>4</v>
      </c>
    </row>
    <row r="11" spans="1:25" x14ac:dyDescent="0.55000000000000004">
      <c r="A11" s="91">
        <v>16</v>
      </c>
      <c r="B11" s="92">
        <v>44661.479548611111</v>
      </c>
      <c r="C11" s="91" t="s">
        <v>19</v>
      </c>
      <c r="D11" s="91" t="s">
        <v>67</v>
      </c>
      <c r="E11" s="91" t="s">
        <v>20</v>
      </c>
      <c r="F11" s="91" t="s">
        <v>26</v>
      </c>
      <c r="G11" s="165" t="s">
        <v>184</v>
      </c>
      <c r="H11" s="91" t="s">
        <v>22</v>
      </c>
      <c r="I11" s="93">
        <v>4</v>
      </c>
      <c r="J11" s="93">
        <v>4</v>
      </c>
      <c r="K11" s="93">
        <v>4</v>
      </c>
      <c r="L11" s="93">
        <v>4</v>
      </c>
      <c r="M11" s="93">
        <v>1</v>
      </c>
      <c r="N11" s="93">
        <v>4</v>
      </c>
      <c r="O11" s="93">
        <v>5</v>
      </c>
      <c r="P11" s="93">
        <v>4</v>
      </c>
      <c r="Q11" s="93">
        <v>4</v>
      </c>
      <c r="R11" s="94">
        <v>4</v>
      </c>
      <c r="S11" s="94">
        <v>4</v>
      </c>
      <c r="T11" s="94">
        <v>4</v>
      </c>
      <c r="U11" s="94">
        <v>4</v>
      </c>
      <c r="V11" s="94">
        <v>5</v>
      </c>
      <c r="W11" s="94">
        <v>4</v>
      </c>
      <c r="X11" s="94">
        <v>4</v>
      </c>
      <c r="Y11" s="94">
        <v>4</v>
      </c>
    </row>
    <row r="12" spans="1:25" x14ac:dyDescent="0.55000000000000004">
      <c r="A12" s="91">
        <v>17</v>
      </c>
      <c r="B12" s="92">
        <v>44661.482546296298</v>
      </c>
      <c r="C12" s="91" t="s">
        <v>13</v>
      </c>
      <c r="D12" s="91" t="s">
        <v>75</v>
      </c>
      <c r="E12" s="91" t="s">
        <v>14</v>
      </c>
      <c r="F12" s="91" t="s">
        <v>15</v>
      </c>
      <c r="G12" s="165" t="s">
        <v>184</v>
      </c>
      <c r="H12" s="91" t="s">
        <v>25</v>
      </c>
      <c r="I12" s="93">
        <v>4</v>
      </c>
      <c r="J12" s="93">
        <v>4</v>
      </c>
      <c r="K12" s="93">
        <v>4</v>
      </c>
      <c r="L12" s="93">
        <v>4</v>
      </c>
      <c r="M12" s="93">
        <v>4</v>
      </c>
      <c r="N12" s="93">
        <v>4</v>
      </c>
      <c r="O12" s="93">
        <v>4</v>
      </c>
      <c r="P12" s="93">
        <v>4</v>
      </c>
      <c r="Q12" s="93">
        <v>4</v>
      </c>
      <c r="R12" s="94">
        <v>4</v>
      </c>
      <c r="S12" s="94">
        <v>4</v>
      </c>
      <c r="T12" s="94">
        <v>4</v>
      </c>
      <c r="U12" s="94">
        <v>4</v>
      </c>
      <c r="V12" s="94">
        <v>4</v>
      </c>
      <c r="W12" s="94">
        <v>4</v>
      </c>
      <c r="X12" s="94">
        <v>4</v>
      </c>
      <c r="Y12" s="94">
        <v>4</v>
      </c>
    </row>
    <row r="13" spans="1:25" x14ac:dyDescent="0.55000000000000004">
      <c r="A13" s="91">
        <v>18</v>
      </c>
      <c r="B13" s="92">
        <v>44661.485671296294</v>
      </c>
      <c r="C13" s="91" t="s">
        <v>13</v>
      </c>
      <c r="D13" s="91" t="s">
        <v>67</v>
      </c>
      <c r="E13" s="91" t="s">
        <v>20</v>
      </c>
      <c r="F13" s="91" t="s">
        <v>21</v>
      </c>
      <c r="G13" s="165" t="s">
        <v>184</v>
      </c>
      <c r="H13" s="91" t="s">
        <v>18</v>
      </c>
      <c r="I13" s="93">
        <v>4</v>
      </c>
      <c r="J13" s="93">
        <v>4</v>
      </c>
      <c r="K13" s="93">
        <v>4</v>
      </c>
      <c r="L13" s="93">
        <v>5</v>
      </c>
      <c r="M13" s="93">
        <v>4</v>
      </c>
      <c r="N13" s="93">
        <v>4</v>
      </c>
      <c r="O13" s="93">
        <v>4</v>
      </c>
      <c r="P13" s="93">
        <v>4</v>
      </c>
      <c r="Q13" s="93">
        <v>4</v>
      </c>
      <c r="R13" s="94">
        <v>4</v>
      </c>
      <c r="S13" s="94">
        <v>4</v>
      </c>
      <c r="T13" s="94">
        <v>4</v>
      </c>
      <c r="U13" s="94">
        <v>4</v>
      </c>
      <c r="V13" s="94">
        <v>4</v>
      </c>
      <c r="W13" s="94">
        <v>4</v>
      </c>
      <c r="X13" s="94">
        <v>4</v>
      </c>
      <c r="Y13" s="94">
        <v>4</v>
      </c>
    </row>
    <row r="14" spans="1:25" x14ac:dyDescent="0.55000000000000004">
      <c r="A14" s="91">
        <v>19</v>
      </c>
      <c r="B14" s="92">
        <v>44661.520509259259</v>
      </c>
      <c r="C14" s="91" t="s">
        <v>13</v>
      </c>
      <c r="D14" s="91" t="s">
        <v>74</v>
      </c>
      <c r="E14" s="91" t="s">
        <v>14</v>
      </c>
      <c r="F14" s="91" t="s">
        <v>15</v>
      </c>
      <c r="G14" s="165" t="s">
        <v>184</v>
      </c>
      <c r="H14" s="91" t="s">
        <v>23</v>
      </c>
      <c r="I14" s="93">
        <v>4</v>
      </c>
      <c r="J14" s="93">
        <v>4</v>
      </c>
      <c r="K14" s="93">
        <v>4</v>
      </c>
      <c r="L14" s="93">
        <v>4</v>
      </c>
      <c r="M14" s="93">
        <v>4</v>
      </c>
      <c r="N14" s="93">
        <v>4</v>
      </c>
      <c r="O14" s="93">
        <v>4</v>
      </c>
      <c r="P14" s="93">
        <v>4</v>
      </c>
      <c r="Q14" s="93">
        <v>4</v>
      </c>
      <c r="R14" s="94">
        <v>4</v>
      </c>
      <c r="S14" s="94">
        <v>4</v>
      </c>
      <c r="T14" s="94">
        <v>4</v>
      </c>
      <c r="U14" s="94">
        <v>4</v>
      </c>
      <c r="V14" s="94">
        <v>4</v>
      </c>
      <c r="W14" s="94">
        <v>4</v>
      </c>
      <c r="X14" s="94">
        <v>4</v>
      </c>
      <c r="Y14" s="94">
        <v>4</v>
      </c>
    </row>
    <row r="15" spans="1:25" x14ac:dyDescent="0.55000000000000004">
      <c r="A15" s="91">
        <v>20</v>
      </c>
      <c r="B15" s="92">
        <v>44661.550636574073</v>
      </c>
      <c r="C15" s="91" t="s">
        <v>13</v>
      </c>
      <c r="D15" s="91" t="s">
        <v>67</v>
      </c>
      <c r="E15" s="91" t="s">
        <v>20</v>
      </c>
      <c r="F15" s="91" t="s">
        <v>15</v>
      </c>
      <c r="G15" s="165" t="s">
        <v>184</v>
      </c>
      <c r="H15" s="91" t="s">
        <v>22</v>
      </c>
      <c r="I15" s="93">
        <v>4</v>
      </c>
      <c r="J15" s="93">
        <v>4</v>
      </c>
      <c r="K15" s="93">
        <v>4</v>
      </c>
      <c r="L15" s="93">
        <v>4</v>
      </c>
      <c r="M15" s="93">
        <v>1</v>
      </c>
      <c r="N15" s="93">
        <v>4</v>
      </c>
      <c r="O15" s="93">
        <v>4</v>
      </c>
      <c r="P15" s="93">
        <v>4</v>
      </c>
      <c r="Q15" s="93">
        <v>4</v>
      </c>
      <c r="R15" s="94">
        <v>4</v>
      </c>
      <c r="S15" s="94">
        <v>4</v>
      </c>
      <c r="T15" s="94">
        <v>4</v>
      </c>
      <c r="U15" s="94">
        <v>4</v>
      </c>
      <c r="V15" s="94">
        <v>4</v>
      </c>
      <c r="W15" s="94">
        <v>4</v>
      </c>
      <c r="X15" s="94">
        <v>4</v>
      </c>
      <c r="Y15" s="94">
        <v>4</v>
      </c>
    </row>
    <row r="16" spans="1:25" x14ac:dyDescent="0.55000000000000004">
      <c r="A16" s="91">
        <v>22</v>
      </c>
      <c r="B16" s="92">
        <v>44661.569502314815</v>
      </c>
      <c r="C16" s="91" t="s">
        <v>19</v>
      </c>
      <c r="D16" s="91" t="s">
        <v>75</v>
      </c>
      <c r="E16" s="91" t="s">
        <v>20</v>
      </c>
      <c r="F16" s="91" t="s">
        <v>17</v>
      </c>
      <c r="G16" s="165" t="s">
        <v>184</v>
      </c>
      <c r="H16" s="91" t="s">
        <v>24</v>
      </c>
      <c r="I16" s="93">
        <v>4</v>
      </c>
      <c r="J16" s="93">
        <v>4</v>
      </c>
      <c r="K16" s="93">
        <v>5</v>
      </c>
      <c r="L16" s="93">
        <v>5</v>
      </c>
      <c r="M16" s="93">
        <v>1</v>
      </c>
      <c r="N16" s="93">
        <v>2</v>
      </c>
      <c r="O16" s="93">
        <v>4</v>
      </c>
      <c r="P16" s="93">
        <v>4</v>
      </c>
      <c r="Q16" s="93">
        <v>4</v>
      </c>
      <c r="R16" s="94">
        <v>4</v>
      </c>
      <c r="S16" s="94">
        <v>4</v>
      </c>
      <c r="T16" s="94">
        <v>4</v>
      </c>
      <c r="U16" s="94">
        <v>4</v>
      </c>
      <c r="V16" s="94">
        <v>4</v>
      </c>
      <c r="W16" s="94">
        <v>4</v>
      </c>
      <c r="X16" s="94">
        <v>4</v>
      </c>
      <c r="Y16" s="94">
        <v>4</v>
      </c>
    </row>
    <row r="17" spans="1:26" x14ac:dyDescent="0.55000000000000004">
      <c r="A17" s="91">
        <v>23</v>
      </c>
      <c r="B17" s="92">
        <v>44661.577025462961</v>
      </c>
      <c r="C17" s="91" t="s">
        <v>13</v>
      </c>
      <c r="D17" s="91" t="s">
        <v>74</v>
      </c>
      <c r="E17" s="91" t="s">
        <v>14</v>
      </c>
      <c r="F17" s="91" t="s">
        <v>26</v>
      </c>
      <c r="G17" s="165" t="s">
        <v>184</v>
      </c>
      <c r="H17" s="91" t="s">
        <v>18</v>
      </c>
      <c r="I17" s="93">
        <v>5</v>
      </c>
      <c r="J17" s="93">
        <v>5</v>
      </c>
      <c r="K17" s="93">
        <v>5</v>
      </c>
      <c r="L17" s="93">
        <v>5</v>
      </c>
      <c r="M17" s="93">
        <v>5</v>
      </c>
      <c r="N17" s="93">
        <v>5</v>
      </c>
      <c r="O17" s="93">
        <v>5</v>
      </c>
      <c r="P17" s="93">
        <v>5</v>
      </c>
      <c r="Q17" s="93">
        <v>5</v>
      </c>
      <c r="R17" s="94">
        <v>5</v>
      </c>
      <c r="S17" s="94">
        <v>5</v>
      </c>
      <c r="T17" s="94">
        <v>5</v>
      </c>
      <c r="U17" s="94">
        <v>5</v>
      </c>
      <c r="V17" s="94">
        <v>5</v>
      </c>
      <c r="W17" s="94">
        <v>5</v>
      </c>
      <c r="X17" s="94">
        <v>5</v>
      </c>
      <c r="Y17" s="94">
        <v>5</v>
      </c>
    </row>
    <row r="18" spans="1:26" x14ac:dyDescent="0.55000000000000004">
      <c r="G18" s="165"/>
      <c r="I18" s="95">
        <f t="shared" ref="I18:X18" si="0">AVERAGE(I2:I17)</f>
        <v>4.3125</v>
      </c>
      <c r="J18" s="95">
        <f t="shared" si="0"/>
        <v>4.3125</v>
      </c>
      <c r="K18" s="95">
        <f t="shared" si="0"/>
        <v>4.5</v>
      </c>
      <c r="L18" s="95">
        <f t="shared" si="0"/>
        <v>4.625</v>
      </c>
      <c r="M18" s="95">
        <f t="shared" si="0"/>
        <v>3.4375</v>
      </c>
      <c r="N18" s="95">
        <f t="shared" si="0"/>
        <v>4.1875</v>
      </c>
      <c r="O18" s="95">
        <f t="shared" si="0"/>
        <v>4.4375</v>
      </c>
      <c r="P18" s="95">
        <f t="shared" si="0"/>
        <v>4.25</v>
      </c>
      <c r="Q18" s="95">
        <f t="shared" si="0"/>
        <v>4.1875</v>
      </c>
      <c r="R18" s="95">
        <f t="shared" si="0"/>
        <v>4.25</v>
      </c>
      <c r="S18" s="95">
        <f t="shared" si="0"/>
        <v>4.25</v>
      </c>
      <c r="T18" s="95">
        <f t="shared" si="0"/>
        <v>4.25</v>
      </c>
      <c r="U18" s="95">
        <f t="shared" si="0"/>
        <v>4.0625</v>
      </c>
      <c r="V18" s="95">
        <f t="shared" si="0"/>
        <v>4.3125</v>
      </c>
      <c r="W18" s="95">
        <f t="shared" si="0"/>
        <v>4.3125</v>
      </c>
      <c r="X18" s="95">
        <f t="shared" si="0"/>
        <v>4.25</v>
      </c>
      <c r="Y18" s="95">
        <f>AVERAGE(Y2:Y17)</f>
        <v>4</v>
      </c>
      <c r="Z18" s="96">
        <f>AVERAGE(I2:Y17)</f>
        <v>4.2316176470588234</v>
      </c>
    </row>
    <row r="19" spans="1:26" x14ac:dyDescent="0.55000000000000004">
      <c r="I19" s="97">
        <f t="shared" ref="I19:Y19" si="1">STDEV(I2:I17)</f>
        <v>0.47871355387816905</v>
      </c>
      <c r="J19" s="97">
        <f t="shared" si="1"/>
        <v>0.47871355387816905</v>
      </c>
      <c r="K19" s="97">
        <f t="shared" si="1"/>
        <v>0.5163977794943222</v>
      </c>
      <c r="L19" s="97">
        <f t="shared" si="1"/>
        <v>0.5</v>
      </c>
      <c r="M19" s="97">
        <f t="shared" si="1"/>
        <v>1.5041608956491324</v>
      </c>
      <c r="N19" s="97">
        <f t="shared" si="1"/>
        <v>0.75</v>
      </c>
      <c r="O19" s="97">
        <f t="shared" si="1"/>
        <v>0.51234753829797997</v>
      </c>
      <c r="P19" s="97">
        <f t="shared" si="1"/>
        <v>0.44721359549995793</v>
      </c>
      <c r="Q19" s="97">
        <f t="shared" si="1"/>
        <v>0.75</v>
      </c>
      <c r="R19" s="97">
        <f t="shared" si="1"/>
        <v>0.44721359549995793</v>
      </c>
      <c r="S19" s="97">
        <f t="shared" si="1"/>
        <v>0.44721359549995793</v>
      </c>
      <c r="T19" s="97">
        <f t="shared" si="1"/>
        <v>0.44721359549995793</v>
      </c>
      <c r="U19" s="97">
        <f t="shared" si="1"/>
        <v>0.68007352543677213</v>
      </c>
      <c r="V19" s="97">
        <f t="shared" si="1"/>
        <v>0.47871355387816905</v>
      </c>
      <c r="W19" s="97">
        <f t="shared" si="1"/>
        <v>0.47871355387816905</v>
      </c>
      <c r="X19" s="97">
        <f t="shared" si="1"/>
        <v>0.44721359549995793</v>
      </c>
      <c r="Y19" s="97">
        <f t="shared" si="1"/>
        <v>0.89442719099991586</v>
      </c>
      <c r="Z19" s="96">
        <f>STDEV(I2:Y17)</f>
        <v>0.68297182232749154</v>
      </c>
    </row>
    <row r="20" spans="1:26" x14ac:dyDescent="0.55000000000000004">
      <c r="Q20" s="98">
        <f>STDEV(I2:Q17)</f>
        <v>0.77999462074530257</v>
      </c>
      <c r="Y20" s="98">
        <f>STDEV(R2:Y17)</f>
        <v>0.55631441500868617</v>
      </c>
    </row>
    <row r="21" spans="1:26" x14ac:dyDescent="0.55000000000000004">
      <c r="Q21" s="99">
        <f>AVERAGE(I2:Q17)</f>
        <v>4.25</v>
      </c>
      <c r="Y21" s="99">
        <f>AVERAGE(R2:Y17)</f>
        <v>4.2109375</v>
      </c>
    </row>
    <row r="54" ht="15.75" customHeight="1" x14ac:dyDescent="0.55000000000000004"/>
    <row r="56" ht="22.5" customHeight="1" x14ac:dyDescent="0.55000000000000004"/>
    <row r="57" ht="22.5" customHeight="1" x14ac:dyDescent="0.55000000000000004"/>
    <row r="58" ht="22.5" customHeight="1" x14ac:dyDescent="0.55000000000000004"/>
    <row r="59" ht="22.5" customHeight="1" x14ac:dyDescent="0.55000000000000004"/>
    <row r="60" ht="22.5" customHeight="1" x14ac:dyDescent="0.55000000000000004"/>
    <row r="61" ht="22.5" customHeight="1" x14ac:dyDescent="0.55000000000000004"/>
    <row r="62" ht="22.5" customHeight="1" x14ac:dyDescent="0.55000000000000004"/>
    <row r="63" ht="15.75" customHeight="1" x14ac:dyDescent="0.55000000000000004"/>
    <row r="64" ht="15.75" customHeight="1" x14ac:dyDescent="0.55000000000000004"/>
    <row r="65" ht="15.75" customHeight="1" x14ac:dyDescent="0.55000000000000004"/>
    <row r="66" ht="15.75" customHeight="1" x14ac:dyDescent="0.55000000000000004"/>
    <row r="67" ht="15.75" customHeight="1" x14ac:dyDescent="0.55000000000000004"/>
    <row r="68" ht="15.75" customHeight="1" x14ac:dyDescent="0.55000000000000004"/>
    <row r="69" ht="15.75" customHeight="1" x14ac:dyDescent="0.55000000000000004"/>
    <row r="70" ht="15.75" customHeight="1" x14ac:dyDescent="0.55000000000000004"/>
    <row r="71" ht="15.75" customHeight="1" x14ac:dyDescent="0.55000000000000004"/>
    <row r="72" ht="15.75" customHeight="1" x14ac:dyDescent="0.55000000000000004"/>
    <row r="73" ht="15.75" customHeight="1" x14ac:dyDescent="0.55000000000000004"/>
    <row r="74" ht="15.75" customHeight="1" x14ac:dyDescent="0.55000000000000004"/>
    <row r="75" ht="15.75" customHeight="1" x14ac:dyDescent="0.55000000000000004"/>
    <row r="76" ht="15.75" customHeight="1" x14ac:dyDescent="0.55000000000000004"/>
    <row r="77" ht="15.75" customHeight="1" x14ac:dyDescent="0.55000000000000004"/>
    <row r="78" ht="15.75" customHeight="1" x14ac:dyDescent="0.55000000000000004"/>
    <row r="79" ht="15.7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  <row r="147" ht="15.75" customHeight="1" x14ac:dyDescent="0.55000000000000004"/>
    <row r="148" ht="15.75" customHeight="1" x14ac:dyDescent="0.55000000000000004"/>
    <row r="149" ht="15.75" customHeight="1" x14ac:dyDescent="0.55000000000000004"/>
    <row r="150" ht="15.75" customHeight="1" x14ac:dyDescent="0.55000000000000004"/>
    <row r="151" ht="15.75" customHeight="1" x14ac:dyDescent="0.55000000000000004"/>
    <row r="152" ht="15.75" customHeight="1" x14ac:dyDescent="0.55000000000000004"/>
    <row r="153" ht="15.75" customHeight="1" x14ac:dyDescent="0.55000000000000004"/>
    <row r="154" ht="15.75" customHeight="1" x14ac:dyDescent="0.55000000000000004"/>
    <row r="155" ht="15.75" customHeight="1" x14ac:dyDescent="0.55000000000000004"/>
    <row r="156" ht="15.75" customHeight="1" x14ac:dyDescent="0.55000000000000004"/>
    <row r="157" ht="15.75" customHeight="1" x14ac:dyDescent="0.55000000000000004"/>
    <row r="158" ht="15.75" customHeight="1" x14ac:dyDescent="0.55000000000000004"/>
    <row r="159" ht="15.75" customHeight="1" x14ac:dyDescent="0.55000000000000004"/>
    <row r="160" ht="15.75" customHeight="1" x14ac:dyDescent="0.55000000000000004"/>
    <row r="161" ht="15.75" customHeight="1" x14ac:dyDescent="0.55000000000000004"/>
    <row r="162" ht="15.75" customHeight="1" x14ac:dyDescent="0.55000000000000004"/>
  </sheetData>
  <autoFilter ref="G1:G162" xr:uid="{890962E1-DA12-4974-9397-53ACED2A2BD9}"/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A926A-46A5-47FC-954C-3C76841FA391}">
  <dimension ref="A1:Z149"/>
  <sheetViews>
    <sheetView topLeftCell="F1" workbookViewId="0">
      <selection activeCell="Y6" sqref="Y6"/>
    </sheetView>
  </sheetViews>
  <sheetFormatPr defaultColWidth="12.625" defaultRowHeight="24" x14ac:dyDescent="0.55000000000000004"/>
  <cols>
    <col min="1" max="1" width="2.875" style="91" bestFit="1" customWidth="1"/>
    <col min="2" max="3" width="18.875" style="91" customWidth="1"/>
    <col min="4" max="4" width="14.75" style="91" customWidth="1"/>
    <col min="5" max="5" width="21.75" style="91" bestFit="1" customWidth="1"/>
    <col min="6" max="6" width="14" style="91" customWidth="1"/>
    <col min="7" max="7" width="29.5" style="91" bestFit="1" customWidth="1"/>
    <col min="8" max="8" width="27.5" style="91" bestFit="1" customWidth="1"/>
    <col min="9" max="25" width="7.625" style="91" customWidth="1"/>
    <col min="26" max="16384" width="12.625" style="91"/>
  </cols>
  <sheetData>
    <row r="1" spans="1:26" s="136" customFormat="1" x14ac:dyDescent="0.55000000000000004">
      <c r="B1" s="135" t="s">
        <v>11</v>
      </c>
      <c r="C1" s="135" t="s">
        <v>63</v>
      </c>
      <c r="D1" s="135" t="s">
        <v>64</v>
      </c>
      <c r="E1" s="135"/>
      <c r="F1" s="135"/>
      <c r="G1" s="135"/>
      <c r="H1" s="135"/>
      <c r="I1" s="135" t="s">
        <v>92</v>
      </c>
      <c r="J1" s="135" t="s">
        <v>93</v>
      </c>
      <c r="K1" s="135" t="s">
        <v>94</v>
      </c>
      <c r="L1" s="135" t="s">
        <v>95</v>
      </c>
      <c r="M1" s="135" t="s">
        <v>96</v>
      </c>
      <c r="N1" s="135" t="s">
        <v>108</v>
      </c>
      <c r="O1" s="135" t="s">
        <v>97</v>
      </c>
      <c r="P1" s="135" t="s">
        <v>98</v>
      </c>
      <c r="Q1" s="135" t="s">
        <v>99</v>
      </c>
      <c r="R1" s="136" t="s">
        <v>100</v>
      </c>
      <c r="S1" s="136" t="s">
        <v>101</v>
      </c>
      <c r="T1" s="136" t="s">
        <v>102</v>
      </c>
      <c r="U1" s="136" t="s">
        <v>103</v>
      </c>
      <c r="V1" s="136" t="s">
        <v>104</v>
      </c>
      <c r="W1" s="136" t="s">
        <v>105</v>
      </c>
      <c r="X1" s="136" t="s">
        <v>106</v>
      </c>
      <c r="Y1" s="136" t="s">
        <v>107</v>
      </c>
    </row>
    <row r="2" spans="1:26" x14ac:dyDescent="0.55000000000000004">
      <c r="A2" s="91">
        <v>25</v>
      </c>
      <c r="B2" s="92">
        <v>44661.72619212963</v>
      </c>
      <c r="C2" s="91" t="s">
        <v>13</v>
      </c>
      <c r="D2" s="91" t="s">
        <v>67</v>
      </c>
      <c r="E2" s="91" t="s">
        <v>14</v>
      </c>
      <c r="F2" s="91" t="s">
        <v>26</v>
      </c>
      <c r="G2" s="165" t="s">
        <v>190</v>
      </c>
      <c r="H2" s="91" t="s">
        <v>22</v>
      </c>
      <c r="I2" s="93">
        <v>4</v>
      </c>
      <c r="J2" s="93">
        <v>4</v>
      </c>
      <c r="K2" s="93">
        <v>4</v>
      </c>
      <c r="L2" s="93">
        <v>4</v>
      </c>
      <c r="M2" s="93">
        <v>4</v>
      </c>
      <c r="N2" s="93">
        <v>4</v>
      </c>
      <c r="O2" s="93">
        <v>4</v>
      </c>
      <c r="P2" s="93">
        <v>4</v>
      </c>
      <c r="Q2" s="93">
        <v>4</v>
      </c>
      <c r="R2" s="94">
        <v>5</v>
      </c>
      <c r="S2" s="94">
        <v>4</v>
      </c>
      <c r="T2" s="94">
        <v>4</v>
      </c>
      <c r="U2" s="94">
        <v>4</v>
      </c>
      <c r="V2" s="94">
        <v>5</v>
      </c>
      <c r="W2" s="94">
        <v>5</v>
      </c>
      <c r="X2" s="94">
        <v>5</v>
      </c>
      <c r="Y2" s="94">
        <v>5</v>
      </c>
    </row>
    <row r="3" spans="1:26" x14ac:dyDescent="0.55000000000000004">
      <c r="A3" s="91">
        <v>26</v>
      </c>
      <c r="B3" s="92">
        <v>44691.521527777775</v>
      </c>
      <c r="C3" s="91" t="s">
        <v>19</v>
      </c>
      <c r="D3" s="91" t="s">
        <v>74</v>
      </c>
      <c r="E3" s="91" t="s">
        <v>14</v>
      </c>
      <c r="F3" s="91" t="s">
        <v>15</v>
      </c>
      <c r="G3" s="165" t="s">
        <v>190</v>
      </c>
      <c r="H3" s="91" t="s">
        <v>23</v>
      </c>
      <c r="I3" s="93">
        <v>4</v>
      </c>
      <c r="J3" s="93">
        <v>4</v>
      </c>
      <c r="K3" s="93">
        <v>4</v>
      </c>
      <c r="L3" s="93">
        <v>4</v>
      </c>
      <c r="M3" s="93">
        <v>4</v>
      </c>
      <c r="N3" s="93">
        <v>4</v>
      </c>
      <c r="O3" s="93">
        <v>4</v>
      </c>
      <c r="P3" s="93">
        <v>4</v>
      </c>
      <c r="Q3" s="93">
        <v>4</v>
      </c>
      <c r="R3" s="94">
        <v>4</v>
      </c>
      <c r="S3" s="94">
        <v>4</v>
      </c>
      <c r="T3" s="94">
        <v>4</v>
      </c>
      <c r="U3" s="94">
        <v>4</v>
      </c>
      <c r="V3" s="94">
        <v>4</v>
      </c>
      <c r="W3" s="94">
        <v>4</v>
      </c>
      <c r="X3" s="94">
        <v>4</v>
      </c>
      <c r="Y3" s="94">
        <v>4</v>
      </c>
    </row>
    <row r="4" spans="1:26" x14ac:dyDescent="0.55000000000000004">
      <c r="A4" s="91">
        <v>27</v>
      </c>
      <c r="B4" s="92">
        <v>44691.550370370373</v>
      </c>
      <c r="C4" s="91" t="s">
        <v>19</v>
      </c>
      <c r="D4" s="91" t="s">
        <v>74</v>
      </c>
      <c r="E4" s="91" t="s">
        <v>20</v>
      </c>
      <c r="F4" s="91" t="s">
        <v>26</v>
      </c>
      <c r="G4" s="165" t="s">
        <v>190</v>
      </c>
      <c r="H4" s="91" t="s">
        <v>22</v>
      </c>
      <c r="I4" s="93">
        <v>4</v>
      </c>
      <c r="J4" s="93">
        <v>4</v>
      </c>
      <c r="K4" s="93">
        <v>4</v>
      </c>
      <c r="L4" s="93">
        <v>4</v>
      </c>
      <c r="M4" s="93">
        <v>4</v>
      </c>
      <c r="N4" s="93">
        <v>4</v>
      </c>
      <c r="O4" s="93">
        <v>4</v>
      </c>
      <c r="P4" s="93">
        <v>4</v>
      </c>
      <c r="Q4" s="93">
        <v>4</v>
      </c>
      <c r="R4" s="94">
        <v>4</v>
      </c>
      <c r="S4" s="94">
        <v>4</v>
      </c>
      <c r="T4" s="94">
        <v>4</v>
      </c>
      <c r="U4" s="94">
        <v>4</v>
      </c>
      <c r="V4" s="94">
        <v>4</v>
      </c>
      <c r="W4" s="94">
        <v>4</v>
      </c>
      <c r="X4" s="94">
        <v>4</v>
      </c>
      <c r="Y4" s="94">
        <v>4</v>
      </c>
    </row>
    <row r="5" spans="1:26" x14ac:dyDescent="0.55000000000000004">
      <c r="G5" s="165"/>
      <c r="I5" s="95">
        <f t="shared" ref="I5:X5" si="0">AVERAGE(I2:I4)</f>
        <v>4</v>
      </c>
      <c r="J5" s="95">
        <f t="shared" si="0"/>
        <v>4</v>
      </c>
      <c r="K5" s="95">
        <f t="shared" si="0"/>
        <v>4</v>
      </c>
      <c r="L5" s="95">
        <f t="shared" si="0"/>
        <v>4</v>
      </c>
      <c r="M5" s="95">
        <f t="shared" si="0"/>
        <v>4</v>
      </c>
      <c r="N5" s="95">
        <f t="shared" si="0"/>
        <v>4</v>
      </c>
      <c r="O5" s="95">
        <f t="shared" si="0"/>
        <v>4</v>
      </c>
      <c r="P5" s="95">
        <f t="shared" si="0"/>
        <v>4</v>
      </c>
      <c r="Q5" s="95">
        <f t="shared" si="0"/>
        <v>4</v>
      </c>
      <c r="R5" s="95">
        <f t="shared" si="0"/>
        <v>4.333333333333333</v>
      </c>
      <c r="S5" s="95">
        <f t="shared" si="0"/>
        <v>4</v>
      </c>
      <c r="T5" s="95">
        <f t="shared" si="0"/>
        <v>4</v>
      </c>
      <c r="U5" s="95">
        <f t="shared" si="0"/>
        <v>4</v>
      </c>
      <c r="V5" s="95">
        <f t="shared" si="0"/>
        <v>4.333333333333333</v>
      </c>
      <c r="W5" s="95">
        <f t="shared" si="0"/>
        <v>4.333333333333333</v>
      </c>
      <c r="X5" s="95">
        <f t="shared" si="0"/>
        <v>4.333333333333333</v>
      </c>
      <c r="Y5" s="95">
        <f>AVERAGE(Y2:Y4)</f>
        <v>4.333333333333333</v>
      </c>
      <c r="Z5" s="96">
        <f>AVERAGE(I2:Y4)</f>
        <v>4.0980392156862742</v>
      </c>
    </row>
    <row r="6" spans="1:26" x14ac:dyDescent="0.55000000000000004">
      <c r="I6" s="97">
        <f t="shared" ref="I6:Y6" si="1">STDEV(I2:I4)</f>
        <v>0</v>
      </c>
      <c r="J6" s="97">
        <f t="shared" si="1"/>
        <v>0</v>
      </c>
      <c r="K6" s="97">
        <f t="shared" si="1"/>
        <v>0</v>
      </c>
      <c r="L6" s="97">
        <f t="shared" si="1"/>
        <v>0</v>
      </c>
      <c r="M6" s="97">
        <f t="shared" si="1"/>
        <v>0</v>
      </c>
      <c r="N6" s="97">
        <f t="shared" si="1"/>
        <v>0</v>
      </c>
      <c r="O6" s="97">
        <f t="shared" si="1"/>
        <v>0</v>
      </c>
      <c r="P6" s="97">
        <f t="shared" si="1"/>
        <v>0</v>
      </c>
      <c r="Q6" s="97">
        <f t="shared" si="1"/>
        <v>0</v>
      </c>
      <c r="R6" s="97">
        <f t="shared" si="1"/>
        <v>0.57735026918962473</v>
      </c>
      <c r="S6" s="97">
        <f t="shared" si="1"/>
        <v>0</v>
      </c>
      <c r="T6" s="97">
        <f t="shared" si="1"/>
        <v>0</v>
      </c>
      <c r="U6" s="97">
        <f t="shared" si="1"/>
        <v>0</v>
      </c>
      <c r="V6" s="97">
        <f t="shared" si="1"/>
        <v>0.57735026918962473</v>
      </c>
      <c r="W6" s="97">
        <f t="shared" si="1"/>
        <v>0.57735026918962473</v>
      </c>
      <c r="X6" s="97">
        <f t="shared" si="1"/>
        <v>0.57735026918962473</v>
      </c>
      <c r="Y6" s="97">
        <f t="shared" si="1"/>
        <v>0.57735026918962473</v>
      </c>
      <c r="Z6" s="96">
        <f>STDEV(I2:Y4)</f>
        <v>0.30032661958503226</v>
      </c>
    </row>
    <row r="7" spans="1:26" x14ac:dyDescent="0.55000000000000004">
      <c r="Q7" s="98">
        <f>STDEV(I2:Q4)</f>
        <v>0</v>
      </c>
      <c r="Y7" s="98">
        <f>STDEV(R2:Y4)</f>
        <v>0.41485111699905347</v>
      </c>
    </row>
    <row r="8" spans="1:26" x14ac:dyDescent="0.55000000000000004">
      <c r="Q8" s="99">
        <f>AVERAGE(I2:Q4)</f>
        <v>4</v>
      </c>
      <c r="Y8" s="99">
        <f>AVERAGE(R2:Y4)</f>
        <v>4.208333333333333</v>
      </c>
    </row>
    <row r="41" ht="15.75" customHeight="1" x14ac:dyDescent="0.55000000000000004"/>
    <row r="43" ht="22.5" customHeight="1" x14ac:dyDescent="0.55000000000000004"/>
    <row r="44" ht="22.5" customHeight="1" x14ac:dyDescent="0.55000000000000004"/>
    <row r="45" ht="22.5" customHeight="1" x14ac:dyDescent="0.55000000000000004"/>
    <row r="46" ht="22.5" customHeight="1" x14ac:dyDescent="0.55000000000000004"/>
    <row r="47" ht="22.5" customHeight="1" x14ac:dyDescent="0.55000000000000004"/>
    <row r="48" ht="22.5" customHeight="1" x14ac:dyDescent="0.55000000000000004"/>
    <row r="49" ht="22.5" customHeight="1" x14ac:dyDescent="0.55000000000000004"/>
    <row r="50" ht="15.75" customHeight="1" x14ac:dyDescent="0.55000000000000004"/>
    <row r="51" ht="15.75" customHeight="1" x14ac:dyDescent="0.55000000000000004"/>
    <row r="52" ht="15.75" customHeight="1" x14ac:dyDescent="0.55000000000000004"/>
    <row r="53" ht="15.75" customHeight="1" x14ac:dyDescent="0.55000000000000004"/>
    <row r="54" ht="15.75" customHeight="1" x14ac:dyDescent="0.55000000000000004"/>
    <row r="55" ht="15.75" customHeight="1" x14ac:dyDescent="0.55000000000000004"/>
    <row r="56" ht="15.75" customHeight="1" x14ac:dyDescent="0.55000000000000004"/>
    <row r="57" ht="15.75" customHeight="1" x14ac:dyDescent="0.55000000000000004"/>
    <row r="58" ht="15.75" customHeight="1" x14ac:dyDescent="0.55000000000000004"/>
    <row r="59" ht="15.75" customHeight="1" x14ac:dyDescent="0.55000000000000004"/>
    <row r="60" ht="15.75" customHeight="1" x14ac:dyDescent="0.55000000000000004"/>
    <row r="61" ht="15.75" customHeight="1" x14ac:dyDescent="0.55000000000000004"/>
    <row r="62" ht="15.75" customHeight="1" x14ac:dyDescent="0.55000000000000004"/>
    <row r="63" ht="15.75" customHeight="1" x14ac:dyDescent="0.55000000000000004"/>
    <row r="64" ht="15.75" customHeight="1" x14ac:dyDescent="0.55000000000000004"/>
    <row r="65" ht="15.75" customHeight="1" x14ac:dyDescent="0.55000000000000004"/>
    <row r="66" ht="15.75" customHeight="1" x14ac:dyDescent="0.55000000000000004"/>
    <row r="67" ht="15.75" customHeight="1" x14ac:dyDescent="0.55000000000000004"/>
    <row r="68" ht="15.75" customHeight="1" x14ac:dyDescent="0.55000000000000004"/>
    <row r="69" ht="15.75" customHeight="1" x14ac:dyDescent="0.55000000000000004"/>
    <row r="70" ht="15.75" customHeight="1" x14ac:dyDescent="0.55000000000000004"/>
    <row r="71" ht="15.75" customHeight="1" x14ac:dyDescent="0.55000000000000004"/>
    <row r="72" ht="15.75" customHeight="1" x14ac:dyDescent="0.55000000000000004"/>
    <row r="73" ht="15.75" customHeight="1" x14ac:dyDescent="0.55000000000000004"/>
    <row r="74" ht="15.75" customHeight="1" x14ac:dyDescent="0.55000000000000004"/>
    <row r="75" ht="15.75" customHeight="1" x14ac:dyDescent="0.55000000000000004"/>
    <row r="76" ht="15.75" customHeight="1" x14ac:dyDescent="0.55000000000000004"/>
    <row r="77" ht="15.75" customHeight="1" x14ac:dyDescent="0.55000000000000004"/>
    <row r="78" ht="15.75" customHeight="1" x14ac:dyDescent="0.55000000000000004"/>
    <row r="79" ht="15.7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  <row r="147" ht="15.75" customHeight="1" x14ac:dyDescent="0.55000000000000004"/>
    <row r="148" ht="15.75" customHeight="1" x14ac:dyDescent="0.55000000000000004"/>
    <row r="149" ht="15.75" customHeight="1" x14ac:dyDescent="0.55000000000000004"/>
  </sheetData>
  <autoFilter ref="G1:G149" xr:uid="{8B4968F4-7BF7-419B-BB59-8624E467F00B}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643D7-2495-4465-ABE5-51641CDD38D2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8E04F-160A-4DB9-A232-14FCC40D1313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260C9-F9C0-4C97-821F-5960DD729897}">
  <sheetPr>
    <tabColor rgb="FFFFCCFF"/>
  </sheetPr>
  <dimension ref="B1:J55"/>
  <sheetViews>
    <sheetView topLeftCell="A34" zoomScale="130" zoomScaleNormal="130" workbookViewId="0">
      <selection activeCell="B47" sqref="B47:E47"/>
    </sheetView>
  </sheetViews>
  <sheetFormatPr defaultRowHeight="23.25" x14ac:dyDescent="0.55000000000000004"/>
  <cols>
    <col min="1" max="1" width="2" style="17" customWidth="1"/>
    <col min="2" max="2" width="7.75" style="17" customWidth="1"/>
    <col min="3" max="3" width="9" style="17"/>
    <col min="4" max="4" width="15.375" style="17" customWidth="1"/>
    <col min="5" max="5" width="29" style="17" customWidth="1"/>
    <col min="6" max="6" width="6.25" style="117" customWidth="1"/>
    <col min="7" max="7" width="6" style="117" customWidth="1"/>
    <col min="8" max="8" width="11.875" style="117" customWidth="1"/>
    <col min="9" max="257" width="9" style="17"/>
    <col min="258" max="258" width="10.875" style="17" customWidth="1"/>
    <col min="259" max="259" width="9" style="17"/>
    <col min="260" max="260" width="15.375" style="17" customWidth="1"/>
    <col min="261" max="261" width="30.875" style="17" customWidth="1"/>
    <col min="262" max="262" width="6.875" style="17" customWidth="1"/>
    <col min="263" max="263" width="7" style="17" customWidth="1"/>
    <col min="264" max="264" width="13.75" style="17" customWidth="1"/>
    <col min="265" max="513" width="9" style="17"/>
    <col min="514" max="514" width="10.875" style="17" customWidth="1"/>
    <col min="515" max="515" width="9" style="17"/>
    <col min="516" max="516" width="15.375" style="17" customWidth="1"/>
    <col min="517" max="517" width="30.875" style="17" customWidth="1"/>
    <col min="518" max="518" width="6.875" style="17" customWidth="1"/>
    <col min="519" max="519" width="7" style="17" customWidth="1"/>
    <col min="520" max="520" width="13.75" style="17" customWidth="1"/>
    <col min="521" max="769" width="9" style="17"/>
    <col min="770" max="770" width="10.875" style="17" customWidth="1"/>
    <col min="771" max="771" width="9" style="17"/>
    <col min="772" max="772" width="15.375" style="17" customWidth="1"/>
    <col min="773" max="773" width="30.875" style="17" customWidth="1"/>
    <col min="774" max="774" width="6.875" style="17" customWidth="1"/>
    <col min="775" max="775" width="7" style="17" customWidth="1"/>
    <col min="776" max="776" width="13.75" style="17" customWidth="1"/>
    <col min="777" max="1025" width="9" style="17"/>
    <col min="1026" max="1026" width="10.875" style="17" customWidth="1"/>
    <col min="1027" max="1027" width="9" style="17"/>
    <col min="1028" max="1028" width="15.375" style="17" customWidth="1"/>
    <col min="1029" max="1029" width="30.875" style="17" customWidth="1"/>
    <col min="1030" max="1030" width="6.875" style="17" customWidth="1"/>
    <col min="1031" max="1031" width="7" style="17" customWidth="1"/>
    <col min="1032" max="1032" width="13.75" style="17" customWidth="1"/>
    <col min="1033" max="1281" width="9" style="17"/>
    <col min="1282" max="1282" width="10.875" style="17" customWidth="1"/>
    <col min="1283" max="1283" width="9" style="17"/>
    <col min="1284" max="1284" width="15.375" style="17" customWidth="1"/>
    <col min="1285" max="1285" width="30.875" style="17" customWidth="1"/>
    <col min="1286" max="1286" width="6.875" style="17" customWidth="1"/>
    <col min="1287" max="1287" width="7" style="17" customWidth="1"/>
    <col min="1288" max="1288" width="13.75" style="17" customWidth="1"/>
    <col min="1289" max="1537" width="9" style="17"/>
    <col min="1538" max="1538" width="10.875" style="17" customWidth="1"/>
    <col min="1539" max="1539" width="9" style="17"/>
    <col min="1540" max="1540" width="15.375" style="17" customWidth="1"/>
    <col min="1541" max="1541" width="30.875" style="17" customWidth="1"/>
    <col min="1542" max="1542" width="6.875" style="17" customWidth="1"/>
    <col min="1543" max="1543" width="7" style="17" customWidth="1"/>
    <col min="1544" max="1544" width="13.75" style="17" customWidth="1"/>
    <col min="1545" max="1793" width="9" style="17"/>
    <col min="1794" max="1794" width="10.875" style="17" customWidth="1"/>
    <col min="1795" max="1795" width="9" style="17"/>
    <col min="1796" max="1796" width="15.375" style="17" customWidth="1"/>
    <col min="1797" max="1797" width="30.875" style="17" customWidth="1"/>
    <col min="1798" max="1798" width="6.875" style="17" customWidth="1"/>
    <col min="1799" max="1799" width="7" style="17" customWidth="1"/>
    <col min="1800" max="1800" width="13.75" style="17" customWidth="1"/>
    <col min="1801" max="2049" width="9" style="17"/>
    <col min="2050" max="2050" width="10.875" style="17" customWidth="1"/>
    <col min="2051" max="2051" width="9" style="17"/>
    <col min="2052" max="2052" width="15.375" style="17" customWidth="1"/>
    <col min="2053" max="2053" width="30.875" style="17" customWidth="1"/>
    <col min="2054" max="2054" width="6.875" style="17" customWidth="1"/>
    <col min="2055" max="2055" width="7" style="17" customWidth="1"/>
    <col min="2056" max="2056" width="13.75" style="17" customWidth="1"/>
    <col min="2057" max="2305" width="9" style="17"/>
    <col min="2306" max="2306" width="10.875" style="17" customWidth="1"/>
    <col min="2307" max="2307" width="9" style="17"/>
    <col min="2308" max="2308" width="15.375" style="17" customWidth="1"/>
    <col min="2309" max="2309" width="30.875" style="17" customWidth="1"/>
    <col min="2310" max="2310" width="6.875" style="17" customWidth="1"/>
    <col min="2311" max="2311" width="7" style="17" customWidth="1"/>
    <col min="2312" max="2312" width="13.75" style="17" customWidth="1"/>
    <col min="2313" max="2561" width="9" style="17"/>
    <col min="2562" max="2562" width="10.875" style="17" customWidth="1"/>
    <col min="2563" max="2563" width="9" style="17"/>
    <col min="2564" max="2564" width="15.375" style="17" customWidth="1"/>
    <col min="2565" max="2565" width="30.875" style="17" customWidth="1"/>
    <col min="2566" max="2566" width="6.875" style="17" customWidth="1"/>
    <col min="2567" max="2567" width="7" style="17" customWidth="1"/>
    <col min="2568" max="2568" width="13.75" style="17" customWidth="1"/>
    <col min="2569" max="2817" width="9" style="17"/>
    <col min="2818" max="2818" width="10.875" style="17" customWidth="1"/>
    <col min="2819" max="2819" width="9" style="17"/>
    <col min="2820" max="2820" width="15.375" style="17" customWidth="1"/>
    <col min="2821" max="2821" width="30.875" style="17" customWidth="1"/>
    <col min="2822" max="2822" width="6.875" style="17" customWidth="1"/>
    <col min="2823" max="2823" width="7" style="17" customWidth="1"/>
    <col min="2824" max="2824" width="13.75" style="17" customWidth="1"/>
    <col min="2825" max="3073" width="9" style="17"/>
    <col min="3074" max="3074" width="10.875" style="17" customWidth="1"/>
    <col min="3075" max="3075" width="9" style="17"/>
    <col min="3076" max="3076" width="15.375" style="17" customWidth="1"/>
    <col min="3077" max="3077" width="30.875" style="17" customWidth="1"/>
    <col min="3078" max="3078" width="6.875" style="17" customWidth="1"/>
    <col min="3079" max="3079" width="7" style="17" customWidth="1"/>
    <col min="3080" max="3080" width="13.75" style="17" customWidth="1"/>
    <col min="3081" max="3329" width="9" style="17"/>
    <col min="3330" max="3330" width="10.875" style="17" customWidth="1"/>
    <col min="3331" max="3331" width="9" style="17"/>
    <col min="3332" max="3332" width="15.375" style="17" customWidth="1"/>
    <col min="3333" max="3333" width="30.875" style="17" customWidth="1"/>
    <col min="3334" max="3334" width="6.875" style="17" customWidth="1"/>
    <col min="3335" max="3335" width="7" style="17" customWidth="1"/>
    <col min="3336" max="3336" width="13.75" style="17" customWidth="1"/>
    <col min="3337" max="3585" width="9" style="17"/>
    <col min="3586" max="3586" width="10.875" style="17" customWidth="1"/>
    <col min="3587" max="3587" width="9" style="17"/>
    <col min="3588" max="3588" width="15.375" style="17" customWidth="1"/>
    <col min="3589" max="3589" width="30.875" style="17" customWidth="1"/>
    <col min="3590" max="3590" width="6.875" style="17" customWidth="1"/>
    <col min="3591" max="3591" width="7" style="17" customWidth="1"/>
    <col min="3592" max="3592" width="13.75" style="17" customWidth="1"/>
    <col min="3593" max="3841" width="9" style="17"/>
    <col min="3842" max="3842" width="10.875" style="17" customWidth="1"/>
    <col min="3843" max="3843" width="9" style="17"/>
    <col min="3844" max="3844" width="15.375" style="17" customWidth="1"/>
    <col min="3845" max="3845" width="30.875" style="17" customWidth="1"/>
    <col min="3846" max="3846" width="6.875" style="17" customWidth="1"/>
    <col min="3847" max="3847" width="7" style="17" customWidth="1"/>
    <col min="3848" max="3848" width="13.75" style="17" customWidth="1"/>
    <col min="3849" max="4097" width="9" style="17"/>
    <col min="4098" max="4098" width="10.875" style="17" customWidth="1"/>
    <col min="4099" max="4099" width="9" style="17"/>
    <col min="4100" max="4100" width="15.375" style="17" customWidth="1"/>
    <col min="4101" max="4101" width="30.875" style="17" customWidth="1"/>
    <col min="4102" max="4102" width="6.875" style="17" customWidth="1"/>
    <col min="4103" max="4103" width="7" style="17" customWidth="1"/>
    <col min="4104" max="4104" width="13.75" style="17" customWidth="1"/>
    <col min="4105" max="4353" width="9" style="17"/>
    <col min="4354" max="4354" width="10.875" style="17" customWidth="1"/>
    <col min="4355" max="4355" width="9" style="17"/>
    <col min="4356" max="4356" width="15.375" style="17" customWidth="1"/>
    <col min="4357" max="4357" width="30.875" style="17" customWidth="1"/>
    <col min="4358" max="4358" width="6.875" style="17" customWidth="1"/>
    <col min="4359" max="4359" width="7" style="17" customWidth="1"/>
    <col min="4360" max="4360" width="13.75" style="17" customWidth="1"/>
    <col min="4361" max="4609" width="9" style="17"/>
    <col min="4610" max="4610" width="10.875" style="17" customWidth="1"/>
    <col min="4611" max="4611" width="9" style="17"/>
    <col min="4612" max="4612" width="15.375" style="17" customWidth="1"/>
    <col min="4613" max="4613" width="30.875" style="17" customWidth="1"/>
    <col min="4614" max="4614" width="6.875" style="17" customWidth="1"/>
    <col min="4615" max="4615" width="7" style="17" customWidth="1"/>
    <col min="4616" max="4616" width="13.75" style="17" customWidth="1"/>
    <col min="4617" max="4865" width="9" style="17"/>
    <col min="4866" max="4866" width="10.875" style="17" customWidth="1"/>
    <col min="4867" max="4867" width="9" style="17"/>
    <col min="4868" max="4868" width="15.375" style="17" customWidth="1"/>
    <col min="4869" max="4869" width="30.875" style="17" customWidth="1"/>
    <col min="4870" max="4870" width="6.875" style="17" customWidth="1"/>
    <col min="4871" max="4871" width="7" style="17" customWidth="1"/>
    <col min="4872" max="4872" width="13.75" style="17" customWidth="1"/>
    <col min="4873" max="5121" width="9" style="17"/>
    <col min="5122" max="5122" width="10.875" style="17" customWidth="1"/>
    <col min="5123" max="5123" width="9" style="17"/>
    <col min="5124" max="5124" width="15.375" style="17" customWidth="1"/>
    <col min="5125" max="5125" width="30.875" style="17" customWidth="1"/>
    <col min="5126" max="5126" width="6.875" style="17" customWidth="1"/>
    <col min="5127" max="5127" width="7" style="17" customWidth="1"/>
    <col min="5128" max="5128" width="13.75" style="17" customWidth="1"/>
    <col min="5129" max="5377" width="9" style="17"/>
    <col min="5378" max="5378" width="10.875" style="17" customWidth="1"/>
    <col min="5379" max="5379" width="9" style="17"/>
    <col min="5380" max="5380" width="15.375" style="17" customWidth="1"/>
    <col min="5381" max="5381" width="30.875" style="17" customWidth="1"/>
    <col min="5382" max="5382" width="6.875" style="17" customWidth="1"/>
    <col min="5383" max="5383" width="7" style="17" customWidth="1"/>
    <col min="5384" max="5384" width="13.75" style="17" customWidth="1"/>
    <col min="5385" max="5633" width="9" style="17"/>
    <col min="5634" max="5634" width="10.875" style="17" customWidth="1"/>
    <col min="5635" max="5635" width="9" style="17"/>
    <col min="5636" max="5636" width="15.375" style="17" customWidth="1"/>
    <col min="5637" max="5637" width="30.875" style="17" customWidth="1"/>
    <col min="5638" max="5638" width="6.875" style="17" customWidth="1"/>
    <col min="5639" max="5639" width="7" style="17" customWidth="1"/>
    <col min="5640" max="5640" width="13.75" style="17" customWidth="1"/>
    <col min="5641" max="5889" width="9" style="17"/>
    <col min="5890" max="5890" width="10.875" style="17" customWidth="1"/>
    <col min="5891" max="5891" width="9" style="17"/>
    <col min="5892" max="5892" width="15.375" style="17" customWidth="1"/>
    <col min="5893" max="5893" width="30.875" style="17" customWidth="1"/>
    <col min="5894" max="5894" width="6.875" style="17" customWidth="1"/>
    <col min="5895" max="5895" width="7" style="17" customWidth="1"/>
    <col min="5896" max="5896" width="13.75" style="17" customWidth="1"/>
    <col min="5897" max="6145" width="9" style="17"/>
    <col min="6146" max="6146" width="10.875" style="17" customWidth="1"/>
    <col min="6147" max="6147" width="9" style="17"/>
    <col min="6148" max="6148" width="15.375" style="17" customWidth="1"/>
    <col min="6149" max="6149" width="30.875" style="17" customWidth="1"/>
    <col min="6150" max="6150" width="6.875" style="17" customWidth="1"/>
    <col min="6151" max="6151" width="7" style="17" customWidth="1"/>
    <col min="6152" max="6152" width="13.75" style="17" customWidth="1"/>
    <col min="6153" max="6401" width="9" style="17"/>
    <col min="6402" max="6402" width="10.875" style="17" customWidth="1"/>
    <col min="6403" max="6403" width="9" style="17"/>
    <col min="6404" max="6404" width="15.375" style="17" customWidth="1"/>
    <col min="6405" max="6405" width="30.875" style="17" customWidth="1"/>
    <col min="6406" max="6406" width="6.875" style="17" customWidth="1"/>
    <col min="6407" max="6407" width="7" style="17" customWidth="1"/>
    <col min="6408" max="6408" width="13.75" style="17" customWidth="1"/>
    <col min="6409" max="6657" width="9" style="17"/>
    <col min="6658" max="6658" width="10.875" style="17" customWidth="1"/>
    <col min="6659" max="6659" width="9" style="17"/>
    <col min="6660" max="6660" width="15.375" style="17" customWidth="1"/>
    <col min="6661" max="6661" width="30.875" style="17" customWidth="1"/>
    <col min="6662" max="6662" width="6.875" style="17" customWidth="1"/>
    <col min="6663" max="6663" width="7" style="17" customWidth="1"/>
    <col min="6664" max="6664" width="13.75" style="17" customWidth="1"/>
    <col min="6665" max="6913" width="9" style="17"/>
    <col min="6914" max="6914" width="10.875" style="17" customWidth="1"/>
    <col min="6915" max="6915" width="9" style="17"/>
    <col min="6916" max="6916" width="15.375" style="17" customWidth="1"/>
    <col min="6917" max="6917" width="30.875" style="17" customWidth="1"/>
    <col min="6918" max="6918" width="6.875" style="17" customWidth="1"/>
    <col min="6919" max="6919" width="7" style="17" customWidth="1"/>
    <col min="6920" max="6920" width="13.75" style="17" customWidth="1"/>
    <col min="6921" max="7169" width="9" style="17"/>
    <col min="7170" max="7170" width="10.875" style="17" customWidth="1"/>
    <col min="7171" max="7171" width="9" style="17"/>
    <col min="7172" max="7172" width="15.375" style="17" customWidth="1"/>
    <col min="7173" max="7173" width="30.875" style="17" customWidth="1"/>
    <col min="7174" max="7174" width="6.875" style="17" customWidth="1"/>
    <col min="7175" max="7175" width="7" style="17" customWidth="1"/>
    <col min="7176" max="7176" width="13.75" style="17" customWidth="1"/>
    <col min="7177" max="7425" width="9" style="17"/>
    <col min="7426" max="7426" width="10.875" style="17" customWidth="1"/>
    <col min="7427" max="7427" width="9" style="17"/>
    <col min="7428" max="7428" width="15.375" style="17" customWidth="1"/>
    <col min="7429" max="7429" width="30.875" style="17" customWidth="1"/>
    <col min="7430" max="7430" width="6.875" style="17" customWidth="1"/>
    <col min="7431" max="7431" width="7" style="17" customWidth="1"/>
    <col min="7432" max="7432" width="13.75" style="17" customWidth="1"/>
    <col min="7433" max="7681" width="9" style="17"/>
    <col min="7682" max="7682" width="10.875" style="17" customWidth="1"/>
    <col min="7683" max="7683" width="9" style="17"/>
    <col min="7684" max="7684" width="15.375" style="17" customWidth="1"/>
    <col min="7685" max="7685" width="30.875" style="17" customWidth="1"/>
    <col min="7686" max="7686" width="6.875" style="17" customWidth="1"/>
    <col min="7687" max="7687" width="7" style="17" customWidth="1"/>
    <col min="7688" max="7688" width="13.75" style="17" customWidth="1"/>
    <col min="7689" max="7937" width="9" style="17"/>
    <col min="7938" max="7938" width="10.875" style="17" customWidth="1"/>
    <col min="7939" max="7939" width="9" style="17"/>
    <col min="7940" max="7940" width="15.375" style="17" customWidth="1"/>
    <col min="7941" max="7941" width="30.875" style="17" customWidth="1"/>
    <col min="7942" max="7942" width="6.875" style="17" customWidth="1"/>
    <col min="7943" max="7943" width="7" style="17" customWidth="1"/>
    <col min="7944" max="7944" width="13.75" style="17" customWidth="1"/>
    <col min="7945" max="8193" width="9" style="17"/>
    <col min="8194" max="8194" width="10.875" style="17" customWidth="1"/>
    <col min="8195" max="8195" width="9" style="17"/>
    <col min="8196" max="8196" width="15.375" style="17" customWidth="1"/>
    <col min="8197" max="8197" width="30.875" style="17" customWidth="1"/>
    <col min="8198" max="8198" width="6.875" style="17" customWidth="1"/>
    <col min="8199" max="8199" width="7" style="17" customWidth="1"/>
    <col min="8200" max="8200" width="13.75" style="17" customWidth="1"/>
    <col min="8201" max="8449" width="9" style="17"/>
    <col min="8450" max="8450" width="10.875" style="17" customWidth="1"/>
    <col min="8451" max="8451" width="9" style="17"/>
    <col min="8452" max="8452" width="15.375" style="17" customWidth="1"/>
    <col min="8453" max="8453" width="30.875" style="17" customWidth="1"/>
    <col min="8454" max="8454" width="6.875" style="17" customWidth="1"/>
    <col min="8455" max="8455" width="7" style="17" customWidth="1"/>
    <col min="8456" max="8456" width="13.75" style="17" customWidth="1"/>
    <col min="8457" max="8705" width="9" style="17"/>
    <col min="8706" max="8706" width="10.875" style="17" customWidth="1"/>
    <col min="8707" max="8707" width="9" style="17"/>
    <col min="8708" max="8708" width="15.375" style="17" customWidth="1"/>
    <col min="8709" max="8709" width="30.875" style="17" customWidth="1"/>
    <col min="8710" max="8710" width="6.875" style="17" customWidth="1"/>
    <col min="8711" max="8711" width="7" style="17" customWidth="1"/>
    <col min="8712" max="8712" width="13.75" style="17" customWidth="1"/>
    <col min="8713" max="8961" width="9" style="17"/>
    <col min="8962" max="8962" width="10.875" style="17" customWidth="1"/>
    <col min="8963" max="8963" width="9" style="17"/>
    <col min="8964" max="8964" width="15.375" style="17" customWidth="1"/>
    <col min="8965" max="8965" width="30.875" style="17" customWidth="1"/>
    <col min="8966" max="8966" width="6.875" style="17" customWidth="1"/>
    <col min="8967" max="8967" width="7" style="17" customWidth="1"/>
    <col min="8968" max="8968" width="13.75" style="17" customWidth="1"/>
    <col min="8969" max="9217" width="9" style="17"/>
    <col min="9218" max="9218" width="10.875" style="17" customWidth="1"/>
    <col min="9219" max="9219" width="9" style="17"/>
    <col min="9220" max="9220" width="15.375" style="17" customWidth="1"/>
    <col min="9221" max="9221" width="30.875" style="17" customWidth="1"/>
    <col min="9222" max="9222" width="6.875" style="17" customWidth="1"/>
    <col min="9223" max="9223" width="7" style="17" customWidth="1"/>
    <col min="9224" max="9224" width="13.75" style="17" customWidth="1"/>
    <col min="9225" max="9473" width="9" style="17"/>
    <col min="9474" max="9474" width="10.875" style="17" customWidth="1"/>
    <col min="9475" max="9475" width="9" style="17"/>
    <col min="9476" max="9476" width="15.375" style="17" customWidth="1"/>
    <col min="9477" max="9477" width="30.875" style="17" customWidth="1"/>
    <col min="9478" max="9478" width="6.875" style="17" customWidth="1"/>
    <col min="9479" max="9479" width="7" style="17" customWidth="1"/>
    <col min="9480" max="9480" width="13.75" style="17" customWidth="1"/>
    <col min="9481" max="9729" width="9" style="17"/>
    <col min="9730" max="9730" width="10.875" style="17" customWidth="1"/>
    <col min="9731" max="9731" width="9" style="17"/>
    <col min="9732" max="9732" width="15.375" style="17" customWidth="1"/>
    <col min="9733" max="9733" width="30.875" style="17" customWidth="1"/>
    <col min="9734" max="9734" width="6.875" style="17" customWidth="1"/>
    <col min="9735" max="9735" width="7" style="17" customWidth="1"/>
    <col min="9736" max="9736" width="13.75" style="17" customWidth="1"/>
    <col min="9737" max="9985" width="9" style="17"/>
    <col min="9986" max="9986" width="10.875" style="17" customWidth="1"/>
    <col min="9987" max="9987" width="9" style="17"/>
    <col min="9988" max="9988" width="15.375" style="17" customWidth="1"/>
    <col min="9989" max="9989" width="30.875" style="17" customWidth="1"/>
    <col min="9990" max="9990" width="6.875" style="17" customWidth="1"/>
    <col min="9991" max="9991" width="7" style="17" customWidth="1"/>
    <col min="9992" max="9992" width="13.75" style="17" customWidth="1"/>
    <col min="9993" max="10241" width="9" style="17"/>
    <col min="10242" max="10242" width="10.875" style="17" customWidth="1"/>
    <col min="10243" max="10243" width="9" style="17"/>
    <col min="10244" max="10244" width="15.375" style="17" customWidth="1"/>
    <col min="10245" max="10245" width="30.875" style="17" customWidth="1"/>
    <col min="10246" max="10246" width="6.875" style="17" customWidth="1"/>
    <col min="10247" max="10247" width="7" style="17" customWidth="1"/>
    <col min="10248" max="10248" width="13.75" style="17" customWidth="1"/>
    <col min="10249" max="10497" width="9" style="17"/>
    <col min="10498" max="10498" width="10.875" style="17" customWidth="1"/>
    <col min="10499" max="10499" width="9" style="17"/>
    <col min="10500" max="10500" width="15.375" style="17" customWidth="1"/>
    <col min="10501" max="10501" width="30.875" style="17" customWidth="1"/>
    <col min="10502" max="10502" width="6.875" style="17" customWidth="1"/>
    <col min="10503" max="10503" width="7" style="17" customWidth="1"/>
    <col min="10504" max="10504" width="13.75" style="17" customWidth="1"/>
    <col min="10505" max="10753" width="9" style="17"/>
    <col min="10754" max="10754" width="10.875" style="17" customWidth="1"/>
    <col min="10755" max="10755" width="9" style="17"/>
    <col min="10756" max="10756" width="15.375" style="17" customWidth="1"/>
    <col min="10757" max="10757" width="30.875" style="17" customWidth="1"/>
    <col min="10758" max="10758" width="6.875" style="17" customWidth="1"/>
    <col min="10759" max="10759" width="7" style="17" customWidth="1"/>
    <col min="10760" max="10760" width="13.75" style="17" customWidth="1"/>
    <col min="10761" max="11009" width="9" style="17"/>
    <col min="11010" max="11010" width="10.875" style="17" customWidth="1"/>
    <col min="11011" max="11011" width="9" style="17"/>
    <col min="11012" max="11012" width="15.375" style="17" customWidth="1"/>
    <col min="11013" max="11013" width="30.875" style="17" customWidth="1"/>
    <col min="11014" max="11014" width="6.875" style="17" customWidth="1"/>
    <col min="11015" max="11015" width="7" style="17" customWidth="1"/>
    <col min="11016" max="11016" width="13.75" style="17" customWidth="1"/>
    <col min="11017" max="11265" width="9" style="17"/>
    <col min="11266" max="11266" width="10.875" style="17" customWidth="1"/>
    <col min="11267" max="11267" width="9" style="17"/>
    <col min="11268" max="11268" width="15.375" style="17" customWidth="1"/>
    <col min="11269" max="11269" width="30.875" style="17" customWidth="1"/>
    <col min="11270" max="11270" width="6.875" style="17" customWidth="1"/>
    <col min="11271" max="11271" width="7" style="17" customWidth="1"/>
    <col min="11272" max="11272" width="13.75" style="17" customWidth="1"/>
    <col min="11273" max="11521" width="9" style="17"/>
    <col min="11522" max="11522" width="10.875" style="17" customWidth="1"/>
    <col min="11523" max="11523" width="9" style="17"/>
    <col min="11524" max="11524" width="15.375" style="17" customWidth="1"/>
    <col min="11525" max="11525" width="30.875" style="17" customWidth="1"/>
    <col min="11526" max="11526" width="6.875" style="17" customWidth="1"/>
    <col min="11527" max="11527" width="7" style="17" customWidth="1"/>
    <col min="11528" max="11528" width="13.75" style="17" customWidth="1"/>
    <col min="11529" max="11777" width="9" style="17"/>
    <col min="11778" max="11778" width="10.875" style="17" customWidth="1"/>
    <col min="11779" max="11779" width="9" style="17"/>
    <col min="11780" max="11780" width="15.375" style="17" customWidth="1"/>
    <col min="11781" max="11781" width="30.875" style="17" customWidth="1"/>
    <col min="11782" max="11782" width="6.875" style="17" customWidth="1"/>
    <col min="11783" max="11783" width="7" style="17" customWidth="1"/>
    <col min="11784" max="11784" width="13.75" style="17" customWidth="1"/>
    <col min="11785" max="12033" width="9" style="17"/>
    <col min="12034" max="12034" width="10.875" style="17" customWidth="1"/>
    <col min="12035" max="12035" width="9" style="17"/>
    <col min="12036" max="12036" width="15.375" style="17" customWidth="1"/>
    <col min="12037" max="12037" width="30.875" style="17" customWidth="1"/>
    <col min="12038" max="12038" width="6.875" style="17" customWidth="1"/>
    <col min="12039" max="12039" width="7" style="17" customWidth="1"/>
    <col min="12040" max="12040" width="13.75" style="17" customWidth="1"/>
    <col min="12041" max="12289" width="9" style="17"/>
    <col min="12290" max="12290" width="10.875" style="17" customWidth="1"/>
    <col min="12291" max="12291" width="9" style="17"/>
    <col min="12292" max="12292" width="15.375" style="17" customWidth="1"/>
    <col min="12293" max="12293" width="30.875" style="17" customWidth="1"/>
    <col min="12294" max="12294" width="6.875" style="17" customWidth="1"/>
    <col min="12295" max="12295" width="7" style="17" customWidth="1"/>
    <col min="12296" max="12296" width="13.75" style="17" customWidth="1"/>
    <col min="12297" max="12545" width="9" style="17"/>
    <col min="12546" max="12546" width="10.875" style="17" customWidth="1"/>
    <col min="12547" max="12547" width="9" style="17"/>
    <col min="12548" max="12548" width="15.375" style="17" customWidth="1"/>
    <col min="12549" max="12549" width="30.875" style="17" customWidth="1"/>
    <col min="12550" max="12550" width="6.875" style="17" customWidth="1"/>
    <col min="12551" max="12551" width="7" style="17" customWidth="1"/>
    <col min="12552" max="12552" width="13.75" style="17" customWidth="1"/>
    <col min="12553" max="12801" width="9" style="17"/>
    <col min="12802" max="12802" width="10.875" style="17" customWidth="1"/>
    <col min="12803" max="12803" width="9" style="17"/>
    <col min="12804" max="12804" width="15.375" style="17" customWidth="1"/>
    <col min="12805" max="12805" width="30.875" style="17" customWidth="1"/>
    <col min="12806" max="12806" width="6.875" style="17" customWidth="1"/>
    <col min="12807" max="12807" width="7" style="17" customWidth="1"/>
    <col min="12808" max="12808" width="13.75" style="17" customWidth="1"/>
    <col min="12809" max="13057" width="9" style="17"/>
    <col min="13058" max="13058" width="10.875" style="17" customWidth="1"/>
    <col min="13059" max="13059" width="9" style="17"/>
    <col min="13060" max="13060" width="15.375" style="17" customWidth="1"/>
    <col min="13061" max="13061" width="30.875" style="17" customWidth="1"/>
    <col min="13062" max="13062" width="6.875" style="17" customWidth="1"/>
    <col min="13063" max="13063" width="7" style="17" customWidth="1"/>
    <col min="13064" max="13064" width="13.75" style="17" customWidth="1"/>
    <col min="13065" max="13313" width="9" style="17"/>
    <col min="13314" max="13314" width="10.875" style="17" customWidth="1"/>
    <col min="13315" max="13315" width="9" style="17"/>
    <col min="13316" max="13316" width="15.375" style="17" customWidth="1"/>
    <col min="13317" max="13317" width="30.875" style="17" customWidth="1"/>
    <col min="13318" max="13318" width="6.875" style="17" customWidth="1"/>
    <col min="13319" max="13319" width="7" style="17" customWidth="1"/>
    <col min="13320" max="13320" width="13.75" style="17" customWidth="1"/>
    <col min="13321" max="13569" width="9" style="17"/>
    <col min="13570" max="13570" width="10.875" style="17" customWidth="1"/>
    <col min="13571" max="13571" width="9" style="17"/>
    <col min="13572" max="13572" width="15.375" style="17" customWidth="1"/>
    <col min="13573" max="13573" width="30.875" style="17" customWidth="1"/>
    <col min="13574" max="13574" width="6.875" style="17" customWidth="1"/>
    <col min="13575" max="13575" width="7" style="17" customWidth="1"/>
    <col min="13576" max="13576" width="13.75" style="17" customWidth="1"/>
    <col min="13577" max="13825" width="9" style="17"/>
    <col min="13826" max="13826" width="10.875" style="17" customWidth="1"/>
    <col min="13827" max="13827" width="9" style="17"/>
    <col min="13828" max="13828" width="15.375" style="17" customWidth="1"/>
    <col min="13829" max="13829" width="30.875" style="17" customWidth="1"/>
    <col min="13830" max="13830" width="6.875" style="17" customWidth="1"/>
    <col min="13831" max="13831" width="7" style="17" customWidth="1"/>
    <col min="13832" max="13832" width="13.75" style="17" customWidth="1"/>
    <col min="13833" max="14081" width="9" style="17"/>
    <col min="14082" max="14082" width="10.875" style="17" customWidth="1"/>
    <col min="14083" max="14083" width="9" style="17"/>
    <col min="14084" max="14084" width="15.375" style="17" customWidth="1"/>
    <col min="14085" max="14085" width="30.875" style="17" customWidth="1"/>
    <col min="14086" max="14086" width="6.875" style="17" customWidth="1"/>
    <col min="14087" max="14087" width="7" style="17" customWidth="1"/>
    <col min="14088" max="14088" width="13.75" style="17" customWidth="1"/>
    <col min="14089" max="14337" width="9" style="17"/>
    <col min="14338" max="14338" width="10.875" style="17" customWidth="1"/>
    <col min="14339" max="14339" width="9" style="17"/>
    <col min="14340" max="14340" width="15.375" style="17" customWidth="1"/>
    <col min="14341" max="14341" width="30.875" style="17" customWidth="1"/>
    <col min="14342" max="14342" width="6.875" style="17" customWidth="1"/>
    <col min="14343" max="14343" width="7" style="17" customWidth="1"/>
    <col min="14344" max="14344" width="13.75" style="17" customWidth="1"/>
    <col min="14345" max="14593" width="9" style="17"/>
    <col min="14594" max="14594" width="10.875" style="17" customWidth="1"/>
    <col min="14595" max="14595" width="9" style="17"/>
    <col min="14596" max="14596" width="15.375" style="17" customWidth="1"/>
    <col min="14597" max="14597" width="30.875" style="17" customWidth="1"/>
    <col min="14598" max="14598" width="6.875" style="17" customWidth="1"/>
    <col min="14599" max="14599" width="7" style="17" customWidth="1"/>
    <col min="14600" max="14600" width="13.75" style="17" customWidth="1"/>
    <col min="14601" max="14849" width="9" style="17"/>
    <col min="14850" max="14850" width="10.875" style="17" customWidth="1"/>
    <col min="14851" max="14851" width="9" style="17"/>
    <col min="14852" max="14852" width="15.375" style="17" customWidth="1"/>
    <col min="14853" max="14853" width="30.875" style="17" customWidth="1"/>
    <col min="14854" max="14854" width="6.875" style="17" customWidth="1"/>
    <col min="14855" max="14855" width="7" style="17" customWidth="1"/>
    <col min="14856" max="14856" width="13.75" style="17" customWidth="1"/>
    <col min="14857" max="15105" width="9" style="17"/>
    <col min="15106" max="15106" width="10.875" style="17" customWidth="1"/>
    <col min="15107" max="15107" width="9" style="17"/>
    <col min="15108" max="15108" width="15.375" style="17" customWidth="1"/>
    <col min="15109" max="15109" width="30.875" style="17" customWidth="1"/>
    <col min="15110" max="15110" width="6.875" style="17" customWidth="1"/>
    <col min="15111" max="15111" width="7" style="17" customWidth="1"/>
    <col min="15112" max="15112" width="13.75" style="17" customWidth="1"/>
    <col min="15113" max="15361" width="9" style="17"/>
    <col min="15362" max="15362" width="10.875" style="17" customWidth="1"/>
    <col min="15363" max="15363" width="9" style="17"/>
    <col min="15364" max="15364" width="15.375" style="17" customWidth="1"/>
    <col min="15365" max="15365" width="30.875" style="17" customWidth="1"/>
    <col min="15366" max="15366" width="6.875" style="17" customWidth="1"/>
    <col min="15367" max="15367" width="7" style="17" customWidth="1"/>
    <col min="15368" max="15368" width="13.75" style="17" customWidth="1"/>
    <col min="15369" max="15617" width="9" style="17"/>
    <col min="15618" max="15618" width="10.875" style="17" customWidth="1"/>
    <col min="15619" max="15619" width="9" style="17"/>
    <col min="15620" max="15620" width="15.375" style="17" customWidth="1"/>
    <col min="15621" max="15621" width="30.875" style="17" customWidth="1"/>
    <col min="15622" max="15622" width="6.875" style="17" customWidth="1"/>
    <col min="15623" max="15623" width="7" style="17" customWidth="1"/>
    <col min="15624" max="15624" width="13.75" style="17" customWidth="1"/>
    <col min="15625" max="15873" width="9" style="17"/>
    <col min="15874" max="15874" width="10.875" style="17" customWidth="1"/>
    <col min="15875" max="15875" width="9" style="17"/>
    <col min="15876" max="15876" width="15.375" style="17" customWidth="1"/>
    <col min="15877" max="15877" width="30.875" style="17" customWidth="1"/>
    <col min="15878" max="15878" width="6.875" style="17" customWidth="1"/>
    <col min="15879" max="15879" width="7" style="17" customWidth="1"/>
    <col min="15880" max="15880" width="13.75" style="17" customWidth="1"/>
    <col min="15881" max="16129" width="9" style="17"/>
    <col min="16130" max="16130" width="10.875" style="17" customWidth="1"/>
    <col min="16131" max="16131" width="9" style="17"/>
    <col min="16132" max="16132" width="15.375" style="17" customWidth="1"/>
    <col min="16133" max="16133" width="30.875" style="17" customWidth="1"/>
    <col min="16134" max="16134" width="6.875" style="17" customWidth="1"/>
    <col min="16135" max="16135" width="7" style="17" customWidth="1"/>
    <col min="16136" max="16136" width="13.75" style="17" customWidth="1"/>
    <col min="16137" max="16383" width="9" style="17"/>
    <col min="16384" max="16384" width="9.125" style="17" customWidth="1"/>
  </cols>
  <sheetData>
    <row r="1" spans="2:8" s="6" customFormat="1" ht="24" x14ac:dyDescent="0.55000000000000004">
      <c r="B1" s="225" t="s">
        <v>156</v>
      </c>
      <c r="C1" s="225"/>
      <c r="D1" s="225"/>
      <c r="E1" s="225"/>
      <c r="F1" s="225"/>
      <c r="G1" s="225"/>
      <c r="H1" s="225"/>
    </row>
    <row r="2" spans="2:8" s="101" customFormat="1" x14ac:dyDescent="0.55000000000000004">
      <c r="B2" s="100"/>
      <c r="C2" s="100"/>
      <c r="D2" s="100"/>
      <c r="E2" s="100"/>
      <c r="F2" s="100"/>
      <c r="G2" s="100"/>
      <c r="H2" s="100"/>
    </row>
    <row r="3" spans="2:8" s="101" customFormat="1" ht="24" thickBot="1" x14ac:dyDescent="0.6">
      <c r="B3" s="102" t="s">
        <v>114</v>
      </c>
      <c r="F3" s="103"/>
      <c r="G3" s="103"/>
      <c r="H3" s="103"/>
    </row>
    <row r="4" spans="2:8" s="101" customFormat="1" ht="20.25" customHeight="1" thickTop="1" x14ac:dyDescent="0.55000000000000004">
      <c r="B4" s="226" t="s">
        <v>0</v>
      </c>
      <c r="C4" s="227"/>
      <c r="D4" s="227"/>
      <c r="E4" s="228"/>
      <c r="F4" s="270"/>
      <c r="G4" s="272" t="s">
        <v>112</v>
      </c>
      <c r="H4" s="238" t="s">
        <v>113</v>
      </c>
    </row>
    <row r="5" spans="2:8" s="101" customFormat="1" ht="12" customHeight="1" thickBot="1" x14ac:dyDescent="0.6">
      <c r="B5" s="232"/>
      <c r="C5" s="233"/>
      <c r="D5" s="233"/>
      <c r="E5" s="234"/>
      <c r="F5" s="271"/>
      <c r="G5" s="273"/>
      <c r="H5" s="240"/>
    </row>
    <row r="6" spans="2:8" s="101" customFormat="1" ht="21.75" customHeight="1" thickTop="1" x14ac:dyDescent="0.55000000000000004">
      <c r="B6" s="264" t="s">
        <v>115</v>
      </c>
      <c r="C6" s="265"/>
      <c r="D6" s="265"/>
      <c r="E6" s="266"/>
      <c r="F6" s="104"/>
      <c r="G6" s="105"/>
      <c r="H6" s="105"/>
    </row>
    <row r="7" spans="2:8" s="101" customFormat="1" ht="21.75" customHeight="1" x14ac:dyDescent="0.55000000000000004">
      <c r="B7" s="123" t="s">
        <v>124</v>
      </c>
      <c r="C7" s="124"/>
      <c r="D7" s="124"/>
      <c r="E7" s="125"/>
      <c r="F7" s="127">
        <f>DATA!I35</f>
        <v>4.3636363636363633</v>
      </c>
      <c r="G7" s="118">
        <f>DATA!I36</f>
        <v>0.4885042104591969</v>
      </c>
      <c r="H7" s="119" t="str">
        <f>IF(F7&gt;4.5,"มากที่สุด",IF(F7&gt;3.5,"มาก",IF(F7&gt;2.5,"ปานกลาง",IF(F7&gt;1.5,"น้อย",IF(F7&lt;=1.5,"น้อยที่สุด")))))</f>
        <v>มาก</v>
      </c>
    </row>
    <row r="8" spans="2:8" s="101" customFormat="1" ht="21.75" customHeight="1" x14ac:dyDescent="0.55000000000000004">
      <c r="B8" s="241" t="s">
        <v>38</v>
      </c>
      <c r="C8" s="242"/>
      <c r="D8" s="242"/>
      <c r="E8" s="243"/>
      <c r="F8" s="106">
        <f>DATA!J35</f>
        <v>4.4848484848484844</v>
      </c>
      <c r="G8" s="106">
        <f>DATA!J36</f>
        <v>0.50751921892255247</v>
      </c>
      <c r="H8" s="107" t="str">
        <f>IF(F8&gt;4.5,"มากที่สุด",IF(F8&gt;3.5,"มาก",IF(F8&gt;2.5,"ปานกลาง",IF(F8&gt;1.5,"น้อย",IF(F8&lt;=1.5,"น้อยที่สุด")))))</f>
        <v>มาก</v>
      </c>
    </row>
    <row r="9" spans="2:8" s="101" customFormat="1" ht="21.75" customHeight="1" x14ac:dyDescent="0.55000000000000004">
      <c r="B9" s="241" t="s">
        <v>39</v>
      </c>
      <c r="C9" s="242"/>
      <c r="D9" s="242"/>
      <c r="E9" s="243"/>
      <c r="F9" s="118">
        <f>DATA!K35</f>
        <v>4.5454545454545459</v>
      </c>
      <c r="G9" s="118">
        <f>DATA!L36</f>
        <v>0.49619766344887306</v>
      </c>
      <c r="H9" s="119" t="str">
        <f t="shared" ref="H9" si="0">IF(F9&gt;4.5,"มากที่สุด",IF(F9&gt;3.5,"มาก",IF(F9&gt;2.5,"ปานกลาง",IF(F9&gt;1.5,"น้อย",IF(F9&lt;=1.5,"น้อยที่สุด")))))</f>
        <v>มากที่สุด</v>
      </c>
    </row>
    <row r="10" spans="2:8" s="101" customFormat="1" ht="21.75" customHeight="1" x14ac:dyDescent="0.55000000000000004">
      <c r="B10" s="128" t="s">
        <v>158</v>
      </c>
      <c r="C10" s="122"/>
      <c r="D10" s="122"/>
      <c r="E10" s="129"/>
      <c r="F10" s="262">
        <f>DATA!L35</f>
        <v>4.6060606060606064</v>
      </c>
      <c r="G10" s="262">
        <f>DATA!L36</f>
        <v>0.49619766344887306</v>
      </c>
      <c r="H10" s="251" t="str">
        <f t="shared" ref="H10:H17" si="1">IF(F10&gt;4.5,"มากที่สุด",IF(F10&gt;3.5,"มาก",IF(F10&gt;2.5,"ปานกลาง",IF(F10&gt;1.5,"น้อย",IF(F10&lt;=1.5,"น้อยที่สุด")))))</f>
        <v>มากที่สุด</v>
      </c>
    </row>
    <row r="11" spans="2:8" s="101" customFormat="1" ht="21.75" customHeight="1" x14ac:dyDescent="0.55000000000000004">
      <c r="B11" s="128" t="s">
        <v>159</v>
      </c>
      <c r="C11" s="122"/>
      <c r="D11" s="122"/>
      <c r="E11" s="129"/>
      <c r="F11" s="263"/>
      <c r="G11" s="263"/>
      <c r="H11" s="252"/>
    </row>
    <row r="12" spans="2:8" s="101" customFormat="1" ht="21.75" customHeight="1" x14ac:dyDescent="0.55000000000000004">
      <c r="B12" s="274" t="s">
        <v>125</v>
      </c>
      <c r="C12" s="257"/>
      <c r="D12" s="257"/>
      <c r="E12" s="258"/>
      <c r="F12" s="118">
        <f>DATA!M35</f>
        <v>3.8181818181818183</v>
      </c>
      <c r="G12" s="118">
        <f>DATA!M36</f>
        <v>1.4242222758084819</v>
      </c>
      <c r="H12" s="119" t="str">
        <f t="shared" si="1"/>
        <v>มาก</v>
      </c>
    </row>
    <row r="13" spans="2:8" s="101" customFormat="1" ht="21.75" customHeight="1" x14ac:dyDescent="0.55000000000000004">
      <c r="B13" s="256" t="s">
        <v>126</v>
      </c>
      <c r="C13" s="257"/>
      <c r="D13" s="257"/>
      <c r="E13" s="258"/>
      <c r="F13" s="262">
        <f>DATA!N35</f>
        <v>4.3030303030303028</v>
      </c>
      <c r="G13" s="262">
        <f>DATA!N36</f>
        <v>0.63663414164104581</v>
      </c>
      <c r="H13" s="251" t="str">
        <f t="shared" si="1"/>
        <v>มาก</v>
      </c>
    </row>
    <row r="14" spans="2:8" s="101" customFormat="1" ht="21.75" customHeight="1" x14ac:dyDescent="0.55000000000000004">
      <c r="B14" s="126" t="s">
        <v>127</v>
      </c>
      <c r="C14" s="120"/>
      <c r="D14" s="120"/>
      <c r="E14" s="121"/>
      <c r="F14" s="263"/>
      <c r="G14" s="263"/>
      <c r="H14" s="252"/>
    </row>
    <row r="15" spans="2:8" s="101" customFormat="1" ht="21.75" customHeight="1" x14ac:dyDescent="0.55000000000000004">
      <c r="B15" s="253" t="s">
        <v>128</v>
      </c>
      <c r="C15" s="254"/>
      <c r="D15" s="254"/>
      <c r="E15" s="255"/>
      <c r="F15" s="106">
        <f>DATA!O35</f>
        <v>4.5151515151515156</v>
      </c>
      <c r="G15" s="106">
        <f>DATA!O36</f>
        <v>0.50751921892255247</v>
      </c>
      <c r="H15" s="107" t="str">
        <f t="shared" si="1"/>
        <v>มากที่สุด</v>
      </c>
    </row>
    <row r="16" spans="2:8" s="101" customFormat="1" ht="21.75" customHeight="1" x14ac:dyDescent="0.55000000000000004">
      <c r="B16" s="253" t="s">
        <v>117</v>
      </c>
      <c r="C16" s="254"/>
      <c r="D16" s="254"/>
      <c r="E16" s="255"/>
      <c r="F16" s="106">
        <f>DATA!P35</f>
        <v>4.3636363636363633</v>
      </c>
      <c r="G16" s="106">
        <f>DATA!P36</f>
        <v>0.4885042104591969</v>
      </c>
      <c r="H16" s="107" t="str">
        <f t="shared" ref="H16" si="2">IF(F16&gt;4.5,"มากที่สุด",IF(F16&gt;3.5,"มาก",IF(F16&gt;2.5,"ปานกลาง",IF(F16&gt;1.5,"น้อย",IF(F16&lt;=1.5,"น้อยที่สุด")))))</f>
        <v>มาก</v>
      </c>
    </row>
    <row r="17" spans="2:10" s="101" customFormat="1" ht="21.75" customHeight="1" x14ac:dyDescent="0.55000000000000004">
      <c r="B17" s="253" t="s">
        <v>129</v>
      </c>
      <c r="C17" s="254"/>
      <c r="D17" s="254"/>
      <c r="E17" s="255"/>
      <c r="F17" s="106">
        <f>DATA!Q35</f>
        <v>4.3939393939393936</v>
      </c>
      <c r="G17" s="106">
        <f>DATA!Q36</f>
        <v>0.65856823580561574</v>
      </c>
      <c r="H17" s="107" t="str">
        <f t="shared" si="1"/>
        <v>มาก</v>
      </c>
    </row>
    <row r="18" spans="2:10" s="101" customFormat="1" ht="21.75" customHeight="1" x14ac:dyDescent="0.55000000000000004">
      <c r="B18" s="259" t="s">
        <v>116</v>
      </c>
      <c r="C18" s="260"/>
      <c r="D18" s="260"/>
      <c r="E18" s="261"/>
      <c r="F18" s="108">
        <f>DATA!Q38</f>
        <v>4.3771043771043772</v>
      </c>
      <c r="G18" s="108">
        <f>DATA!Q37</f>
        <v>0.72074546094583103</v>
      </c>
      <c r="H18" s="109" t="str">
        <f>IF(F18&gt;4.5,"มากที่สุด",IF(F18&gt;3.5,"มาก",IF(F18&gt;2.5,"ปานกลาง",IF(F18&gt;1.5,"น้อย",IF(F18&lt;=1.5,"น้อยที่สุด")))))</f>
        <v>มาก</v>
      </c>
      <c r="J18" s="110"/>
    </row>
    <row r="19" spans="2:10" s="111" customFormat="1" ht="24" x14ac:dyDescent="0.55000000000000004">
      <c r="B19" s="46"/>
      <c r="C19" s="46"/>
      <c r="D19" s="46"/>
      <c r="E19" s="46"/>
      <c r="F19" s="46"/>
      <c r="G19" s="46"/>
      <c r="H19" s="46"/>
      <c r="I19" s="45"/>
    </row>
    <row r="20" spans="2:10" s="1" customFormat="1" ht="24" x14ac:dyDescent="0.55000000000000004">
      <c r="B20" s="57"/>
      <c r="C20" s="211" t="s">
        <v>169</v>
      </c>
      <c r="D20" s="211"/>
      <c r="E20" s="211"/>
      <c r="F20" s="211"/>
      <c r="G20" s="211"/>
      <c r="H20" s="211"/>
    </row>
    <row r="21" spans="2:10" s="1" customFormat="1" ht="24" x14ac:dyDescent="0.55000000000000004">
      <c r="B21" s="208" t="s">
        <v>174</v>
      </c>
      <c r="C21" s="209"/>
      <c r="D21" s="209"/>
      <c r="E21" s="209"/>
      <c r="F21" s="209"/>
      <c r="G21" s="209"/>
      <c r="H21" s="209"/>
    </row>
    <row r="22" spans="2:10" s="1" customFormat="1" ht="24" x14ac:dyDescent="0.55000000000000004">
      <c r="B22" s="112"/>
      <c r="C22" s="208" t="s">
        <v>170</v>
      </c>
      <c r="D22" s="208"/>
      <c r="E22" s="208"/>
      <c r="F22" s="208"/>
      <c r="G22" s="208"/>
      <c r="H22" s="208"/>
    </row>
    <row r="23" spans="2:10" s="1" customFormat="1" ht="24" x14ac:dyDescent="0.55000000000000004">
      <c r="B23" s="112" t="s">
        <v>175</v>
      </c>
      <c r="C23" s="113"/>
      <c r="D23" s="113"/>
      <c r="E23" s="113"/>
      <c r="F23" s="113"/>
      <c r="G23" s="113"/>
      <c r="H23" s="113"/>
    </row>
    <row r="24" spans="2:10" s="1" customFormat="1" ht="24" x14ac:dyDescent="0.55000000000000004">
      <c r="B24" s="112" t="s">
        <v>176</v>
      </c>
      <c r="C24" s="113"/>
      <c r="D24" s="113"/>
      <c r="E24" s="113"/>
      <c r="F24" s="113"/>
      <c r="G24" s="113"/>
      <c r="H24" s="113"/>
    </row>
    <row r="25" spans="2:10" s="1" customFormat="1" ht="24" x14ac:dyDescent="0.55000000000000004">
      <c r="B25" s="208" t="s">
        <v>177</v>
      </c>
      <c r="C25" s="209"/>
      <c r="D25" s="209"/>
      <c r="E25" s="209"/>
      <c r="F25" s="209"/>
      <c r="G25" s="209"/>
      <c r="H25" s="209"/>
    </row>
    <row r="26" spans="2:10" s="111" customFormat="1" ht="24" x14ac:dyDescent="0.55000000000000004">
      <c r="B26" s="1"/>
    </row>
    <row r="33" spans="2:10" ht="24" x14ac:dyDescent="0.55000000000000004">
      <c r="B33" s="225" t="s">
        <v>157</v>
      </c>
      <c r="C33" s="225"/>
      <c r="D33" s="225"/>
      <c r="E33" s="225"/>
      <c r="F33" s="225"/>
      <c r="G33" s="225"/>
      <c r="H33" s="225"/>
    </row>
    <row r="34" spans="2:10" ht="24" thickBot="1" x14ac:dyDescent="0.6"/>
    <row r="35" spans="2:10" s="101" customFormat="1" ht="20.25" customHeight="1" thickTop="1" x14ac:dyDescent="0.55000000000000004">
      <c r="B35" s="226" t="s">
        <v>0</v>
      </c>
      <c r="C35" s="227"/>
      <c r="D35" s="227"/>
      <c r="E35" s="228"/>
      <c r="F35" s="270"/>
      <c r="G35" s="272" t="s">
        <v>112</v>
      </c>
      <c r="H35" s="238" t="s">
        <v>113</v>
      </c>
    </row>
    <row r="36" spans="2:10" s="101" customFormat="1" ht="12" customHeight="1" thickBot="1" x14ac:dyDescent="0.6">
      <c r="B36" s="232"/>
      <c r="C36" s="233"/>
      <c r="D36" s="233"/>
      <c r="E36" s="234"/>
      <c r="F36" s="271"/>
      <c r="G36" s="273"/>
      <c r="H36" s="240"/>
    </row>
    <row r="37" spans="2:10" s="101" customFormat="1" ht="21.75" customHeight="1" thickTop="1" x14ac:dyDescent="0.55000000000000004">
      <c r="B37" s="264" t="s">
        <v>136</v>
      </c>
      <c r="C37" s="265"/>
      <c r="D37" s="265"/>
      <c r="E37" s="266"/>
      <c r="F37" s="104"/>
      <c r="G37" s="105"/>
      <c r="H37" s="105"/>
    </row>
    <row r="38" spans="2:10" s="101" customFormat="1" ht="21.75" customHeight="1" x14ac:dyDescent="0.55000000000000004">
      <c r="B38" s="123" t="s">
        <v>130</v>
      </c>
      <c r="C38" s="124"/>
      <c r="D38" s="124"/>
      <c r="E38" s="125"/>
      <c r="F38" s="275">
        <f>DATA!R35</f>
        <v>4.2727272727272725</v>
      </c>
      <c r="G38" s="262">
        <f>DATA!R36</f>
        <v>0.452267016866644</v>
      </c>
      <c r="H38" s="251" t="str">
        <f>IF(F38&gt;4.5,"มากที่สุด",IF(F38&gt;3.5,"มาก",IF(F38&gt;2.5,"ปานกลาง",IF(F38&gt;1.5,"น้อย",IF(F38&lt;=1.5,"น้อยที่สุด")))))</f>
        <v>มาก</v>
      </c>
    </row>
    <row r="39" spans="2:10" s="101" customFormat="1" ht="21.75" customHeight="1" x14ac:dyDescent="0.55000000000000004">
      <c r="B39" s="114" t="s">
        <v>32</v>
      </c>
      <c r="C39" s="115"/>
      <c r="D39" s="115"/>
      <c r="E39" s="116"/>
      <c r="F39" s="276"/>
      <c r="G39" s="263"/>
      <c r="H39" s="252"/>
    </row>
    <row r="40" spans="2:10" s="101" customFormat="1" ht="21.75" customHeight="1" x14ac:dyDescent="0.55000000000000004">
      <c r="B40" s="256" t="s">
        <v>131</v>
      </c>
      <c r="C40" s="257"/>
      <c r="D40" s="257"/>
      <c r="E40" s="258"/>
      <c r="F40" s="262">
        <f>DATA!S35</f>
        <v>4.3939393939393936</v>
      </c>
      <c r="G40" s="262">
        <f>DATA!S36</f>
        <v>0.49619766344887306</v>
      </c>
      <c r="H40" s="251" t="str">
        <f>IF(F40&gt;4.5,"มากที่สุด",IF(F40&gt;3.5,"มาก",IF(F40&gt;2.5,"ปานกลาง",IF(F40&gt;1.5,"น้อย",IF(F40&lt;=1.5,"น้อยที่สุด")))))</f>
        <v>มาก</v>
      </c>
    </row>
    <row r="41" spans="2:10" s="101" customFormat="1" ht="21.75" customHeight="1" x14ac:dyDescent="0.55000000000000004">
      <c r="B41" s="253" t="s">
        <v>132</v>
      </c>
      <c r="C41" s="254"/>
      <c r="D41" s="254"/>
      <c r="E41" s="255"/>
      <c r="F41" s="263"/>
      <c r="G41" s="263"/>
      <c r="H41" s="252"/>
    </row>
    <row r="42" spans="2:10" s="101" customFormat="1" ht="21.75" customHeight="1" x14ac:dyDescent="0.55000000000000004">
      <c r="B42" s="137" t="s">
        <v>133</v>
      </c>
      <c r="C42" s="138"/>
      <c r="D42" s="138"/>
      <c r="E42" s="139"/>
      <c r="F42" s="106">
        <f>DATA!T35</f>
        <v>4.3636363636363633</v>
      </c>
      <c r="G42" s="106">
        <f>DATA!T36</f>
        <v>0.4885042104591969</v>
      </c>
      <c r="H42" s="107" t="str">
        <f>IF(F42&gt;4.5,"มากที่สุด",IF(F42&gt;3.5,"มาก",IF(F42&gt;2.5,"ปานกลาง",IF(F42&gt;1.5,"น้อย",IF(F42&lt;=1.5,"น้อยที่สุด")))))</f>
        <v>มาก</v>
      </c>
    </row>
    <row r="43" spans="2:10" s="101" customFormat="1" ht="21.75" customHeight="1" x14ac:dyDescent="0.55000000000000004">
      <c r="B43" s="241" t="s">
        <v>134</v>
      </c>
      <c r="C43" s="242"/>
      <c r="D43" s="242"/>
      <c r="E43" s="243"/>
      <c r="F43" s="118">
        <f>DATA!U35</f>
        <v>4.1818181818181817</v>
      </c>
      <c r="G43" s="118">
        <f>DATA!U36</f>
        <v>0.58387420812114144</v>
      </c>
      <c r="H43" s="119" t="str">
        <f t="shared" ref="H43" si="3">IF(F43&gt;4.5,"มากที่สุด",IF(F43&gt;3.5,"มาก",IF(F43&gt;2.5,"ปานกลาง",IF(F43&gt;1.5,"น้อย",IF(F43&lt;=1.5,"น้อยที่สุด")))))</f>
        <v>มาก</v>
      </c>
    </row>
    <row r="44" spans="2:10" s="101" customFormat="1" ht="21.75" customHeight="1" x14ac:dyDescent="0.55000000000000004">
      <c r="B44" s="267" t="s">
        <v>34</v>
      </c>
      <c r="C44" s="268"/>
      <c r="D44" s="268"/>
      <c r="E44" s="269"/>
      <c r="F44" s="106">
        <f>DATA!V35</f>
        <v>4.4242424242424239</v>
      </c>
      <c r="G44" s="106">
        <f>DATA!V36</f>
        <v>0.5018903659106615</v>
      </c>
      <c r="H44" s="107" t="str">
        <f t="shared" ref="H44:H45" si="4">IF(F44&gt;4.5,"มากที่สุด",IF(F44&gt;3.5,"มาก",IF(F44&gt;2.5,"ปานกลาง",IF(F44&gt;1.5,"น้อย",IF(F44&lt;=1.5,"น้อยที่สุด")))))</f>
        <v>มาก</v>
      </c>
    </row>
    <row r="45" spans="2:10" s="101" customFormat="1" ht="21.75" customHeight="1" x14ac:dyDescent="0.55000000000000004">
      <c r="B45" s="244" t="s">
        <v>35</v>
      </c>
      <c r="C45" s="242"/>
      <c r="D45" s="242"/>
      <c r="E45" s="243"/>
      <c r="F45" s="118">
        <f>DATA!W35</f>
        <v>4.4242424242424239</v>
      </c>
      <c r="G45" s="118">
        <f>DATA!W36</f>
        <v>0.5018903659106615</v>
      </c>
      <c r="H45" s="119" t="str">
        <f t="shared" si="4"/>
        <v>มาก</v>
      </c>
    </row>
    <row r="46" spans="2:10" s="101" customFormat="1" ht="21.75" customHeight="1" x14ac:dyDescent="0.55000000000000004">
      <c r="B46" s="253" t="s">
        <v>36</v>
      </c>
      <c r="C46" s="254"/>
      <c r="D46" s="254"/>
      <c r="E46" s="255"/>
      <c r="F46" s="106">
        <f>DATA!X35</f>
        <v>4.3939393939393936</v>
      </c>
      <c r="G46" s="106">
        <f>DATA!X36</f>
        <v>0.49619766344887306</v>
      </c>
      <c r="H46" s="107" t="str">
        <f t="shared" ref="H46:H47" si="5">IF(F46&gt;4.5,"มากที่สุด",IF(F46&gt;3.5,"มาก",IF(F46&gt;2.5,"ปานกลาง",IF(F46&gt;1.5,"น้อย",IF(F46&lt;=1.5,"น้อยที่สุด")))))</f>
        <v>มาก</v>
      </c>
    </row>
    <row r="47" spans="2:10" s="101" customFormat="1" ht="21.75" customHeight="1" x14ac:dyDescent="0.55000000000000004">
      <c r="B47" s="241" t="s">
        <v>135</v>
      </c>
      <c r="C47" s="242"/>
      <c r="D47" s="242"/>
      <c r="E47" s="243"/>
      <c r="F47" s="106">
        <f>DATA!Y35</f>
        <v>4.3030303030303028</v>
      </c>
      <c r="G47" s="106">
        <f>DATA!Y36</f>
        <v>0.76993703008949455</v>
      </c>
      <c r="H47" s="107" t="str">
        <f t="shared" si="5"/>
        <v>มาก</v>
      </c>
    </row>
    <row r="48" spans="2:10" s="101" customFormat="1" ht="21.75" customHeight="1" x14ac:dyDescent="0.55000000000000004">
      <c r="B48" s="259" t="s">
        <v>137</v>
      </c>
      <c r="C48" s="260"/>
      <c r="D48" s="260"/>
      <c r="E48" s="261"/>
      <c r="F48" s="108">
        <f>DATA!Y38</f>
        <v>4.3446969696969697</v>
      </c>
      <c r="G48" s="108">
        <f>DATA!Y37</f>
        <v>0.54330552768827844</v>
      </c>
      <c r="H48" s="109" t="str">
        <f>IF(F48&gt;4.5,"มากที่สุด",IF(F48&gt;3.5,"มาก",IF(F48&gt;2.5,"ปานกลาง",IF(F48&gt;1.5,"น้อย",IF(F48&lt;=1.5,"น้อยที่สุด")))))</f>
        <v>มาก</v>
      </c>
      <c r="J48" s="110"/>
    </row>
    <row r="49" spans="2:9" s="111" customFormat="1" ht="24" x14ac:dyDescent="0.55000000000000004">
      <c r="B49" s="46"/>
      <c r="C49" s="46"/>
      <c r="D49" s="46"/>
      <c r="E49" s="46"/>
      <c r="F49" s="46"/>
      <c r="G49" s="46"/>
      <c r="H49" s="46"/>
      <c r="I49" s="45"/>
    </row>
    <row r="50" spans="2:9" s="1" customFormat="1" ht="24" x14ac:dyDescent="0.55000000000000004">
      <c r="B50" s="57"/>
      <c r="C50" s="211" t="s">
        <v>162</v>
      </c>
      <c r="D50" s="211"/>
      <c r="E50" s="211"/>
      <c r="F50" s="211"/>
      <c r="G50" s="211"/>
      <c r="H50" s="211"/>
    </row>
    <row r="51" spans="2:9" s="1" customFormat="1" ht="24" x14ac:dyDescent="0.55000000000000004">
      <c r="B51" s="208" t="s">
        <v>178</v>
      </c>
      <c r="C51" s="209"/>
      <c r="D51" s="209"/>
      <c r="E51" s="209"/>
      <c r="F51" s="209"/>
      <c r="G51" s="209"/>
      <c r="H51" s="209"/>
    </row>
    <row r="52" spans="2:9" s="1" customFormat="1" ht="24" x14ac:dyDescent="0.55000000000000004">
      <c r="B52" s="112"/>
      <c r="C52" s="208" t="s">
        <v>167</v>
      </c>
      <c r="D52" s="208"/>
      <c r="E52" s="208"/>
      <c r="F52" s="208"/>
      <c r="G52" s="208"/>
      <c r="H52" s="208"/>
    </row>
    <row r="53" spans="2:9" s="1" customFormat="1" ht="24" x14ac:dyDescent="0.55000000000000004">
      <c r="B53" s="112" t="s">
        <v>179</v>
      </c>
      <c r="C53" s="113"/>
      <c r="D53" s="113"/>
      <c r="E53" s="113"/>
      <c r="F53" s="113"/>
      <c r="G53" s="113"/>
      <c r="H53" s="113"/>
    </row>
    <row r="54" spans="2:9" s="1" customFormat="1" ht="24" x14ac:dyDescent="0.55000000000000004">
      <c r="B54" s="208" t="s">
        <v>168</v>
      </c>
      <c r="C54" s="209"/>
      <c r="D54" s="209"/>
      <c r="E54" s="209"/>
      <c r="F54" s="209"/>
      <c r="G54" s="209"/>
      <c r="H54" s="209"/>
    </row>
    <row r="55" spans="2:9" s="1" customFormat="1" ht="24" x14ac:dyDescent="0.55000000000000004">
      <c r="B55" s="1" t="s">
        <v>180</v>
      </c>
      <c r="F55" s="18"/>
      <c r="G55" s="18"/>
      <c r="H55" s="18"/>
    </row>
  </sheetData>
  <mergeCells count="48">
    <mergeCell ref="F38:F39"/>
    <mergeCell ref="B6:E6"/>
    <mergeCell ref="B8:E8"/>
    <mergeCell ref="F35:F36"/>
    <mergeCell ref="G35:G36"/>
    <mergeCell ref="G38:G39"/>
    <mergeCell ref="H35:H36"/>
    <mergeCell ref="B1:H1"/>
    <mergeCell ref="B4:E5"/>
    <mergeCell ref="F4:F5"/>
    <mergeCell ref="G4:G5"/>
    <mergeCell ref="H4:H5"/>
    <mergeCell ref="B12:E12"/>
    <mergeCell ref="B9:E9"/>
    <mergeCell ref="F10:F11"/>
    <mergeCell ref="G10:G11"/>
    <mergeCell ref="H10:H11"/>
    <mergeCell ref="B54:H54"/>
    <mergeCell ref="B43:E43"/>
    <mergeCell ref="F40:F41"/>
    <mergeCell ref="G40:G41"/>
    <mergeCell ref="H40:H41"/>
    <mergeCell ref="B44:E44"/>
    <mergeCell ref="B51:H51"/>
    <mergeCell ref="C52:H52"/>
    <mergeCell ref="B45:E45"/>
    <mergeCell ref="B46:E46"/>
    <mergeCell ref="B47:E47"/>
    <mergeCell ref="B48:E48"/>
    <mergeCell ref="C50:H50"/>
    <mergeCell ref="B40:E40"/>
    <mergeCell ref="B41:E41"/>
    <mergeCell ref="H38:H39"/>
    <mergeCell ref="H13:H14"/>
    <mergeCell ref="B16:E16"/>
    <mergeCell ref="B13:E13"/>
    <mergeCell ref="B15:E15"/>
    <mergeCell ref="B25:H25"/>
    <mergeCell ref="B18:E18"/>
    <mergeCell ref="C20:H20"/>
    <mergeCell ref="B21:H21"/>
    <mergeCell ref="C22:H22"/>
    <mergeCell ref="B17:E17"/>
    <mergeCell ref="F13:F14"/>
    <mergeCell ref="G13:G14"/>
    <mergeCell ref="B35:E36"/>
    <mergeCell ref="B37:E37"/>
    <mergeCell ref="B33:H33"/>
  </mergeCells>
  <pageMargins left="0.70866141732283472" right="0" top="0.74803149606299213" bottom="0.74803149606299213" header="0.31496062992125984" footer="0.31496062992125984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3" r:id="rId4">
          <objectPr defaultSize="0" autoPict="0" r:id="rId5">
            <anchor moveWithCells="1" sizeWithCells="1">
              <from>
                <xdr:col>5</xdr:col>
                <xdr:colOff>152400</xdr:colOff>
                <xdr:row>3</xdr:row>
                <xdr:rowOff>123825</xdr:rowOff>
              </from>
              <to>
                <xdr:col>5</xdr:col>
                <xdr:colOff>285750</xdr:colOff>
                <xdr:row>3</xdr:row>
                <xdr:rowOff>238125</xdr:rowOff>
              </to>
            </anchor>
          </objectPr>
        </oleObject>
      </mc:Choice>
      <mc:Fallback>
        <oleObject progId="Equation.3" shapeId="8193" r:id="rId4"/>
      </mc:Fallback>
    </mc:AlternateContent>
    <mc:AlternateContent xmlns:mc="http://schemas.openxmlformats.org/markup-compatibility/2006">
      <mc:Choice Requires="x14">
        <oleObject progId="Equation.3" shapeId="8197" r:id="rId6">
          <objectPr defaultSize="0" autoPict="0" r:id="rId5">
            <anchor moveWithCells="1" sizeWithCells="1">
              <from>
                <xdr:col>5</xdr:col>
                <xdr:colOff>152400</xdr:colOff>
                <xdr:row>34</xdr:row>
                <xdr:rowOff>152400</xdr:rowOff>
              </from>
              <to>
                <xdr:col>5</xdr:col>
                <xdr:colOff>285750</xdr:colOff>
                <xdr:row>35</xdr:row>
                <xdr:rowOff>9525</xdr:rowOff>
              </to>
            </anchor>
          </objectPr>
        </oleObject>
      </mc:Choice>
      <mc:Fallback>
        <oleObject progId="Equation.3" shapeId="8197" r:id="rId6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4A31C-2322-45D4-A096-25CE3E07F866}">
  <sheetPr>
    <tabColor theme="3" tint="0.39997558519241921"/>
  </sheetPr>
  <dimension ref="A1:H19"/>
  <sheetViews>
    <sheetView workbookViewId="0">
      <selection activeCell="C21" sqref="C21"/>
    </sheetView>
  </sheetViews>
  <sheetFormatPr defaultRowHeight="24" x14ac:dyDescent="0.55000000000000004"/>
  <cols>
    <col min="1" max="1" width="6.625" style="6" customWidth="1"/>
    <col min="2" max="2" width="4.5" style="6" customWidth="1"/>
    <col min="3" max="3" width="71.5" style="6" customWidth="1"/>
    <col min="4" max="16384" width="9" style="6"/>
  </cols>
  <sheetData>
    <row r="1" spans="1:8" x14ac:dyDescent="0.55000000000000004">
      <c r="B1" s="225" t="s">
        <v>161</v>
      </c>
      <c r="C1" s="225"/>
      <c r="D1" s="225"/>
      <c r="E1" s="45"/>
      <c r="F1" s="45"/>
      <c r="G1" s="45"/>
      <c r="H1" s="45"/>
    </row>
    <row r="3" spans="1:8" s="1" customFormat="1" x14ac:dyDescent="0.55000000000000004">
      <c r="A3" s="10" t="s">
        <v>154</v>
      </c>
    </row>
    <row r="4" spans="1:8" s="1" customFormat="1" x14ac:dyDescent="0.55000000000000004">
      <c r="B4" s="20" t="s">
        <v>138</v>
      </c>
      <c r="C4" s="20" t="s">
        <v>0</v>
      </c>
      <c r="D4" s="140" t="s">
        <v>139</v>
      </c>
    </row>
    <row r="5" spans="1:8" s="1" customFormat="1" x14ac:dyDescent="0.55000000000000004">
      <c r="B5" s="143">
        <v>1</v>
      </c>
      <c r="C5" s="142" t="s">
        <v>140</v>
      </c>
      <c r="D5" s="144">
        <v>1</v>
      </c>
    </row>
    <row r="6" spans="1:8" s="1" customFormat="1" x14ac:dyDescent="0.55000000000000004">
      <c r="B6" s="143">
        <v>2</v>
      </c>
      <c r="C6" s="142" t="s">
        <v>141</v>
      </c>
      <c r="D6" s="144">
        <v>1</v>
      </c>
    </row>
    <row r="7" spans="1:8" s="1" customFormat="1" x14ac:dyDescent="0.55000000000000004">
      <c r="B7" s="143">
        <v>3</v>
      </c>
      <c r="C7" s="142" t="s">
        <v>142</v>
      </c>
      <c r="D7" s="144">
        <v>1</v>
      </c>
    </row>
    <row r="8" spans="1:8" s="1" customFormat="1" x14ac:dyDescent="0.55000000000000004">
      <c r="B8" s="279">
        <v>4</v>
      </c>
      <c r="C8" s="147" t="s">
        <v>143</v>
      </c>
      <c r="D8" s="283">
        <v>1</v>
      </c>
    </row>
    <row r="9" spans="1:8" s="1" customFormat="1" x14ac:dyDescent="0.55000000000000004">
      <c r="B9" s="280"/>
      <c r="C9" s="147" t="s">
        <v>144</v>
      </c>
      <c r="D9" s="284"/>
    </row>
    <row r="10" spans="1:8" s="1" customFormat="1" x14ac:dyDescent="0.55000000000000004">
      <c r="B10" s="280"/>
      <c r="C10" s="147" t="s">
        <v>153</v>
      </c>
      <c r="D10" s="284"/>
    </row>
    <row r="11" spans="1:8" s="1" customFormat="1" x14ac:dyDescent="0.55000000000000004">
      <c r="B11" s="280"/>
      <c r="C11" s="147" t="s">
        <v>145</v>
      </c>
      <c r="D11" s="284"/>
    </row>
    <row r="12" spans="1:8" s="1" customFormat="1" x14ac:dyDescent="0.55000000000000004">
      <c r="B12" s="281"/>
      <c r="C12" s="148" t="s">
        <v>146</v>
      </c>
      <c r="D12" s="284"/>
    </row>
    <row r="13" spans="1:8" s="1" customFormat="1" x14ac:dyDescent="0.55000000000000004">
      <c r="B13" s="281"/>
      <c r="C13" s="148" t="s">
        <v>147</v>
      </c>
      <c r="D13" s="284"/>
    </row>
    <row r="14" spans="1:8" s="1" customFormat="1" x14ac:dyDescent="0.55000000000000004">
      <c r="B14" s="281"/>
      <c r="C14" s="148" t="s">
        <v>148</v>
      </c>
      <c r="D14" s="284"/>
    </row>
    <row r="15" spans="1:8" s="1" customFormat="1" x14ac:dyDescent="0.55000000000000004">
      <c r="B15" s="281"/>
      <c r="C15" s="148" t="s">
        <v>149</v>
      </c>
      <c r="D15" s="284"/>
    </row>
    <row r="16" spans="1:8" s="1" customFormat="1" x14ac:dyDescent="0.55000000000000004">
      <c r="B16" s="281"/>
      <c r="C16" s="148" t="s">
        <v>150</v>
      </c>
      <c r="D16" s="284"/>
    </row>
    <row r="17" spans="2:4" s="1" customFormat="1" x14ac:dyDescent="0.55000000000000004">
      <c r="B17" s="281"/>
      <c r="C17" s="145" t="s">
        <v>152</v>
      </c>
      <c r="D17" s="284"/>
    </row>
    <row r="18" spans="2:4" s="1" customFormat="1" x14ac:dyDescent="0.55000000000000004">
      <c r="B18" s="282"/>
      <c r="C18" s="146" t="s">
        <v>151</v>
      </c>
      <c r="D18" s="285"/>
    </row>
    <row r="19" spans="2:4" s="1" customFormat="1" x14ac:dyDescent="0.55000000000000004">
      <c r="B19" s="277" t="s">
        <v>10</v>
      </c>
      <c r="C19" s="278"/>
      <c r="D19" s="141">
        <f>SUM(D5:D18)</f>
        <v>4</v>
      </c>
    </row>
  </sheetData>
  <mergeCells count="4">
    <mergeCell ref="B19:C19"/>
    <mergeCell ref="B8:B18"/>
    <mergeCell ref="D8:D18"/>
    <mergeCell ref="B1:D1"/>
  </mergeCells>
  <pageMargins left="0.31496062992125984" right="0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4D998-E4CB-43C2-88A1-6E50211640C7}">
  <sheetPr>
    <tabColor rgb="FF28E6E6"/>
  </sheetPr>
  <dimension ref="A1:Z179"/>
  <sheetViews>
    <sheetView topLeftCell="C34" zoomScale="82" zoomScaleNormal="82" workbookViewId="0">
      <selection activeCell="A31" sqref="A1:XFD1048576"/>
    </sheetView>
  </sheetViews>
  <sheetFormatPr defaultColWidth="12.625" defaultRowHeight="24" x14ac:dyDescent="0.55000000000000004"/>
  <cols>
    <col min="1" max="1" width="2.875" style="91" bestFit="1" customWidth="1"/>
    <col min="2" max="3" width="18.875" style="91" customWidth="1"/>
    <col min="4" max="4" width="14.75" style="91" customWidth="1"/>
    <col min="5" max="5" width="21.75" style="91" bestFit="1" customWidth="1"/>
    <col min="6" max="6" width="14" style="91" customWidth="1"/>
    <col min="7" max="7" width="29.5" style="91" bestFit="1" customWidth="1"/>
    <col min="8" max="8" width="27.5" style="91" bestFit="1" customWidth="1"/>
    <col min="9" max="25" width="7.625" style="91" customWidth="1"/>
    <col min="26" max="16384" width="12.625" style="91"/>
  </cols>
  <sheetData>
    <row r="1" spans="1:25" s="136" customFormat="1" x14ac:dyDescent="0.55000000000000004">
      <c r="B1" s="135" t="s">
        <v>11</v>
      </c>
      <c r="C1" s="135" t="s">
        <v>63</v>
      </c>
      <c r="D1" s="135" t="s">
        <v>64</v>
      </c>
      <c r="E1" s="135"/>
      <c r="F1" s="135"/>
      <c r="G1" s="135"/>
      <c r="H1" s="135"/>
      <c r="I1" s="135" t="s">
        <v>92</v>
      </c>
      <c r="J1" s="135" t="s">
        <v>93</v>
      </c>
      <c r="K1" s="135" t="s">
        <v>94</v>
      </c>
      <c r="L1" s="135" t="s">
        <v>95</v>
      </c>
      <c r="M1" s="135" t="s">
        <v>96</v>
      </c>
      <c r="N1" s="135" t="s">
        <v>108</v>
      </c>
      <c r="O1" s="135" t="s">
        <v>97</v>
      </c>
      <c r="P1" s="135" t="s">
        <v>98</v>
      </c>
      <c r="Q1" s="135" t="s">
        <v>99</v>
      </c>
      <c r="R1" s="136" t="s">
        <v>100</v>
      </c>
      <c r="S1" s="136" t="s">
        <v>101</v>
      </c>
      <c r="T1" s="136" t="s">
        <v>102</v>
      </c>
      <c r="U1" s="136" t="s">
        <v>103</v>
      </c>
      <c r="V1" s="136" t="s">
        <v>104</v>
      </c>
      <c r="W1" s="136" t="s">
        <v>105</v>
      </c>
      <c r="X1" s="136" t="s">
        <v>106</v>
      </c>
      <c r="Y1" s="136" t="s">
        <v>107</v>
      </c>
    </row>
    <row r="2" spans="1:25" x14ac:dyDescent="0.55000000000000004">
      <c r="A2" s="91">
        <v>1</v>
      </c>
      <c r="B2" s="92" t="s">
        <v>76</v>
      </c>
      <c r="C2" s="91" t="s">
        <v>13</v>
      </c>
      <c r="D2" s="91" t="s">
        <v>65</v>
      </c>
      <c r="E2" s="91" t="s">
        <v>14</v>
      </c>
      <c r="F2" s="91" t="s">
        <v>17</v>
      </c>
      <c r="G2" s="165" t="s">
        <v>184</v>
      </c>
      <c r="H2" s="91" t="s">
        <v>16</v>
      </c>
      <c r="I2" s="93">
        <v>5</v>
      </c>
      <c r="J2" s="93">
        <v>5</v>
      </c>
      <c r="K2" s="93">
        <v>5</v>
      </c>
      <c r="L2" s="93">
        <v>5</v>
      </c>
      <c r="M2" s="93">
        <v>5</v>
      </c>
      <c r="N2" s="93">
        <v>5</v>
      </c>
      <c r="O2" s="93">
        <v>5</v>
      </c>
      <c r="P2" s="93">
        <v>5</v>
      </c>
      <c r="Q2" s="93">
        <v>5</v>
      </c>
      <c r="R2" s="94">
        <v>5</v>
      </c>
      <c r="S2" s="94">
        <v>5</v>
      </c>
      <c r="T2" s="94">
        <v>5</v>
      </c>
      <c r="U2" s="94">
        <v>5</v>
      </c>
      <c r="V2" s="94">
        <v>5</v>
      </c>
      <c r="W2" s="94">
        <v>5</v>
      </c>
      <c r="X2" s="94">
        <v>5</v>
      </c>
      <c r="Y2" s="94">
        <v>5</v>
      </c>
    </row>
    <row r="3" spans="1:25" x14ac:dyDescent="0.55000000000000004">
      <c r="A3" s="91">
        <v>2</v>
      </c>
      <c r="B3" s="92" t="s">
        <v>77</v>
      </c>
      <c r="C3" s="91" t="s">
        <v>19</v>
      </c>
      <c r="D3" s="91" t="s">
        <v>67</v>
      </c>
      <c r="E3" s="91" t="s">
        <v>20</v>
      </c>
      <c r="F3" s="91" t="s">
        <v>17</v>
      </c>
      <c r="G3" s="165" t="s">
        <v>184</v>
      </c>
      <c r="H3" s="91" t="s">
        <v>24</v>
      </c>
      <c r="I3" s="93">
        <v>4</v>
      </c>
      <c r="J3" s="93">
        <v>4</v>
      </c>
      <c r="K3" s="93">
        <v>4</v>
      </c>
      <c r="L3" s="93">
        <v>4</v>
      </c>
      <c r="M3" s="93">
        <v>4</v>
      </c>
      <c r="N3" s="93">
        <v>4</v>
      </c>
      <c r="O3" s="93">
        <v>4</v>
      </c>
      <c r="P3" s="93">
        <v>4</v>
      </c>
      <c r="Q3" s="93">
        <v>4</v>
      </c>
      <c r="R3" s="94">
        <v>4</v>
      </c>
      <c r="S3" s="94">
        <v>4</v>
      </c>
      <c r="T3" s="94">
        <v>4</v>
      </c>
      <c r="U3" s="94">
        <v>4</v>
      </c>
      <c r="V3" s="94">
        <v>4</v>
      </c>
      <c r="W3" s="94">
        <v>4</v>
      </c>
      <c r="X3" s="94">
        <v>4</v>
      </c>
      <c r="Y3" s="94">
        <v>4</v>
      </c>
    </row>
    <row r="4" spans="1:25" x14ac:dyDescent="0.55000000000000004">
      <c r="A4" s="91">
        <v>3</v>
      </c>
      <c r="B4" s="92" t="s">
        <v>78</v>
      </c>
      <c r="C4" s="91" t="s">
        <v>19</v>
      </c>
      <c r="D4" s="91" t="s">
        <v>67</v>
      </c>
      <c r="E4" s="91" t="s">
        <v>14</v>
      </c>
      <c r="F4" s="91" t="s">
        <v>21</v>
      </c>
      <c r="G4" s="165" t="s">
        <v>184</v>
      </c>
      <c r="H4" s="91" t="s">
        <v>24</v>
      </c>
      <c r="I4" s="93">
        <v>4</v>
      </c>
      <c r="J4" s="93">
        <v>4</v>
      </c>
      <c r="K4" s="93">
        <v>5</v>
      </c>
      <c r="L4" s="93">
        <v>5</v>
      </c>
      <c r="M4" s="93">
        <v>5</v>
      </c>
      <c r="N4" s="93">
        <v>5</v>
      </c>
      <c r="O4" s="93">
        <v>4</v>
      </c>
      <c r="P4" s="93">
        <v>4</v>
      </c>
      <c r="Q4" s="93">
        <v>2</v>
      </c>
      <c r="R4" s="94">
        <v>4</v>
      </c>
      <c r="S4" s="94">
        <v>4</v>
      </c>
      <c r="T4" s="94">
        <v>4</v>
      </c>
      <c r="U4" s="94">
        <v>2</v>
      </c>
      <c r="V4" s="94">
        <v>4</v>
      </c>
      <c r="W4" s="94">
        <v>4</v>
      </c>
      <c r="X4" s="94">
        <v>4</v>
      </c>
      <c r="Y4" s="94">
        <v>1</v>
      </c>
    </row>
    <row r="5" spans="1:25" x14ac:dyDescent="0.55000000000000004">
      <c r="A5" s="91">
        <v>4</v>
      </c>
      <c r="B5" s="92" t="s">
        <v>79</v>
      </c>
      <c r="C5" s="91" t="s">
        <v>19</v>
      </c>
      <c r="D5" s="91" t="s">
        <v>72</v>
      </c>
      <c r="E5" s="91" t="s">
        <v>73</v>
      </c>
      <c r="F5" s="91" t="s">
        <v>15</v>
      </c>
      <c r="G5" s="165" t="s">
        <v>184</v>
      </c>
      <c r="H5" s="91" t="s">
        <v>25</v>
      </c>
      <c r="I5" s="93">
        <v>5</v>
      </c>
      <c r="J5" s="93">
        <v>5</v>
      </c>
      <c r="K5" s="93">
        <v>5</v>
      </c>
      <c r="L5" s="93">
        <v>5</v>
      </c>
      <c r="M5" s="93">
        <v>4</v>
      </c>
      <c r="N5" s="93">
        <v>5</v>
      </c>
      <c r="O5" s="93">
        <v>5</v>
      </c>
      <c r="P5" s="93">
        <v>5</v>
      </c>
      <c r="Q5" s="93">
        <v>5</v>
      </c>
      <c r="R5" s="94">
        <v>5</v>
      </c>
      <c r="S5" s="94">
        <v>5</v>
      </c>
      <c r="T5" s="94">
        <v>5</v>
      </c>
      <c r="U5" s="94">
        <v>4</v>
      </c>
      <c r="V5" s="94">
        <v>4</v>
      </c>
      <c r="W5" s="94">
        <v>4</v>
      </c>
      <c r="X5" s="94">
        <v>4</v>
      </c>
      <c r="Y5" s="94">
        <v>5</v>
      </c>
    </row>
    <row r="6" spans="1:25" x14ac:dyDescent="0.55000000000000004">
      <c r="A6" s="91">
        <v>5</v>
      </c>
      <c r="B6" s="92" t="s">
        <v>80</v>
      </c>
      <c r="C6" s="91" t="s">
        <v>13</v>
      </c>
      <c r="D6" s="91" t="s">
        <v>74</v>
      </c>
      <c r="E6" s="91" t="s">
        <v>14</v>
      </c>
      <c r="F6" s="91" t="s">
        <v>15</v>
      </c>
      <c r="G6" s="165" t="s">
        <v>184</v>
      </c>
      <c r="H6" s="91" t="s">
        <v>16</v>
      </c>
      <c r="I6" s="93">
        <v>5</v>
      </c>
      <c r="J6" s="93">
        <v>5</v>
      </c>
      <c r="K6" s="93">
        <v>5</v>
      </c>
      <c r="L6" s="93">
        <v>5</v>
      </c>
      <c r="M6" s="93">
        <v>2</v>
      </c>
      <c r="N6" s="93">
        <v>5</v>
      </c>
      <c r="O6" s="93">
        <v>5</v>
      </c>
      <c r="P6" s="93">
        <v>5</v>
      </c>
      <c r="Q6" s="93">
        <v>5</v>
      </c>
      <c r="R6" s="94">
        <v>5</v>
      </c>
      <c r="S6" s="94">
        <v>5</v>
      </c>
      <c r="T6" s="94">
        <v>5</v>
      </c>
      <c r="U6" s="94">
        <v>5</v>
      </c>
      <c r="V6" s="94">
        <v>5</v>
      </c>
      <c r="W6" s="94">
        <v>5</v>
      </c>
      <c r="X6" s="94">
        <v>5</v>
      </c>
      <c r="Y6" s="94">
        <v>4</v>
      </c>
    </row>
    <row r="7" spans="1:25" x14ac:dyDescent="0.55000000000000004">
      <c r="A7" s="91">
        <v>6</v>
      </c>
      <c r="B7" s="92" t="s">
        <v>81</v>
      </c>
      <c r="C7" s="91" t="s">
        <v>13</v>
      </c>
      <c r="D7" s="91" t="s">
        <v>74</v>
      </c>
      <c r="E7" s="91" t="s">
        <v>14</v>
      </c>
      <c r="F7" s="91" t="s">
        <v>15</v>
      </c>
      <c r="G7" s="165" t="s">
        <v>184</v>
      </c>
      <c r="H7" s="91" t="s">
        <v>24</v>
      </c>
      <c r="I7" s="93">
        <v>4</v>
      </c>
      <c r="J7" s="93">
        <v>4</v>
      </c>
      <c r="K7" s="93">
        <v>5</v>
      </c>
      <c r="L7" s="93">
        <v>5</v>
      </c>
      <c r="M7" s="93">
        <v>2</v>
      </c>
      <c r="N7" s="93">
        <v>4</v>
      </c>
      <c r="O7" s="93">
        <v>4</v>
      </c>
      <c r="P7" s="93">
        <v>4</v>
      </c>
      <c r="Q7" s="93">
        <v>4</v>
      </c>
      <c r="R7" s="94">
        <v>4</v>
      </c>
      <c r="S7" s="94">
        <v>4</v>
      </c>
      <c r="T7" s="94">
        <v>4</v>
      </c>
      <c r="U7" s="94">
        <v>4</v>
      </c>
      <c r="V7" s="94">
        <v>4</v>
      </c>
      <c r="W7" s="94">
        <v>4</v>
      </c>
      <c r="X7" s="94">
        <v>4</v>
      </c>
      <c r="Y7" s="94">
        <v>4</v>
      </c>
    </row>
    <row r="8" spans="1:25" x14ac:dyDescent="0.55000000000000004">
      <c r="A8" s="91">
        <v>7</v>
      </c>
      <c r="B8" s="92" t="s">
        <v>82</v>
      </c>
      <c r="C8" s="91" t="s">
        <v>13</v>
      </c>
      <c r="D8" s="91" t="s">
        <v>74</v>
      </c>
      <c r="E8" s="91" t="s">
        <v>20</v>
      </c>
      <c r="F8" s="91" t="s">
        <v>15</v>
      </c>
      <c r="G8" s="165" t="s">
        <v>188</v>
      </c>
      <c r="H8" s="91" t="s">
        <v>24</v>
      </c>
      <c r="I8" s="93">
        <v>5</v>
      </c>
      <c r="J8" s="93">
        <v>5</v>
      </c>
      <c r="K8" s="93">
        <v>5</v>
      </c>
      <c r="L8" s="93">
        <v>5</v>
      </c>
      <c r="M8" s="93">
        <v>4</v>
      </c>
      <c r="N8" s="93">
        <v>4</v>
      </c>
      <c r="O8" s="93">
        <v>5</v>
      </c>
      <c r="P8" s="93">
        <v>4</v>
      </c>
      <c r="Q8" s="93">
        <v>5</v>
      </c>
      <c r="R8" s="94">
        <v>5</v>
      </c>
      <c r="S8" s="94">
        <v>5</v>
      </c>
      <c r="T8" s="94">
        <v>5</v>
      </c>
      <c r="U8" s="94">
        <v>5</v>
      </c>
      <c r="V8" s="94">
        <v>5</v>
      </c>
      <c r="W8" s="94">
        <v>5</v>
      </c>
      <c r="X8" s="94">
        <v>5</v>
      </c>
      <c r="Y8" s="94">
        <v>5</v>
      </c>
    </row>
    <row r="9" spans="1:25" x14ac:dyDescent="0.55000000000000004">
      <c r="A9" s="91">
        <v>8</v>
      </c>
      <c r="B9" s="92" t="s">
        <v>83</v>
      </c>
      <c r="C9" s="91" t="s">
        <v>13</v>
      </c>
      <c r="D9" s="91" t="s">
        <v>74</v>
      </c>
      <c r="E9" s="91" t="s">
        <v>14</v>
      </c>
      <c r="F9" s="91" t="s">
        <v>15</v>
      </c>
      <c r="G9" s="165" t="s">
        <v>189</v>
      </c>
      <c r="H9" s="91" t="s">
        <v>16</v>
      </c>
      <c r="I9" s="93">
        <v>4</v>
      </c>
      <c r="J9" s="93">
        <v>5</v>
      </c>
      <c r="K9" s="93">
        <v>4</v>
      </c>
      <c r="L9" s="93">
        <v>4</v>
      </c>
      <c r="M9" s="93">
        <v>4</v>
      </c>
      <c r="N9" s="93">
        <v>4</v>
      </c>
      <c r="O9" s="93">
        <v>4</v>
      </c>
      <c r="P9" s="93">
        <v>4</v>
      </c>
      <c r="Q9" s="93">
        <v>4</v>
      </c>
      <c r="R9" s="94">
        <v>4</v>
      </c>
      <c r="S9" s="94">
        <v>4</v>
      </c>
      <c r="T9" s="94">
        <v>4</v>
      </c>
      <c r="U9" s="94">
        <v>4</v>
      </c>
      <c r="V9" s="94">
        <v>4</v>
      </c>
      <c r="W9" s="94">
        <v>4</v>
      </c>
      <c r="X9" s="94">
        <v>4</v>
      </c>
      <c r="Y9" s="94">
        <v>4</v>
      </c>
    </row>
    <row r="10" spans="1:25" x14ac:dyDescent="0.55000000000000004">
      <c r="A10" s="91">
        <v>9</v>
      </c>
      <c r="B10" s="92" t="s">
        <v>84</v>
      </c>
      <c r="C10" s="91" t="s">
        <v>19</v>
      </c>
      <c r="D10" s="91" t="s">
        <v>67</v>
      </c>
      <c r="E10" s="91" t="s">
        <v>20</v>
      </c>
      <c r="F10" s="91" t="s">
        <v>15</v>
      </c>
      <c r="G10" s="165" t="s">
        <v>184</v>
      </c>
      <c r="H10" s="91" t="s">
        <v>24</v>
      </c>
      <c r="I10" s="93">
        <v>5</v>
      </c>
      <c r="J10" s="93">
        <v>4</v>
      </c>
      <c r="K10" s="93">
        <v>4</v>
      </c>
      <c r="L10" s="93">
        <v>5</v>
      </c>
      <c r="M10" s="93">
        <v>5</v>
      </c>
      <c r="N10" s="93">
        <v>4</v>
      </c>
      <c r="O10" s="93">
        <v>5</v>
      </c>
      <c r="P10" s="93">
        <v>4</v>
      </c>
      <c r="Q10" s="93">
        <v>5</v>
      </c>
      <c r="R10" s="94">
        <v>4</v>
      </c>
      <c r="S10" s="94">
        <v>4</v>
      </c>
      <c r="T10" s="94">
        <v>4</v>
      </c>
      <c r="U10" s="94">
        <v>4</v>
      </c>
      <c r="V10" s="94">
        <v>4</v>
      </c>
      <c r="W10" s="94">
        <v>5</v>
      </c>
      <c r="X10" s="94">
        <v>4</v>
      </c>
      <c r="Y10" s="94">
        <v>4</v>
      </c>
    </row>
    <row r="11" spans="1:25" x14ac:dyDescent="0.55000000000000004">
      <c r="A11" s="91">
        <v>10</v>
      </c>
      <c r="B11" s="92" t="s">
        <v>85</v>
      </c>
      <c r="C11" s="91" t="s">
        <v>13</v>
      </c>
      <c r="D11" s="91" t="s">
        <v>67</v>
      </c>
      <c r="E11" s="91" t="s">
        <v>14</v>
      </c>
      <c r="F11" s="91" t="s">
        <v>26</v>
      </c>
      <c r="G11" s="165" t="s">
        <v>188</v>
      </c>
      <c r="H11" s="91" t="s">
        <v>23</v>
      </c>
      <c r="I11" s="93">
        <v>4</v>
      </c>
      <c r="J11" s="93">
        <v>4</v>
      </c>
      <c r="K11" s="93">
        <v>4</v>
      </c>
      <c r="L11" s="93">
        <v>4</v>
      </c>
      <c r="M11" s="93">
        <v>5</v>
      </c>
      <c r="N11" s="93">
        <v>4</v>
      </c>
      <c r="O11" s="93">
        <v>4</v>
      </c>
      <c r="P11" s="93">
        <v>4</v>
      </c>
      <c r="Q11" s="93">
        <v>5</v>
      </c>
      <c r="R11" s="94">
        <v>4</v>
      </c>
      <c r="S11" s="94">
        <v>4</v>
      </c>
      <c r="T11" s="94">
        <v>4</v>
      </c>
      <c r="U11" s="94">
        <v>4</v>
      </c>
      <c r="V11" s="94">
        <v>4</v>
      </c>
      <c r="W11" s="94">
        <v>4</v>
      </c>
      <c r="X11" s="94">
        <v>4</v>
      </c>
      <c r="Y11" s="94">
        <v>4</v>
      </c>
    </row>
    <row r="12" spans="1:25" x14ac:dyDescent="0.55000000000000004">
      <c r="A12" s="91">
        <v>11</v>
      </c>
      <c r="B12" s="92" t="s">
        <v>86</v>
      </c>
      <c r="C12" s="91" t="s">
        <v>13</v>
      </c>
      <c r="D12" s="91" t="s">
        <v>74</v>
      </c>
      <c r="E12" s="91" t="s">
        <v>14</v>
      </c>
      <c r="F12" s="91" t="s">
        <v>15</v>
      </c>
      <c r="G12" s="165" t="s">
        <v>188</v>
      </c>
      <c r="H12" s="91" t="s">
        <v>25</v>
      </c>
      <c r="I12" s="93">
        <v>5</v>
      </c>
      <c r="J12" s="93">
        <v>5</v>
      </c>
      <c r="K12" s="93">
        <v>5</v>
      </c>
      <c r="L12" s="93">
        <v>5</v>
      </c>
      <c r="M12" s="93">
        <v>4</v>
      </c>
      <c r="N12" s="93">
        <v>4</v>
      </c>
      <c r="O12" s="93">
        <v>5</v>
      </c>
      <c r="P12" s="93">
        <v>4</v>
      </c>
      <c r="Q12" s="93">
        <v>4</v>
      </c>
      <c r="R12" s="94">
        <v>5</v>
      </c>
      <c r="S12" s="94">
        <v>5</v>
      </c>
      <c r="T12" s="94">
        <v>4</v>
      </c>
      <c r="U12" s="94">
        <v>5</v>
      </c>
      <c r="V12" s="94">
        <v>5</v>
      </c>
      <c r="W12" s="94">
        <v>4</v>
      </c>
      <c r="X12" s="94">
        <v>4</v>
      </c>
      <c r="Y12" s="94">
        <v>4</v>
      </c>
    </row>
    <row r="13" spans="1:25" x14ac:dyDescent="0.55000000000000004">
      <c r="A13" s="91">
        <v>12</v>
      </c>
      <c r="B13" s="92" t="s">
        <v>87</v>
      </c>
      <c r="C13" s="91" t="s">
        <v>13</v>
      </c>
      <c r="D13" s="91" t="s">
        <v>74</v>
      </c>
      <c r="E13" s="91" t="s">
        <v>14</v>
      </c>
      <c r="F13" s="91" t="s">
        <v>15</v>
      </c>
      <c r="G13" s="165" t="s">
        <v>184</v>
      </c>
      <c r="H13" s="91" t="s">
        <v>22</v>
      </c>
      <c r="I13" s="93">
        <v>4</v>
      </c>
      <c r="J13" s="93">
        <v>5</v>
      </c>
      <c r="K13" s="93">
        <v>5</v>
      </c>
      <c r="L13" s="93">
        <v>5</v>
      </c>
      <c r="M13" s="93">
        <v>4</v>
      </c>
      <c r="N13" s="93">
        <v>4</v>
      </c>
      <c r="O13" s="93">
        <v>5</v>
      </c>
      <c r="P13" s="93">
        <v>4</v>
      </c>
      <c r="Q13" s="93">
        <v>4</v>
      </c>
      <c r="R13" s="94">
        <v>4</v>
      </c>
      <c r="S13" s="94">
        <v>4</v>
      </c>
      <c r="T13" s="94">
        <v>4</v>
      </c>
      <c r="U13" s="94">
        <v>4</v>
      </c>
      <c r="V13" s="94">
        <v>5</v>
      </c>
      <c r="W13" s="94">
        <v>5</v>
      </c>
      <c r="X13" s="94">
        <v>5</v>
      </c>
      <c r="Y13" s="94">
        <v>4</v>
      </c>
    </row>
    <row r="14" spans="1:25" x14ac:dyDescent="0.55000000000000004">
      <c r="A14" s="91">
        <v>13</v>
      </c>
      <c r="B14" s="92" t="s">
        <v>88</v>
      </c>
      <c r="C14" s="91" t="s">
        <v>13</v>
      </c>
      <c r="D14" s="91" t="s">
        <v>74</v>
      </c>
      <c r="E14" s="91" t="s">
        <v>14</v>
      </c>
      <c r="F14" s="91" t="s">
        <v>21</v>
      </c>
      <c r="G14" s="165" t="s">
        <v>188</v>
      </c>
      <c r="H14" s="91" t="s">
        <v>23</v>
      </c>
      <c r="I14" s="93">
        <v>4</v>
      </c>
      <c r="J14" s="93">
        <v>4</v>
      </c>
      <c r="K14" s="93">
        <v>4</v>
      </c>
      <c r="L14" s="93">
        <v>4</v>
      </c>
      <c r="M14" s="93">
        <v>5</v>
      </c>
      <c r="N14" s="93">
        <v>4</v>
      </c>
      <c r="O14" s="93">
        <v>4</v>
      </c>
      <c r="P14" s="93">
        <v>4</v>
      </c>
      <c r="Q14" s="93">
        <v>4</v>
      </c>
      <c r="R14" s="94">
        <v>4</v>
      </c>
      <c r="S14" s="94">
        <v>4</v>
      </c>
      <c r="T14" s="94">
        <v>4</v>
      </c>
      <c r="U14" s="94">
        <v>4</v>
      </c>
      <c r="V14" s="94">
        <v>4</v>
      </c>
      <c r="W14" s="94">
        <v>4</v>
      </c>
      <c r="X14" s="94">
        <v>4</v>
      </c>
      <c r="Y14" s="94">
        <v>4</v>
      </c>
    </row>
    <row r="15" spans="1:25" x14ac:dyDescent="0.55000000000000004">
      <c r="A15" s="91">
        <v>14</v>
      </c>
      <c r="B15" s="92" t="s">
        <v>89</v>
      </c>
      <c r="C15" s="91" t="s">
        <v>13</v>
      </c>
      <c r="D15" s="91" t="s">
        <v>74</v>
      </c>
      <c r="E15" s="91" t="s">
        <v>14</v>
      </c>
      <c r="F15" s="91" t="s">
        <v>15</v>
      </c>
      <c r="G15" s="165" t="s">
        <v>188</v>
      </c>
      <c r="H15" s="91" t="s">
        <v>22</v>
      </c>
      <c r="I15" s="93">
        <v>4</v>
      </c>
      <c r="J15" s="93">
        <v>5</v>
      </c>
      <c r="K15" s="93">
        <v>5</v>
      </c>
      <c r="L15" s="93">
        <v>5</v>
      </c>
      <c r="M15" s="93">
        <v>1</v>
      </c>
      <c r="N15" s="93">
        <v>5</v>
      </c>
      <c r="O15" s="93">
        <v>5</v>
      </c>
      <c r="P15" s="93">
        <v>5</v>
      </c>
      <c r="Q15" s="93">
        <v>5</v>
      </c>
      <c r="R15" s="94">
        <v>5</v>
      </c>
      <c r="S15" s="94">
        <v>5</v>
      </c>
      <c r="T15" s="94">
        <v>5</v>
      </c>
      <c r="U15" s="94">
        <v>5</v>
      </c>
      <c r="V15" s="94">
        <v>5</v>
      </c>
      <c r="W15" s="94">
        <v>5</v>
      </c>
      <c r="X15" s="94">
        <v>5</v>
      </c>
      <c r="Y15" s="94">
        <v>5</v>
      </c>
    </row>
    <row r="16" spans="1:25" x14ac:dyDescent="0.55000000000000004">
      <c r="A16" s="91">
        <v>15</v>
      </c>
      <c r="B16" s="92">
        <v>44661.47556712963</v>
      </c>
      <c r="C16" s="91" t="s">
        <v>19</v>
      </c>
      <c r="D16" s="91" t="s">
        <v>74</v>
      </c>
      <c r="E16" s="91" t="s">
        <v>14</v>
      </c>
      <c r="F16" s="91" t="s">
        <v>26</v>
      </c>
      <c r="G16" s="165" t="s">
        <v>184</v>
      </c>
      <c r="H16" s="91" t="s">
        <v>23</v>
      </c>
      <c r="I16" s="93">
        <v>4</v>
      </c>
      <c r="J16" s="93">
        <v>4</v>
      </c>
      <c r="K16" s="93">
        <v>4</v>
      </c>
      <c r="L16" s="93">
        <v>4</v>
      </c>
      <c r="M16" s="93">
        <v>4</v>
      </c>
      <c r="N16" s="93">
        <v>4</v>
      </c>
      <c r="O16" s="93">
        <v>4</v>
      </c>
      <c r="P16" s="93">
        <v>4</v>
      </c>
      <c r="Q16" s="93">
        <v>4</v>
      </c>
      <c r="R16" s="94">
        <v>4</v>
      </c>
      <c r="S16" s="94">
        <v>4</v>
      </c>
      <c r="T16" s="94">
        <v>4</v>
      </c>
      <c r="U16" s="94">
        <v>4</v>
      </c>
      <c r="V16" s="94">
        <v>4</v>
      </c>
      <c r="W16" s="94">
        <v>4</v>
      </c>
      <c r="X16" s="94">
        <v>4</v>
      </c>
      <c r="Y16" s="94">
        <v>4</v>
      </c>
    </row>
    <row r="17" spans="1:25" x14ac:dyDescent="0.55000000000000004">
      <c r="A17" s="91">
        <v>16</v>
      </c>
      <c r="B17" s="92">
        <v>44661.479548611111</v>
      </c>
      <c r="C17" s="91" t="s">
        <v>19</v>
      </c>
      <c r="D17" s="91" t="s">
        <v>67</v>
      </c>
      <c r="E17" s="91" t="s">
        <v>20</v>
      </c>
      <c r="F17" s="91" t="s">
        <v>26</v>
      </c>
      <c r="G17" s="165" t="s">
        <v>184</v>
      </c>
      <c r="H17" s="91" t="s">
        <v>22</v>
      </c>
      <c r="I17" s="93">
        <v>4</v>
      </c>
      <c r="J17" s="93">
        <v>4</v>
      </c>
      <c r="K17" s="93">
        <v>4</v>
      </c>
      <c r="L17" s="93">
        <v>4</v>
      </c>
      <c r="M17" s="93">
        <v>1</v>
      </c>
      <c r="N17" s="93">
        <v>4</v>
      </c>
      <c r="O17" s="93">
        <v>5</v>
      </c>
      <c r="P17" s="93">
        <v>4</v>
      </c>
      <c r="Q17" s="93">
        <v>4</v>
      </c>
      <c r="R17" s="94">
        <v>4</v>
      </c>
      <c r="S17" s="94">
        <v>4</v>
      </c>
      <c r="T17" s="94">
        <v>4</v>
      </c>
      <c r="U17" s="94">
        <v>4</v>
      </c>
      <c r="V17" s="94">
        <v>5</v>
      </c>
      <c r="W17" s="94">
        <v>4</v>
      </c>
      <c r="X17" s="94">
        <v>4</v>
      </c>
      <c r="Y17" s="94">
        <v>4</v>
      </c>
    </row>
    <row r="18" spans="1:25" x14ac:dyDescent="0.55000000000000004">
      <c r="A18" s="91">
        <v>17</v>
      </c>
      <c r="B18" s="92">
        <v>44661.482546296298</v>
      </c>
      <c r="C18" s="91" t="s">
        <v>13</v>
      </c>
      <c r="D18" s="91" t="s">
        <v>75</v>
      </c>
      <c r="E18" s="91" t="s">
        <v>14</v>
      </c>
      <c r="F18" s="91" t="s">
        <v>15</v>
      </c>
      <c r="G18" s="165" t="s">
        <v>184</v>
      </c>
      <c r="H18" s="91" t="s">
        <v>25</v>
      </c>
      <c r="I18" s="93">
        <v>4</v>
      </c>
      <c r="J18" s="93">
        <v>4</v>
      </c>
      <c r="K18" s="93">
        <v>4</v>
      </c>
      <c r="L18" s="93">
        <v>4</v>
      </c>
      <c r="M18" s="93">
        <v>4</v>
      </c>
      <c r="N18" s="93">
        <v>4</v>
      </c>
      <c r="O18" s="93">
        <v>4</v>
      </c>
      <c r="P18" s="93">
        <v>4</v>
      </c>
      <c r="Q18" s="93">
        <v>4</v>
      </c>
      <c r="R18" s="94">
        <v>4</v>
      </c>
      <c r="S18" s="94">
        <v>4</v>
      </c>
      <c r="T18" s="94">
        <v>4</v>
      </c>
      <c r="U18" s="94">
        <v>4</v>
      </c>
      <c r="V18" s="94">
        <v>4</v>
      </c>
      <c r="W18" s="94">
        <v>4</v>
      </c>
      <c r="X18" s="94">
        <v>4</v>
      </c>
      <c r="Y18" s="94">
        <v>4</v>
      </c>
    </row>
    <row r="19" spans="1:25" x14ac:dyDescent="0.55000000000000004">
      <c r="A19" s="91">
        <v>18</v>
      </c>
      <c r="B19" s="92">
        <v>44661.485671296294</v>
      </c>
      <c r="C19" s="91" t="s">
        <v>13</v>
      </c>
      <c r="D19" s="91" t="s">
        <v>67</v>
      </c>
      <c r="E19" s="91" t="s">
        <v>20</v>
      </c>
      <c r="F19" s="91" t="s">
        <v>21</v>
      </c>
      <c r="G19" s="165" t="s">
        <v>184</v>
      </c>
      <c r="H19" s="91" t="s">
        <v>18</v>
      </c>
      <c r="I19" s="93">
        <v>4</v>
      </c>
      <c r="J19" s="93">
        <v>4</v>
      </c>
      <c r="K19" s="93">
        <v>4</v>
      </c>
      <c r="L19" s="93">
        <v>5</v>
      </c>
      <c r="M19" s="93">
        <v>4</v>
      </c>
      <c r="N19" s="93">
        <v>4</v>
      </c>
      <c r="O19" s="93">
        <v>4</v>
      </c>
      <c r="P19" s="93">
        <v>4</v>
      </c>
      <c r="Q19" s="93">
        <v>4</v>
      </c>
      <c r="R19" s="94">
        <v>4</v>
      </c>
      <c r="S19" s="94">
        <v>4</v>
      </c>
      <c r="T19" s="94">
        <v>4</v>
      </c>
      <c r="U19" s="94">
        <v>4</v>
      </c>
      <c r="V19" s="94">
        <v>4</v>
      </c>
      <c r="W19" s="94">
        <v>4</v>
      </c>
      <c r="X19" s="94">
        <v>4</v>
      </c>
      <c r="Y19" s="94">
        <v>4</v>
      </c>
    </row>
    <row r="20" spans="1:25" x14ac:dyDescent="0.55000000000000004">
      <c r="A20" s="91">
        <v>19</v>
      </c>
      <c r="B20" s="92">
        <v>44661.520509259259</v>
      </c>
      <c r="C20" s="91" t="s">
        <v>13</v>
      </c>
      <c r="D20" s="91" t="s">
        <v>74</v>
      </c>
      <c r="E20" s="91" t="s">
        <v>14</v>
      </c>
      <c r="F20" s="91" t="s">
        <v>15</v>
      </c>
      <c r="G20" s="165" t="s">
        <v>184</v>
      </c>
      <c r="H20" s="91" t="s">
        <v>23</v>
      </c>
      <c r="I20" s="93">
        <v>4</v>
      </c>
      <c r="J20" s="93">
        <v>4</v>
      </c>
      <c r="K20" s="93">
        <v>4</v>
      </c>
      <c r="L20" s="93">
        <v>4</v>
      </c>
      <c r="M20" s="93">
        <v>4</v>
      </c>
      <c r="N20" s="93">
        <v>4</v>
      </c>
      <c r="O20" s="93">
        <v>4</v>
      </c>
      <c r="P20" s="93">
        <v>4</v>
      </c>
      <c r="Q20" s="93">
        <v>4</v>
      </c>
      <c r="R20" s="94">
        <v>4</v>
      </c>
      <c r="S20" s="94">
        <v>4</v>
      </c>
      <c r="T20" s="94">
        <v>4</v>
      </c>
      <c r="U20" s="94">
        <v>4</v>
      </c>
      <c r="V20" s="94">
        <v>4</v>
      </c>
      <c r="W20" s="94">
        <v>4</v>
      </c>
      <c r="X20" s="94">
        <v>4</v>
      </c>
      <c r="Y20" s="94">
        <v>4</v>
      </c>
    </row>
    <row r="21" spans="1:25" x14ac:dyDescent="0.55000000000000004">
      <c r="A21" s="91">
        <v>20</v>
      </c>
      <c r="B21" s="92">
        <v>44661.550636574073</v>
      </c>
      <c r="C21" s="91" t="s">
        <v>13</v>
      </c>
      <c r="D21" s="91" t="s">
        <v>67</v>
      </c>
      <c r="E21" s="91" t="s">
        <v>20</v>
      </c>
      <c r="F21" s="91" t="s">
        <v>15</v>
      </c>
      <c r="G21" s="165" t="s">
        <v>184</v>
      </c>
      <c r="H21" s="91" t="s">
        <v>22</v>
      </c>
      <c r="I21" s="93">
        <v>4</v>
      </c>
      <c r="J21" s="93">
        <v>4</v>
      </c>
      <c r="K21" s="93">
        <v>4</v>
      </c>
      <c r="L21" s="93">
        <v>4</v>
      </c>
      <c r="M21" s="93">
        <v>1</v>
      </c>
      <c r="N21" s="93">
        <v>4</v>
      </c>
      <c r="O21" s="93">
        <v>4</v>
      </c>
      <c r="P21" s="93">
        <v>4</v>
      </c>
      <c r="Q21" s="93">
        <v>4</v>
      </c>
      <c r="R21" s="94">
        <v>4</v>
      </c>
      <c r="S21" s="94">
        <v>4</v>
      </c>
      <c r="T21" s="94">
        <v>4</v>
      </c>
      <c r="U21" s="94">
        <v>4</v>
      </c>
      <c r="V21" s="94">
        <v>4</v>
      </c>
      <c r="W21" s="94">
        <v>4</v>
      </c>
      <c r="X21" s="94">
        <v>4</v>
      </c>
      <c r="Y21" s="94">
        <v>4</v>
      </c>
    </row>
    <row r="22" spans="1:25" x14ac:dyDescent="0.55000000000000004">
      <c r="A22" s="91">
        <v>21</v>
      </c>
      <c r="B22" s="92">
        <v>44661.560555555552</v>
      </c>
      <c r="C22" s="91" t="s">
        <v>19</v>
      </c>
      <c r="D22" s="91" t="s">
        <v>67</v>
      </c>
      <c r="E22" s="91" t="s">
        <v>14</v>
      </c>
      <c r="F22" s="91" t="s">
        <v>17</v>
      </c>
      <c r="G22" s="165" t="s">
        <v>188</v>
      </c>
      <c r="H22" s="91" t="s">
        <v>18</v>
      </c>
      <c r="I22" s="93">
        <v>4</v>
      </c>
      <c r="J22" s="93">
        <v>5</v>
      </c>
      <c r="K22" s="93">
        <v>5</v>
      </c>
      <c r="L22" s="93">
        <v>4</v>
      </c>
      <c r="M22" s="93">
        <v>5</v>
      </c>
      <c r="N22" s="93">
        <v>5</v>
      </c>
      <c r="O22" s="93">
        <v>5</v>
      </c>
      <c r="P22" s="93">
        <v>5</v>
      </c>
      <c r="Q22" s="93">
        <v>5</v>
      </c>
      <c r="R22" s="94">
        <v>4</v>
      </c>
      <c r="S22" s="94">
        <v>4</v>
      </c>
      <c r="T22" s="94">
        <v>4</v>
      </c>
      <c r="U22" s="94">
        <v>5</v>
      </c>
      <c r="V22" s="94">
        <v>4</v>
      </c>
      <c r="W22" s="94">
        <v>5</v>
      </c>
      <c r="X22" s="94">
        <v>4</v>
      </c>
      <c r="Y22" s="94">
        <v>5</v>
      </c>
    </row>
    <row r="23" spans="1:25" x14ac:dyDescent="0.55000000000000004">
      <c r="A23" s="91">
        <v>22</v>
      </c>
      <c r="B23" s="92">
        <v>44661.569502314815</v>
      </c>
      <c r="C23" s="91" t="s">
        <v>19</v>
      </c>
      <c r="D23" s="91" t="s">
        <v>75</v>
      </c>
      <c r="E23" s="91" t="s">
        <v>20</v>
      </c>
      <c r="F23" s="91" t="s">
        <v>17</v>
      </c>
      <c r="G23" s="165" t="s">
        <v>184</v>
      </c>
      <c r="H23" s="91" t="s">
        <v>24</v>
      </c>
      <c r="I23" s="93">
        <v>4</v>
      </c>
      <c r="J23" s="93">
        <v>4</v>
      </c>
      <c r="K23" s="93">
        <v>5</v>
      </c>
      <c r="L23" s="93">
        <v>5</v>
      </c>
      <c r="M23" s="93">
        <v>1</v>
      </c>
      <c r="N23" s="93">
        <v>2</v>
      </c>
      <c r="O23" s="93">
        <v>4</v>
      </c>
      <c r="P23" s="93">
        <v>4</v>
      </c>
      <c r="Q23" s="93">
        <v>4</v>
      </c>
      <c r="R23" s="94">
        <v>4</v>
      </c>
      <c r="S23" s="94">
        <v>4</v>
      </c>
      <c r="T23" s="94">
        <v>4</v>
      </c>
      <c r="U23" s="94">
        <v>4</v>
      </c>
      <c r="V23" s="94">
        <v>4</v>
      </c>
      <c r="W23" s="94">
        <v>4</v>
      </c>
      <c r="X23" s="94">
        <v>4</v>
      </c>
      <c r="Y23" s="94">
        <v>4</v>
      </c>
    </row>
    <row r="24" spans="1:25" x14ac:dyDescent="0.55000000000000004">
      <c r="A24" s="91">
        <v>23</v>
      </c>
      <c r="B24" s="92">
        <v>44661.577025462961</v>
      </c>
      <c r="C24" s="91" t="s">
        <v>13</v>
      </c>
      <c r="D24" s="91" t="s">
        <v>74</v>
      </c>
      <c r="E24" s="91" t="s">
        <v>14</v>
      </c>
      <c r="F24" s="91" t="s">
        <v>26</v>
      </c>
      <c r="G24" s="165" t="s">
        <v>184</v>
      </c>
      <c r="H24" s="91" t="s">
        <v>18</v>
      </c>
      <c r="I24" s="93">
        <v>5</v>
      </c>
      <c r="J24" s="93">
        <v>5</v>
      </c>
      <c r="K24" s="93">
        <v>5</v>
      </c>
      <c r="L24" s="93">
        <v>5</v>
      </c>
      <c r="M24" s="93">
        <v>5</v>
      </c>
      <c r="N24" s="93">
        <v>5</v>
      </c>
      <c r="O24" s="93">
        <v>5</v>
      </c>
      <c r="P24" s="93">
        <v>5</v>
      </c>
      <c r="Q24" s="93">
        <v>5</v>
      </c>
      <c r="R24" s="94">
        <v>5</v>
      </c>
      <c r="S24" s="94">
        <v>5</v>
      </c>
      <c r="T24" s="94">
        <v>5</v>
      </c>
      <c r="U24" s="94">
        <v>5</v>
      </c>
      <c r="V24" s="94">
        <v>5</v>
      </c>
      <c r="W24" s="94">
        <v>5</v>
      </c>
      <c r="X24" s="94">
        <v>5</v>
      </c>
      <c r="Y24" s="94">
        <v>5</v>
      </c>
    </row>
    <row r="25" spans="1:25" x14ac:dyDescent="0.55000000000000004">
      <c r="A25" s="91">
        <v>24</v>
      </c>
      <c r="B25" s="92">
        <v>44661.627812500003</v>
      </c>
      <c r="C25" s="91" t="s">
        <v>13</v>
      </c>
      <c r="D25" s="91" t="s">
        <v>74</v>
      </c>
      <c r="E25" s="91" t="s">
        <v>14</v>
      </c>
      <c r="F25" s="91" t="s">
        <v>15</v>
      </c>
      <c r="G25" s="165" t="s">
        <v>188</v>
      </c>
      <c r="H25" s="91" t="s">
        <v>23</v>
      </c>
      <c r="I25" s="93">
        <v>4</v>
      </c>
      <c r="J25" s="93">
        <v>4</v>
      </c>
      <c r="K25" s="93">
        <v>4</v>
      </c>
      <c r="L25" s="93">
        <v>5</v>
      </c>
      <c r="M25" s="93">
        <v>1</v>
      </c>
      <c r="N25" s="93">
        <v>4</v>
      </c>
      <c r="O25" s="93">
        <v>4</v>
      </c>
      <c r="P25" s="93">
        <v>4</v>
      </c>
      <c r="Q25" s="93">
        <v>4</v>
      </c>
      <c r="R25" s="94">
        <v>4</v>
      </c>
      <c r="S25" s="94">
        <v>4</v>
      </c>
      <c r="T25" s="94">
        <v>4</v>
      </c>
      <c r="U25" s="94">
        <v>4</v>
      </c>
      <c r="V25" s="94">
        <v>4</v>
      </c>
      <c r="W25" s="94">
        <v>4</v>
      </c>
      <c r="X25" s="94">
        <v>4</v>
      </c>
      <c r="Y25" s="94">
        <v>4</v>
      </c>
    </row>
    <row r="26" spans="1:25" x14ac:dyDescent="0.55000000000000004">
      <c r="A26" s="91">
        <v>25</v>
      </c>
      <c r="B26" s="92">
        <v>44661.72619212963</v>
      </c>
      <c r="C26" s="91" t="s">
        <v>13</v>
      </c>
      <c r="D26" s="91" t="s">
        <v>67</v>
      </c>
      <c r="E26" s="91" t="s">
        <v>14</v>
      </c>
      <c r="F26" s="91" t="s">
        <v>26</v>
      </c>
      <c r="G26" s="165" t="s">
        <v>190</v>
      </c>
      <c r="H26" s="91" t="s">
        <v>22</v>
      </c>
      <c r="I26" s="93">
        <v>4</v>
      </c>
      <c r="J26" s="93">
        <v>4</v>
      </c>
      <c r="K26" s="93">
        <v>4</v>
      </c>
      <c r="L26" s="93">
        <v>4</v>
      </c>
      <c r="M26" s="93">
        <v>4</v>
      </c>
      <c r="N26" s="93">
        <v>4</v>
      </c>
      <c r="O26" s="93">
        <v>4</v>
      </c>
      <c r="P26" s="93">
        <v>4</v>
      </c>
      <c r="Q26" s="93">
        <v>4</v>
      </c>
      <c r="R26" s="94">
        <v>5</v>
      </c>
      <c r="S26" s="94">
        <v>4</v>
      </c>
      <c r="T26" s="94">
        <v>4</v>
      </c>
      <c r="U26" s="94">
        <v>4</v>
      </c>
      <c r="V26" s="94">
        <v>5</v>
      </c>
      <c r="W26" s="94">
        <v>5</v>
      </c>
      <c r="X26" s="94">
        <v>5</v>
      </c>
      <c r="Y26" s="94">
        <v>5</v>
      </c>
    </row>
    <row r="27" spans="1:25" x14ac:dyDescent="0.55000000000000004">
      <c r="A27" s="91">
        <v>26</v>
      </c>
      <c r="B27" s="92">
        <v>44691.521527777775</v>
      </c>
      <c r="C27" s="91" t="s">
        <v>19</v>
      </c>
      <c r="D27" s="91" t="s">
        <v>74</v>
      </c>
      <c r="E27" s="91" t="s">
        <v>14</v>
      </c>
      <c r="F27" s="91" t="s">
        <v>15</v>
      </c>
      <c r="G27" s="165" t="s">
        <v>190</v>
      </c>
      <c r="H27" s="91" t="s">
        <v>23</v>
      </c>
      <c r="I27" s="93">
        <v>4</v>
      </c>
      <c r="J27" s="93">
        <v>4</v>
      </c>
      <c r="K27" s="93">
        <v>4</v>
      </c>
      <c r="L27" s="93">
        <v>4</v>
      </c>
      <c r="M27" s="93">
        <v>4</v>
      </c>
      <c r="N27" s="93">
        <v>4</v>
      </c>
      <c r="O27" s="93">
        <v>4</v>
      </c>
      <c r="P27" s="93">
        <v>4</v>
      </c>
      <c r="Q27" s="93">
        <v>4</v>
      </c>
      <c r="R27" s="94">
        <v>4</v>
      </c>
      <c r="S27" s="94">
        <v>4</v>
      </c>
      <c r="T27" s="94">
        <v>4</v>
      </c>
      <c r="U27" s="94">
        <v>4</v>
      </c>
      <c r="V27" s="94">
        <v>4</v>
      </c>
      <c r="W27" s="94">
        <v>4</v>
      </c>
      <c r="X27" s="94">
        <v>4</v>
      </c>
      <c r="Y27" s="94">
        <v>4</v>
      </c>
    </row>
    <row r="28" spans="1:25" x14ac:dyDescent="0.55000000000000004">
      <c r="A28" s="91">
        <v>27</v>
      </c>
      <c r="B28" s="92">
        <v>44691.550370370373</v>
      </c>
      <c r="C28" s="91" t="s">
        <v>19</v>
      </c>
      <c r="D28" s="91" t="s">
        <v>74</v>
      </c>
      <c r="E28" s="91" t="s">
        <v>20</v>
      </c>
      <c r="F28" s="91" t="s">
        <v>26</v>
      </c>
      <c r="G28" s="165" t="s">
        <v>190</v>
      </c>
      <c r="H28" s="91" t="s">
        <v>22</v>
      </c>
      <c r="I28" s="93">
        <v>4</v>
      </c>
      <c r="J28" s="93">
        <v>4</v>
      </c>
      <c r="K28" s="93">
        <v>4</v>
      </c>
      <c r="L28" s="93">
        <v>4</v>
      </c>
      <c r="M28" s="93">
        <v>4</v>
      </c>
      <c r="N28" s="93">
        <v>4</v>
      </c>
      <c r="O28" s="93">
        <v>4</v>
      </c>
      <c r="P28" s="93">
        <v>4</v>
      </c>
      <c r="Q28" s="93">
        <v>4</v>
      </c>
      <c r="R28" s="94">
        <v>4</v>
      </c>
      <c r="S28" s="94">
        <v>4</v>
      </c>
      <c r="T28" s="94">
        <v>4</v>
      </c>
      <c r="U28" s="94">
        <v>4</v>
      </c>
      <c r="V28" s="94">
        <v>4</v>
      </c>
      <c r="W28" s="94">
        <v>4</v>
      </c>
      <c r="X28" s="94">
        <v>4</v>
      </c>
      <c r="Y28" s="94">
        <v>4</v>
      </c>
    </row>
    <row r="29" spans="1:25" x14ac:dyDescent="0.55000000000000004">
      <c r="A29" s="91">
        <v>28</v>
      </c>
      <c r="B29" s="92">
        <v>44722.908101851855</v>
      </c>
      <c r="C29" s="91" t="s">
        <v>13</v>
      </c>
      <c r="D29" s="91" t="s">
        <v>67</v>
      </c>
      <c r="E29" s="91" t="s">
        <v>20</v>
      </c>
      <c r="F29" s="91" t="s">
        <v>17</v>
      </c>
      <c r="G29" s="165" t="s">
        <v>183</v>
      </c>
      <c r="H29" s="91" t="s">
        <v>22</v>
      </c>
      <c r="I29" s="93">
        <v>4</v>
      </c>
      <c r="J29" s="93">
        <v>5</v>
      </c>
      <c r="K29" s="93">
        <v>5</v>
      </c>
      <c r="L29" s="93">
        <v>5</v>
      </c>
      <c r="M29" s="93">
        <v>5</v>
      </c>
      <c r="N29" s="93">
        <v>4</v>
      </c>
      <c r="O29" s="93">
        <v>5</v>
      </c>
      <c r="P29" s="93">
        <v>5</v>
      </c>
      <c r="Q29" s="93">
        <v>5</v>
      </c>
      <c r="R29" s="94">
        <v>4</v>
      </c>
      <c r="S29" s="94">
        <v>5</v>
      </c>
      <c r="T29" s="94">
        <v>5</v>
      </c>
      <c r="U29" s="94">
        <v>4</v>
      </c>
      <c r="V29" s="94">
        <v>4</v>
      </c>
      <c r="W29" s="94">
        <v>4</v>
      </c>
      <c r="X29" s="94">
        <v>5</v>
      </c>
      <c r="Y29" s="94">
        <v>5</v>
      </c>
    </row>
    <row r="30" spans="1:25" x14ac:dyDescent="0.55000000000000004">
      <c r="A30" s="91">
        <v>29</v>
      </c>
      <c r="B30" s="92">
        <v>44752.406215277777</v>
      </c>
      <c r="C30" s="91" t="s">
        <v>19</v>
      </c>
      <c r="D30" s="91" t="s">
        <v>74</v>
      </c>
      <c r="E30" s="91" t="s">
        <v>14</v>
      </c>
      <c r="F30" s="91" t="s">
        <v>15</v>
      </c>
      <c r="G30" s="165" t="s">
        <v>182</v>
      </c>
      <c r="H30" s="91" t="s">
        <v>18</v>
      </c>
      <c r="I30" s="93">
        <v>5</v>
      </c>
      <c r="J30" s="93">
        <v>5</v>
      </c>
      <c r="K30" s="93">
        <v>5</v>
      </c>
      <c r="L30" s="93">
        <v>5</v>
      </c>
      <c r="M30" s="93">
        <v>5</v>
      </c>
      <c r="N30" s="93">
        <v>5</v>
      </c>
      <c r="O30" s="93">
        <v>5</v>
      </c>
      <c r="P30" s="93">
        <v>5</v>
      </c>
      <c r="Q30" s="93">
        <v>5</v>
      </c>
      <c r="R30" s="94">
        <v>5</v>
      </c>
      <c r="S30" s="94">
        <v>5</v>
      </c>
      <c r="T30" s="94">
        <v>5</v>
      </c>
      <c r="U30" s="94">
        <v>5</v>
      </c>
      <c r="V30" s="94">
        <v>5</v>
      </c>
      <c r="W30" s="94">
        <v>5</v>
      </c>
      <c r="X30" s="94">
        <v>5</v>
      </c>
      <c r="Y30" s="94">
        <v>5</v>
      </c>
    </row>
    <row r="31" spans="1:25" x14ac:dyDescent="0.55000000000000004">
      <c r="A31" s="91">
        <v>30</v>
      </c>
      <c r="B31" s="92">
        <v>44753.406215219904</v>
      </c>
      <c r="C31" s="91" t="s">
        <v>19</v>
      </c>
      <c r="D31" s="91" t="s">
        <v>74</v>
      </c>
      <c r="E31" s="91" t="s">
        <v>20</v>
      </c>
      <c r="F31" s="91" t="s">
        <v>15</v>
      </c>
      <c r="G31" s="165" t="s">
        <v>183</v>
      </c>
      <c r="H31" s="91" t="s">
        <v>25</v>
      </c>
      <c r="I31" s="93">
        <v>5</v>
      </c>
      <c r="J31" s="93">
        <v>5</v>
      </c>
      <c r="K31" s="93">
        <v>5</v>
      </c>
      <c r="L31" s="93">
        <v>5</v>
      </c>
      <c r="M31" s="93">
        <v>5</v>
      </c>
      <c r="N31" s="93">
        <v>5</v>
      </c>
      <c r="O31" s="93">
        <v>5</v>
      </c>
      <c r="P31" s="93">
        <v>5</v>
      </c>
      <c r="Q31" s="93">
        <v>5</v>
      </c>
      <c r="R31" s="94">
        <v>4</v>
      </c>
      <c r="S31" s="94">
        <v>5</v>
      </c>
      <c r="T31" s="94">
        <v>5</v>
      </c>
      <c r="U31" s="94">
        <v>4</v>
      </c>
      <c r="V31" s="94">
        <v>5</v>
      </c>
      <c r="W31" s="94">
        <v>5</v>
      </c>
      <c r="X31" s="94">
        <v>5</v>
      </c>
      <c r="Y31" s="94">
        <v>5</v>
      </c>
    </row>
    <row r="32" spans="1:25" x14ac:dyDescent="0.55000000000000004">
      <c r="A32" s="91">
        <v>31</v>
      </c>
      <c r="B32" s="92">
        <v>44754.406215162038</v>
      </c>
      <c r="C32" s="91" t="s">
        <v>13</v>
      </c>
      <c r="D32" s="91" t="s">
        <v>67</v>
      </c>
      <c r="E32" s="91" t="s">
        <v>20</v>
      </c>
      <c r="F32" s="91" t="s">
        <v>15</v>
      </c>
      <c r="G32" s="165" t="s">
        <v>183</v>
      </c>
      <c r="H32" s="91" t="s">
        <v>22</v>
      </c>
      <c r="I32" s="93">
        <v>5</v>
      </c>
      <c r="J32" s="93">
        <v>5</v>
      </c>
      <c r="K32" s="93">
        <v>5</v>
      </c>
      <c r="L32" s="93">
        <v>5</v>
      </c>
      <c r="M32" s="93">
        <v>5</v>
      </c>
      <c r="N32" s="93">
        <v>5</v>
      </c>
      <c r="O32" s="93">
        <v>5</v>
      </c>
      <c r="P32" s="93">
        <v>5</v>
      </c>
      <c r="Q32" s="93">
        <v>5</v>
      </c>
      <c r="R32" s="94">
        <v>4</v>
      </c>
      <c r="S32" s="94">
        <v>5</v>
      </c>
      <c r="T32" s="94">
        <v>5</v>
      </c>
      <c r="U32" s="94">
        <v>4</v>
      </c>
      <c r="V32" s="94">
        <v>5</v>
      </c>
      <c r="W32" s="94">
        <v>5</v>
      </c>
      <c r="X32" s="94">
        <v>5</v>
      </c>
      <c r="Y32" s="94">
        <v>5</v>
      </c>
    </row>
    <row r="33" spans="1:26" x14ac:dyDescent="0.55000000000000004">
      <c r="A33" s="91">
        <v>32</v>
      </c>
      <c r="B33" s="92">
        <v>44755.406215162038</v>
      </c>
      <c r="C33" s="91" t="s">
        <v>19</v>
      </c>
      <c r="D33" s="91" t="s">
        <v>74</v>
      </c>
      <c r="E33" s="91" t="s">
        <v>20</v>
      </c>
      <c r="F33" s="91" t="s">
        <v>15</v>
      </c>
      <c r="G33" s="165" t="s">
        <v>182</v>
      </c>
      <c r="H33" s="91" t="s">
        <v>22</v>
      </c>
      <c r="I33" s="93">
        <v>5</v>
      </c>
      <c r="J33" s="93">
        <v>5</v>
      </c>
      <c r="K33" s="93">
        <v>5</v>
      </c>
      <c r="L33" s="93">
        <v>5</v>
      </c>
      <c r="M33" s="93">
        <v>5</v>
      </c>
      <c r="N33" s="93">
        <v>5</v>
      </c>
      <c r="O33" s="93">
        <v>5</v>
      </c>
      <c r="P33" s="93">
        <v>5</v>
      </c>
      <c r="Q33" s="93">
        <v>5</v>
      </c>
      <c r="R33" s="94">
        <v>4</v>
      </c>
      <c r="S33" s="94">
        <v>5</v>
      </c>
      <c r="T33" s="94">
        <v>5</v>
      </c>
      <c r="U33" s="94">
        <v>4</v>
      </c>
      <c r="V33" s="94">
        <v>5</v>
      </c>
      <c r="W33" s="94">
        <v>5</v>
      </c>
      <c r="X33" s="94">
        <v>5</v>
      </c>
      <c r="Y33" s="94">
        <v>5</v>
      </c>
    </row>
    <row r="34" spans="1:26" x14ac:dyDescent="0.55000000000000004">
      <c r="A34" s="91">
        <v>33</v>
      </c>
      <c r="B34" s="92">
        <v>44756.406215162038</v>
      </c>
      <c r="C34" s="91" t="s">
        <v>13</v>
      </c>
      <c r="D34" s="91" t="s">
        <v>74</v>
      </c>
      <c r="E34" s="91" t="s">
        <v>14</v>
      </c>
      <c r="F34" s="91" t="s">
        <v>15</v>
      </c>
      <c r="G34" s="165" t="s">
        <v>189</v>
      </c>
      <c r="H34" s="91" t="s">
        <v>18</v>
      </c>
      <c r="I34" s="93">
        <v>5</v>
      </c>
      <c r="J34" s="93">
        <v>5</v>
      </c>
      <c r="K34" s="93">
        <v>5</v>
      </c>
      <c r="L34" s="93">
        <v>5</v>
      </c>
      <c r="M34" s="93">
        <v>5</v>
      </c>
      <c r="N34" s="93">
        <v>5</v>
      </c>
      <c r="O34" s="93">
        <v>5</v>
      </c>
      <c r="P34" s="93">
        <v>5</v>
      </c>
      <c r="Q34" s="93">
        <v>5</v>
      </c>
      <c r="R34" s="94">
        <v>4</v>
      </c>
      <c r="S34" s="94">
        <v>5</v>
      </c>
      <c r="T34" s="94">
        <v>5</v>
      </c>
      <c r="U34" s="94">
        <v>4</v>
      </c>
      <c r="V34" s="94">
        <v>5</v>
      </c>
      <c r="W34" s="94">
        <v>5</v>
      </c>
      <c r="X34" s="94">
        <v>5</v>
      </c>
      <c r="Y34" s="94">
        <v>5</v>
      </c>
    </row>
    <row r="35" spans="1:26" x14ac:dyDescent="0.55000000000000004">
      <c r="G35" s="165"/>
      <c r="I35" s="95">
        <f>AVERAGE(I2:I34)</f>
        <v>4.3636363636363633</v>
      </c>
      <c r="J35" s="95">
        <f t="shared" ref="J35:Y35" si="0">AVERAGE(J2:J34)</f>
        <v>4.4848484848484844</v>
      </c>
      <c r="K35" s="95">
        <f t="shared" si="0"/>
        <v>4.5454545454545459</v>
      </c>
      <c r="L35" s="95">
        <f t="shared" si="0"/>
        <v>4.6060606060606064</v>
      </c>
      <c r="M35" s="95">
        <f t="shared" si="0"/>
        <v>3.8181818181818183</v>
      </c>
      <c r="N35" s="95">
        <f t="shared" si="0"/>
        <v>4.3030303030303028</v>
      </c>
      <c r="O35" s="95">
        <f t="shared" si="0"/>
        <v>4.5151515151515156</v>
      </c>
      <c r="P35" s="95">
        <f t="shared" si="0"/>
        <v>4.3636363636363633</v>
      </c>
      <c r="Q35" s="95">
        <f t="shared" si="0"/>
        <v>4.3939393939393936</v>
      </c>
      <c r="R35" s="95">
        <f t="shared" si="0"/>
        <v>4.2727272727272725</v>
      </c>
      <c r="S35" s="95">
        <f t="shared" si="0"/>
        <v>4.3939393939393936</v>
      </c>
      <c r="T35" s="95">
        <f t="shared" si="0"/>
        <v>4.3636363636363633</v>
      </c>
      <c r="U35" s="95">
        <f t="shared" si="0"/>
        <v>4.1818181818181817</v>
      </c>
      <c r="V35" s="95">
        <f t="shared" si="0"/>
        <v>4.4242424242424239</v>
      </c>
      <c r="W35" s="95">
        <f t="shared" si="0"/>
        <v>4.4242424242424239</v>
      </c>
      <c r="X35" s="95">
        <f t="shared" si="0"/>
        <v>4.3939393939393936</v>
      </c>
      <c r="Y35" s="95">
        <f t="shared" si="0"/>
        <v>4.3030303030303028</v>
      </c>
      <c r="Z35" s="96">
        <f>AVERAGE(I2:Y34)</f>
        <v>4.3618538324420681</v>
      </c>
    </row>
    <row r="36" spans="1:26" x14ac:dyDescent="0.55000000000000004">
      <c r="I36" s="97">
        <f>STDEV(I2:I34)</f>
        <v>0.4885042104591969</v>
      </c>
      <c r="J36" s="97">
        <f t="shared" ref="J36:Y36" si="1">STDEV(J2:J34)</f>
        <v>0.50751921892255247</v>
      </c>
      <c r="K36" s="97">
        <f t="shared" si="1"/>
        <v>0.50564989684743</v>
      </c>
      <c r="L36" s="97">
        <f t="shared" si="1"/>
        <v>0.49619766344887306</v>
      </c>
      <c r="M36" s="97">
        <f t="shared" si="1"/>
        <v>1.4242222758084819</v>
      </c>
      <c r="N36" s="97">
        <f t="shared" si="1"/>
        <v>0.63663414164104581</v>
      </c>
      <c r="O36" s="97">
        <f t="shared" si="1"/>
        <v>0.50751921892255247</v>
      </c>
      <c r="P36" s="97">
        <f t="shared" si="1"/>
        <v>0.4885042104591969</v>
      </c>
      <c r="Q36" s="97">
        <f t="shared" si="1"/>
        <v>0.65856823580561574</v>
      </c>
      <c r="R36" s="97">
        <f t="shared" si="1"/>
        <v>0.452267016866644</v>
      </c>
      <c r="S36" s="97">
        <f t="shared" si="1"/>
        <v>0.49619766344887306</v>
      </c>
      <c r="T36" s="97">
        <f t="shared" si="1"/>
        <v>0.4885042104591969</v>
      </c>
      <c r="U36" s="97">
        <f t="shared" si="1"/>
        <v>0.58387420812114144</v>
      </c>
      <c r="V36" s="97">
        <f t="shared" si="1"/>
        <v>0.5018903659106615</v>
      </c>
      <c r="W36" s="97">
        <f t="shared" si="1"/>
        <v>0.5018903659106615</v>
      </c>
      <c r="X36" s="97">
        <f t="shared" si="1"/>
        <v>0.49619766344887306</v>
      </c>
      <c r="Y36" s="97">
        <f t="shared" si="1"/>
        <v>0.76993703008949455</v>
      </c>
      <c r="Z36" s="96">
        <f>STDEV(I2:Y34)</f>
        <v>0.64301698490989201</v>
      </c>
    </row>
    <row r="37" spans="1:26" x14ac:dyDescent="0.55000000000000004">
      <c r="Q37" s="98">
        <f>STDEV(I2:Q34)</f>
        <v>0.72074546094583103</v>
      </c>
      <c r="Y37" s="98">
        <f>STDEV(R2:Y34)</f>
        <v>0.54330552768827844</v>
      </c>
    </row>
    <row r="38" spans="1:26" x14ac:dyDescent="0.55000000000000004">
      <c r="Q38" s="99">
        <f>AVERAGE(I2:Q34)</f>
        <v>4.3771043771043772</v>
      </c>
      <c r="Y38" s="99">
        <f>AVERAGE(R2:Y34)</f>
        <v>4.3446969696969697</v>
      </c>
    </row>
    <row r="71" ht="15.75" customHeight="1" x14ac:dyDescent="0.55000000000000004"/>
    <row r="73" ht="22.5" customHeight="1" x14ac:dyDescent="0.55000000000000004"/>
    <row r="74" ht="22.5" customHeight="1" x14ac:dyDescent="0.55000000000000004"/>
    <row r="75" ht="22.5" customHeight="1" x14ac:dyDescent="0.55000000000000004"/>
    <row r="76" ht="22.5" customHeight="1" x14ac:dyDescent="0.55000000000000004"/>
    <row r="77" ht="22.5" customHeight="1" x14ac:dyDescent="0.55000000000000004"/>
    <row r="78" ht="22.5" customHeight="1" x14ac:dyDescent="0.55000000000000004"/>
    <row r="79" ht="22.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  <row r="147" ht="15.75" customHeight="1" x14ac:dyDescent="0.55000000000000004"/>
    <row r="148" ht="15.75" customHeight="1" x14ac:dyDescent="0.55000000000000004"/>
    <row r="149" ht="15.75" customHeight="1" x14ac:dyDescent="0.55000000000000004"/>
    <row r="150" ht="15.75" customHeight="1" x14ac:dyDescent="0.55000000000000004"/>
    <row r="151" ht="15.75" customHeight="1" x14ac:dyDescent="0.55000000000000004"/>
    <row r="152" ht="15.75" customHeight="1" x14ac:dyDescent="0.55000000000000004"/>
    <row r="153" ht="15.75" customHeight="1" x14ac:dyDescent="0.55000000000000004"/>
    <row r="154" ht="15.75" customHeight="1" x14ac:dyDescent="0.55000000000000004"/>
    <row r="155" ht="15.75" customHeight="1" x14ac:dyDescent="0.55000000000000004"/>
    <row r="156" ht="15.75" customHeight="1" x14ac:dyDescent="0.55000000000000004"/>
    <row r="157" ht="15.75" customHeight="1" x14ac:dyDescent="0.55000000000000004"/>
    <row r="158" ht="15.75" customHeight="1" x14ac:dyDescent="0.55000000000000004"/>
    <row r="159" ht="15.75" customHeight="1" x14ac:dyDescent="0.55000000000000004"/>
    <row r="160" ht="15.75" customHeight="1" x14ac:dyDescent="0.55000000000000004"/>
    <row r="161" ht="15.75" customHeight="1" x14ac:dyDescent="0.55000000000000004"/>
    <row r="162" ht="15.75" customHeight="1" x14ac:dyDescent="0.55000000000000004"/>
    <row r="163" ht="15.75" customHeight="1" x14ac:dyDescent="0.55000000000000004"/>
    <row r="164" ht="15.75" customHeight="1" x14ac:dyDescent="0.55000000000000004"/>
    <row r="165" ht="15.75" customHeight="1" x14ac:dyDescent="0.55000000000000004"/>
    <row r="166" ht="15.75" customHeight="1" x14ac:dyDescent="0.55000000000000004"/>
    <row r="167" ht="15.75" customHeight="1" x14ac:dyDescent="0.55000000000000004"/>
    <row r="168" ht="15.75" customHeight="1" x14ac:dyDescent="0.55000000000000004"/>
    <row r="169" ht="15.75" customHeight="1" x14ac:dyDescent="0.55000000000000004"/>
    <row r="170" ht="15.75" customHeight="1" x14ac:dyDescent="0.55000000000000004"/>
    <row r="171" ht="15.75" customHeight="1" x14ac:dyDescent="0.55000000000000004"/>
    <row r="172" ht="15.75" customHeight="1" x14ac:dyDescent="0.55000000000000004"/>
    <row r="173" ht="15.75" customHeight="1" x14ac:dyDescent="0.55000000000000004"/>
    <row r="174" ht="15.75" customHeight="1" x14ac:dyDescent="0.55000000000000004"/>
    <row r="175" ht="15.75" customHeight="1" x14ac:dyDescent="0.55000000000000004"/>
    <row r="176" ht="15.75" customHeight="1" x14ac:dyDescent="0.55000000000000004"/>
    <row r="177" ht="15.75" customHeight="1" x14ac:dyDescent="0.55000000000000004"/>
    <row r="178" ht="15.75" customHeight="1" x14ac:dyDescent="0.55000000000000004"/>
    <row r="179" ht="15.75" customHeight="1" x14ac:dyDescent="0.55000000000000004"/>
  </sheetData>
  <autoFilter ref="G1:G179" xr:uid="{DEC209DB-11F0-4EFC-9346-2F19C6758D25}"/>
  <pageMargins left="0.7" right="0.7" top="0.75" bottom="0.75" header="0.3" footer="0.3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B1:J95"/>
  <sheetViews>
    <sheetView workbookViewId="0">
      <selection activeCell="E7" sqref="E7"/>
    </sheetView>
  </sheetViews>
  <sheetFormatPr defaultRowHeight="24" x14ac:dyDescent="0.55000000000000004"/>
  <cols>
    <col min="1" max="1" width="2.5" style="1" customWidth="1"/>
    <col min="2" max="2" width="3.125" style="1" customWidth="1"/>
    <col min="3" max="3" width="58" style="1" customWidth="1"/>
    <col min="4" max="4" width="6" style="1" customWidth="1"/>
    <col min="5" max="5" width="5.875" style="1" customWidth="1"/>
    <col min="6" max="6" width="10.875" style="1" customWidth="1"/>
    <col min="7" max="9" width="9.125" style="1" customWidth="1"/>
    <col min="10" max="255" width="9" style="1"/>
    <col min="256" max="256" width="4.625" style="1" customWidth="1"/>
    <col min="257" max="257" width="3.125" style="1" customWidth="1"/>
    <col min="258" max="258" width="59.375" style="1" customWidth="1"/>
    <col min="259" max="259" width="9.875" style="1" customWidth="1"/>
    <col min="260" max="260" width="8.875" style="1" customWidth="1"/>
    <col min="261" max="261" width="13.125" style="1" customWidth="1"/>
    <col min="262" max="262" width="10.625" style="1" customWidth="1"/>
    <col min="263" max="265" width="9.125" style="1" customWidth="1"/>
    <col min="266" max="511" width="9" style="1"/>
    <col min="512" max="512" width="4.625" style="1" customWidth="1"/>
    <col min="513" max="513" width="3.125" style="1" customWidth="1"/>
    <col min="514" max="514" width="59.375" style="1" customWidth="1"/>
    <col min="515" max="515" width="9.875" style="1" customWidth="1"/>
    <col min="516" max="516" width="8.875" style="1" customWidth="1"/>
    <col min="517" max="517" width="13.125" style="1" customWidth="1"/>
    <col min="518" max="518" width="10.625" style="1" customWidth="1"/>
    <col min="519" max="521" width="9.125" style="1" customWidth="1"/>
    <col min="522" max="767" width="9" style="1"/>
    <col min="768" max="768" width="4.625" style="1" customWidth="1"/>
    <col min="769" max="769" width="3.125" style="1" customWidth="1"/>
    <col min="770" max="770" width="59.375" style="1" customWidth="1"/>
    <col min="771" max="771" width="9.875" style="1" customWidth="1"/>
    <col min="772" max="772" width="8.875" style="1" customWidth="1"/>
    <col min="773" max="773" width="13.125" style="1" customWidth="1"/>
    <col min="774" max="774" width="10.625" style="1" customWidth="1"/>
    <col min="775" max="777" width="9.125" style="1" customWidth="1"/>
    <col min="778" max="1023" width="9" style="1"/>
    <col min="1024" max="1024" width="4.625" style="1" customWidth="1"/>
    <col min="1025" max="1025" width="3.125" style="1" customWidth="1"/>
    <col min="1026" max="1026" width="59.375" style="1" customWidth="1"/>
    <col min="1027" max="1027" width="9.875" style="1" customWidth="1"/>
    <col min="1028" max="1028" width="8.875" style="1" customWidth="1"/>
    <col min="1029" max="1029" width="13.125" style="1" customWidth="1"/>
    <col min="1030" max="1030" width="10.625" style="1" customWidth="1"/>
    <col min="1031" max="1033" width="9.125" style="1" customWidth="1"/>
    <col min="1034" max="1279" width="9" style="1"/>
    <col min="1280" max="1280" width="4.625" style="1" customWidth="1"/>
    <col min="1281" max="1281" width="3.125" style="1" customWidth="1"/>
    <col min="1282" max="1282" width="59.375" style="1" customWidth="1"/>
    <col min="1283" max="1283" width="9.875" style="1" customWidth="1"/>
    <col min="1284" max="1284" width="8.875" style="1" customWidth="1"/>
    <col min="1285" max="1285" width="13.125" style="1" customWidth="1"/>
    <col min="1286" max="1286" width="10.625" style="1" customWidth="1"/>
    <col min="1287" max="1289" width="9.125" style="1" customWidth="1"/>
    <col min="1290" max="1535" width="9" style="1"/>
    <col min="1536" max="1536" width="4.625" style="1" customWidth="1"/>
    <col min="1537" max="1537" width="3.125" style="1" customWidth="1"/>
    <col min="1538" max="1538" width="59.375" style="1" customWidth="1"/>
    <col min="1539" max="1539" width="9.875" style="1" customWidth="1"/>
    <col min="1540" max="1540" width="8.875" style="1" customWidth="1"/>
    <col min="1541" max="1541" width="13.125" style="1" customWidth="1"/>
    <col min="1542" max="1542" width="10.625" style="1" customWidth="1"/>
    <col min="1543" max="1545" width="9.125" style="1" customWidth="1"/>
    <col min="1546" max="1791" width="9" style="1"/>
    <col min="1792" max="1792" width="4.625" style="1" customWidth="1"/>
    <col min="1793" max="1793" width="3.125" style="1" customWidth="1"/>
    <col min="1794" max="1794" width="59.375" style="1" customWidth="1"/>
    <col min="1795" max="1795" width="9.875" style="1" customWidth="1"/>
    <col min="1796" max="1796" width="8.875" style="1" customWidth="1"/>
    <col min="1797" max="1797" width="13.125" style="1" customWidth="1"/>
    <col min="1798" max="1798" width="10.625" style="1" customWidth="1"/>
    <col min="1799" max="1801" width="9.125" style="1" customWidth="1"/>
    <col min="1802" max="2047" width="9" style="1"/>
    <col min="2048" max="2048" width="4.625" style="1" customWidth="1"/>
    <col min="2049" max="2049" width="3.125" style="1" customWidth="1"/>
    <col min="2050" max="2050" width="59.375" style="1" customWidth="1"/>
    <col min="2051" max="2051" width="9.875" style="1" customWidth="1"/>
    <col min="2052" max="2052" width="8.875" style="1" customWidth="1"/>
    <col min="2053" max="2053" width="13.125" style="1" customWidth="1"/>
    <col min="2054" max="2054" width="10.625" style="1" customWidth="1"/>
    <col min="2055" max="2057" width="9.125" style="1" customWidth="1"/>
    <col min="2058" max="2303" width="9" style="1"/>
    <col min="2304" max="2304" width="4.625" style="1" customWidth="1"/>
    <col min="2305" max="2305" width="3.125" style="1" customWidth="1"/>
    <col min="2306" max="2306" width="59.375" style="1" customWidth="1"/>
    <col min="2307" max="2307" width="9.875" style="1" customWidth="1"/>
    <col min="2308" max="2308" width="8.875" style="1" customWidth="1"/>
    <col min="2309" max="2309" width="13.125" style="1" customWidth="1"/>
    <col min="2310" max="2310" width="10.625" style="1" customWidth="1"/>
    <col min="2311" max="2313" width="9.125" style="1" customWidth="1"/>
    <col min="2314" max="2559" width="9" style="1"/>
    <col min="2560" max="2560" width="4.625" style="1" customWidth="1"/>
    <col min="2561" max="2561" width="3.125" style="1" customWidth="1"/>
    <col min="2562" max="2562" width="59.375" style="1" customWidth="1"/>
    <col min="2563" max="2563" width="9.875" style="1" customWidth="1"/>
    <col min="2564" max="2564" width="8.875" style="1" customWidth="1"/>
    <col min="2565" max="2565" width="13.125" style="1" customWidth="1"/>
    <col min="2566" max="2566" width="10.625" style="1" customWidth="1"/>
    <col min="2567" max="2569" width="9.125" style="1" customWidth="1"/>
    <col min="2570" max="2815" width="9" style="1"/>
    <col min="2816" max="2816" width="4.625" style="1" customWidth="1"/>
    <col min="2817" max="2817" width="3.125" style="1" customWidth="1"/>
    <col min="2818" max="2818" width="59.375" style="1" customWidth="1"/>
    <col min="2819" max="2819" width="9.875" style="1" customWidth="1"/>
    <col min="2820" max="2820" width="8.875" style="1" customWidth="1"/>
    <col min="2821" max="2821" width="13.125" style="1" customWidth="1"/>
    <col min="2822" max="2822" width="10.625" style="1" customWidth="1"/>
    <col min="2823" max="2825" width="9.125" style="1" customWidth="1"/>
    <col min="2826" max="3071" width="9" style="1"/>
    <col min="3072" max="3072" width="4.625" style="1" customWidth="1"/>
    <col min="3073" max="3073" width="3.125" style="1" customWidth="1"/>
    <col min="3074" max="3074" width="59.375" style="1" customWidth="1"/>
    <col min="3075" max="3075" width="9.875" style="1" customWidth="1"/>
    <col min="3076" max="3076" width="8.875" style="1" customWidth="1"/>
    <col min="3077" max="3077" width="13.125" style="1" customWidth="1"/>
    <col min="3078" max="3078" width="10.625" style="1" customWidth="1"/>
    <col min="3079" max="3081" width="9.125" style="1" customWidth="1"/>
    <col min="3082" max="3327" width="9" style="1"/>
    <col min="3328" max="3328" width="4.625" style="1" customWidth="1"/>
    <col min="3329" max="3329" width="3.125" style="1" customWidth="1"/>
    <col min="3330" max="3330" width="59.375" style="1" customWidth="1"/>
    <col min="3331" max="3331" width="9.875" style="1" customWidth="1"/>
    <col min="3332" max="3332" width="8.875" style="1" customWidth="1"/>
    <col min="3333" max="3333" width="13.125" style="1" customWidth="1"/>
    <col min="3334" max="3334" width="10.625" style="1" customWidth="1"/>
    <col min="3335" max="3337" width="9.125" style="1" customWidth="1"/>
    <col min="3338" max="3583" width="9" style="1"/>
    <col min="3584" max="3584" width="4.625" style="1" customWidth="1"/>
    <col min="3585" max="3585" width="3.125" style="1" customWidth="1"/>
    <col min="3586" max="3586" width="59.375" style="1" customWidth="1"/>
    <col min="3587" max="3587" width="9.875" style="1" customWidth="1"/>
    <col min="3588" max="3588" width="8.875" style="1" customWidth="1"/>
    <col min="3589" max="3589" width="13.125" style="1" customWidth="1"/>
    <col min="3590" max="3590" width="10.625" style="1" customWidth="1"/>
    <col min="3591" max="3593" width="9.125" style="1" customWidth="1"/>
    <col min="3594" max="3839" width="9" style="1"/>
    <col min="3840" max="3840" width="4.625" style="1" customWidth="1"/>
    <col min="3841" max="3841" width="3.125" style="1" customWidth="1"/>
    <col min="3842" max="3842" width="59.375" style="1" customWidth="1"/>
    <col min="3843" max="3843" width="9.875" style="1" customWidth="1"/>
    <col min="3844" max="3844" width="8.875" style="1" customWidth="1"/>
    <col min="3845" max="3845" width="13.125" style="1" customWidth="1"/>
    <col min="3846" max="3846" width="10.625" style="1" customWidth="1"/>
    <col min="3847" max="3849" width="9.125" style="1" customWidth="1"/>
    <col min="3850" max="4095" width="9" style="1"/>
    <col min="4096" max="4096" width="4.625" style="1" customWidth="1"/>
    <col min="4097" max="4097" width="3.125" style="1" customWidth="1"/>
    <col min="4098" max="4098" width="59.375" style="1" customWidth="1"/>
    <col min="4099" max="4099" width="9.875" style="1" customWidth="1"/>
    <col min="4100" max="4100" width="8.875" style="1" customWidth="1"/>
    <col min="4101" max="4101" width="13.125" style="1" customWidth="1"/>
    <col min="4102" max="4102" width="10.625" style="1" customWidth="1"/>
    <col min="4103" max="4105" width="9.125" style="1" customWidth="1"/>
    <col min="4106" max="4351" width="9" style="1"/>
    <col min="4352" max="4352" width="4.625" style="1" customWidth="1"/>
    <col min="4353" max="4353" width="3.125" style="1" customWidth="1"/>
    <col min="4354" max="4354" width="59.375" style="1" customWidth="1"/>
    <col min="4355" max="4355" width="9.875" style="1" customWidth="1"/>
    <col min="4356" max="4356" width="8.875" style="1" customWidth="1"/>
    <col min="4357" max="4357" width="13.125" style="1" customWidth="1"/>
    <col min="4358" max="4358" width="10.625" style="1" customWidth="1"/>
    <col min="4359" max="4361" width="9.125" style="1" customWidth="1"/>
    <col min="4362" max="4607" width="9" style="1"/>
    <col min="4608" max="4608" width="4.625" style="1" customWidth="1"/>
    <col min="4609" max="4609" width="3.125" style="1" customWidth="1"/>
    <col min="4610" max="4610" width="59.375" style="1" customWidth="1"/>
    <col min="4611" max="4611" width="9.875" style="1" customWidth="1"/>
    <col min="4612" max="4612" width="8.875" style="1" customWidth="1"/>
    <col min="4613" max="4613" width="13.125" style="1" customWidth="1"/>
    <col min="4614" max="4614" width="10.625" style="1" customWidth="1"/>
    <col min="4615" max="4617" width="9.125" style="1" customWidth="1"/>
    <col min="4618" max="4863" width="9" style="1"/>
    <col min="4864" max="4864" width="4.625" style="1" customWidth="1"/>
    <col min="4865" max="4865" width="3.125" style="1" customWidth="1"/>
    <col min="4866" max="4866" width="59.375" style="1" customWidth="1"/>
    <col min="4867" max="4867" width="9.875" style="1" customWidth="1"/>
    <col min="4868" max="4868" width="8.875" style="1" customWidth="1"/>
    <col min="4869" max="4869" width="13.125" style="1" customWidth="1"/>
    <col min="4870" max="4870" width="10.625" style="1" customWidth="1"/>
    <col min="4871" max="4873" width="9.125" style="1" customWidth="1"/>
    <col min="4874" max="5119" width="9" style="1"/>
    <col min="5120" max="5120" width="4.625" style="1" customWidth="1"/>
    <col min="5121" max="5121" width="3.125" style="1" customWidth="1"/>
    <col min="5122" max="5122" width="59.375" style="1" customWidth="1"/>
    <col min="5123" max="5123" width="9.875" style="1" customWidth="1"/>
    <col min="5124" max="5124" width="8.875" style="1" customWidth="1"/>
    <col min="5125" max="5125" width="13.125" style="1" customWidth="1"/>
    <col min="5126" max="5126" width="10.625" style="1" customWidth="1"/>
    <col min="5127" max="5129" width="9.125" style="1" customWidth="1"/>
    <col min="5130" max="5375" width="9" style="1"/>
    <col min="5376" max="5376" width="4.625" style="1" customWidth="1"/>
    <col min="5377" max="5377" width="3.125" style="1" customWidth="1"/>
    <col min="5378" max="5378" width="59.375" style="1" customWidth="1"/>
    <col min="5379" max="5379" width="9.875" style="1" customWidth="1"/>
    <col min="5380" max="5380" width="8.875" style="1" customWidth="1"/>
    <col min="5381" max="5381" width="13.125" style="1" customWidth="1"/>
    <col min="5382" max="5382" width="10.625" style="1" customWidth="1"/>
    <col min="5383" max="5385" width="9.125" style="1" customWidth="1"/>
    <col min="5386" max="5631" width="9" style="1"/>
    <col min="5632" max="5632" width="4.625" style="1" customWidth="1"/>
    <col min="5633" max="5633" width="3.125" style="1" customWidth="1"/>
    <col min="5634" max="5634" width="59.375" style="1" customWidth="1"/>
    <col min="5635" max="5635" width="9.875" style="1" customWidth="1"/>
    <col min="5636" max="5636" width="8.875" style="1" customWidth="1"/>
    <col min="5637" max="5637" width="13.125" style="1" customWidth="1"/>
    <col min="5638" max="5638" width="10.625" style="1" customWidth="1"/>
    <col min="5639" max="5641" width="9.125" style="1" customWidth="1"/>
    <col min="5642" max="5887" width="9" style="1"/>
    <col min="5888" max="5888" width="4.625" style="1" customWidth="1"/>
    <col min="5889" max="5889" width="3.125" style="1" customWidth="1"/>
    <col min="5890" max="5890" width="59.375" style="1" customWidth="1"/>
    <col min="5891" max="5891" width="9.875" style="1" customWidth="1"/>
    <col min="5892" max="5892" width="8.875" style="1" customWidth="1"/>
    <col min="5893" max="5893" width="13.125" style="1" customWidth="1"/>
    <col min="5894" max="5894" width="10.625" style="1" customWidth="1"/>
    <col min="5895" max="5897" width="9.125" style="1" customWidth="1"/>
    <col min="5898" max="6143" width="9" style="1"/>
    <col min="6144" max="6144" width="4.625" style="1" customWidth="1"/>
    <col min="6145" max="6145" width="3.125" style="1" customWidth="1"/>
    <col min="6146" max="6146" width="59.375" style="1" customWidth="1"/>
    <col min="6147" max="6147" width="9.875" style="1" customWidth="1"/>
    <col min="6148" max="6148" width="8.875" style="1" customWidth="1"/>
    <col min="6149" max="6149" width="13.125" style="1" customWidth="1"/>
    <col min="6150" max="6150" width="10.625" style="1" customWidth="1"/>
    <col min="6151" max="6153" width="9.125" style="1" customWidth="1"/>
    <col min="6154" max="6399" width="9" style="1"/>
    <col min="6400" max="6400" width="4.625" style="1" customWidth="1"/>
    <col min="6401" max="6401" width="3.125" style="1" customWidth="1"/>
    <col min="6402" max="6402" width="59.375" style="1" customWidth="1"/>
    <col min="6403" max="6403" width="9.875" style="1" customWidth="1"/>
    <col min="6404" max="6404" width="8.875" style="1" customWidth="1"/>
    <col min="6405" max="6405" width="13.125" style="1" customWidth="1"/>
    <col min="6406" max="6406" width="10.625" style="1" customWidth="1"/>
    <col min="6407" max="6409" width="9.125" style="1" customWidth="1"/>
    <col min="6410" max="6655" width="9" style="1"/>
    <col min="6656" max="6656" width="4.625" style="1" customWidth="1"/>
    <col min="6657" max="6657" width="3.125" style="1" customWidth="1"/>
    <col min="6658" max="6658" width="59.375" style="1" customWidth="1"/>
    <col min="6659" max="6659" width="9.875" style="1" customWidth="1"/>
    <col min="6660" max="6660" width="8.875" style="1" customWidth="1"/>
    <col min="6661" max="6661" width="13.125" style="1" customWidth="1"/>
    <col min="6662" max="6662" width="10.625" style="1" customWidth="1"/>
    <col min="6663" max="6665" width="9.125" style="1" customWidth="1"/>
    <col min="6666" max="6911" width="9" style="1"/>
    <col min="6912" max="6912" width="4.625" style="1" customWidth="1"/>
    <col min="6913" max="6913" width="3.125" style="1" customWidth="1"/>
    <col min="6914" max="6914" width="59.375" style="1" customWidth="1"/>
    <col min="6915" max="6915" width="9.875" style="1" customWidth="1"/>
    <col min="6916" max="6916" width="8.875" style="1" customWidth="1"/>
    <col min="6917" max="6917" width="13.125" style="1" customWidth="1"/>
    <col min="6918" max="6918" width="10.625" style="1" customWidth="1"/>
    <col min="6919" max="6921" width="9.125" style="1" customWidth="1"/>
    <col min="6922" max="7167" width="9" style="1"/>
    <col min="7168" max="7168" width="4.625" style="1" customWidth="1"/>
    <col min="7169" max="7169" width="3.125" style="1" customWidth="1"/>
    <col min="7170" max="7170" width="59.375" style="1" customWidth="1"/>
    <col min="7171" max="7171" width="9.875" style="1" customWidth="1"/>
    <col min="7172" max="7172" width="8.875" style="1" customWidth="1"/>
    <col min="7173" max="7173" width="13.125" style="1" customWidth="1"/>
    <col min="7174" max="7174" width="10.625" style="1" customWidth="1"/>
    <col min="7175" max="7177" width="9.125" style="1" customWidth="1"/>
    <col min="7178" max="7423" width="9" style="1"/>
    <col min="7424" max="7424" width="4.625" style="1" customWidth="1"/>
    <col min="7425" max="7425" width="3.125" style="1" customWidth="1"/>
    <col min="7426" max="7426" width="59.375" style="1" customWidth="1"/>
    <col min="7427" max="7427" width="9.875" style="1" customWidth="1"/>
    <col min="7428" max="7428" width="8.875" style="1" customWidth="1"/>
    <col min="7429" max="7429" width="13.125" style="1" customWidth="1"/>
    <col min="7430" max="7430" width="10.625" style="1" customWidth="1"/>
    <col min="7431" max="7433" width="9.125" style="1" customWidth="1"/>
    <col min="7434" max="7679" width="9" style="1"/>
    <col min="7680" max="7680" width="4.625" style="1" customWidth="1"/>
    <col min="7681" max="7681" width="3.125" style="1" customWidth="1"/>
    <col min="7682" max="7682" width="59.375" style="1" customWidth="1"/>
    <col min="7683" max="7683" width="9.875" style="1" customWidth="1"/>
    <col min="7684" max="7684" width="8.875" style="1" customWidth="1"/>
    <col min="7685" max="7685" width="13.125" style="1" customWidth="1"/>
    <col min="7686" max="7686" width="10.625" style="1" customWidth="1"/>
    <col min="7687" max="7689" width="9.125" style="1" customWidth="1"/>
    <col min="7690" max="7935" width="9" style="1"/>
    <col min="7936" max="7936" width="4.625" style="1" customWidth="1"/>
    <col min="7937" max="7937" width="3.125" style="1" customWidth="1"/>
    <col min="7938" max="7938" width="59.375" style="1" customWidth="1"/>
    <col min="7939" max="7939" width="9.875" style="1" customWidth="1"/>
    <col min="7940" max="7940" width="8.875" style="1" customWidth="1"/>
    <col min="7941" max="7941" width="13.125" style="1" customWidth="1"/>
    <col min="7942" max="7942" width="10.625" style="1" customWidth="1"/>
    <col min="7943" max="7945" width="9.125" style="1" customWidth="1"/>
    <col min="7946" max="8191" width="9" style="1"/>
    <col min="8192" max="8192" width="4.625" style="1" customWidth="1"/>
    <col min="8193" max="8193" width="3.125" style="1" customWidth="1"/>
    <col min="8194" max="8194" width="59.375" style="1" customWidth="1"/>
    <col min="8195" max="8195" width="9.875" style="1" customWidth="1"/>
    <col min="8196" max="8196" width="8.875" style="1" customWidth="1"/>
    <col min="8197" max="8197" width="13.125" style="1" customWidth="1"/>
    <col min="8198" max="8198" width="10.625" style="1" customWidth="1"/>
    <col min="8199" max="8201" width="9.125" style="1" customWidth="1"/>
    <col min="8202" max="8447" width="9" style="1"/>
    <col min="8448" max="8448" width="4.625" style="1" customWidth="1"/>
    <col min="8449" max="8449" width="3.125" style="1" customWidth="1"/>
    <col min="8450" max="8450" width="59.375" style="1" customWidth="1"/>
    <col min="8451" max="8451" width="9.875" style="1" customWidth="1"/>
    <col min="8452" max="8452" width="8.875" style="1" customWidth="1"/>
    <col min="8453" max="8453" width="13.125" style="1" customWidth="1"/>
    <col min="8454" max="8454" width="10.625" style="1" customWidth="1"/>
    <col min="8455" max="8457" width="9.125" style="1" customWidth="1"/>
    <col min="8458" max="8703" width="9" style="1"/>
    <col min="8704" max="8704" width="4.625" style="1" customWidth="1"/>
    <col min="8705" max="8705" width="3.125" style="1" customWidth="1"/>
    <col min="8706" max="8706" width="59.375" style="1" customWidth="1"/>
    <col min="8707" max="8707" width="9.875" style="1" customWidth="1"/>
    <col min="8708" max="8708" width="8.875" style="1" customWidth="1"/>
    <col min="8709" max="8709" width="13.125" style="1" customWidth="1"/>
    <col min="8710" max="8710" width="10.625" style="1" customWidth="1"/>
    <col min="8711" max="8713" width="9.125" style="1" customWidth="1"/>
    <col min="8714" max="8959" width="9" style="1"/>
    <col min="8960" max="8960" width="4.625" style="1" customWidth="1"/>
    <col min="8961" max="8961" width="3.125" style="1" customWidth="1"/>
    <col min="8962" max="8962" width="59.375" style="1" customWidth="1"/>
    <col min="8963" max="8963" width="9.875" style="1" customWidth="1"/>
    <col min="8964" max="8964" width="8.875" style="1" customWidth="1"/>
    <col min="8965" max="8965" width="13.125" style="1" customWidth="1"/>
    <col min="8966" max="8966" width="10.625" style="1" customWidth="1"/>
    <col min="8967" max="8969" width="9.125" style="1" customWidth="1"/>
    <col min="8970" max="9215" width="9" style="1"/>
    <col min="9216" max="9216" width="4.625" style="1" customWidth="1"/>
    <col min="9217" max="9217" width="3.125" style="1" customWidth="1"/>
    <col min="9218" max="9218" width="59.375" style="1" customWidth="1"/>
    <col min="9219" max="9219" width="9.875" style="1" customWidth="1"/>
    <col min="9220" max="9220" width="8.875" style="1" customWidth="1"/>
    <col min="9221" max="9221" width="13.125" style="1" customWidth="1"/>
    <col min="9222" max="9222" width="10.625" style="1" customWidth="1"/>
    <col min="9223" max="9225" width="9.125" style="1" customWidth="1"/>
    <col min="9226" max="9471" width="9" style="1"/>
    <col min="9472" max="9472" width="4.625" style="1" customWidth="1"/>
    <col min="9473" max="9473" width="3.125" style="1" customWidth="1"/>
    <col min="9474" max="9474" width="59.375" style="1" customWidth="1"/>
    <col min="9475" max="9475" width="9.875" style="1" customWidth="1"/>
    <col min="9476" max="9476" width="8.875" style="1" customWidth="1"/>
    <col min="9477" max="9477" width="13.125" style="1" customWidth="1"/>
    <col min="9478" max="9478" width="10.625" style="1" customWidth="1"/>
    <col min="9479" max="9481" width="9.125" style="1" customWidth="1"/>
    <col min="9482" max="9727" width="9" style="1"/>
    <col min="9728" max="9728" width="4.625" style="1" customWidth="1"/>
    <col min="9729" max="9729" width="3.125" style="1" customWidth="1"/>
    <col min="9730" max="9730" width="59.375" style="1" customWidth="1"/>
    <col min="9731" max="9731" width="9.875" style="1" customWidth="1"/>
    <col min="9732" max="9732" width="8.875" style="1" customWidth="1"/>
    <col min="9733" max="9733" width="13.125" style="1" customWidth="1"/>
    <col min="9734" max="9734" width="10.625" style="1" customWidth="1"/>
    <col min="9735" max="9737" width="9.125" style="1" customWidth="1"/>
    <col min="9738" max="9983" width="9" style="1"/>
    <col min="9984" max="9984" width="4.625" style="1" customWidth="1"/>
    <col min="9985" max="9985" width="3.125" style="1" customWidth="1"/>
    <col min="9986" max="9986" width="59.375" style="1" customWidth="1"/>
    <col min="9987" max="9987" width="9.875" style="1" customWidth="1"/>
    <col min="9988" max="9988" width="8.875" style="1" customWidth="1"/>
    <col min="9989" max="9989" width="13.125" style="1" customWidth="1"/>
    <col min="9990" max="9990" width="10.625" style="1" customWidth="1"/>
    <col min="9991" max="9993" width="9.125" style="1" customWidth="1"/>
    <col min="9994" max="10239" width="9" style="1"/>
    <col min="10240" max="10240" width="4.625" style="1" customWidth="1"/>
    <col min="10241" max="10241" width="3.125" style="1" customWidth="1"/>
    <col min="10242" max="10242" width="59.375" style="1" customWidth="1"/>
    <col min="10243" max="10243" width="9.875" style="1" customWidth="1"/>
    <col min="10244" max="10244" width="8.875" style="1" customWidth="1"/>
    <col min="10245" max="10245" width="13.125" style="1" customWidth="1"/>
    <col min="10246" max="10246" width="10.625" style="1" customWidth="1"/>
    <col min="10247" max="10249" width="9.125" style="1" customWidth="1"/>
    <col min="10250" max="10495" width="9" style="1"/>
    <col min="10496" max="10496" width="4.625" style="1" customWidth="1"/>
    <col min="10497" max="10497" width="3.125" style="1" customWidth="1"/>
    <col min="10498" max="10498" width="59.375" style="1" customWidth="1"/>
    <col min="10499" max="10499" width="9.875" style="1" customWidth="1"/>
    <col min="10500" max="10500" width="8.875" style="1" customWidth="1"/>
    <col min="10501" max="10501" width="13.125" style="1" customWidth="1"/>
    <col min="10502" max="10502" width="10.625" style="1" customWidth="1"/>
    <col min="10503" max="10505" width="9.125" style="1" customWidth="1"/>
    <col min="10506" max="10751" width="9" style="1"/>
    <col min="10752" max="10752" width="4.625" style="1" customWidth="1"/>
    <col min="10753" max="10753" width="3.125" style="1" customWidth="1"/>
    <col min="10754" max="10754" width="59.375" style="1" customWidth="1"/>
    <col min="10755" max="10755" width="9.875" style="1" customWidth="1"/>
    <col min="10756" max="10756" width="8.875" style="1" customWidth="1"/>
    <col min="10757" max="10757" width="13.125" style="1" customWidth="1"/>
    <col min="10758" max="10758" width="10.625" style="1" customWidth="1"/>
    <col min="10759" max="10761" width="9.125" style="1" customWidth="1"/>
    <col min="10762" max="11007" width="9" style="1"/>
    <col min="11008" max="11008" width="4.625" style="1" customWidth="1"/>
    <col min="11009" max="11009" width="3.125" style="1" customWidth="1"/>
    <col min="11010" max="11010" width="59.375" style="1" customWidth="1"/>
    <col min="11011" max="11011" width="9.875" style="1" customWidth="1"/>
    <col min="11012" max="11012" width="8.875" style="1" customWidth="1"/>
    <col min="11013" max="11013" width="13.125" style="1" customWidth="1"/>
    <col min="11014" max="11014" width="10.625" style="1" customWidth="1"/>
    <col min="11015" max="11017" width="9.125" style="1" customWidth="1"/>
    <col min="11018" max="11263" width="9" style="1"/>
    <col min="11264" max="11264" width="4.625" style="1" customWidth="1"/>
    <col min="11265" max="11265" width="3.125" style="1" customWidth="1"/>
    <col min="11266" max="11266" width="59.375" style="1" customWidth="1"/>
    <col min="11267" max="11267" width="9.875" style="1" customWidth="1"/>
    <col min="11268" max="11268" width="8.875" style="1" customWidth="1"/>
    <col min="11269" max="11269" width="13.125" style="1" customWidth="1"/>
    <col min="11270" max="11270" width="10.625" style="1" customWidth="1"/>
    <col min="11271" max="11273" width="9.125" style="1" customWidth="1"/>
    <col min="11274" max="11519" width="9" style="1"/>
    <col min="11520" max="11520" width="4.625" style="1" customWidth="1"/>
    <col min="11521" max="11521" width="3.125" style="1" customWidth="1"/>
    <col min="11522" max="11522" width="59.375" style="1" customWidth="1"/>
    <col min="11523" max="11523" width="9.875" style="1" customWidth="1"/>
    <col min="11524" max="11524" width="8.875" style="1" customWidth="1"/>
    <col min="11525" max="11525" width="13.125" style="1" customWidth="1"/>
    <col min="11526" max="11526" width="10.625" style="1" customWidth="1"/>
    <col min="11527" max="11529" width="9.125" style="1" customWidth="1"/>
    <col min="11530" max="11775" width="9" style="1"/>
    <col min="11776" max="11776" width="4.625" style="1" customWidth="1"/>
    <col min="11777" max="11777" width="3.125" style="1" customWidth="1"/>
    <col min="11778" max="11778" width="59.375" style="1" customWidth="1"/>
    <col min="11779" max="11779" width="9.875" style="1" customWidth="1"/>
    <col min="11780" max="11780" width="8.875" style="1" customWidth="1"/>
    <col min="11781" max="11781" width="13.125" style="1" customWidth="1"/>
    <col min="11782" max="11782" width="10.625" style="1" customWidth="1"/>
    <col min="11783" max="11785" width="9.125" style="1" customWidth="1"/>
    <col min="11786" max="12031" width="9" style="1"/>
    <col min="12032" max="12032" width="4.625" style="1" customWidth="1"/>
    <col min="12033" max="12033" width="3.125" style="1" customWidth="1"/>
    <col min="12034" max="12034" width="59.375" style="1" customWidth="1"/>
    <col min="12035" max="12035" width="9.875" style="1" customWidth="1"/>
    <col min="12036" max="12036" width="8.875" style="1" customWidth="1"/>
    <col min="12037" max="12037" width="13.125" style="1" customWidth="1"/>
    <col min="12038" max="12038" width="10.625" style="1" customWidth="1"/>
    <col min="12039" max="12041" width="9.125" style="1" customWidth="1"/>
    <col min="12042" max="12287" width="9" style="1"/>
    <col min="12288" max="12288" width="4.625" style="1" customWidth="1"/>
    <col min="12289" max="12289" width="3.125" style="1" customWidth="1"/>
    <col min="12290" max="12290" width="59.375" style="1" customWidth="1"/>
    <col min="12291" max="12291" width="9.875" style="1" customWidth="1"/>
    <col min="12292" max="12292" width="8.875" style="1" customWidth="1"/>
    <col min="12293" max="12293" width="13.125" style="1" customWidth="1"/>
    <col min="12294" max="12294" width="10.625" style="1" customWidth="1"/>
    <col min="12295" max="12297" width="9.125" style="1" customWidth="1"/>
    <col min="12298" max="12543" width="9" style="1"/>
    <col min="12544" max="12544" width="4.625" style="1" customWidth="1"/>
    <col min="12545" max="12545" width="3.125" style="1" customWidth="1"/>
    <col min="12546" max="12546" width="59.375" style="1" customWidth="1"/>
    <col min="12547" max="12547" width="9.875" style="1" customWidth="1"/>
    <col min="12548" max="12548" width="8.875" style="1" customWidth="1"/>
    <col min="12549" max="12549" width="13.125" style="1" customWidth="1"/>
    <col min="12550" max="12550" width="10.625" style="1" customWidth="1"/>
    <col min="12551" max="12553" width="9.125" style="1" customWidth="1"/>
    <col min="12554" max="12799" width="9" style="1"/>
    <col min="12800" max="12800" width="4.625" style="1" customWidth="1"/>
    <col min="12801" max="12801" width="3.125" style="1" customWidth="1"/>
    <col min="12802" max="12802" width="59.375" style="1" customWidth="1"/>
    <col min="12803" max="12803" width="9.875" style="1" customWidth="1"/>
    <col min="12804" max="12804" width="8.875" style="1" customWidth="1"/>
    <col min="12805" max="12805" width="13.125" style="1" customWidth="1"/>
    <col min="12806" max="12806" width="10.625" style="1" customWidth="1"/>
    <col min="12807" max="12809" width="9.125" style="1" customWidth="1"/>
    <col min="12810" max="13055" width="9" style="1"/>
    <col min="13056" max="13056" width="4.625" style="1" customWidth="1"/>
    <col min="13057" max="13057" width="3.125" style="1" customWidth="1"/>
    <col min="13058" max="13058" width="59.375" style="1" customWidth="1"/>
    <col min="13059" max="13059" width="9.875" style="1" customWidth="1"/>
    <col min="13060" max="13060" width="8.875" style="1" customWidth="1"/>
    <col min="13061" max="13061" width="13.125" style="1" customWidth="1"/>
    <col min="13062" max="13062" width="10.625" style="1" customWidth="1"/>
    <col min="13063" max="13065" width="9.125" style="1" customWidth="1"/>
    <col min="13066" max="13311" width="9" style="1"/>
    <col min="13312" max="13312" width="4.625" style="1" customWidth="1"/>
    <col min="13313" max="13313" width="3.125" style="1" customWidth="1"/>
    <col min="13314" max="13314" width="59.375" style="1" customWidth="1"/>
    <col min="13315" max="13315" width="9.875" style="1" customWidth="1"/>
    <col min="13316" max="13316" width="8.875" style="1" customWidth="1"/>
    <col min="13317" max="13317" width="13.125" style="1" customWidth="1"/>
    <col min="13318" max="13318" width="10.625" style="1" customWidth="1"/>
    <col min="13319" max="13321" width="9.125" style="1" customWidth="1"/>
    <col min="13322" max="13567" width="9" style="1"/>
    <col min="13568" max="13568" width="4.625" style="1" customWidth="1"/>
    <col min="13569" max="13569" width="3.125" style="1" customWidth="1"/>
    <col min="13570" max="13570" width="59.375" style="1" customWidth="1"/>
    <col min="13571" max="13571" width="9.875" style="1" customWidth="1"/>
    <col min="13572" max="13572" width="8.875" style="1" customWidth="1"/>
    <col min="13573" max="13573" width="13.125" style="1" customWidth="1"/>
    <col min="13574" max="13574" width="10.625" style="1" customWidth="1"/>
    <col min="13575" max="13577" width="9.125" style="1" customWidth="1"/>
    <col min="13578" max="13823" width="9" style="1"/>
    <col min="13824" max="13824" width="4.625" style="1" customWidth="1"/>
    <col min="13825" max="13825" width="3.125" style="1" customWidth="1"/>
    <col min="13826" max="13826" width="59.375" style="1" customWidth="1"/>
    <col min="13827" max="13827" width="9.875" style="1" customWidth="1"/>
    <col min="13828" max="13828" width="8.875" style="1" customWidth="1"/>
    <col min="13829" max="13829" width="13.125" style="1" customWidth="1"/>
    <col min="13830" max="13830" width="10.625" style="1" customWidth="1"/>
    <col min="13831" max="13833" width="9.125" style="1" customWidth="1"/>
    <col min="13834" max="14079" width="9" style="1"/>
    <col min="14080" max="14080" width="4.625" style="1" customWidth="1"/>
    <col min="14081" max="14081" width="3.125" style="1" customWidth="1"/>
    <col min="14082" max="14082" width="59.375" style="1" customWidth="1"/>
    <col min="14083" max="14083" width="9.875" style="1" customWidth="1"/>
    <col min="14084" max="14084" width="8.875" style="1" customWidth="1"/>
    <col min="14085" max="14085" width="13.125" style="1" customWidth="1"/>
    <col min="14086" max="14086" width="10.625" style="1" customWidth="1"/>
    <col min="14087" max="14089" width="9.125" style="1" customWidth="1"/>
    <col min="14090" max="14335" width="9" style="1"/>
    <col min="14336" max="14336" width="4.625" style="1" customWidth="1"/>
    <col min="14337" max="14337" width="3.125" style="1" customWidth="1"/>
    <col min="14338" max="14338" width="59.375" style="1" customWidth="1"/>
    <col min="14339" max="14339" width="9.875" style="1" customWidth="1"/>
    <col min="14340" max="14340" width="8.875" style="1" customWidth="1"/>
    <col min="14341" max="14341" width="13.125" style="1" customWidth="1"/>
    <col min="14342" max="14342" width="10.625" style="1" customWidth="1"/>
    <col min="14343" max="14345" width="9.125" style="1" customWidth="1"/>
    <col min="14346" max="14591" width="9" style="1"/>
    <col min="14592" max="14592" width="4.625" style="1" customWidth="1"/>
    <col min="14593" max="14593" width="3.125" style="1" customWidth="1"/>
    <col min="14594" max="14594" width="59.375" style="1" customWidth="1"/>
    <col min="14595" max="14595" width="9.875" style="1" customWidth="1"/>
    <col min="14596" max="14596" width="8.875" style="1" customWidth="1"/>
    <col min="14597" max="14597" width="13.125" style="1" customWidth="1"/>
    <col min="14598" max="14598" width="10.625" style="1" customWidth="1"/>
    <col min="14599" max="14601" width="9.125" style="1" customWidth="1"/>
    <col min="14602" max="14847" width="9" style="1"/>
    <col min="14848" max="14848" width="4.625" style="1" customWidth="1"/>
    <col min="14849" max="14849" width="3.125" style="1" customWidth="1"/>
    <col min="14850" max="14850" width="59.375" style="1" customWidth="1"/>
    <col min="14851" max="14851" width="9.875" style="1" customWidth="1"/>
    <col min="14852" max="14852" width="8.875" style="1" customWidth="1"/>
    <col min="14853" max="14853" width="13.125" style="1" customWidth="1"/>
    <col min="14854" max="14854" width="10.625" style="1" customWidth="1"/>
    <col min="14855" max="14857" width="9.125" style="1" customWidth="1"/>
    <col min="14858" max="15103" width="9" style="1"/>
    <col min="15104" max="15104" width="4.625" style="1" customWidth="1"/>
    <col min="15105" max="15105" width="3.125" style="1" customWidth="1"/>
    <col min="15106" max="15106" width="59.375" style="1" customWidth="1"/>
    <col min="15107" max="15107" width="9.875" style="1" customWidth="1"/>
    <col min="15108" max="15108" width="8.875" style="1" customWidth="1"/>
    <col min="15109" max="15109" width="13.125" style="1" customWidth="1"/>
    <col min="15110" max="15110" width="10.625" style="1" customWidth="1"/>
    <col min="15111" max="15113" width="9.125" style="1" customWidth="1"/>
    <col min="15114" max="15359" width="9" style="1"/>
    <col min="15360" max="15360" width="4.625" style="1" customWidth="1"/>
    <col min="15361" max="15361" width="3.125" style="1" customWidth="1"/>
    <col min="15362" max="15362" width="59.375" style="1" customWidth="1"/>
    <col min="15363" max="15363" width="9.875" style="1" customWidth="1"/>
    <col min="15364" max="15364" width="8.875" style="1" customWidth="1"/>
    <col min="15365" max="15365" width="13.125" style="1" customWidth="1"/>
    <col min="15366" max="15366" width="10.625" style="1" customWidth="1"/>
    <col min="15367" max="15369" width="9.125" style="1" customWidth="1"/>
    <col min="15370" max="15615" width="9" style="1"/>
    <col min="15616" max="15616" width="4.625" style="1" customWidth="1"/>
    <col min="15617" max="15617" width="3.125" style="1" customWidth="1"/>
    <col min="15618" max="15618" width="59.375" style="1" customWidth="1"/>
    <col min="15619" max="15619" width="9.875" style="1" customWidth="1"/>
    <col min="15620" max="15620" width="8.875" style="1" customWidth="1"/>
    <col min="15621" max="15621" width="13.125" style="1" customWidth="1"/>
    <col min="15622" max="15622" width="10.625" style="1" customWidth="1"/>
    <col min="15623" max="15625" width="9.125" style="1" customWidth="1"/>
    <col min="15626" max="15871" width="9" style="1"/>
    <col min="15872" max="15872" width="4.625" style="1" customWidth="1"/>
    <col min="15873" max="15873" width="3.125" style="1" customWidth="1"/>
    <col min="15874" max="15874" width="59.375" style="1" customWidth="1"/>
    <col min="15875" max="15875" width="9.875" style="1" customWidth="1"/>
    <col min="15876" max="15876" width="8.875" style="1" customWidth="1"/>
    <col min="15877" max="15877" width="13.125" style="1" customWidth="1"/>
    <col min="15878" max="15878" width="10.625" style="1" customWidth="1"/>
    <col min="15879" max="15881" width="9.125" style="1" customWidth="1"/>
    <col min="15882" max="16127" width="9" style="1"/>
    <col min="16128" max="16128" width="4.625" style="1" customWidth="1"/>
    <col min="16129" max="16129" width="3.125" style="1" customWidth="1"/>
    <col min="16130" max="16130" width="59.375" style="1" customWidth="1"/>
    <col min="16131" max="16131" width="9.875" style="1" customWidth="1"/>
    <col min="16132" max="16132" width="8.875" style="1" customWidth="1"/>
    <col min="16133" max="16133" width="13.125" style="1" customWidth="1"/>
    <col min="16134" max="16134" width="10.625" style="1" customWidth="1"/>
    <col min="16135" max="16137" width="9.125" style="1" customWidth="1"/>
    <col min="16138" max="16384" width="9" style="1"/>
  </cols>
  <sheetData>
    <row r="1" spans="2:6" x14ac:dyDescent="0.55000000000000004">
      <c r="B1" s="224" t="s">
        <v>8</v>
      </c>
      <c r="C1" s="224"/>
      <c r="D1" s="224"/>
      <c r="E1" s="224"/>
      <c r="F1" s="224"/>
    </row>
    <row r="2" spans="2:6" x14ac:dyDescent="0.55000000000000004">
      <c r="B2" s="62"/>
      <c r="C2" s="62"/>
      <c r="D2" s="62"/>
      <c r="E2" s="62"/>
      <c r="F2" s="62"/>
    </row>
    <row r="3" spans="2:6" x14ac:dyDescent="0.55000000000000004">
      <c r="B3" s="286" t="s">
        <v>51</v>
      </c>
      <c r="C3" s="286"/>
      <c r="D3" s="286"/>
      <c r="E3" s="286"/>
      <c r="F3" s="286"/>
    </row>
    <row r="4" spans="2:6" ht="19.5" customHeight="1" x14ac:dyDescent="0.55000000000000004">
      <c r="B4" s="287" t="s">
        <v>0</v>
      </c>
      <c r="C4" s="288"/>
      <c r="D4" s="289" t="s">
        <v>111</v>
      </c>
      <c r="E4" s="290"/>
      <c r="F4" s="39" t="s">
        <v>7</v>
      </c>
    </row>
    <row r="5" spans="2:6" ht="19.5" customHeight="1" x14ac:dyDescent="0.55000000000000004">
      <c r="B5" s="277"/>
      <c r="C5" s="278"/>
      <c r="D5" s="4" t="s">
        <v>2</v>
      </c>
      <c r="E5" s="20" t="s">
        <v>4</v>
      </c>
      <c r="F5" s="40" t="s">
        <v>3</v>
      </c>
    </row>
    <row r="6" spans="2:6" x14ac:dyDescent="0.55000000000000004">
      <c r="B6" s="19">
        <v>1</v>
      </c>
      <c r="C6" s="21" t="s">
        <v>30</v>
      </c>
      <c r="D6" s="21"/>
      <c r="E6" s="21"/>
      <c r="F6" s="22"/>
    </row>
    <row r="7" spans="2:6" s="17" customFormat="1" ht="23.25" x14ac:dyDescent="0.55000000000000004">
      <c r="B7" s="23"/>
      <c r="C7" s="24" t="s">
        <v>43</v>
      </c>
      <c r="D7" s="35">
        <v>4.2258064516129004</v>
      </c>
      <c r="E7" s="25">
        <v>0.66881374683613404</v>
      </c>
      <c r="F7" s="26">
        <v>1</v>
      </c>
    </row>
    <row r="8" spans="2:6" s="17" customFormat="1" ht="23.25" x14ac:dyDescent="0.55000000000000004">
      <c r="B8" s="23"/>
      <c r="C8" s="32" t="s">
        <v>42</v>
      </c>
      <c r="D8" s="35"/>
      <c r="E8" s="25"/>
      <c r="F8" s="26"/>
    </row>
    <row r="9" spans="2:6" s="17" customFormat="1" ht="23.25" x14ac:dyDescent="0.55000000000000004">
      <c r="B9" s="23"/>
      <c r="C9" s="32" t="s">
        <v>38</v>
      </c>
      <c r="D9" s="36">
        <f>DATA!J35</f>
        <v>4.4848484848484844</v>
      </c>
      <c r="E9" s="28">
        <v>12.12</v>
      </c>
      <c r="F9" s="29">
        <v>2</v>
      </c>
    </row>
    <row r="10" spans="2:6" s="17" customFormat="1" ht="23.25" x14ac:dyDescent="0.55000000000000004">
      <c r="B10" s="23"/>
      <c r="C10" s="32" t="s">
        <v>39</v>
      </c>
      <c r="D10" s="36">
        <f>DATA!K35</f>
        <v>4.5454545454545459</v>
      </c>
      <c r="E10" s="28">
        <v>12.12</v>
      </c>
      <c r="F10" s="29">
        <v>2</v>
      </c>
    </row>
    <row r="11" spans="2:6" s="17" customFormat="1" ht="23.25" x14ac:dyDescent="0.55000000000000004">
      <c r="B11" s="23"/>
      <c r="C11" s="27" t="s">
        <v>44</v>
      </c>
      <c r="D11" s="291">
        <f>DATA!L35</f>
        <v>4.6060606060606064</v>
      </c>
      <c r="E11" s="293">
        <v>9.09</v>
      </c>
      <c r="F11" s="295">
        <v>3</v>
      </c>
    </row>
    <row r="12" spans="2:6" s="17" customFormat="1" ht="19.5" customHeight="1" x14ac:dyDescent="0.55000000000000004">
      <c r="B12" s="23"/>
      <c r="C12" s="68" t="s">
        <v>31</v>
      </c>
      <c r="D12" s="292"/>
      <c r="E12" s="294"/>
      <c r="F12" s="296"/>
    </row>
    <row r="13" spans="2:6" s="17" customFormat="1" ht="23.25" x14ac:dyDescent="0.55000000000000004">
      <c r="B13" s="23"/>
      <c r="C13" s="27" t="s">
        <v>50</v>
      </c>
      <c r="D13" s="37">
        <f>DATA!M35</f>
        <v>3.8181818181818183</v>
      </c>
      <c r="E13" s="30">
        <v>9.09</v>
      </c>
      <c r="F13" s="31">
        <v>3</v>
      </c>
    </row>
    <row r="14" spans="2:6" s="17" customFormat="1" ht="36" customHeight="1" x14ac:dyDescent="0.55000000000000004">
      <c r="B14" s="23"/>
      <c r="C14" s="72" t="s">
        <v>45</v>
      </c>
      <c r="D14" s="73">
        <f>DATA!N35</f>
        <v>4.3030303030303028</v>
      </c>
      <c r="E14" s="30">
        <v>9.09</v>
      </c>
      <c r="F14" s="29">
        <v>3</v>
      </c>
    </row>
    <row r="15" spans="2:6" s="17" customFormat="1" ht="23.25" x14ac:dyDescent="0.55000000000000004">
      <c r="B15" s="23"/>
      <c r="C15" s="32" t="s">
        <v>46</v>
      </c>
      <c r="D15" s="38">
        <f>DATA!O35</f>
        <v>4.5151515151515156</v>
      </c>
      <c r="E15" s="30">
        <v>9.09</v>
      </c>
      <c r="F15" s="33">
        <v>3</v>
      </c>
    </row>
    <row r="16" spans="2:6" s="17" customFormat="1" ht="23.25" x14ac:dyDescent="0.55000000000000004">
      <c r="B16" s="23"/>
      <c r="C16" s="32" t="s">
        <v>47</v>
      </c>
      <c r="D16" s="36">
        <f>DATA!P35</f>
        <v>4.3636363636363633</v>
      </c>
      <c r="E16" s="30">
        <v>9.09</v>
      </c>
      <c r="F16" s="29">
        <v>3</v>
      </c>
    </row>
    <row r="17" spans="2:10" s="17" customFormat="1" ht="23.25" x14ac:dyDescent="0.55000000000000004">
      <c r="B17" s="33"/>
      <c r="C17" s="32" t="s">
        <v>48</v>
      </c>
      <c r="D17" s="36">
        <f>DATA!Q35</f>
        <v>4.3939393939393936</v>
      </c>
      <c r="E17" s="28">
        <v>9.09</v>
      </c>
      <c r="F17" s="29">
        <v>3</v>
      </c>
    </row>
    <row r="18" spans="2:10" s="17" customFormat="1" ht="23.25" x14ac:dyDescent="0.55000000000000004">
      <c r="B18" s="86"/>
      <c r="C18" s="87"/>
      <c r="D18" s="88"/>
      <c r="E18" s="89"/>
      <c r="F18" s="86"/>
    </row>
    <row r="19" spans="2:10" x14ac:dyDescent="0.55000000000000004">
      <c r="B19" s="215" t="s">
        <v>52</v>
      </c>
      <c r="C19" s="215"/>
      <c r="D19" s="215"/>
      <c r="E19" s="215"/>
      <c r="F19" s="215"/>
      <c r="G19" s="215"/>
      <c r="H19" s="215"/>
      <c r="I19" s="215"/>
      <c r="J19" s="215"/>
    </row>
    <row r="20" spans="2:10" x14ac:dyDescent="0.55000000000000004">
      <c r="B20" s="47" t="s">
        <v>54</v>
      </c>
      <c r="C20" s="47"/>
      <c r="D20" s="47"/>
      <c r="E20" s="47"/>
      <c r="F20" s="47"/>
      <c r="G20" s="47"/>
      <c r="H20" s="47"/>
      <c r="I20" s="47"/>
      <c r="J20" s="47"/>
    </row>
    <row r="21" spans="2:10" x14ac:dyDescent="0.55000000000000004">
      <c r="B21" s="47" t="s">
        <v>53</v>
      </c>
      <c r="C21" s="47"/>
      <c r="D21" s="47"/>
      <c r="E21" s="47"/>
      <c r="F21" s="47"/>
      <c r="G21" s="47"/>
      <c r="H21" s="47"/>
      <c r="I21" s="47"/>
      <c r="J21" s="47"/>
    </row>
    <row r="22" spans="2:10" x14ac:dyDescent="0.55000000000000004">
      <c r="B22" s="47" t="s">
        <v>55</v>
      </c>
      <c r="C22" s="47"/>
      <c r="D22" s="47"/>
      <c r="E22" s="47"/>
      <c r="F22" s="47"/>
      <c r="G22" s="47"/>
      <c r="H22" s="47"/>
      <c r="I22" s="47"/>
      <c r="J22" s="47"/>
    </row>
    <row r="23" spans="2:10" x14ac:dyDescent="0.55000000000000004">
      <c r="B23" s="47"/>
      <c r="C23" s="47"/>
      <c r="D23" s="47"/>
      <c r="E23" s="47"/>
      <c r="F23" s="47"/>
      <c r="G23" s="47"/>
      <c r="H23" s="47"/>
      <c r="I23" s="47"/>
      <c r="J23" s="47"/>
    </row>
    <row r="24" spans="2:10" x14ac:dyDescent="0.55000000000000004">
      <c r="B24" s="47"/>
      <c r="C24" s="47"/>
      <c r="D24" s="47"/>
      <c r="E24" s="47"/>
      <c r="F24" s="47"/>
      <c r="G24" s="47"/>
      <c r="H24" s="47"/>
      <c r="I24" s="47"/>
      <c r="J24" s="47"/>
    </row>
    <row r="25" spans="2:10" x14ac:dyDescent="0.55000000000000004">
      <c r="B25" s="47"/>
      <c r="C25" s="47"/>
      <c r="D25" s="47"/>
      <c r="E25" s="47"/>
      <c r="F25" s="47"/>
      <c r="G25" s="47"/>
      <c r="H25" s="47"/>
      <c r="I25" s="47"/>
      <c r="J25" s="47"/>
    </row>
    <row r="26" spans="2:10" x14ac:dyDescent="0.55000000000000004">
      <c r="B26" s="47"/>
      <c r="C26" s="47"/>
      <c r="D26" s="47"/>
      <c r="E26" s="47"/>
      <c r="F26" s="47"/>
      <c r="G26" s="47"/>
      <c r="H26" s="47"/>
      <c r="I26" s="47"/>
      <c r="J26" s="47"/>
    </row>
    <row r="27" spans="2:10" x14ac:dyDescent="0.55000000000000004">
      <c r="B27" s="47"/>
      <c r="C27" s="47"/>
      <c r="D27" s="47"/>
      <c r="E27" s="47"/>
      <c r="F27" s="47"/>
      <c r="G27" s="47"/>
      <c r="H27" s="47"/>
      <c r="I27" s="47"/>
      <c r="J27" s="47"/>
    </row>
    <row r="28" spans="2:10" x14ac:dyDescent="0.55000000000000004">
      <c r="B28" s="47"/>
      <c r="C28" s="47"/>
      <c r="D28" s="47"/>
      <c r="E28" s="47"/>
      <c r="F28" s="47"/>
      <c r="G28" s="47"/>
      <c r="H28" s="47"/>
      <c r="I28" s="47"/>
      <c r="J28" s="47"/>
    </row>
    <row r="29" spans="2:10" x14ac:dyDescent="0.55000000000000004">
      <c r="B29" s="47"/>
      <c r="C29" s="47"/>
      <c r="D29" s="47"/>
      <c r="E29" s="47"/>
      <c r="F29" s="47"/>
      <c r="G29" s="47"/>
      <c r="H29" s="47"/>
      <c r="I29" s="47"/>
      <c r="J29" s="47"/>
    </row>
    <row r="30" spans="2:10" x14ac:dyDescent="0.55000000000000004">
      <c r="B30" s="47"/>
      <c r="C30" s="47"/>
      <c r="D30" s="47"/>
      <c r="E30" s="47"/>
      <c r="F30" s="47"/>
      <c r="G30" s="47"/>
      <c r="H30" s="47"/>
      <c r="I30" s="47"/>
      <c r="J30" s="47"/>
    </row>
    <row r="31" spans="2:10" x14ac:dyDescent="0.55000000000000004">
      <c r="B31" s="47"/>
      <c r="C31" s="47"/>
      <c r="D31" s="47"/>
      <c r="E31" s="47"/>
      <c r="F31" s="47"/>
      <c r="G31" s="47"/>
      <c r="H31" s="47"/>
      <c r="I31" s="47"/>
      <c r="J31" s="47"/>
    </row>
    <row r="32" spans="2:10" s="17" customFormat="1" ht="23.25" x14ac:dyDescent="0.55000000000000004"/>
    <row r="33" spans="2:6" s="17" customFormat="1" ht="23.25" x14ac:dyDescent="0.55000000000000004"/>
    <row r="34" spans="2:6" s="17" customFormat="1" ht="23.25" x14ac:dyDescent="0.55000000000000004"/>
    <row r="35" spans="2:6" s="17" customFormat="1" ht="23.25" x14ac:dyDescent="0.55000000000000004"/>
    <row r="36" spans="2:6" s="17" customFormat="1" ht="23.25" x14ac:dyDescent="0.55000000000000004">
      <c r="B36" s="224" t="s">
        <v>6</v>
      </c>
      <c r="C36" s="224"/>
      <c r="D36" s="224"/>
      <c r="E36" s="224"/>
      <c r="F36" s="224"/>
    </row>
    <row r="37" spans="2:6" s="17" customFormat="1" ht="23.25" x14ac:dyDescent="0.55000000000000004"/>
    <row r="38" spans="2:6" s="17" customFormat="1" x14ac:dyDescent="0.55000000000000004">
      <c r="B38" s="19">
        <v>2</v>
      </c>
      <c r="C38" s="297" t="s">
        <v>56</v>
      </c>
      <c r="D38" s="298"/>
      <c r="E38" s="298"/>
      <c r="F38" s="298"/>
    </row>
    <row r="39" spans="2:6" s="17" customFormat="1" x14ac:dyDescent="0.55000000000000004">
      <c r="B39" s="79"/>
      <c r="C39" s="81" t="s">
        <v>37</v>
      </c>
      <c r="D39" s="80">
        <v>14</v>
      </c>
      <c r="E39" s="90">
        <v>42.42</v>
      </c>
      <c r="F39" s="85">
        <v>1</v>
      </c>
    </row>
    <row r="40" spans="2:6" s="17" customFormat="1" x14ac:dyDescent="0.55000000000000004">
      <c r="B40" s="79"/>
      <c r="C40" s="82" t="s">
        <v>32</v>
      </c>
      <c r="D40" s="83"/>
      <c r="E40" s="16"/>
      <c r="F40" s="84"/>
    </row>
    <row r="41" spans="2:6" s="17" customFormat="1" ht="23.25" x14ac:dyDescent="0.55000000000000004">
      <c r="B41" s="23"/>
      <c r="C41" s="74" t="s">
        <v>60</v>
      </c>
      <c r="D41" s="75">
        <v>9</v>
      </c>
      <c r="E41" s="76">
        <v>27.27</v>
      </c>
      <c r="F41" s="77">
        <v>2</v>
      </c>
    </row>
    <row r="42" spans="2:6" s="17" customFormat="1" ht="18.75" customHeight="1" x14ac:dyDescent="0.55000000000000004">
      <c r="B42" s="23"/>
      <c r="C42" s="78" t="s">
        <v>59</v>
      </c>
      <c r="D42" s="70"/>
      <c r="E42" s="71"/>
      <c r="F42" s="33"/>
    </row>
    <row r="43" spans="2:6" s="17" customFormat="1" ht="23.25" x14ac:dyDescent="0.55000000000000004">
      <c r="B43" s="23"/>
      <c r="C43" s="69" t="s">
        <v>41</v>
      </c>
      <c r="D43" s="70">
        <v>5</v>
      </c>
      <c r="E43" s="71">
        <v>15.15</v>
      </c>
      <c r="F43" s="33">
        <v>3</v>
      </c>
    </row>
    <row r="44" spans="2:6" s="17" customFormat="1" ht="23.25" x14ac:dyDescent="0.55000000000000004">
      <c r="B44" s="23"/>
      <c r="C44" s="32" t="s">
        <v>33</v>
      </c>
      <c r="D44" s="38">
        <v>1</v>
      </c>
      <c r="E44" s="25">
        <v>3.03</v>
      </c>
      <c r="F44" s="33">
        <v>4</v>
      </c>
    </row>
    <row r="45" spans="2:6" s="17" customFormat="1" ht="23.25" x14ac:dyDescent="0.55000000000000004">
      <c r="B45" s="23"/>
      <c r="C45" s="34" t="s">
        <v>34</v>
      </c>
      <c r="D45" s="38">
        <v>1</v>
      </c>
      <c r="E45" s="30">
        <v>3.03</v>
      </c>
      <c r="F45" s="33">
        <v>4</v>
      </c>
    </row>
    <row r="46" spans="2:6" s="17" customFormat="1" ht="23.25" x14ac:dyDescent="0.55000000000000004">
      <c r="B46" s="23"/>
      <c r="C46" s="34" t="s">
        <v>35</v>
      </c>
      <c r="D46" s="38">
        <v>1</v>
      </c>
      <c r="E46" s="30">
        <v>3.03</v>
      </c>
      <c r="F46" s="33">
        <v>4</v>
      </c>
    </row>
    <row r="47" spans="2:6" s="17" customFormat="1" ht="23.25" x14ac:dyDescent="0.55000000000000004">
      <c r="B47" s="23"/>
      <c r="C47" s="34" t="s">
        <v>36</v>
      </c>
      <c r="D47" s="38">
        <v>1</v>
      </c>
      <c r="E47" s="30">
        <v>3.03</v>
      </c>
      <c r="F47" s="33">
        <v>4</v>
      </c>
    </row>
    <row r="48" spans="2:6" s="17" customFormat="1" ht="23.25" x14ac:dyDescent="0.55000000000000004">
      <c r="B48" s="33"/>
      <c r="C48" s="34" t="s">
        <v>40</v>
      </c>
      <c r="D48" s="38">
        <v>1</v>
      </c>
      <c r="E48" s="28">
        <v>3.03</v>
      </c>
      <c r="F48" s="33">
        <v>4</v>
      </c>
    </row>
    <row r="49" spans="2:10" x14ac:dyDescent="0.55000000000000004">
      <c r="B49" s="12"/>
      <c r="C49" s="13"/>
      <c r="D49" s="14"/>
      <c r="E49" s="14"/>
      <c r="F49" s="15"/>
    </row>
    <row r="50" spans="2:10" x14ac:dyDescent="0.55000000000000004">
      <c r="B50" s="215" t="s">
        <v>57</v>
      </c>
      <c r="C50" s="215"/>
      <c r="D50" s="215"/>
      <c r="E50" s="215"/>
      <c r="F50" s="215"/>
      <c r="G50" s="215"/>
      <c r="H50" s="215"/>
      <c r="I50" s="215"/>
      <c r="J50" s="215"/>
    </row>
    <row r="51" spans="2:10" x14ac:dyDescent="0.55000000000000004">
      <c r="B51" s="47" t="s">
        <v>58</v>
      </c>
      <c r="C51" s="47"/>
      <c r="D51" s="47"/>
      <c r="E51" s="47"/>
      <c r="F51" s="47"/>
      <c r="G51" s="47"/>
      <c r="H51" s="47"/>
      <c r="I51" s="47"/>
      <c r="J51" s="47"/>
    </row>
    <row r="52" spans="2:10" x14ac:dyDescent="0.55000000000000004">
      <c r="B52" s="47" t="s">
        <v>62</v>
      </c>
      <c r="C52" s="47"/>
      <c r="D52" s="47"/>
      <c r="E52" s="47"/>
      <c r="F52" s="47"/>
      <c r="G52" s="47"/>
      <c r="H52" s="47"/>
      <c r="I52" s="47"/>
      <c r="J52" s="47"/>
    </row>
    <row r="53" spans="2:10" x14ac:dyDescent="0.55000000000000004">
      <c r="B53" s="47" t="s">
        <v>61</v>
      </c>
      <c r="C53" s="47"/>
      <c r="D53" s="47"/>
      <c r="E53" s="47"/>
      <c r="F53" s="47"/>
      <c r="G53" s="47"/>
      <c r="H53" s="47"/>
      <c r="I53" s="47"/>
      <c r="J53" s="47"/>
    </row>
    <row r="54" spans="2:10" x14ac:dyDescent="0.55000000000000004">
      <c r="C54" s="46"/>
      <c r="D54" s="46"/>
      <c r="E54" s="46"/>
      <c r="F54" s="46"/>
      <c r="G54" s="46"/>
      <c r="H54" s="46"/>
    </row>
    <row r="55" spans="2:10" x14ac:dyDescent="0.55000000000000004">
      <c r="B55" s="3"/>
      <c r="C55" s="3"/>
    </row>
    <row r="56" spans="2:10" x14ac:dyDescent="0.55000000000000004">
      <c r="B56" s="3"/>
      <c r="C56" s="3"/>
    </row>
    <row r="57" spans="2:10" x14ac:dyDescent="0.55000000000000004">
      <c r="B57" s="3"/>
      <c r="C57" s="3"/>
    </row>
    <row r="58" spans="2:10" x14ac:dyDescent="0.55000000000000004">
      <c r="B58" s="3"/>
      <c r="C58" s="3"/>
    </row>
    <row r="59" spans="2:10" x14ac:dyDescent="0.55000000000000004">
      <c r="B59" s="3"/>
      <c r="C59" s="3"/>
    </row>
    <row r="60" spans="2:10" x14ac:dyDescent="0.55000000000000004">
      <c r="B60" s="3"/>
      <c r="C60" s="3"/>
    </row>
    <row r="61" spans="2:10" x14ac:dyDescent="0.55000000000000004">
      <c r="B61" s="3"/>
      <c r="C61" s="3"/>
    </row>
    <row r="62" spans="2:10" x14ac:dyDescent="0.55000000000000004">
      <c r="B62" s="3"/>
      <c r="C62" s="3"/>
    </row>
    <row r="63" spans="2:10" x14ac:dyDescent="0.55000000000000004">
      <c r="B63" s="3"/>
      <c r="C63" s="3"/>
    </row>
    <row r="64" spans="2:10" x14ac:dyDescent="0.55000000000000004">
      <c r="B64" s="3"/>
      <c r="C64" s="3"/>
    </row>
    <row r="65" spans="2:3" x14ac:dyDescent="0.55000000000000004">
      <c r="B65" s="3"/>
      <c r="C65" s="3"/>
    </row>
    <row r="66" spans="2:3" x14ac:dyDescent="0.55000000000000004">
      <c r="B66" s="3"/>
      <c r="C66" s="3"/>
    </row>
    <row r="67" spans="2:3" x14ac:dyDescent="0.55000000000000004">
      <c r="B67" s="3"/>
      <c r="C67" s="3"/>
    </row>
    <row r="68" spans="2:3" x14ac:dyDescent="0.55000000000000004">
      <c r="B68" s="3"/>
      <c r="C68" s="3"/>
    </row>
    <row r="69" spans="2:3" x14ac:dyDescent="0.55000000000000004">
      <c r="B69" s="3"/>
      <c r="C69" s="3"/>
    </row>
    <row r="70" spans="2:3" x14ac:dyDescent="0.55000000000000004">
      <c r="B70" s="3"/>
      <c r="C70" s="3"/>
    </row>
    <row r="71" spans="2:3" x14ac:dyDescent="0.55000000000000004">
      <c r="B71" s="3"/>
      <c r="C71" s="3"/>
    </row>
    <row r="72" spans="2:3" x14ac:dyDescent="0.55000000000000004">
      <c r="B72" s="3"/>
      <c r="C72" s="3"/>
    </row>
    <row r="73" spans="2:3" x14ac:dyDescent="0.55000000000000004">
      <c r="B73" s="3"/>
      <c r="C73" s="3"/>
    </row>
    <row r="74" spans="2:3" x14ac:dyDescent="0.55000000000000004">
      <c r="B74" s="3"/>
      <c r="C74" s="3"/>
    </row>
    <row r="75" spans="2:3" x14ac:dyDescent="0.55000000000000004">
      <c r="B75" s="3"/>
      <c r="C75" s="3"/>
    </row>
    <row r="76" spans="2:3" x14ac:dyDescent="0.55000000000000004">
      <c r="B76" s="3"/>
      <c r="C76" s="3"/>
    </row>
    <row r="77" spans="2:3" x14ac:dyDescent="0.55000000000000004">
      <c r="B77" s="3"/>
      <c r="C77" s="3"/>
    </row>
    <row r="78" spans="2:3" x14ac:dyDescent="0.55000000000000004">
      <c r="B78" s="3"/>
      <c r="C78" s="3"/>
    </row>
    <row r="79" spans="2:3" x14ac:dyDescent="0.55000000000000004">
      <c r="B79" s="3"/>
      <c r="C79" s="3"/>
    </row>
    <row r="80" spans="2:3" x14ac:dyDescent="0.55000000000000004">
      <c r="B80" s="3"/>
      <c r="C80" s="3"/>
    </row>
    <row r="81" spans="2:3" x14ac:dyDescent="0.55000000000000004">
      <c r="B81" s="3"/>
      <c r="C81" s="3"/>
    </row>
    <row r="82" spans="2:3" x14ac:dyDescent="0.55000000000000004">
      <c r="B82" s="3"/>
      <c r="C82" s="3"/>
    </row>
    <row r="83" spans="2:3" x14ac:dyDescent="0.55000000000000004">
      <c r="B83" s="3"/>
      <c r="C83" s="3"/>
    </row>
    <row r="84" spans="2:3" x14ac:dyDescent="0.55000000000000004">
      <c r="B84" s="3"/>
      <c r="C84" s="3"/>
    </row>
    <row r="85" spans="2:3" x14ac:dyDescent="0.55000000000000004">
      <c r="B85" s="3"/>
      <c r="C85" s="3"/>
    </row>
    <row r="86" spans="2:3" x14ac:dyDescent="0.55000000000000004">
      <c r="B86" s="3"/>
      <c r="C86" s="3"/>
    </row>
    <row r="87" spans="2:3" x14ac:dyDescent="0.55000000000000004">
      <c r="B87" s="3"/>
      <c r="C87" s="3"/>
    </row>
    <row r="88" spans="2:3" x14ac:dyDescent="0.55000000000000004">
      <c r="B88" s="3"/>
      <c r="C88" s="3"/>
    </row>
    <row r="89" spans="2:3" x14ac:dyDescent="0.55000000000000004">
      <c r="B89" s="3"/>
      <c r="C89" s="3"/>
    </row>
    <row r="90" spans="2:3" x14ac:dyDescent="0.55000000000000004">
      <c r="B90" s="3"/>
      <c r="C90" s="3"/>
    </row>
    <row r="91" spans="2:3" x14ac:dyDescent="0.55000000000000004">
      <c r="B91" s="3"/>
      <c r="C91" s="3"/>
    </row>
    <row r="92" spans="2:3" x14ac:dyDescent="0.55000000000000004">
      <c r="B92" s="3"/>
      <c r="C92" s="3"/>
    </row>
    <row r="93" spans="2:3" x14ac:dyDescent="0.55000000000000004">
      <c r="B93" s="3"/>
      <c r="C93" s="3"/>
    </row>
    <row r="94" spans="2:3" x14ac:dyDescent="0.55000000000000004">
      <c r="B94" s="3"/>
      <c r="C94" s="3"/>
    </row>
    <row r="95" spans="2:3" x14ac:dyDescent="0.55000000000000004">
      <c r="B95" s="3"/>
      <c r="C95" s="3"/>
    </row>
  </sheetData>
  <mergeCells count="11">
    <mergeCell ref="B50:J50"/>
    <mergeCell ref="D11:D12"/>
    <mergeCell ref="E11:E12"/>
    <mergeCell ref="F11:F12"/>
    <mergeCell ref="C38:F38"/>
    <mergeCell ref="B1:F1"/>
    <mergeCell ref="B36:F36"/>
    <mergeCell ref="B3:F3"/>
    <mergeCell ref="B4:C5"/>
    <mergeCell ref="D4:E4"/>
    <mergeCell ref="B19:J19"/>
  </mergeCells>
  <pageMargins left="0.70866141732283472" right="0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2:Q95"/>
  <sheetViews>
    <sheetView tabSelected="1" zoomScaleNormal="100" workbookViewId="0">
      <selection activeCell="B4" sqref="B4:I4"/>
    </sheetView>
  </sheetViews>
  <sheetFormatPr defaultColWidth="9" defaultRowHeight="24" x14ac:dyDescent="0.55000000000000004"/>
  <cols>
    <col min="1" max="1" width="6.75" style="6" customWidth="1"/>
    <col min="2" max="2" width="9" style="6" customWidth="1"/>
    <col min="3" max="8" width="9" style="6"/>
    <col min="9" max="9" width="12.5" style="6" customWidth="1"/>
    <col min="10" max="16384" width="9" style="6"/>
  </cols>
  <sheetData>
    <row r="2" spans="1:12" ht="27.75" x14ac:dyDescent="0.65">
      <c r="B2" s="212" t="s">
        <v>1</v>
      </c>
      <c r="C2" s="212"/>
      <c r="D2" s="212"/>
      <c r="E2" s="212"/>
      <c r="F2" s="212"/>
      <c r="G2" s="212"/>
      <c r="H2" s="212"/>
      <c r="I2" s="212"/>
    </row>
    <row r="3" spans="1:12" s="8" customFormat="1" ht="27.75" x14ac:dyDescent="0.65">
      <c r="B3" s="213" t="s">
        <v>49</v>
      </c>
      <c r="C3" s="213"/>
      <c r="D3" s="213"/>
      <c r="E3" s="213"/>
      <c r="F3" s="213"/>
      <c r="G3" s="213"/>
      <c r="H3" s="213"/>
      <c r="I3" s="213"/>
    </row>
    <row r="4" spans="1:12" s="8" customFormat="1" ht="27.75" x14ac:dyDescent="0.65">
      <c r="B4" s="213" t="s">
        <v>110</v>
      </c>
      <c r="C4" s="213"/>
      <c r="D4" s="213"/>
      <c r="E4" s="213"/>
      <c r="F4" s="213"/>
      <c r="G4" s="213"/>
      <c r="H4" s="213"/>
      <c r="I4" s="213"/>
    </row>
    <row r="5" spans="1:12" x14ac:dyDescent="0.55000000000000004">
      <c r="B5" s="7"/>
      <c r="C5" s="7"/>
      <c r="D5" s="7"/>
      <c r="E5" s="7"/>
      <c r="F5" s="7"/>
      <c r="G5" s="7"/>
      <c r="H5" s="7"/>
      <c r="I5" s="7"/>
    </row>
    <row r="6" spans="1:12" x14ac:dyDescent="0.55000000000000004">
      <c r="B6" s="214" t="s">
        <v>166</v>
      </c>
      <c r="C6" s="214"/>
      <c r="D6" s="214"/>
      <c r="E6" s="214"/>
      <c r="F6" s="214"/>
      <c r="G6" s="214"/>
      <c r="H6" s="214"/>
      <c r="I6" s="214"/>
      <c r="J6" s="214"/>
    </row>
    <row r="7" spans="1:12" x14ac:dyDescent="0.55000000000000004">
      <c r="B7" s="2" t="s">
        <v>349</v>
      </c>
      <c r="C7" s="2"/>
      <c r="D7" s="7"/>
      <c r="E7" s="2"/>
      <c r="F7" s="2"/>
      <c r="G7" s="2"/>
      <c r="H7" s="2"/>
      <c r="I7" s="2"/>
    </row>
    <row r="8" spans="1:12" x14ac:dyDescent="0.55000000000000004">
      <c r="B8" s="2" t="s">
        <v>351</v>
      </c>
      <c r="C8" s="2"/>
      <c r="D8" s="7"/>
      <c r="E8" s="2"/>
      <c r="F8" s="2"/>
      <c r="G8" s="2"/>
      <c r="H8" s="2"/>
      <c r="I8" s="2"/>
    </row>
    <row r="9" spans="1:12" x14ac:dyDescent="0.55000000000000004">
      <c r="B9" s="2" t="s">
        <v>350</v>
      </c>
      <c r="C9" s="2"/>
      <c r="D9" s="7"/>
      <c r="E9" s="2"/>
      <c r="F9" s="2"/>
      <c r="G9" s="2"/>
      <c r="H9" s="2"/>
      <c r="I9" s="2"/>
    </row>
    <row r="10" spans="1:12" x14ac:dyDescent="0.55000000000000004">
      <c r="B10" s="2" t="s">
        <v>311</v>
      </c>
      <c r="C10" s="2"/>
      <c r="D10" s="7"/>
      <c r="E10" s="2"/>
      <c r="F10" s="2"/>
      <c r="G10" s="2"/>
      <c r="H10" s="2"/>
      <c r="I10" s="2"/>
    </row>
    <row r="11" spans="1:12" s="1" customFormat="1" x14ac:dyDescent="0.55000000000000004">
      <c r="B11" s="47" t="s">
        <v>312</v>
      </c>
      <c r="C11" s="47"/>
      <c r="D11" s="47"/>
      <c r="E11" s="47"/>
      <c r="F11" s="47"/>
      <c r="G11" s="47"/>
      <c r="H11" s="47"/>
      <c r="I11" s="47"/>
      <c r="J11" s="47"/>
      <c r="K11" s="6"/>
      <c r="L11" s="6"/>
    </row>
    <row r="12" spans="1:12" s="1" customFormat="1" x14ac:dyDescent="0.55000000000000004">
      <c r="B12" s="1" t="s">
        <v>313</v>
      </c>
      <c r="C12" s="18"/>
      <c r="D12" s="18"/>
      <c r="L12" s="6"/>
    </row>
    <row r="13" spans="1:12" s="1" customFormat="1" x14ac:dyDescent="0.55000000000000004">
      <c r="B13" s="3" t="s">
        <v>314</v>
      </c>
      <c r="C13" s="18"/>
      <c r="D13" s="18"/>
    </row>
    <row r="14" spans="1:12" s="1" customFormat="1" x14ac:dyDescent="0.55000000000000004">
      <c r="B14" s="207">
        <v>18.18</v>
      </c>
      <c r="C14" s="18"/>
      <c r="D14" s="18"/>
    </row>
    <row r="15" spans="1:12" s="1" customFormat="1" x14ac:dyDescent="0.55000000000000004">
      <c r="A15" s="18"/>
      <c r="B15" s="11" t="s">
        <v>236</v>
      </c>
      <c r="C15" s="11"/>
      <c r="D15" s="11"/>
      <c r="E15" s="11"/>
      <c r="F15" s="11"/>
      <c r="G15" s="11"/>
      <c r="H15" s="11"/>
      <c r="I15" s="11"/>
      <c r="L15" s="6"/>
    </row>
    <row r="16" spans="1:12" s="1" customFormat="1" x14ac:dyDescent="0.55000000000000004">
      <c r="B16" s="1" t="s">
        <v>237</v>
      </c>
      <c r="C16" s="18"/>
      <c r="D16" s="18"/>
      <c r="L16" s="6"/>
    </row>
    <row r="17" spans="1:12" s="1" customFormat="1" x14ac:dyDescent="0.55000000000000004">
      <c r="B17" s="1" t="s">
        <v>340</v>
      </c>
      <c r="C17" s="18"/>
      <c r="D17" s="18"/>
      <c r="L17" s="6" t="s">
        <v>315</v>
      </c>
    </row>
    <row r="18" spans="1:12" s="1" customFormat="1" x14ac:dyDescent="0.55000000000000004">
      <c r="A18" s="11" t="s">
        <v>341</v>
      </c>
      <c r="B18" s="11"/>
      <c r="C18" s="11"/>
      <c r="D18" s="11"/>
      <c r="E18" s="11"/>
      <c r="F18" s="11"/>
      <c r="G18" s="11"/>
      <c r="H18" s="11"/>
      <c r="I18" s="11"/>
      <c r="L18" s="6"/>
    </row>
    <row r="19" spans="1:12" s="1" customFormat="1" x14ac:dyDescent="0.55000000000000004">
      <c r="B19" s="1" t="s">
        <v>343</v>
      </c>
      <c r="C19" s="18"/>
      <c r="D19" s="18"/>
      <c r="K19" s="6"/>
      <c r="L19" s="6"/>
    </row>
    <row r="20" spans="1:12" s="1" customFormat="1" x14ac:dyDescent="0.55000000000000004">
      <c r="B20" s="1" t="s">
        <v>344</v>
      </c>
      <c r="C20" s="18"/>
      <c r="D20" s="18"/>
      <c r="K20" s="6"/>
      <c r="L20" s="6"/>
    </row>
    <row r="21" spans="1:12" s="1" customFormat="1" x14ac:dyDescent="0.55000000000000004">
      <c r="B21" s="1" t="s">
        <v>342</v>
      </c>
      <c r="C21" s="18"/>
      <c r="D21" s="18"/>
      <c r="K21" s="6"/>
      <c r="L21" s="6"/>
    </row>
    <row r="22" spans="1:12" s="1" customFormat="1" x14ac:dyDescent="0.55000000000000004">
      <c r="A22" s="215" t="s">
        <v>339</v>
      </c>
      <c r="B22" s="215"/>
      <c r="C22" s="215"/>
      <c r="D22" s="215"/>
      <c r="E22" s="215"/>
      <c r="F22" s="215"/>
      <c r="G22" s="215"/>
      <c r="H22" s="215"/>
      <c r="I22" s="215"/>
      <c r="K22" s="6"/>
      <c r="L22" s="6"/>
    </row>
    <row r="23" spans="1:12" s="1" customFormat="1" x14ac:dyDescent="0.55000000000000004">
      <c r="B23" s="1" t="s">
        <v>345</v>
      </c>
      <c r="C23" s="18"/>
      <c r="D23" s="18"/>
      <c r="K23" s="6"/>
      <c r="L23" s="6"/>
    </row>
    <row r="24" spans="1:12" s="1" customFormat="1" x14ac:dyDescent="0.55000000000000004">
      <c r="B24" s="1" t="s">
        <v>346</v>
      </c>
      <c r="C24" s="18"/>
      <c r="D24" s="18"/>
      <c r="K24" s="6"/>
      <c r="L24" s="6"/>
    </row>
    <row r="25" spans="1:12" s="1" customFormat="1" x14ac:dyDescent="0.55000000000000004">
      <c r="B25" s="1" t="s">
        <v>347</v>
      </c>
      <c r="C25" s="18"/>
      <c r="D25" s="18"/>
    </row>
    <row r="26" spans="1:12" s="1" customFormat="1" x14ac:dyDescent="0.55000000000000004">
      <c r="B26" s="1" t="s">
        <v>348</v>
      </c>
      <c r="C26" s="18"/>
      <c r="D26" s="18"/>
    </row>
    <row r="33" spans="2:17" s="1" customFormat="1" x14ac:dyDescent="0.55000000000000004">
      <c r="B33" s="3"/>
      <c r="C33" s="18"/>
      <c r="D33" s="18"/>
    </row>
    <row r="34" spans="2:17" s="1" customFormat="1" x14ac:dyDescent="0.55000000000000004">
      <c r="B34" s="196" t="s">
        <v>352</v>
      </c>
      <c r="C34" s="196"/>
      <c r="D34" s="196"/>
      <c r="E34" s="196"/>
      <c r="F34" s="196"/>
      <c r="G34" s="196"/>
      <c r="H34" s="196"/>
      <c r="I34" s="196"/>
      <c r="J34" s="196"/>
      <c r="K34" s="196"/>
      <c r="L34" s="6"/>
      <c r="M34" s="6"/>
    </row>
    <row r="35" spans="2:17" s="1" customFormat="1" x14ac:dyDescent="0.55000000000000004">
      <c r="B35" s="195" t="s">
        <v>238</v>
      </c>
      <c r="C35" s="195"/>
      <c r="D35" s="195"/>
      <c r="E35" s="195"/>
      <c r="F35" s="195"/>
      <c r="G35" s="195"/>
      <c r="H35" s="195"/>
      <c r="I35" s="195"/>
      <c r="J35" s="195"/>
      <c r="K35" s="195"/>
      <c r="N35" s="195"/>
      <c r="O35" s="195"/>
      <c r="P35" s="195"/>
      <c r="Q35" s="195"/>
    </row>
    <row r="36" spans="2:17" s="1" customFormat="1" x14ac:dyDescent="0.55000000000000004">
      <c r="B36" s="193" t="s">
        <v>239</v>
      </c>
      <c r="C36" s="194"/>
      <c r="D36" s="194"/>
      <c r="E36" s="194"/>
      <c r="F36" s="194"/>
      <c r="G36" s="194"/>
      <c r="H36" s="194"/>
      <c r="I36" s="194"/>
      <c r="J36" s="194"/>
      <c r="K36" s="194"/>
      <c r="N36" s="194"/>
      <c r="O36" s="194"/>
      <c r="P36" s="194"/>
      <c r="Q36" s="194"/>
    </row>
    <row r="37" spans="2:17" s="1" customFormat="1" x14ac:dyDescent="0.55000000000000004">
      <c r="B37" s="176" t="s">
        <v>240</v>
      </c>
      <c r="C37" s="177"/>
      <c r="D37" s="177"/>
      <c r="E37" s="177"/>
      <c r="F37" s="177"/>
      <c r="G37" s="177"/>
      <c r="H37" s="177"/>
      <c r="I37" s="177"/>
      <c r="J37" s="177"/>
      <c r="K37" s="177"/>
      <c r="N37" s="177"/>
      <c r="O37" s="177"/>
      <c r="P37" s="177"/>
      <c r="Q37" s="177"/>
    </row>
    <row r="38" spans="2:17" s="1" customFormat="1" x14ac:dyDescent="0.55000000000000004">
      <c r="B38" s="1" t="s">
        <v>241</v>
      </c>
    </row>
    <row r="39" spans="2:17" s="1" customFormat="1" x14ac:dyDescent="0.55000000000000004">
      <c r="B39" s="1" t="s">
        <v>286</v>
      </c>
    </row>
    <row r="40" spans="2:17" s="11" customFormat="1" x14ac:dyDescent="0.55000000000000004">
      <c r="B40" s="11" t="s">
        <v>242</v>
      </c>
    </row>
    <row r="41" spans="2:17" s="11" customFormat="1" x14ac:dyDescent="0.55000000000000004">
      <c r="B41" s="11" t="s">
        <v>225</v>
      </c>
    </row>
    <row r="42" spans="2:17" s="11" customFormat="1" x14ac:dyDescent="0.55000000000000004">
      <c r="B42" s="179" t="s">
        <v>226</v>
      </c>
      <c r="C42" s="179"/>
    </row>
    <row r="43" spans="2:17" s="11" customFormat="1" x14ac:dyDescent="0.55000000000000004">
      <c r="B43" s="179" t="s">
        <v>243</v>
      </c>
      <c r="C43" s="179"/>
    </row>
    <row r="44" spans="2:17" s="1" customFormat="1" x14ac:dyDescent="0.55000000000000004">
      <c r="B44" s="180" t="s">
        <v>227</v>
      </c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2"/>
    </row>
    <row r="45" spans="2:17" s="1" customFormat="1" x14ac:dyDescent="0.55000000000000004">
      <c r="B45" s="200">
        <v>4.29</v>
      </c>
      <c r="C45" s="200"/>
      <c r="D45" s="200"/>
      <c r="E45" s="200"/>
      <c r="F45" s="200"/>
      <c r="G45" s="200"/>
      <c r="H45" s="200"/>
      <c r="I45" s="200"/>
      <c r="J45" s="181"/>
      <c r="K45" s="181"/>
      <c r="L45" s="181"/>
      <c r="M45" s="181"/>
      <c r="N45" s="181"/>
      <c r="O45" s="181"/>
      <c r="P45" s="181"/>
      <c r="Q45" s="182"/>
    </row>
    <row r="46" spans="2:17" s="1" customFormat="1" x14ac:dyDescent="0.55000000000000004">
      <c r="B46" s="180" t="s">
        <v>245</v>
      </c>
      <c r="C46" s="181"/>
      <c r="D46" s="181"/>
      <c r="E46" s="181"/>
      <c r="F46" s="181"/>
      <c r="G46" s="181"/>
      <c r="H46" s="181"/>
      <c r="I46" s="181"/>
      <c r="J46" s="181"/>
      <c r="K46" s="6"/>
      <c r="L46" s="6"/>
      <c r="M46" s="181"/>
      <c r="N46" s="181"/>
      <c r="O46" s="181"/>
      <c r="P46" s="181"/>
      <c r="Q46" s="182"/>
    </row>
    <row r="47" spans="2:17" s="1" customFormat="1" x14ac:dyDescent="0.55000000000000004">
      <c r="B47" s="181" t="s">
        <v>244</v>
      </c>
      <c r="C47" s="181"/>
      <c r="D47" s="181"/>
      <c r="E47" s="181"/>
      <c r="F47" s="181"/>
      <c r="G47" s="181"/>
      <c r="H47" s="181"/>
      <c r="I47" s="181"/>
      <c r="J47" s="181"/>
      <c r="K47" s="6"/>
      <c r="L47" s="6"/>
      <c r="M47" s="181"/>
      <c r="N47" s="181"/>
      <c r="O47" s="181"/>
      <c r="P47" s="181"/>
      <c r="Q47" s="182"/>
    </row>
    <row r="48" spans="2:17" s="1" customFormat="1" x14ac:dyDescent="0.55000000000000004">
      <c r="B48" s="181" t="s">
        <v>287</v>
      </c>
      <c r="C48" s="181"/>
      <c r="D48" s="181"/>
      <c r="E48" s="181"/>
      <c r="F48" s="181"/>
      <c r="G48" s="181"/>
      <c r="H48" s="181"/>
      <c r="I48" s="181"/>
      <c r="J48" s="181"/>
      <c r="K48" s="6"/>
      <c r="L48" s="6"/>
      <c r="M48" s="181"/>
      <c r="N48" s="181"/>
      <c r="O48" s="181"/>
      <c r="P48" s="181"/>
      <c r="Q48" s="182"/>
    </row>
    <row r="49" spans="2:17" s="1" customFormat="1" x14ac:dyDescent="0.55000000000000004">
      <c r="B49" s="181" t="s">
        <v>228</v>
      </c>
      <c r="C49" s="181"/>
      <c r="D49" s="181"/>
      <c r="E49" s="181"/>
      <c r="F49" s="181"/>
      <c r="G49" s="181"/>
      <c r="H49" s="181"/>
      <c r="I49" s="181"/>
      <c r="J49" s="181"/>
      <c r="K49" s="6"/>
      <c r="L49" s="6"/>
      <c r="M49" s="181"/>
      <c r="N49" s="181"/>
      <c r="O49" s="181"/>
      <c r="P49" s="181"/>
      <c r="Q49" s="182"/>
    </row>
    <row r="50" spans="2:17" s="1" customFormat="1" x14ac:dyDescent="0.55000000000000004">
      <c r="B50" s="181" t="s">
        <v>246</v>
      </c>
      <c r="C50" s="181"/>
      <c r="D50" s="181"/>
      <c r="E50" s="181"/>
      <c r="F50" s="181"/>
      <c r="G50" s="181"/>
      <c r="H50" s="181"/>
      <c r="I50" s="181"/>
      <c r="J50" s="181"/>
      <c r="K50" s="6"/>
      <c r="L50" s="6"/>
      <c r="M50" s="181"/>
      <c r="N50" s="181"/>
      <c r="O50" s="181"/>
      <c r="P50" s="181"/>
      <c r="Q50" s="182"/>
    </row>
    <row r="51" spans="2:17" s="1" customFormat="1" x14ac:dyDescent="0.55000000000000004">
      <c r="B51" s="181" t="s">
        <v>247</v>
      </c>
      <c r="C51" s="181"/>
      <c r="D51" s="181"/>
      <c r="E51" s="181"/>
      <c r="F51" s="181"/>
      <c r="G51" s="181"/>
      <c r="H51" s="181"/>
      <c r="I51" s="181"/>
      <c r="J51" s="181"/>
      <c r="K51" s="6"/>
      <c r="L51" s="6"/>
      <c r="M51" s="181"/>
      <c r="N51" s="181"/>
      <c r="O51" s="181"/>
      <c r="P51" s="181"/>
      <c r="Q51" s="182"/>
    </row>
    <row r="52" spans="2:17" s="1" customFormat="1" x14ac:dyDescent="0.55000000000000004">
      <c r="B52" s="181" t="s">
        <v>248</v>
      </c>
      <c r="C52" s="181"/>
      <c r="D52" s="181"/>
      <c r="E52" s="181"/>
      <c r="F52" s="181"/>
      <c r="G52" s="181"/>
      <c r="H52" s="181"/>
      <c r="I52" s="181"/>
      <c r="J52" s="181"/>
      <c r="K52" s="6"/>
      <c r="L52" s="6"/>
      <c r="M52" s="181"/>
      <c r="N52" s="181"/>
      <c r="O52" s="181"/>
      <c r="P52" s="181"/>
      <c r="Q52" s="182"/>
    </row>
    <row r="53" spans="2:17" s="1" customFormat="1" x14ac:dyDescent="0.55000000000000004">
      <c r="B53" s="181" t="s">
        <v>249</v>
      </c>
      <c r="C53" s="181"/>
      <c r="D53" s="181"/>
      <c r="E53" s="181"/>
      <c r="F53" s="181"/>
      <c r="G53" s="181"/>
      <c r="H53" s="181"/>
      <c r="I53" s="181"/>
      <c r="J53" s="181"/>
      <c r="K53" s="6"/>
      <c r="L53" s="6"/>
      <c r="M53" s="181"/>
      <c r="N53" s="181"/>
      <c r="O53" s="181"/>
      <c r="P53" s="181"/>
      <c r="Q53" s="182"/>
    </row>
    <row r="54" spans="2:17" s="1" customFormat="1" x14ac:dyDescent="0.55000000000000004">
      <c r="B54" s="181" t="s">
        <v>250</v>
      </c>
      <c r="C54" s="181"/>
      <c r="D54" s="181"/>
      <c r="E54" s="181"/>
      <c r="F54" s="181"/>
      <c r="G54" s="181"/>
      <c r="H54" s="181"/>
      <c r="I54" s="181"/>
      <c r="J54" s="181"/>
      <c r="M54" s="181"/>
      <c r="N54" s="181"/>
      <c r="O54" s="181"/>
      <c r="P54" s="181"/>
      <c r="Q54" s="182"/>
    </row>
    <row r="55" spans="2:17" s="1" customFormat="1" x14ac:dyDescent="0.55000000000000004">
      <c r="B55" s="181" t="s">
        <v>251</v>
      </c>
      <c r="C55" s="181"/>
      <c r="D55" s="181"/>
      <c r="E55" s="181"/>
      <c r="F55" s="181"/>
      <c r="G55" s="181"/>
      <c r="H55" s="181"/>
      <c r="I55" s="181"/>
      <c r="J55" s="181"/>
      <c r="M55" s="181"/>
      <c r="N55" s="181"/>
      <c r="O55" s="181"/>
      <c r="P55" s="181"/>
      <c r="Q55" s="182"/>
    </row>
    <row r="56" spans="2:17" s="1" customFormat="1" x14ac:dyDescent="0.55000000000000004">
      <c r="B56" s="181" t="s">
        <v>252</v>
      </c>
      <c r="C56" s="181"/>
      <c r="D56" s="181"/>
      <c r="E56" s="181"/>
      <c r="F56" s="181"/>
      <c r="G56" s="181"/>
      <c r="H56" s="181"/>
      <c r="I56" s="181"/>
      <c r="J56" s="181"/>
      <c r="M56" s="181"/>
      <c r="N56" s="181"/>
      <c r="O56" s="181"/>
      <c r="P56" s="181"/>
      <c r="Q56" s="182"/>
    </row>
    <row r="57" spans="2:17" s="1" customFormat="1" x14ac:dyDescent="0.55000000000000004">
      <c r="B57" s="181" t="s">
        <v>253</v>
      </c>
      <c r="C57" s="181"/>
      <c r="D57" s="181"/>
      <c r="E57" s="181"/>
      <c r="F57" s="181"/>
      <c r="G57" s="181"/>
      <c r="H57" s="181"/>
      <c r="I57" s="181"/>
      <c r="J57" s="181"/>
      <c r="M57" s="181"/>
      <c r="N57" s="181"/>
      <c r="O57" s="181"/>
      <c r="P57" s="181"/>
      <c r="Q57" s="182"/>
    </row>
    <row r="58" spans="2:17" s="1" customFormat="1" x14ac:dyDescent="0.55000000000000004">
      <c r="B58" s="181" t="s">
        <v>254</v>
      </c>
      <c r="C58" s="181"/>
      <c r="D58" s="181"/>
      <c r="E58" s="181"/>
      <c r="F58" s="181"/>
      <c r="G58" s="181"/>
      <c r="H58" s="181"/>
      <c r="I58" s="181"/>
      <c r="J58" s="181"/>
      <c r="M58" s="181"/>
      <c r="N58" s="181"/>
      <c r="O58" s="181"/>
      <c r="P58" s="181"/>
      <c r="Q58" s="182"/>
    </row>
    <row r="59" spans="2:17" s="1" customFormat="1" x14ac:dyDescent="0.55000000000000004">
      <c r="B59" s="181" t="s">
        <v>255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2"/>
    </row>
    <row r="60" spans="2:17" s="1" customFormat="1" x14ac:dyDescent="0.55000000000000004">
      <c r="B60" s="181" t="s">
        <v>256</v>
      </c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2"/>
    </row>
    <row r="61" spans="2:17" s="1" customFormat="1" x14ac:dyDescent="0.55000000000000004">
      <c r="B61" s="181" t="s">
        <v>257</v>
      </c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2"/>
    </row>
    <row r="62" spans="2:17" s="1" customFormat="1" x14ac:dyDescent="0.55000000000000004">
      <c r="B62" s="181" t="s">
        <v>258</v>
      </c>
      <c r="C62" s="181"/>
      <c r="D62" s="181"/>
      <c r="E62" s="181"/>
      <c r="F62" s="181"/>
      <c r="G62" s="181"/>
      <c r="H62" s="181"/>
      <c r="I62" s="181"/>
      <c r="J62" s="181"/>
      <c r="K62" s="6"/>
      <c r="L62" s="6"/>
      <c r="M62" s="181"/>
      <c r="N62" s="181"/>
      <c r="O62" s="181"/>
      <c r="P62" s="181"/>
      <c r="Q62" s="182"/>
    </row>
    <row r="63" spans="2:17" s="1" customFormat="1" x14ac:dyDescent="0.55000000000000004">
      <c r="B63" s="181" t="s">
        <v>259</v>
      </c>
      <c r="C63" s="181"/>
      <c r="D63" s="181"/>
      <c r="E63" s="181"/>
      <c r="F63" s="181"/>
      <c r="G63" s="181"/>
      <c r="H63" s="181"/>
      <c r="I63" s="181"/>
      <c r="J63" s="181"/>
      <c r="K63" s="6"/>
      <c r="L63" s="6"/>
      <c r="M63" s="181"/>
      <c r="N63" s="181"/>
      <c r="O63" s="181"/>
      <c r="P63" s="181"/>
      <c r="Q63" s="182"/>
    </row>
    <row r="64" spans="2:17" s="1" customFormat="1" x14ac:dyDescent="0.55000000000000004">
      <c r="B64" s="181" t="s">
        <v>260</v>
      </c>
      <c r="C64" s="181"/>
      <c r="D64" s="181"/>
      <c r="E64" s="181"/>
      <c r="F64" s="181"/>
      <c r="G64" s="181"/>
      <c r="H64" s="181"/>
      <c r="I64" s="181"/>
      <c r="J64" s="181"/>
      <c r="K64" s="6"/>
      <c r="L64" s="6"/>
      <c r="M64" s="181"/>
      <c r="N64" s="181"/>
      <c r="O64" s="181"/>
      <c r="P64" s="181"/>
      <c r="Q64" s="182"/>
    </row>
    <row r="65" spans="2:17" s="1" customFormat="1" x14ac:dyDescent="0.55000000000000004">
      <c r="B65" s="211" t="s">
        <v>155</v>
      </c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</row>
    <row r="66" spans="2:17" s="1" customFormat="1" x14ac:dyDescent="0.55000000000000004">
      <c r="B66" s="211" t="s">
        <v>261</v>
      </c>
      <c r="C66" s="211"/>
      <c r="D66" s="211"/>
      <c r="E66" s="211"/>
      <c r="F66" s="211"/>
      <c r="G66" s="211"/>
      <c r="H66" s="211"/>
      <c r="I66" s="211"/>
      <c r="J66" s="211"/>
      <c r="K66" s="6"/>
      <c r="L66" s="6"/>
      <c r="M66" s="175"/>
      <c r="N66" s="175"/>
      <c r="O66" s="175"/>
      <c r="P66" s="175"/>
      <c r="Q66" s="175"/>
    </row>
    <row r="67" spans="2:17" s="1" customFormat="1" x14ac:dyDescent="0.55000000000000004">
      <c r="B67" s="199" t="s">
        <v>262</v>
      </c>
      <c r="C67" s="199"/>
      <c r="D67" s="199"/>
      <c r="E67" s="199"/>
      <c r="F67" s="199"/>
      <c r="G67" s="199"/>
      <c r="H67" s="199"/>
      <c r="I67" s="199"/>
      <c r="J67" s="199"/>
      <c r="K67" s="6"/>
      <c r="L67" s="6"/>
      <c r="M67" s="175"/>
      <c r="N67" s="175"/>
      <c r="O67" s="175"/>
      <c r="P67" s="175"/>
      <c r="Q67" s="175"/>
    </row>
    <row r="68" spans="2:17" s="1" customFormat="1" x14ac:dyDescent="0.55000000000000004">
      <c r="B68" s="208" t="s">
        <v>229</v>
      </c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</row>
    <row r="69" spans="2:17" s="1" customFormat="1" x14ac:dyDescent="0.55000000000000004">
      <c r="B69" s="176" t="s">
        <v>230</v>
      </c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</row>
    <row r="70" spans="2:17" s="1" customFormat="1" x14ac:dyDescent="0.55000000000000004">
      <c r="B70" s="1" t="s">
        <v>223</v>
      </c>
    </row>
    <row r="71" spans="2:17" s="1" customFormat="1" x14ac:dyDescent="0.55000000000000004">
      <c r="B71" s="1" t="s">
        <v>263</v>
      </c>
      <c r="K71" s="6"/>
      <c r="L71" s="6"/>
    </row>
    <row r="72" spans="2:17" s="11" customFormat="1" x14ac:dyDescent="0.55000000000000004">
      <c r="B72" s="11" t="s">
        <v>264</v>
      </c>
    </row>
    <row r="73" spans="2:17" s="11" customFormat="1" x14ac:dyDescent="0.55000000000000004">
      <c r="B73" s="11" t="s">
        <v>265</v>
      </c>
    </row>
    <row r="74" spans="2:17" s="11" customFormat="1" x14ac:dyDescent="0.55000000000000004">
      <c r="B74" s="11" t="s">
        <v>288</v>
      </c>
      <c r="K74" s="6"/>
      <c r="L74" s="6"/>
    </row>
    <row r="75" spans="2:17" s="172" customFormat="1" x14ac:dyDescent="0.55000000000000004">
      <c r="B75" s="171" t="s">
        <v>266</v>
      </c>
      <c r="C75" s="171"/>
      <c r="K75" s="6"/>
      <c r="L75" s="6"/>
    </row>
    <row r="76" spans="2:17" s="172" customFormat="1" x14ac:dyDescent="0.55000000000000004">
      <c r="B76" s="171" t="s">
        <v>267</v>
      </c>
      <c r="C76" s="171"/>
      <c r="K76" s="6"/>
      <c r="L76" s="6"/>
    </row>
    <row r="77" spans="2:17" s="17" customFormat="1" x14ac:dyDescent="0.55000000000000004">
      <c r="B77" s="87" t="s">
        <v>268</v>
      </c>
      <c r="C77" s="87"/>
      <c r="D77" s="87"/>
      <c r="E77" s="87"/>
      <c r="F77" s="87"/>
      <c r="G77" s="87"/>
      <c r="H77" s="87"/>
      <c r="I77" s="87"/>
      <c r="J77" s="87"/>
      <c r="K77" s="6"/>
      <c r="L77" s="6"/>
      <c r="M77" s="87"/>
      <c r="N77" s="87"/>
      <c r="O77" s="87"/>
      <c r="P77" s="87"/>
      <c r="Q77" s="86"/>
    </row>
    <row r="78" spans="2:17" s="17" customFormat="1" x14ac:dyDescent="0.55000000000000004">
      <c r="B78" s="87" t="s">
        <v>269</v>
      </c>
      <c r="C78" s="87"/>
      <c r="D78" s="87"/>
      <c r="E78" s="87"/>
      <c r="F78" s="87"/>
      <c r="G78" s="87"/>
      <c r="H78" s="87"/>
      <c r="I78" s="87"/>
      <c r="J78" s="87"/>
      <c r="K78" s="6"/>
      <c r="L78" s="6"/>
      <c r="M78" s="87"/>
      <c r="N78" s="87"/>
      <c r="O78" s="87"/>
      <c r="P78" s="87"/>
      <c r="Q78" s="86"/>
    </row>
    <row r="79" spans="2:17" s="17" customFormat="1" x14ac:dyDescent="0.55000000000000004">
      <c r="B79" s="87" t="s">
        <v>270</v>
      </c>
      <c r="C79" s="87"/>
      <c r="D79" s="87"/>
      <c r="E79" s="87"/>
      <c r="F79" s="87"/>
      <c r="G79" s="87"/>
      <c r="H79" s="87"/>
      <c r="I79" s="87"/>
      <c r="J79" s="87"/>
      <c r="K79" s="6"/>
      <c r="L79" s="6"/>
      <c r="M79" s="87"/>
      <c r="N79" s="87"/>
      <c r="O79" s="87"/>
      <c r="P79" s="87"/>
      <c r="Q79" s="86"/>
    </row>
    <row r="80" spans="2:17" s="17" customFormat="1" ht="23.25" x14ac:dyDescent="0.55000000000000004">
      <c r="B80" s="87" t="s">
        <v>271</v>
      </c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6"/>
    </row>
    <row r="81" spans="2:17" s="17" customFormat="1" ht="23.25" x14ac:dyDescent="0.55000000000000004">
      <c r="B81" s="87" t="s">
        <v>272</v>
      </c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6"/>
    </row>
    <row r="82" spans="2:17" s="17" customFormat="1" ht="23.25" x14ac:dyDescent="0.55000000000000004">
      <c r="B82" s="87" t="s">
        <v>273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6"/>
    </row>
    <row r="83" spans="2:17" s="17" customFormat="1" ht="23.25" x14ac:dyDescent="0.55000000000000004">
      <c r="B83" s="210" t="s">
        <v>274</v>
      </c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</row>
    <row r="84" spans="2:17" s="17" customFormat="1" ht="23.25" x14ac:dyDescent="0.55000000000000004">
      <c r="B84" s="178" t="s">
        <v>275</v>
      </c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</row>
    <row r="85" spans="2:17" s="17" customFormat="1" ht="23.25" x14ac:dyDescent="0.55000000000000004">
      <c r="B85" s="87" t="s">
        <v>276</v>
      </c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6"/>
    </row>
    <row r="86" spans="2:17" s="17" customFormat="1" ht="23.25" x14ac:dyDescent="0.55000000000000004">
      <c r="B86" s="87" t="s">
        <v>277</v>
      </c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6"/>
    </row>
    <row r="87" spans="2:17" s="17" customFormat="1" ht="23.25" x14ac:dyDescent="0.55000000000000004">
      <c r="B87" s="87" t="s">
        <v>278</v>
      </c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6"/>
    </row>
    <row r="88" spans="2:17" s="17" customFormat="1" ht="23.25" x14ac:dyDescent="0.55000000000000004">
      <c r="B88" s="87" t="s">
        <v>279</v>
      </c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6"/>
    </row>
    <row r="89" spans="2:17" s="17" customFormat="1" ht="23.25" x14ac:dyDescent="0.55000000000000004">
      <c r="B89" s="87">
        <v>4.25</v>
      </c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6"/>
    </row>
    <row r="90" spans="2:17" s="17" customFormat="1" ht="23.25" x14ac:dyDescent="0.55000000000000004">
      <c r="B90" s="87" t="s">
        <v>280</v>
      </c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6"/>
    </row>
    <row r="91" spans="2:17" s="17" customFormat="1" ht="23.25" x14ac:dyDescent="0.55000000000000004">
      <c r="B91" s="87" t="s">
        <v>281</v>
      </c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6"/>
    </row>
    <row r="92" spans="2:17" s="17" customFormat="1" ht="23.25" x14ac:dyDescent="0.55000000000000004">
      <c r="B92" s="87" t="s">
        <v>282</v>
      </c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6"/>
    </row>
    <row r="93" spans="2:17" s="17" customFormat="1" ht="23.25" x14ac:dyDescent="0.55000000000000004">
      <c r="B93" s="87" t="s">
        <v>283</v>
      </c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6"/>
    </row>
    <row r="94" spans="2:17" s="17" customFormat="1" ht="23.25" x14ac:dyDescent="0.55000000000000004">
      <c r="B94" s="87" t="s">
        <v>284</v>
      </c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6"/>
    </row>
    <row r="95" spans="2:17" x14ac:dyDescent="0.55000000000000004">
      <c r="B95" s="6" t="s">
        <v>285</v>
      </c>
    </row>
  </sheetData>
  <mergeCells count="9">
    <mergeCell ref="B68:Q68"/>
    <mergeCell ref="B83:Q83"/>
    <mergeCell ref="B65:Q65"/>
    <mergeCell ref="B66:J66"/>
    <mergeCell ref="B2:I2"/>
    <mergeCell ref="B3:I3"/>
    <mergeCell ref="B4:I4"/>
    <mergeCell ref="B6:J6"/>
    <mergeCell ref="A22:I22"/>
  </mergeCells>
  <pageMargins left="0.31496062992125984" right="0" top="0.55118110236220474" bottom="0.74803149606299213" header="0.31496062992125984" footer="0.31496062992125984"/>
  <pageSetup paperSize="9" scale="95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J36"/>
  <sheetViews>
    <sheetView topLeftCell="A40" zoomScale="120" zoomScaleNormal="120" workbookViewId="0">
      <selection activeCell="C26" sqref="C26"/>
    </sheetView>
  </sheetViews>
  <sheetFormatPr defaultRowHeight="24" x14ac:dyDescent="0.55000000000000004"/>
  <cols>
    <col min="1" max="1" width="4.875" style="1" customWidth="1"/>
    <col min="2" max="2" width="3.125" style="1" customWidth="1"/>
    <col min="3" max="3" width="49" style="1" customWidth="1"/>
    <col min="4" max="4" width="7.375" style="1" hidden="1" customWidth="1"/>
    <col min="5" max="5" width="6.75" style="1" hidden="1" customWidth="1"/>
    <col min="6" max="6" width="10.25" style="1" customWidth="1"/>
    <col min="7" max="7" width="10.625" style="1" customWidth="1"/>
    <col min="8" max="8" width="10.125" style="1" customWidth="1"/>
    <col min="9" max="10" width="9.125" style="1" customWidth="1"/>
    <col min="11" max="256" width="9" style="1"/>
    <col min="257" max="257" width="4.625" style="1" customWidth="1"/>
    <col min="258" max="258" width="3.125" style="1" customWidth="1"/>
    <col min="259" max="259" width="59.375" style="1" customWidth="1"/>
    <col min="260" max="260" width="9.875" style="1" customWidth="1"/>
    <col min="261" max="261" width="8.875" style="1" customWidth="1"/>
    <col min="262" max="262" width="13.125" style="1" customWidth="1"/>
    <col min="263" max="263" width="10.625" style="1" customWidth="1"/>
    <col min="264" max="266" width="9.125" style="1" customWidth="1"/>
    <col min="267" max="512" width="9" style="1"/>
    <col min="513" max="513" width="4.625" style="1" customWidth="1"/>
    <col min="514" max="514" width="3.125" style="1" customWidth="1"/>
    <col min="515" max="515" width="59.375" style="1" customWidth="1"/>
    <col min="516" max="516" width="9.875" style="1" customWidth="1"/>
    <col min="517" max="517" width="8.875" style="1" customWidth="1"/>
    <col min="518" max="518" width="13.125" style="1" customWidth="1"/>
    <col min="519" max="519" width="10.625" style="1" customWidth="1"/>
    <col min="520" max="522" width="9.125" style="1" customWidth="1"/>
    <col min="523" max="768" width="9" style="1"/>
    <col min="769" max="769" width="4.625" style="1" customWidth="1"/>
    <col min="770" max="770" width="3.125" style="1" customWidth="1"/>
    <col min="771" max="771" width="59.375" style="1" customWidth="1"/>
    <col min="772" max="772" width="9.875" style="1" customWidth="1"/>
    <col min="773" max="773" width="8.875" style="1" customWidth="1"/>
    <col min="774" max="774" width="13.125" style="1" customWidth="1"/>
    <col min="775" max="775" width="10.625" style="1" customWidth="1"/>
    <col min="776" max="778" width="9.125" style="1" customWidth="1"/>
    <col min="779" max="1024" width="9" style="1"/>
    <col min="1025" max="1025" width="4.625" style="1" customWidth="1"/>
    <col min="1026" max="1026" width="3.125" style="1" customWidth="1"/>
    <col min="1027" max="1027" width="59.375" style="1" customWidth="1"/>
    <col min="1028" max="1028" width="9.875" style="1" customWidth="1"/>
    <col min="1029" max="1029" width="8.875" style="1" customWidth="1"/>
    <col min="1030" max="1030" width="13.125" style="1" customWidth="1"/>
    <col min="1031" max="1031" width="10.625" style="1" customWidth="1"/>
    <col min="1032" max="1034" width="9.125" style="1" customWidth="1"/>
    <col min="1035" max="1280" width="9" style="1"/>
    <col min="1281" max="1281" width="4.625" style="1" customWidth="1"/>
    <col min="1282" max="1282" width="3.125" style="1" customWidth="1"/>
    <col min="1283" max="1283" width="59.375" style="1" customWidth="1"/>
    <col min="1284" max="1284" width="9.875" style="1" customWidth="1"/>
    <col min="1285" max="1285" width="8.875" style="1" customWidth="1"/>
    <col min="1286" max="1286" width="13.125" style="1" customWidth="1"/>
    <col min="1287" max="1287" width="10.625" style="1" customWidth="1"/>
    <col min="1288" max="1290" width="9.125" style="1" customWidth="1"/>
    <col min="1291" max="1536" width="9" style="1"/>
    <col min="1537" max="1537" width="4.625" style="1" customWidth="1"/>
    <col min="1538" max="1538" width="3.125" style="1" customWidth="1"/>
    <col min="1539" max="1539" width="59.375" style="1" customWidth="1"/>
    <col min="1540" max="1540" width="9.875" style="1" customWidth="1"/>
    <col min="1541" max="1541" width="8.875" style="1" customWidth="1"/>
    <col min="1542" max="1542" width="13.125" style="1" customWidth="1"/>
    <col min="1543" max="1543" width="10.625" style="1" customWidth="1"/>
    <col min="1544" max="1546" width="9.125" style="1" customWidth="1"/>
    <col min="1547" max="1792" width="9" style="1"/>
    <col min="1793" max="1793" width="4.625" style="1" customWidth="1"/>
    <col min="1794" max="1794" width="3.125" style="1" customWidth="1"/>
    <col min="1795" max="1795" width="59.375" style="1" customWidth="1"/>
    <col min="1796" max="1796" width="9.875" style="1" customWidth="1"/>
    <col min="1797" max="1797" width="8.875" style="1" customWidth="1"/>
    <col min="1798" max="1798" width="13.125" style="1" customWidth="1"/>
    <col min="1799" max="1799" width="10.625" style="1" customWidth="1"/>
    <col min="1800" max="1802" width="9.125" style="1" customWidth="1"/>
    <col min="1803" max="2048" width="9" style="1"/>
    <col min="2049" max="2049" width="4.625" style="1" customWidth="1"/>
    <col min="2050" max="2050" width="3.125" style="1" customWidth="1"/>
    <col min="2051" max="2051" width="59.375" style="1" customWidth="1"/>
    <col min="2052" max="2052" width="9.875" style="1" customWidth="1"/>
    <col min="2053" max="2053" width="8.875" style="1" customWidth="1"/>
    <col min="2054" max="2054" width="13.125" style="1" customWidth="1"/>
    <col min="2055" max="2055" width="10.625" style="1" customWidth="1"/>
    <col min="2056" max="2058" width="9.125" style="1" customWidth="1"/>
    <col min="2059" max="2304" width="9" style="1"/>
    <col min="2305" max="2305" width="4.625" style="1" customWidth="1"/>
    <col min="2306" max="2306" width="3.125" style="1" customWidth="1"/>
    <col min="2307" max="2307" width="59.375" style="1" customWidth="1"/>
    <col min="2308" max="2308" width="9.875" style="1" customWidth="1"/>
    <col min="2309" max="2309" width="8.875" style="1" customWidth="1"/>
    <col min="2310" max="2310" width="13.125" style="1" customWidth="1"/>
    <col min="2311" max="2311" width="10.625" style="1" customWidth="1"/>
    <col min="2312" max="2314" width="9.125" style="1" customWidth="1"/>
    <col min="2315" max="2560" width="9" style="1"/>
    <col min="2561" max="2561" width="4.625" style="1" customWidth="1"/>
    <col min="2562" max="2562" width="3.125" style="1" customWidth="1"/>
    <col min="2563" max="2563" width="59.375" style="1" customWidth="1"/>
    <col min="2564" max="2564" width="9.875" style="1" customWidth="1"/>
    <col min="2565" max="2565" width="8.875" style="1" customWidth="1"/>
    <col min="2566" max="2566" width="13.125" style="1" customWidth="1"/>
    <col min="2567" max="2567" width="10.625" style="1" customWidth="1"/>
    <col min="2568" max="2570" width="9.125" style="1" customWidth="1"/>
    <col min="2571" max="2816" width="9" style="1"/>
    <col min="2817" max="2817" width="4.625" style="1" customWidth="1"/>
    <col min="2818" max="2818" width="3.125" style="1" customWidth="1"/>
    <col min="2819" max="2819" width="59.375" style="1" customWidth="1"/>
    <col min="2820" max="2820" width="9.875" style="1" customWidth="1"/>
    <col min="2821" max="2821" width="8.875" style="1" customWidth="1"/>
    <col min="2822" max="2822" width="13.125" style="1" customWidth="1"/>
    <col min="2823" max="2823" width="10.625" style="1" customWidth="1"/>
    <col min="2824" max="2826" width="9.125" style="1" customWidth="1"/>
    <col min="2827" max="3072" width="9" style="1"/>
    <col min="3073" max="3073" width="4.625" style="1" customWidth="1"/>
    <col min="3074" max="3074" width="3.125" style="1" customWidth="1"/>
    <col min="3075" max="3075" width="59.375" style="1" customWidth="1"/>
    <col min="3076" max="3076" width="9.875" style="1" customWidth="1"/>
    <col min="3077" max="3077" width="8.875" style="1" customWidth="1"/>
    <col min="3078" max="3078" width="13.125" style="1" customWidth="1"/>
    <col min="3079" max="3079" width="10.625" style="1" customWidth="1"/>
    <col min="3080" max="3082" width="9.125" style="1" customWidth="1"/>
    <col min="3083" max="3328" width="9" style="1"/>
    <col min="3329" max="3329" width="4.625" style="1" customWidth="1"/>
    <col min="3330" max="3330" width="3.125" style="1" customWidth="1"/>
    <col min="3331" max="3331" width="59.375" style="1" customWidth="1"/>
    <col min="3332" max="3332" width="9.875" style="1" customWidth="1"/>
    <col min="3333" max="3333" width="8.875" style="1" customWidth="1"/>
    <col min="3334" max="3334" width="13.125" style="1" customWidth="1"/>
    <col min="3335" max="3335" width="10.625" style="1" customWidth="1"/>
    <col min="3336" max="3338" width="9.125" style="1" customWidth="1"/>
    <col min="3339" max="3584" width="9" style="1"/>
    <col min="3585" max="3585" width="4.625" style="1" customWidth="1"/>
    <col min="3586" max="3586" width="3.125" style="1" customWidth="1"/>
    <col min="3587" max="3587" width="59.375" style="1" customWidth="1"/>
    <col min="3588" max="3588" width="9.875" style="1" customWidth="1"/>
    <col min="3589" max="3589" width="8.875" style="1" customWidth="1"/>
    <col min="3590" max="3590" width="13.125" style="1" customWidth="1"/>
    <col min="3591" max="3591" width="10.625" style="1" customWidth="1"/>
    <col min="3592" max="3594" width="9.125" style="1" customWidth="1"/>
    <col min="3595" max="3840" width="9" style="1"/>
    <col min="3841" max="3841" width="4.625" style="1" customWidth="1"/>
    <col min="3842" max="3842" width="3.125" style="1" customWidth="1"/>
    <col min="3843" max="3843" width="59.375" style="1" customWidth="1"/>
    <col min="3844" max="3844" width="9.875" style="1" customWidth="1"/>
    <col min="3845" max="3845" width="8.875" style="1" customWidth="1"/>
    <col min="3846" max="3846" width="13.125" style="1" customWidth="1"/>
    <col min="3847" max="3847" width="10.625" style="1" customWidth="1"/>
    <col min="3848" max="3850" width="9.125" style="1" customWidth="1"/>
    <col min="3851" max="4096" width="9" style="1"/>
    <col min="4097" max="4097" width="4.625" style="1" customWidth="1"/>
    <col min="4098" max="4098" width="3.125" style="1" customWidth="1"/>
    <col min="4099" max="4099" width="59.375" style="1" customWidth="1"/>
    <col min="4100" max="4100" width="9.875" style="1" customWidth="1"/>
    <col min="4101" max="4101" width="8.875" style="1" customWidth="1"/>
    <col min="4102" max="4102" width="13.125" style="1" customWidth="1"/>
    <col min="4103" max="4103" width="10.625" style="1" customWidth="1"/>
    <col min="4104" max="4106" width="9.125" style="1" customWidth="1"/>
    <col min="4107" max="4352" width="9" style="1"/>
    <col min="4353" max="4353" width="4.625" style="1" customWidth="1"/>
    <col min="4354" max="4354" width="3.125" style="1" customWidth="1"/>
    <col min="4355" max="4355" width="59.375" style="1" customWidth="1"/>
    <col min="4356" max="4356" width="9.875" style="1" customWidth="1"/>
    <col min="4357" max="4357" width="8.875" style="1" customWidth="1"/>
    <col min="4358" max="4358" width="13.125" style="1" customWidth="1"/>
    <col min="4359" max="4359" width="10.625" style="1" customWidth="1"/>
    <col min="4360" max="4362" width="9.125" style="1" customWidth="1"/>
    <col min="4363" max="4608" width="9" style="1"/>
    <col min="4609" max="4609" width="4.625" style="1" customWidth="1"/>
    <col min="4610" max="4610" width="3.125" style="1" customWidth="1"/>
    <col min="4611" max="4611" width="59.375" style="1" customWidth="1"/>
    <col min="4612" max="4612" width="9.875" style="1" customWidth="1"/>
    <col min="4613" max="4613" width="8.875" style="1" customWidth="1"/>
    <col min="4614" max="4614" width="13.125" style="1" customWidth="1"/>
    <col min="4615" max="4615" width="10.625" style="1" customWidth="1"/>
    <col min="4616" max="4618" width="9.125" style="1" customWidth="1"/>
    <col min="4619" max="4864" width="9" style="1"/>
    <col min="4865" max="4865" width="4.625" style="1" customWidth="1"/>
    <col min="4866" max="4866" width="3.125" style="1" customWidth="1"/>
    <col min="4867" max="4867" width="59.375" style="1" customWidth="1"/>
    <col min="4868" max="4868" width="9.875" style="1" customWidth="1"/>
    <col min="4869" max="4869" width="8.875" style="1" customWidth="1"/>
    <col min="4870" max="4870" width="13.125" style="1" customWidth="1"/>
    <col min="4871" max="4871" width="10.625" style="1" customWidth="1"/>
    <col min="4872" max="4874" width="9.125" style="1" customWidth="1"/>
    <col min="4875" max="5120" width="9" style="1"/>
    <col min="5121" max="5121" width="4.625" style="1" customWidth="1"/>
    <col min="5122" max="5122" width="3.125" style="1" customWidth="1"/>
    <col min="5123" max="5123" width="59.375" style="1" customWidth="1"/>
    <col min="5124" max="5124" width="9.875" style="1" customWidth="1"/>
    <col min="5125" max="5125" width="8.875" style="1" customWidth="1"/>
    <col min="5126" max="5126" width="13.125" style="1" customWidth="1"/>
    <col min="5127" max="5127" width="10.625" style="1" customWidth="1"/>
    <col min="5128" max="5130" width="9.125" style="1" customWidth="1"/>
    <col min="5131" max="5376" width="9" style="1"/>
    <col min="5377" max="5377" width="4.625" style="1" customWidth="1"/>
    <col min="5378" max="5378" width="3.125" style="1" customWidth="1"/>
    <col min="5379" max="5379" width="59.375" style="1" customWidth="1"/>
    <col min="5380" max="5380" width="9.875" style="1" customWidth="1"/>
    <col min="5381" max="5381" width="8.875" style="1" customWidth="1"/>
    <col min="5382" max="5382" width="13.125" style="1" customWidth="1"/>
    <col min="5383" max="5383" width="10.625" style="1" customWidth="1"/>
    <col min="5384" max="5386" width="9.125" style="1" customWidth="1"/>
    <col min="5387" max="5632" width="9" style="1"/>
    <col min="5633" max="5633" width="4.625" style="1" customWidth="1"/>
    <col min="5634" max="5634" width="3.125" style="1" customWidth="1"/>
    <col min="5635" max="5635" width="59.375" style="1" customWidth="1"/>
    <col min="5636" max="5636" width="9.875" style="1" customWidth="1"/>
    <col min="5637" max="5637" width="8.875" style="1" customWidth="1"/>
    <col min="5638" max="5638" width="13.125" style="1" customWidth="1"/>
    <col min="5639" max="5639" width="10.625" style="1" customWidth="1"/>
    <col min="5640" max="5642" width="9.125" style="1" customWidth="1"/>
    <col min="5643" max="5888" width="9" style="1"/>
    <col min="5889" max="5889" width="4.625" style="1" customWidth="1"/>
    <col min="5890" max="5890" width="3.125" style="1" customWidth="1"/>
    <col min="5891" max="5891" width="59.375" style="1" customWidth="1"/>
    <col min="5892" max="5892" width="9.875" style="1" customWidth="1"/>
    <col min="5893" max="5893" width="8.875" style="1" customWidth="1"/>
    <col min="5894" max="5894" width="13.125" style="1" customWidth="1"/>
    <col min="5895" max="5895" width="10.625" style="1" customWidth="1"/>
    <col min="5896" max="5898" width="9.125" style="1" customWidth="1"/>
    <col min="5899" max="6144" width="9" style="1"/>
    <col min="6145" max="6145" width="4.625" style="1" customWidth="1"/>
    <col min="6146" max="6146" width="3.125" style="1" customWidth="1"/>
    <col min="6147" max="6147" width="59.375" style="1" customWidth="1"/>
    <col min="6148" max="6148" width="9.875" style="1" customWidth="1"/>
    <col min="6149" max="6149" width="8.875" style="1" customWidth="1"/>
    <col min="6150" max="6150" width="13.125" style="1" customWidth="1"/>
    <col min="6151" max="6151" width="10.625" style="1" customWidth="1"/>
    <col min="6152" max="6154" width="9.125" style="1" customWidth="1"/>
    <col min="6155" max="6400" width="9" style="1"/>
    <col min="6401" max="6401" width="4.625" style="1" customWidth="1"/>
    <col min="6402" max="6402" width="3.125" style="1" customWidth="1"/>
    <col min="6403" max="6403" width="59.375" style="1" customWidth="1"/>
    <col min="6404" max="6404" width="9.875" style="1" customWidth="1"/>
    <col min="6405" max="6405" width="8.875" style="1" customWidth="1"/>
    <col min="6406" max="6406" width="13.125" style="1" customWidth="1"/>
    <col min="6407" max="6407" width="10.625" style="1" customWidth="1"/>
    <col min="6408" max="6410" width="9.125" style="1" customWidth="1"/>
    <col min="6411" max="6656" width="9" style="1"/>
    <col min="6657" max="6657" width="4.625" style="1" customWidth="1"/>
    <col min="6658" max="6658" width="3.125" style="1" customWidth="1"/>
    <col min="6659" max="6659" width="59.375" style="1" customWidth="1"/>
    <col min="6660" max="6660" width="9.875" style="1" customWidth="1"/>
    <col min="6661" max="6661" width="8.875" style="1" customWidth="1"/>
    <col min="6662" max="6662" width="13.125" style="1" customWidth="1"/>
    <col min="6663" max="6663" width="10.625" style="1" customWidth="1"/>
    <col min="6664" max="6666" width="9.125" style="1" customWidth="1"/>
    <col min="6667" max="6912" width="9" style="1"/>
    <col min="6913" max="6913" width="4.625" style="1" customWidth="1"/>
    <col min="6914" max="6914" width="3.125" style="1" customWidth="1"/>
    <col min="6915" max="6915" width="59.375" style="1" customWidth="1"/>
    <col min="6916" max="6916" width="9.875" style="1" customWidth="1"/>
    <col min="6917" max="6917" width="8.875" style="1" customWidth="1"/>
    <col min="6918" max="6918" width="13.125" style="1" customWidth="1"/>
    <col min="6919" max="6919" width="10.625" style="1" customWidth="1"/>
    <col min="6920" max="6922" width="9.125" style="1" customWidth="1"/>
    <col min="6923" max="7168" width="9" style="1"/>
    <col min="7169" max="7169" width="4.625" style="1" customWidth="1"/>
    <col min="7170" max="7170" width="3.125" style="1" customWidth="1"/>
    <col min="7171" max="7171" width="59.375" style="1" customWidth="1"/>
    <col min="7172" max="7172" width="9.875" style="1" customWidth="1"/>
    <col min="7173" max="7173" width="8.875" style="1" customWidth="1"/>
    <col min="7174" max="7174" width="13.125" style="1" customWidth="1"/>
    <col min="7175" max="7175" width="10.625" style="1" customWidth="1"/>
    <col min="7176" max="7178" width="9.125" style="1" customWidth="1"/>
    <col min="7179" max="7424" width="9" style="1"/>
    <col min="7425" max="7425" width="4.625" style="1" customWidth="1"/>
    <col min="7426" max="7426" width="3.125" style="1" customWidth="1"/>
    <col min="7427" max="7427" width="59.375" style="1" customWidth="1"/>
    <col min="7428" max="7428" width="9.875" style="1" customWidth="1"/>
    <col min="7429" max="7429" width="8.875" style="1" customWidth="1"/>
    <col min="7430" max="7430" width="13.125" style="1" customWidth="1"/>
    <col min="7431" max="7431" width="10.625" style="1" customWidth="1"/>
    <col min="7432" max="7434" width="9.125" style="1" customWidth="1"/>
    <col min="7435" max="7680" width="9" style="1"/>
    <col min="7681" max="7681" width="4.625" style="1" customWidth="1"/>
    <col min="7682" max="7682" width="3.125" style="1" customWidth="1"/>
    <col min="7683" max="7683" width="59.375" style="1" customWidth="1"/>
    <col min="7684" max="7684" width="9.875" style="1" customWidth="1"/>
    <col min="7685" max="7685" width="8.875" style="1" customWidth="1"/>
    <col min="7686" max="7686" width="13.125" style="1" customWidth="1"/>
    <col min="7687" max="7687" width="10.625" style="1" customWidth="1"/>
    <col min="7688" max="7690" width="9.125" style="1" customWidth="1"/>
    <col min="7691" max="7936" width="9" style="1"/>
    <col min="7937" max="7937" width="4.625" style="1" customWidth="1"/>
    <col min="7938" max="7938" width="3.125" style="1" customWidth="1"/>
    <col min="7939" max="7939" width="59.375" style="1" customWidth="1"/>
    <col min="7940" max="7940" width="9.875" style="1" customWidth="1"/>
    <col min="7941" max="7941" width="8.875" style="1" customWidth="1"/>
    <col min="7942" max="7942" width="13.125" style="1" customWidth="1"/>
    <col min="7943" max="7943" width="10.625" style="1" customWidth="1"/>
    <col min="7944" max="7946" width="9.125" style="1" customWidth="1"/>
    <col min="7947" max="8192" width="9" style="1"/>
    <col min="8193" max="8193" width="4.625" style="1" customWidth="1"/>
    <col min="8194" max="8194" width="3.125" style="1" customWidth="1"/>
    <col min="8195" max="8195" width="59.375" style="1" customWidth="1"/>
    <col min="8196" max="8196" width="9.875" style="1" customWidth="1"/>
    <col min="8197" max="8197" width="8.875" style="1" customWidth="1"/>
    <col min="8198" max="8198" width="13.125" style="1" customWidth="1"/>
    <col min="8199" max="8199" width="10.625" style="1" customWidth="1"/>
    <col min="8200" max="8202" width="9.125" style="1" customWidth="1"/>
    <col min="8203" max="8448" width="9" style="1"/>
    <col min="8449" max="8449" width="4.625" style="1" customWidth="1"/>
    <col min="8450" max="8450" width="3.125" style="1" customWidth="1"/>
    <col min="8451" max="8451" width="59.375" style="1" customWidth="1"/>
    <col min="8452" max="8452" width="9.875" style="1" customWidth="1"/>
    <col min="8453" max="8453" width="8.875" style="1" customWidth="1"/>
    <col min="8454" max="8454" width="13.125" style="1" customWidth="1"/>
    <col min="8455" max="8455" width="10.625" style="1" customWidth="1"/>
    <col min="8456" max="8458" width="9.125" style="1" customWidth="1"/>
    <col min="8459" max="8704" width="9" style="1"/>
    <col min="8705" max="8705" width="4.625" style="1" customWidth="1"/>
    <col min="8706" max="8706" width="3.125" style="1" customWidth="1"/>
    <col min="8707" max="8707" width="59.375" style="1" customWidth="1"/>
    <col min="8708" max="8708" width="9.875" style="1" customWidth="1"/>
    <col min="8709" max="8709" width="8.875" style="1" customWidth="1"/>
    <col min="8710" max="8710" width="13.125" style="1" customWidth="1"/>
    <col min="8711" max="8711" width="10.625" style="1" customWidth="1"/>
    <col min="8712" max="8714" width="9.125" style="1" customWidth="1"/>
    <col min="8715" max="8960" width="9" style="1"/>
    <col min="8961" max="8961" width="4.625" style="1" customWidth="1"/>
    <col min="8962" max="8962" width="3.125" style="1" customWidth="1"/>
    <col min="8963" max="8963" width="59.375" style="1" customWidth="1"/>
    <col min="8964" max="8964" width="9.875" style="1" customWidth="1"/>
    <col min="8965" max="8965" width="8.875" style="1" customWidth="1"/>
    <col min="8966" max="8966" width="13.125" style="1" customWidth="1"/>
    <col min="8967" max="8967" width="10.625" style="1" customWidth="1"/>
    <col min="8968" max="8970" width="9.125" style="1" customWidth="1"/>
    <col min="8971" max="9216" width="9" style="1"/>
    <col min="9217" max="9217" width="4.625" style="1" customWidth="1"/>
    <col min="9218" max="9218" width="3.125" style="1" customWidth="1"/>
    <col min="9219" max="9219" width="59.375" style="1" customWidth="1"/>
    <col min="9220" max="9220" width="9.875" style="1" customWidth="1"/>
    <col min="9221" max="9221" width="8.875" style="1" customWidth="1"/>
    <col min="9222" max="9222" width="13.125" style="1" customWidth="1"/>
    <col min="9223" max="9223" width="10.625" style="1" customWidth="1"/>
    <col min="9224" max="9226" width="9.125" style="1" customWidth="1"/>
    <col min="9227" max="9472" width="9" style="1"/>
    <col min="9473" max="9473" width="4.625" style="1" customWidth="1"/>
    <col min="9474" max="9474" width="3.125" style="1" customWidth="1"/>
    <col min="9475" max="9475" width="59.375" style="1" customWidth="1"/>
    <col min="9476" max="9476" width="9.875" style="1" customWidth="1"/>
    <col min="9477" max="9477" width="8.875" style="1" customWidth="1"/>
    <col min="9478" max="9478" width="13.125" style="1" customWidth="1"/>
    <col min="9479" max="9479" width="10.625" style="1" customWidth="1"/>
    <col min="9480" max="9482" width="9.125" style="1" customWidth="1"/>
    <col min="9483" max="9728" width="9" style="1"/>
    <col min="9729" max="9729" width="4.625" style="1" customWidth="1"/>
    <col min="9730" max="9730" width="3.125" style="1" customWidth="1"/>
    <col min="9731" max="9731" width="59.375" style="1" customWidth="1"/>
    <col min="9732" max="9732" width="9.875" style="1" customWidth="1"/>
    <col min="9733" max="9733" width="8.875" style="1" customWidth="1"/>
    <col min="9734" max="9734" width="13.125" style="1" customWidth="1"/>
    <col min="9735" max="9735" width="10.625" style="1" customWidth="1"/>
    <col min="9736" max="9738" width="9.125" style="1" customWidth="1"/>
    <col min="9739" max="9984" width="9" style="1"/>
    <col min="9985" max="9985" width="4.625" style="1" customWidth="1"/>
    <col min="9986" max="9986" width="3.125" style="1" customWidth="1"/>
    <col min="9987" max="9987" width="59.375" style="1" customWidth="1"/>
    <col min="9988" max="9988" width="9.875" style="1" customWidth="1"/>
    <col min="9989" max="9989" width="8.875" style="1" customWidth="1"/>
    <col min="9990" max="9990" width="13.125" style="1" customWidth="1"/>
    <col min="9991" max="9991" width="10.625" style="1" customWidth="1"/>
    <col min="9992" max="9994" width="9.125" style="1" customWidth="1"/>
    <col min="9995" max="10240" width="9" style="1"/>
    <col min="10241" max="10241" width="4.625" style="1" customWidth="1"/>
    <col min="10242" max="10242" width="3.125" style="1" customWidth="1"/>
    <col min="10243" max="10243" width="59.375" style="1" customWidth="1"/>
    <col min="10244" max="10244" width="9.875" style="1" customWidth="1"/>
    <col min="10245" max="10245" width="8.875" style="1" customWidth="1"/>
    <col min="10246" max="10246" width="13.125" style="1" customWidth="1"/>
    <col min="10247" max="10247" width="10.625" style="1" customWidth="1"/>
    <col min="10248" max="10250" width="9.125" style="1" customWidth="1"/>
    <col min="10251" max="10496" width="9" style="1"/>
    <col min="10497" max="10497" width="4.625" style="1" customWidth="1"/>
    <col min="10498" max="10498" width="3.125" style="1" customWidth="1"/>
    <col min="10499" max="10499" width="59.375" style="1" customWidth="1"/>
    <col min="10500" max="10500" width="9.875" style="1" customWidth="1"/>
    <col min="10501" max="10501" width="8.875" style="1" customWidth="1"/>
    <col min="10502" max="10502" width="13.125" style="1" customWidth="1"/>
    <col min="10503" max="10503" width="10.625" style="1" customWidth="1"/>
    <col min="10504" max="10506" width="9.125" style="1" customWidth="1"/>
    <col min="10507" max="10752" width="9" style="1"/>
    <col min="10753" max="10753" width="4.625" style="1" customWidth="1"/>
    <col min="10754" max="10754" width="3.125" style="1" customWidth="1"/>
    <col min="10755" max="10755" width="59.375" style="1" customWidth="1"/>
    <col min="10756" max="10756" width="9.875" style="1" customWidth="1"/>
    <col min="10757" max="10757" width="8.875" style="1" customWidth="1"/>
    <col min="10758" max="10758" width="13.125" style="1" customWidth="1"/>
    <col min="10759" max="10759" width="10.625" style="1" customWidth="1"/>
    <col min="10760" max="10762" width="9.125" style="1" customWidth="1"/>
    <col min="10763" max="11008" width="9" style="1"/>
    <col min="11009" max="11009" width="4.625" style="1" customWidth="1"/>
    <col min="11010" max="11010" width="3.125" style="1" customWidth="1"/>
    <col min="11011" max="11011" width="59.375" style="1" customWidth="1"/>
    <col min="11012" max="11012" width="9.875" style="1" customWidth="1"/>
    <col min="11013" max="11013" width="8.875" style="1" customWidth="1"/>
    <col min="11014" max="11014" width="13.125" style="1" customWidth="1"/>
    <col min="11015" max="11015" width="10.625" style="1" customWidth="1"/>
    <col min="11016" max="11018" width="9.125" style="1" customWidth="1"/>
    <col min="11019" max="11264" width="9" style="1"/>
    <col min="11265" max="11265" width="4.625" style="1" customWidth="1"/>
    <col min="11266" max="11266" width="3.125" style="1" customWidth="1"/>
    <col min="11267" max="11267" width="59.375" style="1" customWidth="1"/>
    <col min="11268" max="11268" width="9.875" style="1" customWidth="1"/>
    <col min="11269" max="11269" width="8.875" style="1" customWidth="1"/>
    <col min="11270" max="11270" width="13.125" style="1" customWidth="1"/>
    <col min="11271" max="11271" width="10.625" style="1" customWidth="1"/>
    <col min="11272" max="11274" width="9.125" style="1" customWidth="1"/>
    <col min="11275" max="11520" width="9" style="1"/>
    <col min="11521" max="11521" width="4.625" style="1" customWidth="1"/>
    <col min="11522" max="11522" width="3.125" style="1" customWidth="1"/>
    <col min="11523" max="11523" width="59.375" style="1" customWidth="1"/>
    <col min="11524" max="11524" width="9.875" style="1" customWidth="1"/>
    <col min="11525" max="11525" width="8.875" style="1" customWidth="1"/>
    <col min="11526" max="11526" width="13.125" style="1" customWidth="1"/>
    <col min="11527" max="11527" width="10.625" style="1" customWidth="1"/>
    <col min="11528" max="11530" width="9.125" style="1" customWidth="1"/>
    <col min="11531" max="11776" width="9" style="1"/>
    <col min="11777" max="11777" width="4.625" style="1" customWidth="1"/>
    <col min="11778" max="11778" width="3.125" style="1" customWidth="1"/>
    <col min="11779" max="11779" width="59.375" style="1" customWidth="1"/>
    <col min="11780" max="11780" width="9.875" style="1" customWidth="1"/>
    <col min="11781" max="11781" width="8.875" style="1" customWidth="1"/>
    <col min="11782" max="11782" width="13.125" style="1" customWidth="1"/>
    <col min="11783" max="11783" width="10.625" style="1" customWidth="1"/>
    <col min="11784" max="11786" width="9.125" style="1" customWidth="1"/>
    <col min="11787" max="12032" width="9" style="1"/>
    <col min="12033" max="12033" width="4.625" style="1" customWidth="1"/>
    <col min="12034" max="12034" width="3.125" style="1" customWidth="1"/>
    <col min="12035" max="12035" width="59.375" style="1" customWidth="1"/>
    <col min="12036" max="12036" width="9.875" style="1" customWidth="1"/>
    <col min="12037" max="12037" width="8.875" style="1" customWidth="1"/>
    <col min="12038" max="12038" width="13.125" style="1" customWidth="1"/>
    <col min="12039" max="12039" width="10.625" style="1" customWidth="1"/>
    <col min="12040" max="12042" width="9.125" style="1" customWidth="1"/>
    <col min="12043" max="12288" width="9" style="1"/>
    <col min="12289" max="12289" width="4.625" style="1" customWidth="1"/>
    <col min="12290" max="12290" width="3.125" style="1" customWidth="1"/>
    <col min="12291" max="12291" width="59.375" style="1" customWidth="1"/>
    <col min="12292" max="12292" width="9.875" style="1" customWidth="1"/>
    <col min="12293" max="12293" width="8.875" style="1" customWidth="1"/>
    <col min="12294" max="12294" width="13.125" style="1" customWidth="1"/>
    <col min="12295" max="12295" width="10.625" style="1" customWidth="1"/>
    <col min="12296" max="12298" width="9.125" style="1" customWidth="1"/>
    <col min="12299" max="12544" width="9" style="1"/>
    <col min="12545" max="12545" width="4.625" style="1" customWidth="1"/>
    <col min="12546" max="12546" width="3.125" style="1" customWidth="1"/>
    <col min="12547" max="12547" width="59.375" style="1" customWidth="1"/>
    <col min="12548" max="12548" width="9.875" style="1" customWidth="1"/>
    <col min="12549" max="12549" width="8.875" style="1" customWidth="1"/>
    <col min="12550" max="12550" width="13.125" style="1" customWidth="1"/>
    <col min="12551" max="12551" width="10.625" style="1" customWidth="1"/>
    <col min="12552" max="12554" width="9.125" style="1" customWidth="1"/>
    <col min="12555" max="12800" width="9" style="1"/>
    <col min="12801" max="12801" width="4.625" style="1" customWidth="1"/>
    <col min="12802" max="12802" width="3.125" style="1" customWidth="1"/>
    <col min="12803" max="12803" width="59.375" style="1" customWidth="1"/>
    <col min="12804" max="12804" width="9.875" style="1" customWidth="1"/>
    <col min="12805" max="12805" width="8.875" style="1" customWidth="1"/>
    <col min="12806" max="12806" width="13.125" style="1" customWidth="1"/>
    <col min="12807" max="12807" width="10.625" style="1" customWidth="1"/>
    <col min="12808" max="12810" width="9.125" style="1" customWidth="1"/>
    <col min="12811" max="13056" width="9" style="1"/>
    <col min="13057" max="13057" width="4.625" style="1" customWidth="1"/>
    <col min="13058" max="13058" width="3.125" style="1" customWidth="1"/>
    <col min="13059" max="13059" width="59.375" style="1" customWidth="1"/>
    <col min="13060" max="13060" width="9.875" style="1" customWidth="1"/>
    <col min="13061" max="13061" width="8.875" style="1" customWidth="1"/>
    <col min="13062" max="13062" width="13.125" style="1" customWidth="1"/>
    <col min="13063" max="13063" width="10.625" style="1" customWidth="1"/>
    <col min="13064" max="13066" width="9.125" style="1" customWidth="1"/>
    <col min="13067" max="13312" width="9" style="1"/>
    <col min="13313" max="13313" width="4.625" style="1" customWidth="1"/>
    <col min="13314" max="13314" width="3.125" style="1" customWidth="1"/>
    <col min="13315" max="13315" width="59.375" style="1" customWidth="1"/>
    <col min="13316" max="13316" width="9.875" style="1" customWidth="1"/>
    <col min="13317" max="13317" width="8.875" style="1" customWidth="1"/>
    <col min="13318" max="13318" width="13.125" style="1" customWidth="1"/>
    <col min="13319" max="13319" width="10.625" style="1" customWidth="1"/>
    <col min="13320" max="13322" width="9.125" style="1" customWidth="1"/>
    <col min="13323" max="13568" width="9" style="1"/>
    <col min="13569" max="13569" width="4.625" style="1" customWidth="1"/>
    <col min="13570" max="13570" width="3.125" style="1" customWidth="1"/>
    <col min="13571" max="13571" width="59.375" style="1" customWidth="1"/>
    <col min="13572" max="13572" width="9.875" style="1" customWidth="1"/>
    <col min="13573" max="13573" width="8.875" style="1" customWidth="1"/>
    <col min="13574" max="13574" width="13.125" style="1" customWidth="1"/>
    <col min="13575" max="13575" width="10.625" style="1" customWidth="1"/>
    <col min="13576" max="13578" width="9.125" style="1" customWidth="1"/>
    <col min="13579" max="13824" width="9" style="1"/>
    <col min="13825" max="13825" width="4.625" style="1" customWidth="1"/>
    <col min="13826" max="13826" width="3.125" style="1" customWidth="1"/>
    <col min="13827" max="13827" width="59.375" style="1" customWidth="1"/>
    <col min="13828" max="13828" width="9.875" style="1" customWidth="1"/>
    <col min="13829" max="13829" width="8.875" style="1" customWidth="1"/>
    <col min="13830" max="13830" width="13.125" style="1" customWidth="1"/>
    <col min="13831" max="13831" width="10.625" style="1" customWidth="1"/>
    <col min="13832" max="13834" width="9.125" style="1" customWidth="1"/>
    <col min="13835" max="14080" width="9" style="1"/>
    <col min="14081" max="14081" width="4.625" style="1" customWidth="1"/>
    <col min="14082" max="14082" width="3.125" style="1" customWidth="1"/>
    <col min="14083" max="14083" width="59.375" style="1" customWidth="1"/>
    <col min="14084" max="14084" width="9.875" style="1" customWidth="1"/>
    <col min="14085" max="14085" width="8.875" style="1" customWidth="1"/>
    <col min="14086" max="14086" width="13.125" style="1" customWidth="1"/>
    <col min="14087" max="14087" width="10.625" style="1" customWidth="1"/>
    <col min="14088" max="14090" width="9.125" style="1" customWidth="1"/>
    <col min="14091" max="14336" width="9" style="1"/>
    <col min="14337" max="14337" width="4.625" style="1" customWidth="1"/>
    <col min="14338" max="14338" width="3.125" style="1" customWidth="1"/>
    <col min="14339" max="14339" width="59.375" style="1" customWidth="1"/>
    <col min="14340" max="14340" width="9.875" style="1" customWidth="1"/>
    <col min="14341" max="14341" width="8.875" style="1" customWidth="1"/>
    <col min="14342" max="14342" width="13.125" style="1" customWidth="1"/>
    <col min="14343" max="14343" width="10.625" style="1" customWidth="1"/>
    <col min="14344" max="14346" width="9.125" style="1" customWidth="1"/>
    <col min="14347" max="14592" width="9" style="1"/>
    <col min="14593" max="14593" width="4.625" style="1" customWidth="1"/>
    <col min="14594" max="14594" width="3.125" style="1" customWidth="1"/>
    <col min="14595" max="14595" width="59.375" style="1" customWidth="1"/>
    <col min="14596" max="14596" width="9.875" style="1" customWidth="1"/>
    <col min="14597" max="14597" width="8.875" style="1" customWidth="1"/>
    <col min="14598" max="14598" width="13.125" style="1" customWidth="1"/>
    <col min="14599" max="14599" width="10.625" style="1" customWidth="1"/>
    <col min="14600" max="14602" width="9.125" style="1" customWidth="1"/>
    <col min="14603" max="14848" width="9" style="1"/>
    <col min="14849" max="14849" width="4.625" style="1" customWidth="1"/>
    <col min="14850" max="14850" width="3.125" style="1" customWidth="1"/>
    <col min="14851" max="14851" width="59.375" style="1" customWidth="1"/>
    <col min="14852" max="14852" width="9.875" style="1" customWidth="1"/>
    <col min="14853" max="14853" width="8.875" style="1" customWidth="1"/>
    <col min="14854" max="14854" width="13.125" style="1" customWidth="1"/>
    <col min="14855" max="14855" width="10.625" style="1" customWidth="1"/>
    <col min="14856" max="14858" width="9.125" style="1" customWidth="1"/>
    <col min="14859" max="15104" width="9" style="1"/>
    <col min="15105" max="15105" width="4.625" style="1" customWidth="1"/>
    <col min="15106" max="15106" width="3.125" style="1" customWidth="1"/>
    <col min="15107" max="15107" width="59.375" style="1" customWidth="1"/>
    <col min="15108" max="15108" width="9.875" style="1" customWidth="1"/>
    <col min="15109" max="15109" width="8.875" style="1" customWidth="1"/>
    <col min="15110" max="15110" width="13.125" style="1" customWidth="1"/>
    <col min="15111" max="15111" width="10.625" style="1" customWidth="1"/>
    <col min="15112" max="15114" width="9.125" style="1" customWidth="1"/>
    <col min="15115" max="15360" width="9" style="1"/>
    <col min="15361" max="15361" width="4.625" style="1" customWidth="1"/>
    <col min="15362" max="15362" width="3.125" style="1" customWidth="1"/>
    <col min="15363" max="15363" width="59.375" style="1" customWidth="1"/>
    <col min="15364" max="15364" width="9.875" style="1" customWidth="1"/>
    <col min="15365" max="15365" width="8.875" style="1" customWidth="1"/>
    <col min="15366" max="15366" width="13.125" style="1" customWidth="1"/>
    <col min="15367" max="15367" width="10.625" style="1" customWidth="1"/>
    <col min="15368" max="15370" width="9.125" style="1" customWidth="1"/>
    <col min="15371" max="15616" width="9" style="1"/>
    <col min="15617" max="15617" width="4.625" style="1" customWidth="1"/>
    <col min="15618" max="15618" width="3.125" style="1" customWidth="1"/>
    <col min="15619" max="15619" width="59.375" style="1" customWidth="1"/>
    <col min="15620" max="15620" width="9.875" style="1" customWidth="1"/>
    <col min="15621" max="15621" width="8.875" style="1" customWidth="1"/>
    <col min="15622" max="15622" width="13.125" style="1" customWidth="1"/>
    <col min="15623" max="15623" width="10.625" style="1" customWidth="1"/>
    <col min="15624" max="15626" width="9.125" style="1" customWidth="1"/>
    <col min="15627" max="15872" width="9" style="1"/>
    <col min="15873" max="15873" width="4.625" style="1" customWidth="1"/>
    <col min="15874" max="15874" width="3.125" style="1" customWidth="1"/>
    <col min="15875" max="15875" width="59.375" style="1" customWidth="1"/>
    <col min="15876" max="15876" width="9.875" style="1" customWidth="1"/>
    <col min="15877" max="15877" width="8.875" style="1" customWidth="1"/>
    <col min="15878" max="15878" width="13.125" style="1" customWidth="1"/>
    <col min="15879" max="15879" width="10.625" style="1" customWidth="1"/>
    <col min="15880" max="15882" width="9.125" style="1" customWidth="1"/>
    <col min="15883" max="16128" width="9" style="1"/>
    <col min="16129" max="16129" width="4.625" style="1" customWidth="1"/>
    <col min="16130" max="16130" width="3.125" style="1" customWidth="1"/>
    <col min="16131" max="16131" width="59.375" style="1" customWidth="1"/>
    <col min="16132" max="16132" width="9.875" style="1" customWidth="1"/>
    <col min="16133" max="16133" width="8.875" style="1" customWidth="1"/>
    <col min="16134" max="16134" width="13.125" style="1" customWidth="1"/>
    <col min="16135" max="16135" width="10.625" style="1" customWidth="1"/>
    <col min="16136" max="16138" width="9.125" style="1" customWidth="1"/>
    <col min="16139" max="16384" width="9" style="1"/>
  </cols>
  <sheetData>
    <row r="1" spans="2:10" x14ac:dyDescent="0.55000000000000004">
      <c r="B1" s="216" t="s">
        <v>5</v>
      </c>
      <c r="C1" s="216"/>
      <c r="D1" s="216"/>
      <c r="E1" s="216"/>
      <c r="F1" s="216"/>
      <c r="G1" s="216"/>
      <c r="H1" s="216"/>
      <c r="I1" s="45"/>
    </row>
    <row r="2" spans="2:10" x14ac:dyDescent="0.55000000000000004">
      <c r="B2" s="45"/>
      <c r="C2" s="45"/>
      <c r="D2" s="45"/>
      <c r="E2" s="45"/>
      <c r="F2" s="45"/>
      <c r="G2" s="45"/>
      <c r="H2" s="45"/>
      <c r="I2" s="45"/>
    </row>
    <row r="3" spans="2:10" s="9" customFormat="1" ht="27.75" x14ac:dyDescent="0.65">
      <c r="B3" s="42" t="s">
        <v>27</v>
      </c>
      <c r="C3" s="42"/>
      <c r="D3" s="42"/>
      <c r="E3" s="42"/>
      <c r="F3" s="42"/>
      <c r="G3" s="42"/>
      <c r="H3" s="42"/>
      <c r="I3" s="42"/>
      <c r="J3" s="42"/>
    </row>
    <row r="4" spans="2:10" s="9" customFormat="1" ht="27.75" x14ac:dyDescent="0.65">
      <c r="B4" s="213" t="s">
        <v>109</v>
      </c>
      <c r="C4" s="213"/>
      <c r="D4" s="213"/>
      <c r="E4" s="213"/>
      <c r="F4" s="213"/>
      <c r="G4" s="213"/>
      <c r="H4" s="42"/>
      <c r="I4" s="42"/>
      <c r="J4" s="42"/>
    </row>
    <row r="5" spans="2:10" s="9" customFormat="1" ht="27.75" x14ac:dyDescent="0.65">
      <c r="B5" s="44"/>
      <c r="C5" s="44"/>
      <c r="D5" s="44"/>
      <c r="E5" s="44"/>
      <c r="F5" s="44"/>
      <c r="G5" s="43"/>
      <c r="H5" s="43"/>
      <c r="I5" s="43"/>
    </row>
    <row r="6" spans="2:10" x14ac:dyDescent="0.55000000000000004">
      <c r="B6" s="48" t="s">
        <v>163</v>
      </c>
      <c r="F6" s="18"/>
      <c r="G6" s="18"/>
      <c r="H6" s="18"/>
    </row>
    <row r="7" spans="2:10" x14ac:dyDescent="0.55000000000000004">
      <c r="B7" s="49" t="s">
        <v>164</v>
      </c>
      <c r="C7" s="60"/>
      <c r="D7" s="60"/>
      <c r="E7" s="60"/>
      <c r="F7" s="61"/>
      <c r="G7" s="61"/>
      <c r="H7" s="18"/>
    </row>
    <row r="8" spans="2:10" ht="24.75" thickBot="1" x14ac:dyDescent="0.6">
      <c r="B8" s="49"/>
      <c r="C8" s="217" t="s">
        <v>28</v>
      </c>
      <c r="D8" s="217"/>
      <c r="E8" s="217"/>
      <c r="F8" s="50" t="s">
        <v>2</v>
      </c>
      <c r="G8" s="50" t="s">
        <v>4</v>
      </c>
      <c r="H8" s="18"/>
    </row>
    <row r="9" spans="2:10" ht="24.75" thickTop="1" x14ac:dyDescent="0.55000000000000004">
      <c r="B9" s="49"/>
      <c r="C9" s="218" t="s">
        <v>19</v>
      </c>
      <c r="D9" s="219"/>
      <c r="E9" s="220"/>
      <c r="F9" s="51">
        <v>10</v>
      </c>
      <c r="G9" s="52">
        <f>F9*100/F$11</f>
        <v>30.303030303030305</v>
      </c>
      <c r="H9" s="18"/>
    </row>
    <row r="10" spans="2:10" x14ac:dyDescent="0.55000000000000004">
      <c r="B10" s="49"/>
      <c r="C10" s="221" t="s">
        <v>13</v>
      </c>
      <c r="D10" s="222"/>
      <c r="E10" s="223"/>
      <c r="F10" s="53">
        <v>23</v>
      </c>
      <c r="G10" s="54">
        <f>F10*100/F$11</f>
        <v>69.696969696969703</v>
      </c>
      <c r="H10" s="18"/>
    </row>
    <row r="11" spans="2:10" ht="24.75" thickBot="1" x14ac:dyDescent="0.6">
      <c r="B11" s="49"/>
      <c r="C11" s="217" t="s">
        <v>10</v>
      </c>
      <c r="D11" s="217"/>
      <c r="E11" s="217"/>
      <c r="F11" s="55">
        <f>SUM(F9:F10)</f>
        <v>33</v>
      </c>
      <c r="G11" s="56">
        <f>SUM(G9:G10)</f>
        <v>100</v>
      </c>
    </row>
    <row r="12" spans="2:10" ht="24.75" thickTop="1" x14ac:dyDescent="0.55000000000000004">
      <c r="B12" s="49"/>
      <c r="C12" s="57"/>
      <c r="D12" s="57"/>
      <c r="E12" s="57"/>
      <c r="F12" s="58"/>
      <c r="G12" s="59"/>
    </row>
    <row r="13" spans="2:10" x14ac:dyDescent="0.55000000000000004">
      <c r="B13" s="11" t="s">
        <v>165</v>
      </c>
      <c r="C13" s="11"/>
      <c r="D13" s="11"/>
    </row>
    <row r="14" spans="2:10" x14ac:dyDescent="0.55000000000000004">
      <c r="B14" s="1" t="s">
        <v>171</v>
      </c>
      <c r="C14" s="18"/>
      <c r="D14" s="18"/>
    </row>
    <row r="15" spans="2:10" x14ac:dyDescent="0.55000000000000004">
      <c r="C15" s="18"/>
      <c r="D15" s="18"/>
    </row>
    <row r="16" spans="2:10" x14ac:dyDescent="0.55000000000000004">
      <c r="B16" s="49" t="s">
        <v>181</v>
      </c>
      <c r="C16" s="60"/>
      <c r="D16" s="60"/>
      <c r="E16" s="60"/>
      <c r="F16" s="61"/>
      <c r="G16" s="61"/>
      <c r="H16" s="18"/>
    </row>
    <row r="17" spans="2:8" ht="24.75" thickBot="1" x14ac:dyDescent="0.6">
      <c r="B17" s="49"/>
      <c r="C17" s="217" t="s">
        <v>160</v>
      </c>
      <c r="D17" s="217"/>
      <c r="E17" s="217"/>
      <c r="F17" s="149" t="s">
        <v>2</v>
      </c>
      <c r="G17" s="149" t="s">
        <v>4</v>
      </c>
      <c r="H17" s="18"/>
    </row>
    <row r="18" spans="2:8" ht="24.75" thickTop="1" x14ac:dyDescent="0.55000000000000004">
      <c r="B18" s="49"/>
      <c r="C18" s="157" t="s">
        <v>214</v>
      </c>
      <c r="D18" s="158"/>
      <c r="E18" s="159"/>
      <c r="F18" s="53">
        <v>2</v>
      </c>
      <c r="G18" s="52">
        <f>F18*100/F$24</f>
        <v>6.0606060606060606</v>
      </c>
      <c r="H18" s="18"/>
    </row>
    <row r="19" spans="2:8" x14ac:dyDescent="0.55000000000000004">
      <c r="B19" s="49"/>
      <c r="C19" s="160" t="s">
        <v>215</v>
      </c>
      <c r="D19" s="161"/>
      <c r="E19" s="162"/>
      <c r="F19" s="53">
        <v>7</v>
      </c>
      <c r="G19" s="52">
        <f t="shared" ref="G19:G23" si="0">F19*100/F$24</f>
        <v>21.212121212121211</v>
      </c>
      <c r="H19" s="18"/>
    </row>
    <row r="20" spans="2:8" x14ac:dyDescent="0.55000000000000004">
      <c r="B20" s="49"/>
      <c r="C20" s="160" t="s">
        <v>216</v>
      </c>
      <c r="D20" s="161"/>
      <c r="E20" s="162"/>
      <c r="F20" s="53">
        <v>4</v>
      </c>
      <c r="G20" s="52">
        <f t="shared" si="0"/>
        <v>12.121212121212121</v>
      </c>
      <c r="H20" s="18"/>
    </row>
    <row r="21" spans="2:8" x14ac:dyDescent="0.55000000000000004">
      <c r="B21" s="49"/>
      <c r="C21" s="160" t="s">
        <v>217</v>
      </c>
      <c r="D21" s="161"/>
      <c r="E21" s="162"/>
      <c r="F21" s="53">
        <v>1</v>
      </c>
      <c r="G21" s="52">
        <f t="shared" si="0"/>
        <v>3.0303030303030303</v>
      </c>
      <c r="H21" s="18"/>
    </row>
    <row r="22" spans="2:8" x14ac:dyDescent="0.55000000000000004">
      <c r="B22" s="49"/>
      <c r="C22" s="218" t="s">
        <v>218</v>
      </c>
      <c r="D22" s="219" t="e">
        <f>COUNTIF(#REF!,"บุคลากรสายวิชาการ")</f>
        <v>#REF!</v>
      </c>
      <c r="E22" s="220" t="s">
        <v>185</v>
      </c>
      <c r="F22" s="53">
        <v>15</v>
      </c>
      <c r="G22" s="52">
        <f t="shared" si="0"/>
        <v>45.454545454545453</v>
      </c>
      <c r="H22" s="18"/>
    </row>
    <row r="23" spans="2:8" x14ac:dyDescent="0.55000000000000004">
      <c r="B23" s="49"/>
      <c r="C23" s="218" t="s">
        <v>219</v>
      </c>
      <c r="D23" s="219" t="e">
        <f>COUNTIF(#REF!,"บุคลากรสายวิชาการ")</f>
        <v>#REF!</v>
      </c>
      <c r="E23" s="220" t="s">
        <v>185</v>
      </c>
      <c r="F23" s="53">
        <v>4</v>
      </c>
      <c r="G23" s="52">
        <f t="shared" si="0"/>
        <v>12.121212121212121</v>
      </c>
      <c r="H23" s="18"/>
    </row>
    <row r="24" spans="2:8" ht="24.75" thickBot="1" x14ac:dyDescent="0.6">
      <c r="B24" s="49"/>
      <c r="C24" s="217" t="s">
        <v>10</v>
      </c>
      <c r="D24" s="217"/>
      <c r="E24" s="217"/>
      <c r="F24" s="55">
        <f>SUM(F18:F23)</f>
        <v>33</v>
      </c>
      <c r="G24" s="163">
        <f>F24*100/F$24</f>
        <v>100</v>
      </c>
    </row>
    <row r="25" spans="2:8" ht="24.75" thickTop="1" x14ac:dyDescent="0.55000000000000004">
      <c r="B25" s="49"/>
      <c r="C25" s="57"/>
      <c r="D25" s="57"/>
      <c r="E25" s="57"/>
      <c r="F25" s="58"/>
      <c r="G25" s="59"/>
    </row>
    <row r="26" spans="2:8" x14ac:dyDescent="0.55000000000000004">
      <c r="B26" s="11" t="s">
        <v>186</v>
      </c>
      <c r="C26" s="11"/>
      <c r="D26" s="11"/>
    </row>
    <row r="27" spans="2:8" x14ac:dyDescent="0.55000000000000004">
      <c r="B27" s="1" t="s">
        <v>331</v>
      </c>
      <c r="C27" s="18"/>
      <c r="D27" s="18"/>
    </row>
    <row r="28" spans="2:8" x14ac:dyDescent="0.55000000000000004">
      <c r="B28" s="1" t="s">
        <v>187</v>
      </c>
      <c r="C28" s="18"/>
      <c r="D28" s="18"/>
    </row>
    <row r="29" spans="2:8" x14ac:dyDescent="0.55000000000000004">
      <c r="C29" s="18"/>
      <c r="D29" s="18"/>
    </row>
    <row r="30" spans="2:8" x14ac:dyDescent="0.55000000000000004">
      <c r="C30" s="18"/>
      <c r="D30" s="18"/>
    </row>
    <row r="31" spans="2:8" x14ac:dyDescent="0.55000000000000004">
      <c r="C31" s="18"/>
      <c r="D31" s="18"/>
    </row>
    <row r="32" spans="2:8" x14ac:dyDescent="0.55000000000000004">
      <c r="B32" s="3"/>
      <c r="C32" s="3"/>
    </row>
    <row r="33" spans="2:3" x14ac:dyDescent="0.55000000000000004">
      <c r="B33" s="3"/>
      <c r="C33" s="3"/>
    </row>
    <row r="34" spans="2:3" x14ac:dyDescent="0.55000000000000004">
      <c r="B34" s="3"/>
      <c r="C34" s="3"/>
    </row>
    <row r="35" spans="2:3" x14ac:dyDescent="0.55000000000000004">
      <c r="B35" s="3"/>
      <c r="C35" s="3"/>
    </row>
    <row r="36" spans="2:3" x14ac:dyDescent="0.55000000000000004">
      <c r="B36" s="3"/>
      <c r="C36" s="3"/>
    </row>
  </sheetData>
  <mergeCells count="10">
    <mergeCell ref="C11:E11"/>
    <mergeCell ref="C17:E17"/>
    <mergeCell ref="C22:E22"/>
    <mergeCell ref="C23:E23"/>
    <mergeCell ref="C24:E24"/>
    <mergeCell ref="B4:G4"/>
    <mergeCell ref="B1:H1"/>
    <mergeCell ref="C8:E8"/>
    <mergeCell ref="C9:E9"/>
    <mergeCell ref="C10:E10"/>
  </mergeCells>
  <pageMargins left="0.51181102362204722" right="0.11811023622047245" top="0.55118110236220474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B1:IU13"/>
  <sheetViews>
    <sheetView workbookViewId="0">
      <selection activeCell="C19" sqref="C19"/>
    </sheetView>
  </sheetViews>
  <sheetFormatPr defaultRowHeight="24" x14ac:dyDescent="0.55000000000000004"/>
  <cols>
    <col min="1" max="1" width="4.875" style="1" customWidth="1"/>
    <col min="2" max="2" width="31.75" style="1" customWidth="1"/>
    <col min="3" max="3" width="17.5" style="18" customWidth="1"/>
    <col min="4" max="4" width="21.625" style="18" customWidth="1"/>
    <col min="5" max="5" width="9" style="1"/>
    <col min="6" max="7" width="8" style="1" hidden="1" customWidth="1"/>
    <col min="8" max="256" width="9" style="1"/>
    <col min="257" max="257" width="4.875" style="1" customWidth="1"/>
    <col min="258" max="258" width="22.625" style="1" customWidth="1"/>
    <col min="259" max="259" width="26.375" style="1" customWidth="1"/>
    <col min="260" max="260" width="24.25" style="1" customWidth="1"/>
    <col min="261" max="261" width="9" style="1"/>
    <col min="262" max="263" width="0" style="1" hidden="1" customWidth="1"/>
    <col min="264" max="512" width="9" style="1"/>
    <col min="513" max="513" width="4.875" style="1" customWidth="1"/>
    <col min="514" max="514" width="22.625" style="1" customWidth="1"/>
    <col min="515" max="515" width="26.375" style="1" customWidth="1"/>
    <col min="516" max="516" width="24.25" style="1" customWidth="1"/>
    <col min="517" max="517" width="9" style="1"/>
    <col min="518" max="519" width="0" style="1" hidden="1" customWidth="1"/>
    <col min="520" max="768" width="9" style="1"/>
    <col min="769" max="769" width="4.875" style="1" customWidth="1"/>
    <col min="770" max="770" width="22.625" style="1" customWidth="1"/>
    <col min="771" max="771" width="26.375" style="1" customWidth="1"/>
    <col min="772" max="772" width="24.25" style="1" customWidth="1"/>
    <col min="773" max="773" width="9" style="1"/>
    <col min="774" max="775" width="0" style="1" hidden="1" customWidth="1"/>
    <col min="776" max="1024" width="9" style="1"/>
    <col min="1025" max="1025" width="4.875" style="1" customWidth="1"/>
    <col min="1026" max="1026" width="22.625" style="1" customWidth="1"/>
    <col min="1027" max="1027" width="26.375" style="1" customWidth="1"/>
    <col min="1028" max="1028" width="24.25" style="1" customWidth="1"/>
    <col min="1029" max="1029" width="9" style="1"/>
    <col min="1030" max="1031" width="0" style="1" hidden="1" customWidth="1"/>
    <col min="1032" max="1280" width="9" style="1"/>
    <col min="1281" max="1281" width="4.875" style="1" customWidth="1"/>
    <col min="1282" max="1282" width="22.625" style="1" customWidth="1"/>
    <col min="1283" max="1283" width="26.375" style="1" customWidth="1"/>
    <col min="1284" max="1284" width="24.25" style="1" customWidth="1"/>
    <col min="1285" max="1285" width="9" style="1"/>
    <col min="1286" max="1287" width="0" style="1" hidden="1" customWidth="1"/>
    <col min="1288" max="1536" width="9" style="1"/>
    <col min="1537" max="1537" width="4.875" style="1" customWidth="1"/>
    <col min="1538" max="1538" width="22.625" style="1" customWidth="1"/>
    <col min="1539" max="1539" width="26.375" style="1" customWidth="1"/>
    <col min="1540" max="1540" width="24.25" style="1" customWidth="1"/>
    <col min="1541" max="1541" width="9" style="1"/>
    <col min="1542" max="1543" width="0" style="1" hidden="1" customWidth="1"/>
    <col min="1544" max="1792" width="9" style="1"/>
    <col min="1793" max="1793" width="4.875" style="1" customWidth="1"/>
    <col min="1794" max="1794" width="22.625" style="1" customWidth="1"/>
    <col min="1795" max="1795" width="26.375" style="1" customWidth="1"/>
    <col min="1796" max="1796" width="24.25" style="1" customWidth="1"/>
    <col min="1797" max="1797" width="9" style="1"/>
    <col min="1798" max="1799" width="0" style="1" hidden="1" customWidth="1"/>
    <col min="1800" max="2048" width="9" style="1"/>
    <col min="2049" max="2049" width="4.875" style="1" customWidth="1"/>
    <col min="2050" max="2050" width="22.625" style="1" customWidth="1"/>
    <col min="2051" max="2051" width="26.375" style="1" customWidth="1"/>
    <col min="2052" max="2052" width="24.25" style="1" customWidth="1"/>
    <col min="2053" max="2053" width="9" style="1"/>
    <col min="2054" max="2055" width="0" style="1" hidden="1" customWidth="1"/>
    <col min="2056" max="2304" width="9" style="1"/>
    <col min="2305" max="2305" width="4.875" style="1" customWidth="1"/>
    <col min="2306" max="2306" width="22.625" style="1" customWidth="1"/>
    <col min="2307" max="2307" width="26.375" style="1" customWidth="1"/>
    <col min="2308" max="2308" width="24.25" style="1" customWidth="1"/>
    <col min="2309" max="2309" width="9" style="1"/>
    <col min="2310" max="2311" width="0" style="1" hidden="1" customWidth="1"/>
    <col min="2312" max="2560" width="9" style="1"/>
    <col min="2561" max="2561" width="4.875" style="1" customWidth="1"/>
    <col min="2562" max="2562" width="22.625" style="1" customWidth="1"/>
    <col min="2563" max="2563" width="26.375" style="1" customWidth="1"/>
    <col min="2564" max="2564" width="24.25" style="1" customWidth="1"/>
    <col min="2565" max="2565" width="9" style="1"/>
    <col min="2566" max="2567" width="0" style="1" hidden="1" customWidth="1"/>
    <col min="2568" max="2816" width="9" style="1"/>
    <col min="2817" max="2817" width="4.875" style="1" customWidth="1"/>
    <col min="2818" max="2818" width="22.625" style="1" customWidth="1"/>
    <col min="2819" max="2819" width="26.375" style="1" customWidth="1"/>
    <col min="2820" max="2820" width="24.25" style="1" customWidth="1"/>
    <col min="2821" max="2821" width="9" style="1"/>
    <col min="2822" max="2823" width="0" style="1" hidden="1" customWidth="1"/>
    <col min="2824" max="3072" width="9" style="1"/>
    <col min="3073" max="3073" width="4.875" style="1" customWidth="1"/>
    <col min="3074" max="3074" width="22.625" style="1" customWidth="1"/>
    <col min="3075" max="3075" width="26.375" style="1" customWidth="1"/>
    <col min="3076" max="3076" width="24.25" style="1" customWidth="1"/>
    <col min="3077" max="3077" width="9" style="1"/>
    <col min="3078" max="3079" width="0" style="1" hidden="1" customWidth="1"/>
    <col min="3080" max="3328" width="9" style="1"/>
    <col min="3329" max="3329" width="4.875" style="1" customWidth="1"/>
    <col min="3330" max="3330" width="22.625" style="1" customWidth="1"/>
    <col min="3331" max="3331" width="26.375" style="1" customWidth="1"/>
    <col min="3332" max="3332" width="24.25" style="1" customWidth="1"/>
    <col min="3333" max="3333" width="9" style="1"/>
    <col min="3334" max="3335" width="0" style="1" hidden="1" customWidth="1"/>
    <col min="3336" max="3584" width="9" style="1"/>
    <col min="3585" max="3585" width="4.875" style="1" customWidth="1"/>
    <col min="3586" max="3586" width="22.625" style="1" customWidth="1"/>
    <col min="3587" max="3587" width="26.375" style="1" customWidth="1"/>
    <col min="3588" max="3588" width="24.25" style="1" customWidth="1"/>
    <col min="3589" max="3589" width="9" style="1"/>
    <col min="3590" max="3591" width="0" style="1" hidden="1" customWidth="1"/>
    <col min="3592" max="3840" width="9" style="1"/>
    <col min="3841" max="3841" width="4.875" style="1" customWidth="1"/>
    <col min="3842" max="3842" width="22.625" style="1" customWidth="1"/>
    <col min="3843" max="3843" width="26.375" style="1" customWidth="1"/>
    <col min="3844" max="3844" width="24.25" style="1" customWidth="1"/>
    <col min="3845" max="3845" width="9" style="1"/>
    <col min="3846" max="3847" width="0" style="1" hidden="1" customWidth="1"/>
    <col min="3848" max="4096" width="9" style="1"/>
    <col min="4097" max="4097" width="4.875" style="1" customWidth="1"/>
    <col min="4098" max="4098" width="22.625" style="1" customWidth="1"/>
    <col min="4099" max="4099" width="26.375" style="1" customWidth="1"/>
    <col min="4100" max="4100" width="24.25" style="1" customWidth="1"/>
    <col min="4101" max="4101" width="9" style="1"/>
    <col min="4102" max="4103" width="0" style="1" hidden="1" customWidth="1"/>
    <col min="4104" max="4352" width="9" style="1"/>
    <col min="4353" max="4353" width="4.875" style="1" customWidth="1"/>
    <col min="4354" max="4354" width="22.625" style="1" customWidth="1"/>
    <col min="4355" max="4355" width="26.375" style="1" customWidth="1"/>
    <col min="4356" max="4356" width="24.25" style="1" customWidth="1"/>
    <col min="4357" max="4357" width="9" style="1"/>
    <col min="4358" max="4359" width="0" style="1" hidden="1" customWidth="1"/>
    <col min="4360" max="4608" width="9" style="1"/>
    <col min="4609" max="4609" width="4.875" style="1" customWidth="1"/>
    <col min="4610" max="4610" width="22.625" style="1" customWidth="1"/>
    <col min="4611" max="4611" width="26.375" style="1" customWidth="1"/>
    <col min="4612" max="4612" width="24.25" style="1" customWidth="1"/>
    <col min="4613" max="4613" width="9" style="1"/>
    <col min="4614" max="4615" width="0" style="1" hidden="1" customWidth="1"/>
    <col min="4616" max="4864" width="9" style="1"/>
    <col min="4865" max="4865" width="4.875" style="1" customWidth="1"/>
    <col min="4866" max="4866" width="22.625" style="1" customWidth="1"/>
    <col min="4867" max="4867" width="26.375" style="1" customWidth="1"/>
    <col min="4868" max="4868" width="24.25" style="1" customWidth="1"/>
    <col min="4869" max="4869" width="9" style="1"/>
    <col min="4870" max="4871" width="0" style="1" hidden="1" customWidth="1"/>
    <col min="4872" max="5120" width="9" style="1"/>
    <col min="5121" max="5121" width="4.875" style="1" customWidth="1"/>
    <col min="5122" max="5122" width="22.625" style="1" customWidth="1"/>
    <col min="5123" max="5123" width="26.375" style="1" customWidth="1"/>
    <col min="5124" max="5124" width="24.25" style="1" customWidth="1"/>
    <col min="5125" max="5125" width="9" style="1"/>
    <col min="5126" max="5127" width="0" style="1" hidden="1" customWidth="1"/>
    <col min="5128" max="5376" width="9" style="1"/>
    <col min="5377" max="5377" width="4.875" style="1" customWidth="1"/>
    <col min="5378" max="5378" width="22.625" style="1" customWidth="1"/>
    <col min="5379" max="5379" width="26.375" style="1" customWidth="1"/>
    <col min="5380" max="5380" width="24.25" style="1" customWidth="1"/>
    <col min="5381" max="5381" width="9" style="1"/>
    <col min="5382" max="5383" width="0" style="1" hidden="1" customWidth="1"/>
    <col min="5384" max="5632" width="9" style="1"/>
    <col min="5633" max="5633" width="4.875" style="1" customWidth="1"/>
    <col min="5634" max="5634" width="22.625" style="1" customWidth="1"/>
    <col min="5635" max="5635" width="26.375" style="1" customWidth="1"/>
    <col min="5636" max="5636" width="24.25" style="1" customWidth="1"/>
    <col min="5637" max="5637" width="9" style="1"/>
    <col min="5638" max="5639" width="0" style="1" hidden="1" customWidth="1"/>
    <col min="5640" max="5888" width="9" style="1"/>
    <col min="5889" max="5889" width="4.875" style="1" customWidth="1"/>
    <col min="5890" max="5890" width="22.625" style="1" customWidth="1"/>
    <col min="5891" max="5891" width="26.375" style="1" customWidth="1"/>
    <col min="5892" max="5892" width="24.25" style="1" customWidth="1"/>
    <col min="5893" max="5893" width="9" style="1"/>
    <col min="5894" max="5895" width="0" style="1" hidden="1" customWidth="1"/>
    <col min="5896" max="6144" width="9" style="1"/>
    <col min="6145" max="6145" width="4.875" style="1" customWidth="1"/>
    <col min="6146" max="6146" width="22.625" style="1" customWidth="1"/>
    <col min="6147" max="6147" width="26.375" style="1" customWidth="1"/>
    <col min="6148" max="6148" width="24.25" style="1" customWidth="1"/>
    <col min="6149" max="6149" width="9" style="1"/>
    <col min="6150" max="6151" width="0" style="1" hidden="1" customWidth="1"/>
    <col min="6152" max="6400" width="9" style="1"/>
    <col min="6401" max="6401" width="4.875" style="1" customWidth="1"/>
    <col min="6402" max="6402" width="22.625" style="1" customWidth="1"/>
    <col min="6403" max="6403" width="26.375" style="1" customWidth="1"/>
    <col min="6404" max="6404" width="24.25" style="1" customWidth="1"/>
    <col min="6405" max="6405" width="9" style="1"/>
    <col min="6406" max="6407" width="0" style="1" hidden="1" customWidth="1"/>
    <col min="6408" max="6656" width="9" style="1"/>
    <col min="6657" max="6657" width="4.875" style="1" customWidth="1"/>
    <col min="6658" max="6658" width="22.625" style="1" customWidth="1"/>
    <col min="6659" max="6659" width="26.375" style="1" customWidth="1"/>
    <col min="6660" max="6660" width="24.25" style="1" customWidth="1"/>
    <col min="6661" max="6661" width="9" style="1"/>
    <col min="6662" max="6663" width="0" style="1" hidden="1" customWidth="1"/>
    <col min="6664" max="6912" width="9" style="1"/>
    <col min="6913" max="6913" width="4.875" style="1" customWidth="1"/>
    <col min="6914" max="6914" width="22.625" style="1" customWidth="1"/>
    <col min="6915" max="6915" width="26.375" style="1" customWidth="1"/>
    <col min="6916" max="6916" width="24.25" style="1" customWidth="1"/>
    <col min="6917" max="6917" width="9" style="1"/>
    <col min="6918" max="6919" width="0" style="1" hidden="1" customWidth="1"/>
    <col min="6920" max="7168" width="9" style="1"/>
    <col min="7169" max="7169" width="4.875" style="1" customWidth="1"/>
    <col min="7170" max="7170" width="22.625" style="1" customWidth="1"/>
    <col min="7171" max="7171" width="26.375" style="1" customWidth="1"/>
    <col min="7172" max="7172" width="24.25" style="1" customWidth="1"/>
    <col min="7173" max="7173" width="9" style="1"/>
    <col min="7174" max="7175" width="0" style="1" hidden="1" customWidth="1"/>
    <col min="7176" max="7424" width="9" style="1"/>
    <col min="7425" max="7425" width="4.875" style="1" customWidth="1"/>
    <col min="7426" max="7426" width="22.625" style="1" customWidth="1"/>
    <col min="7427" max="7427" width="26.375" style="1" customWidth="1"/>
    <col min="7428" max="7428" width="24.25" style="1" customWidth="1"/>
    <col min="7429" max="7429" width="9" style="1"/>
    <col min="7430" max="7431" width="0" style="1" hidden="1" customWidth="1"/>
    <col min="7432" max="7680" width="9" style="1"/>
    <col min="7681" max="7681" width="4.875" style="1" customWidth="1"/>
    <col min="7682" max="7682" width="22.625" style="1" customWidth="1"/>
    <col min="7683" max="7683" width="26.375" style="1" customWidth="1"/>
    <col min="7684" max="7684" width="24.25" style="1" customWidth="1"/>
    <col min="7685" max="7685" width="9" style="1"/>
    <col min="7686" max="7687" width="0" style="1" hidden="1" customWidth="1"/>
    <col min="7688" max="7936" width="9" style="1"/>
    <col min="7937" max="7937" width="4.875" style="1" customWidth="1"/>
    <col min="7938" max="7938" width="22.625" style="1" customWidth="1"/>
    <col min="7939" max="7939" width="26.375" style="1" customWidth="1"/>
    <col min="7940" max="7940" width="24.25" style="1" customWidth="1"/>
    <col min="7941" max="7941" width="9" style="1"/>
    <col min="7942" max="7943" width="0" style="1" hidden="1" customWidth="1"/>
    <col min="7944" max="8192" width="9" style="1"/>
    <col min="8193" max="8193" width="4.875" style="1" customWidth="1"/>
    <col min="8194" max="8194" width="22.625" style="1" customWidth="1"/>
    <col min="8195" max="8195" width="26.375" style="1" customWidth="1"/>
    <col min="8196" max="8196" width="24.25" style="1" customWidth="1"/>
    <col min="8197" max="8197" width="9" style="1"/>
    <col min="8198" max="8199" width="0" style="1" hidden="1" customWidth="1"/>
    <col min="8200" max="8448" width="9" style="1"/>
    <col min="8449" max="8449" width="4.875" style="1" customWidth="1"/>
    <col min="8450" max="8450" width="22.625" style="1" customWidth="1"/>
    <col min="8451" max="8451" width="26.375" style="1" customWidth="1"/>
    <col min="8452" max="8452" width="24.25" style="1" customWidth="1"/>
    <col min="8453" max="8453" width="9" style="1"/>
    <col min="8454" max="8455" width="0" style="1" hidden="1" customWidth="1"/>
    <col min="8456" max="8704" width="9" style="1"/>
    <col min="8705" max="8705" width="4.875" style="1" customWidth="1"/>
    <col min="8706" max="8706" width="22.625" style="1" customWidth="1"/>
    <col min="8707" max="8707" width="26.375" style="1" customWidth="1"/>
    <col min="8708" max="8708" width="24.25" style="1" customWidth="1"/>
    <col min="8709" max="8709" width="9" style="1"/>
    <col min="8710" max="8711" width="0" style="1" hidden="1" customWidth="1"/>
    <col min="8712" max="8960" width="9" style="1"/>
    <col min="8961" max="8961" width="4.875" style="1" customWidth="1"/>
    <col min="8962" max="8962" width="22.625" style="1" customWidth="1"/>
    <col min="8963" max="8963" width="26.375" style="1" customWidth="1"/>
    <col min="8964" max="8964" width="24.25" style="1" customWidth="1"/>
    <col min="8965" max="8965" width="9" style="1"/>
    <col min="8966" max="8967" width="0" style="1" hidden="1" customWidth="1"/>
    <col min="8968" max="9216" width="9" style="1"/>
    <col min="9217" max="9217" width="4.875" style="1" customWidth="1"/>
    <col min="9218" max="9218" width="22.625" style="1" customWidth="1"/>
    <col min="9219" max="9219" width="26.375" style="1" customWidth="1"/>
    <col min="9220" max="9220" width="24.25" style="1" customWidth="1"/>
    <col min="9221" max="9221" width="9" style="1"/>
    <col min="9222" max="9223" width="0" style="1" hidden="1" customWidth="1"/>
    <col min="9224" max="9472" width="9" style="1"/>
    <col min="9473" max="9473" width="4.875" style="1" customWidth="1"/>
    <col min="9474" max="9474" width="22.625" style="1" customWidth="1"/>
    <col min="9475" max="9475" width="26.375" style="1" customWidth="1"/>
    <col min="9476" max="9476" width="24.25" style="1" customWidth="1"/>
    <col min="9477" max="9477" width="9" style="1"/>
    <col min="9478" max="9479" width="0" style="1" hidden="1" customWidth="1"/>
    <col min="9480" max="9728" width="9" style="1"/>
    <col min="9729" max="9729" width="4.875" style="1" customWidth="1"/>
    <col min="9730" max="9730" width="22.625" style="1" customWidth="1"/>
    <col min="9731" max="9731" width="26.375" style="1" customWidth="1"/>
    <col min="9732" max="9732" width="24.25" style="1" customWidth="1"/>
    <col min="9733" max="9733" width="9" style="1"/>
    <col min="9734" max="9735" width="0" style="1" hidden="1" customWidth="1"/>
    <col min="9736" max="9984" width="9" style="1"/>
    <col min="9985" max="9985" width="4.875" style="1" customWidth="1"/>
    <col min="9986" max="9986" width="22.625" style="1" customWidth="1"/>
    <col min="9987" max="9987" width="26.375" style="1" customWidth="1"/>
    <col min="9988" max="9988" width="24.25" style="1" customWidth="1"/>
    <col min="9989" max="9989" width="9" style="1"/>
    <col min="9990" max="9991" width="0" style="1" hidden="1" customWidth="1"/>
    <col min="9992" max="10240" width="9" style="1"/>
    <col min="10241" max="10241" width="4.875" style="1" customWidth="1"/>
    <col min="10242" max="10242" width="22.625" style="1" customWidth="1"/>
    <col min="10243" max="10243" width="26.375" style="1" customWidth="1"/>
    <col min="10244" max="10244" width="24.25" style="1" customWidth="1"/>
    <col min="10245" max="10245" width="9" style="1"/>
    <col min="10246" max="10247" width="0" style="1" hidden="1" customWidth="1"/>
    <col min="10248" max="10496" width="9" style="1"/>
    <col min="10497" max="10497" width="4.875" style="1" customWidth="1"/>
    <col min="10498" max="10498" width="22.625" style="1" customWidth="1"/>
    <col min="10499" max="10499" width="26.375" style="1" customWidth="1"/>
    <col min="10500" max="10500" width="24.25" style="1" customWidth="1"/>
    <col min="10501" max="10501" width="9" style="1"/>
    <col min="10502" max="10503" width="0" style="1" hidden="1" customWidth="1"/>
    <col min="10504" max="10752" width="9" style="1"/>
    <col min="10753" max="10753" width="4.875" style="1" customWidth="1"/>
    <col min="10754" max="10754" width="22.625" style="1" customWidth="1"/>
    <col min="10755" max="10755" width="26.375" style="1" customWidth="1"/>
    <col min="10756" max="10756" width="24.25" style="1" customWidth="1"/>
    <col min="10757" max="10757" width="9" style="1"/>
    <col min="10758" max="10759" width="0" style="1" hidden="1" customWidth="1"/>
    <col min="10760" max="11008" width="9" style="1"/>
    <col min="11009" max="11009" width="4.875" style="1" customWidth="1"/>
    <col min="11010" max="11010" width="22.625" style="1" customWidth="1"/>
    <col min="11011" max="11011" width="26.375" style="1" customWidth="1"/>
    <col min="11012" max="11012" width="24.25" style="1" customWidth="1"/>
    <col min="11013" max="11013" width="9" style="1"/>
    <col min="11014" max="11015" width="0" style="1" hidden="1" customWidth="1"/>
    <col min="11016" max="11264" width="9" style="1"/>
    <col min="11265" max="11265" width="4.875" style="1" customWidth="1"/>
    <col min="11266" max="11266" width="22.625" style="1" customWidth="1"/>
    <col min="11267" max="11267" width="26.375" style="1" customWidth="1"/>
    <col min="11268" max="11268" width="24.25" style="1" customWidth="1"/>
    <col min="11269" max="11269" width="9" style="1"/>
    <col min="11270" max="11271" width="0" style="1" hidden="1" customWidth="1"/>
    <col min="11272" max="11520" width="9" style="1"/>
    <col min="11521" max="11521" width="4.875" style="1" customWidth="1"/>
    <col min="11522" max="11522" width="22.625" style="1" customWidth="1"/>
    <col min="11523" max="11523" width="26.375" style="1" customWidth="1"/>
    <col min="11524" max="11524" width="24.25" style="1" customWidth="1"/>
    <col min="11525" max="11525" width="9" style="1"/>
    <col min="11526" max="11527" width="0" style="1" hidden="1" customWidth="1"/>
    <col min="11528" max="11776" width="9" style="1"/>
    <col min="11777" max="11777" width="4.875" style="1" customWidth="1"/>
    <col min="11778" max="11778" width="22.625" style="1" customWidth="1"/>
    <col min="11779" max="11779" width="26.375" style="1" customWidth="1"/>
    <col min="11780" max="11780" width="24.25" style="1" customWidth="1"/>
    <col min="11781" max="11781" width="9" style="1"/>
    <col min="11782" max="11783" width="0" style="1" hidden="1" customWidth="1"/>
    <col min="11784" max="12032" width="9" style="1"/>
    <col min="12033" max="12033" width="4.875" style="1" customWidth="1"/>
    <col min="12034" max="12034" width="22.625" style="1" customWidth="1"/>
    <col min="12035" max="12035" width="26.375" style="1" customWidth="1"/>
    <col min="12036" max="12036" width="24.25" style="1" customWidth="1"/>
    <col min="12037" max="12037" width="9" style="1"/>
    <col min="12038" max="12039" width="0" style="1" hidden="1" customWidth="1"/>
    <col min="12040" max="12288" width="9" style="1"/>
    <col min="12289" max="12289" width="4.875" style="1" customWidth="1"/>
    <col min="12290" max="12290" width="22.625" style="1" customWidth="1"/>
    <col min="12291" max="12291" width="26.375" style="1" customWidth="1"/>
    <col min="12292" max="12292" width="24.25" style="1" customWidth="1"/>
    <col min="12293" max="12293" width="9" style="1"/>
    <col min="12294" max="12295" width="0" style="1" hidden="1" customWidth="1"/>
    <col min="12296" max="12544" width="9" style="1"/>
    <col min="12545" max="12545" width="4.875" style="1" customWidth="1"/>
    <col min="12546" max="12546" width="22.625" style="1" customWidth="1"/>
    <col min="12547" max="12547" width="26.375" style="1" customWidth="1"/>
    <col min="12548" max="12548" width="24.25" style="1" customWidth="1"/>
    <col min="12549" max="12549" width="9" style="1"/>
    <col min="12550" max="12551" width="0" style="1" hidden="1" customWidth="1"/>
    <col min="12552" max="12800" width="9" style="1"/>
    <col min="12801" max="12801" width="4.875" style="1" customWidth="1"/>
    <col min="12802" max="12802" width="22.625" style="1" customWidth="1"/>
    <col min="12803" max="12803" width="26.375" style="1" customWidth="1"/>
    <col min="12804" max="12804" width="24.25" style="1" customWidth="1"/>
    <col min="12805" max="12805" width="9" style="1"/>
    <col min="12806" max="12807" width="0" style="1" hidden="1" customWidth="1"/>
    <col min="12808" max="13056" width="9" style="1"/>
    <col min="13057" max="13057" width="4.875" style="1" customWidth="1"/>
    <col min="13058" max="13058" width="22.625" style="1" customWidth="1"/>
    <col min="13059" max="13059" width="26.375" style="1" customWidth="1"/>
    <col min="13060" max="13060" width="24.25" style="1" customWidth="1"/>
    <col min="13061" max="13061" width="9" style="1"/>
    <col min="13062" max="13063" width="0" style="1" hidden="1" customWidth="1"/>
    <col min="13064" max="13312" width="9" style="1"/>
    <col min="13313" max="13313" width="4.875" style="1" customWidth="1"/>
    <col min="13314" max="13314" width="22.625" style="1" customWidth="1"/>
    <col min="13315" max="13315" width="26.375" style="1" customWidth="1"/>
    <col min="13316" max="13316" width="24.25" style="1" customWidth="1"/>
    <col min="13317" max="13317" width="9" style="1"/>
    <col min="13318" max="13319" width="0" style="1" hidden="1" customWidth="1"/>
    <col min="13320" max="13568" width="9" style="1"/>
    <col min="13569" max="13569" width="4.875" style="1" customWidth="1"/>
    <col min="13570" max="13570" width="22.625" style="1" customWidth="1"/>
    <col min="13571" max="13571" width="26.375" style="1" customWidth="1"/>
    <col min="13572" max="13572" width="24.25" style="1" customWidth="1"/>
    <col min="13573" max="13573" width="9" style="1"/>
    <col min="13574" max="13575" width="0" style="1" hidden="1" customWidth="1"/>
    <col min="13576" max="13824" width="9" style="1"/>
    <col min="13825" max="13825" width="4.875" style="1" customWidth="1"/>
    <col min="13826" max="13826" width="22.625" style="1" customWidth="1"/>
    <col min="13827" max="13827" width="26.375" style="1" customWidth="1"/>
    <col min="13828" max="13828" width="24.25" style="1" customWidth="1"/>
    <col min="13829" max="13829" width="9" style="1"/>
    <col min="13830" max="13831" width="0" style="1" hidden="1" customWidth="1"/>
    <col min="13832" max="14080" width="9" style="1"/>
    <col min="14081" max="14081" width="4.875" style="1" customWidth="1"/>
    <col min="14082" max="14082" width="22.625" style="1" customWidth="1"/>
    <col min="14083" max="14083" width="26.375" style="1" customWidth="1"/>
    <col min="14084" max="14084" width="24.25" style="1" customWidth="1"/>
    <col min="14085" max="14085" width="9" style="1"/>
    <col min="14086" max="14087" width="0" style="1" hidden="1" customWidth="1"/>
    <col min="14088" max="14336" width="9" style="1"/>
    <col min="14337" max="14337" width="4.875" style="1" customWidth="1"/>
    <col min="14338" max="14338" width="22.625" style="1" customWidth="1"/>
    <col min="14339" max="14339" width="26.375" style="1" customWidth="1"/>
    <col min="14340" max="14340" width="24.25" style="1" customWidth="1"/>
    <col min="14341" max="14341" width="9" style="1"/>
    <col min="14342" max="14343" width="0" style="1" hidden="1" customWidth="1"/>
    <col min="14344" max="14592" width="9" style="1"/>
    <col min="14593" max="14593" width="4.875" style="1" customWidth="1"/>
    <col min="14594" max="14594" width="22.625" style="1" customWidth="1"/>
    <col min="14595" max="14595" width="26.375" style="1" customWidth="1"/>
    <col min="14596" max="14596" width="24.25" style="1" customWidth="1"/>
    <col min="14597" max="14597" width="9" style="1"/>
    <col min="14598" max="14599" width="0" style="1" hidden="1" customWidth="1"/>
    <col min="14600" max="14848" width="9" style="1"/>
    <col min="14849" max="14849" width="4.875" style="1" customWidth="1"/>
    <col min="14850" max="14850" width="22.625" style="1" customWidth="1"/>
    <col min="14851" max="14851" width="26.375" style="1" customWidth="1"/>
    <col min="14852" max="14852" width="24.25" style="1" customWidth="1"/>
    <col min="14853" max="14853" width="9" style="1"/>
    <col min="14854" max="14855" width="0" style="1" hidden="1" customWidth="1"/>
    <col min="14856" max="15104" width="9" style="1"/>
    <col min="15105" max="15105" width="4.875" style="1" customWidth="1"/>
    <col min="15106" max="15106" width="22.625" style="1" customWidth="1"/>
    <col min="15107" max="15107" width="26.375" style="1" customWidth="1"/>
    <col min="15108" max="15108" width="24.25" style="1" customWidth="1"/>
    <col min="15109" max="15109" width="9" style="1"/>
    <col min="15110" max="15111" width="0" style="1" hidden="1" customWidth="1"/>
    <col min="15112" max="15360" width="9" style="1"/>
    <col min="15361" max="15361" width="4.875" style="1" customWidth="1"/>
    <col min="15362" max="15362" width="22.625" style="1" customWidth="1"/>
    <col min="15363" max="15363" width="26.375" style="1" customWidth="1"/>
    <col min="15364" max="15364" width="24.25" style="1" customWidth="1"/>
    <col min="15365" max="15365" width="9" style="1"/>
    <col min="15366" max="15367" width="0" style="1" hidden="1" customWidth="1"/>
    <col min="15368" max="15616" width="9" style="1"/>
    <col min="15617" max="15617" width="4.875" style="1" customWidth="1"/>
    <col min="15618" max="15618" width="22.625" style="1" customWidth="1"/>
    <col min="15619" max="15619" width="26.375" style="1" customWidth="1"/>
    <col min="15620" max="15620" width="24.25" style="1" customWidth="1"/>
    <col min="15621" max="15621" width="9" style="1"/>
    <col min="15622" max="15623" width="0" style="1" hidden="1" customWidth="1"/>
    <col min="15624" max="15872" width="9" style="1"/>
    <col min="15873" max="15873" width="4.875" style="1" customWidth="1"/>
    <col min="15874" max="15874" width="22.625" style="1" customWidth="1"/>
    <col min="15875" max="15875" width="26.375" style="1" customWidth="1"/>
    <col min="15876" max="15876" width="24.25" style="1" customWidth="1"/>
    <col min="15877" max="15877" width="9" style="1"/>
    <col min="15878" max="15879" width="0" style="1" hidden="1" customWidth="1"/>
    <col min="15880" max="16128" width="9" style="1"/>
    <col min="16129" max="16129" width="4.875" style="1" customWidth="1"/>
    <col min="16130" max="16130" width="22.625" style="1" customWidth="1"/>
    <col min="16131" max="16131" width="26.375" style="1" customWidth="1"/>
    <col min="16132" max="16132" width="24.25" style="1" customWidth="1"/>
    <col min="16133" max="16133" width="9" style="1"/>
    <col min="16134" max="16135" width="0" style="1" hidden="1" customWidth="1"/>
    <col min="16136" max="16384" width="9" style="1"/>
  </cols>
  <sheetData>
    <row r="1" spans="2:255" x14ac:dyDescent="0.55000000000000004">
      <c r="B1" s="224" t="s">
        <v>9</v>
      </c>
      <c r="C1" s="224"/>
      <c r="D1" s="224"/>
      <c r="E1" s="224"/>
      <c r="F1" s="224"/>
      <c r="G1" s="224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2:255" x14ac:dyDescent="0.55000000000000004">
      <c r="B2" s="62"/>
      <c r="C2" s="62"/>
      <c r="D2" s="62"/>
      <c r="E2" s="62"/>
      <c r="F2" s="62"/>
      <c r="G2" s="62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</row>
    <row r="3" spans="2:255" x14ac:dyDescent="0.55000000000000004">
      <c r="B3" s="10" t="s">
        <v>212</v>
      </c>
    </row>
    <row r="4" spans="2:255" s="64" customFormat="1" x14ac:dyDescent="0.2">
      <c r="B4" s="4" t="s">
        <v>29</v>
      </c>
      <c r="C4" s="63" t="s">
        <v>2</v>
      </c>
      <c r="D4" s="4" t="s">
        <v>4</v>
      </c>
    </row>
    <row r="5" spans="2:255" x14ac:dyDescent="0.55000000000000004">
      <c r="B5" s="65" t="s">
        <v>17</v>
      </c>
      <c r="C5" s="66">
        <v>5</v>
      </c>
      <c r="D5" s="5">
        <f>C5*100/$C$9</f>
        <v>15.151515151515152</v>
      </c>
    </row>
    <row r="6" spans="2:255" x14ac:dyDescent="0.55000000000000004">
      <c r="B6" s="65" t="s">
        <v>21</v>
      </c>
      <c r="C6" s="66">
        <v>3</v>
      </c>
      <c r="D6" s="5">
        <f t="shared" ref="D6:D7" si="0">C6*100/$C$9</f>
        <v>9.0909090909090917</v>
      </c>
    </row>
    <row r="7" spans="2:255" x14ac:dyDescent="0.55000000000000004">
      <c r="B7" s="65" t="s">
        <v>26</v>
      </c>
      <c r="C7" s="66">
        <v>6</v>
      </c>
      <c r="D7" s="5">
        <f t="shared" si="0"/>
        <v>18.181818181818183</v>
      </c>
    </row>
    <row r="8" spans="2:255" x14ac:dyDescent="0.55000000000000004">
      <c r="B8" s="65" t="s">
        <v>15</v>
      </c>
      <c r="C8" s="66">
        <v>19</v>
      </c>
      <c r="D8" s="5">
        <f>C8*100/$C$9</f>
        <v>57.575757575757578</v>
      </c>
    </row>
    <row r="9" spans="2:255" x14ac:dyDescent="0.55000000000000004">
      <c r="B9" s="41" t="s">
        <v>10</v>
      </c>
      <c r="C9" s="41">
        <f>SUM(C5:C8)</f>
        <v>33</v>
      </c>
      <c r="D9" s="67">
        <f>C9*100/$C$9</f>
        <v>100</v>
      </c>
    </row>
    <row r="11" spans="2:255" x14ac:dyDescent="0.55000000000000004">
      <c r="B11" s="3" t="s">
        <v>213</v>
      </c>
    </row>
    <row r="12" spans="2:255" x14ac:dyDescent="0.55000000000000004">
      <c r="B12" s="3" t="s">
        <v>172</v>
      </c>
    </row>
    <row r="13" spans="2:255" x14ac:dyDescent="0.55000000000000004">
      <c r="B13" s="3" t="s">
        <v>173</v>
      </c>
    </row>
  </sheetData>
  <mergeCells count="1">
    <mergeCell ref="B1:G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3DF8E-C3A8-425C-8875-D933F4264150}">
  <sheetPr>
    <tabColor rgb="FFFF0000"/>
  </sheetPr>
  <dimension ref="B1:I34"/>
  <sheetViews>
    <sheetView workbookViewId="0">
      <selection activeCell="F20" sqref="F20"/>
    </sheetView>
  </sheetViews>
  <sheetFormatPr defaultRowHeight="23.25" x14ac:dyDescent="0.55000000000000004"/>
  <cols>
    <col min="1" max="1" width="7.125" style="17" customWidth="1"/>
    <col min="2" max="2" width="7.75" style="17" customWidth="1"/>
    <col min="3" max="3" width="9" style="17"/>
    <col min="4" max="4" width="15.375" style="17" customWidth="1"/>
    <col min="5" max="5" width="18.75" style="17" customWidth="1"/>
    <col min="6" max="7" width="8" style="17" customWidth="1"/>
    <col min="8" max="8" width="12.5" style="17" customWidth="1"/>
    <col min="9" max="256" width="9" style="17"/>
    <col min="257" max="257" width="10.875" style="17" customWidth="1"/>
    <col min="258" max="258" width="9" style="17"/>
    <col min="259" max="259" width="15.375" style="17" customWidth="1"/>
    <col min="260" max="260" width="30.875" style="17" customWidth="1"/>
    <col min="261" max="261" width="6.875" style="17" customWidth="1"/>
    <col min="262" max="262" width="7" style="17" customWidth="1"/>
    <col min="263" max="263" width="13.75" style="17" customWidth="1"/>
    <col min="264" max="512" width="9" style="17"/>
    <col min="513" max="513" width="10.875" style="17" customWidth="1"/>
    <col min="514" max="514" width="9" style="17"/>
    <col min="515" max="515" width="15.375" style="17" customWidth="1"/>
    <col min="516" max="516" width="30.875" style="17" customWidth="1"/>
    <col min="517" max="517" width="6.875" style="17" customWidth="1"/>
    <col min="518" max="518" width="7" style="17" customWidth="1"/>
    <col min="519" max="519" width="13.75" style="17" customWidth="1"/>
    <col min="520" max="768" width="9" style="17"/>
    <col min="769" max="769" width="10.875" style="17" customWidth="1"/>
    <col min="770" max="770" width="9" style="17"/>
    <col min="771" max="771" width="15.375" style="17" customWidth="1"/>
    <col min="772" max="772" width="30.875" style="17" customWidth="1"/>
    <col min="773" max="773" width="6.875" style="17" customWidth="1"/>
    <col min="774" max="774" width="7" style="17" customWidth="1"/>
    <col min="775" max="775" width="13.75" style="17" customWidth="1"/>
    <col min="776" max="1024" width="9" style="17"/>
    <col min="1025" max="1025" width="10.875" style="17" customWidth="1"/>
    <col min="1026" max="1026" width="9" style="17"/>
    <col min="1027" max="1027" width="15.375" style="17" customWidth="1"/>
    <col min="1028" max="1028" width="30.875" style="17" customWidth="1"/>
    <col min="1029" max="1029" width="6.875" style="17" customWidth="1"/>
    <col min="1030" max="1030" width="7" style="17" customWidth="1"/>
    <col min="1031" max="1031" width="13.75" style="17" customWidth="1"/>
    <col min="1032" max="1280" width="9" style="17"/>
    <col min="1281" max="1281" width="10.875" style="17" customWidth="1"/>
    <col min="1282" max="1282" width="9" style="17"/>
    <col min="1283" max="1283" width="15.375" style="17" customWidth="1"/>
    <col min="1284" max="1284" width="30.875" style="17" customWidth="1"/>
    <col min="1285" max="1285" width="6.875" style="17" customWidth="1"/>
    <col min="1286" max="1286" width="7" style="17" customWidth="1"/>
    <col min="1287" max="1287" width="13.75" style="17" customWidth="1"/>
    <col min="1288" max="1536" width="9" style="17"/>
    <col min="1537" max="1537" width="10.875" style="17" customWidth="1"/>
    <col min="1538" max="1538" width="9" style="17"/>
    <col min="1539" max="1539" width="15.375" style="17" customWidth="1"/>
    <col min="1540" max="1540" width="30.875" style="17" customWidth="1"/>
    <col min="1541" max="1541" width="6.875" style="17" customWidth="1"/>
    <col min="1542" max="1542" width="7" style="17" customWidth="1"/>
    <col min="1543" max="1543" width="13.75" style="17" customWidth="1"/>
    <col min="1544" max="1792" width="9" style="17"/>
    <col min="1793" max="1793" width="10.875" style="17" customWidth="1"/>
    <col min="1794" max="1794" width="9" style="17"/>
    <col min="1795" max="1795" width="15.375" style="17" customWidth="1"/>
    <col min="1796" max="1796" width="30.875" style="17" customWidth="1"/>
    <col min="1797" max="1797" width="6.875" style="17" customWidth="1"/>
    <col min="1798" max="1798" width="7" style="17" customWidth="1"/>
    <col min="1799" max="1799" width="13.75" style="17" customWidth="1"/>
    <col min="1800" max="2048" width="9" style="17"/>
    <col min="2049" max="2049" width="10.875" style="17" customWidth="1"/>
    <col min="2050" max="2050" width="9" style="17"/>
    <col min="2051" max="2051" width="15.375" style="17" customWidth="1"/>
    <col min="2052" max="2052" width="30.875" style="17" customWidth="1"/>
    <col min="2053" max="2053" width="6.875" style="17" customWidth="1"/>
    <col min="2054" max="2054" width="7" style="17" customWidth="1"/>
    <col min="2055" max="2055" width="13.75" style="17" customWidth="1"/>
    <col min="2056" max="2304" width="9" style="17"/>
    <col min="2305" max="2305" width="10.875" style="17" customWidth="1"/>
    <col min="2306" max="2306" width="9" style="17"/>
    <col min="2307" max="2307" width="15.375" style="17" customWidth="1"/>
    <col min="2308" max="2308" width="30.875" style="17" customWidth="1"/>
    <col min="2309" max="2309" width="6.875" style="17" customWidth="1"/>
    <col min="2310" max="2310" width="7" style="17" customWidth="1"/>
    <col min="2311" max="2311" width="13.75" style="17" customWidth="1"/>
    <col min="2312" max="2560" width="9" style="17"/>
    <col min="2561" max="2561" width="10.875" style="17" customWidth="1"/>
    <col min="2562" max="2562" width="9" style="17"/>
    <col min="2563" max="2563" width="15.375" style="17" customWidth="1"/>
    <col min="2564" max="2564" width="30.875" style="17" customWidth="1"/>
    <col min="2565" max="2565" width="6.875" style="17" customWidth="1"/>
    <col min="2566" max="2566" width="7" style="17" customWidth="1"/>
    <col min="2567" max="2567" width="13.75" style="17" customWidth="1"/>
    <col min="2568" max="2816" width="9" style="17"/>
    <col min="2817" max="2817" width="10.875" style="17" customWidth="1"/>
    <col min="2818" max="2818" width="9" style="17"/>
    <col min="2819" max="2819" width="15.375" style="17" customWidth="1"/>
    <col min="2820" max="2820" width="30.875" style="17" customWidth="1"/>
    <col min="2821" max="2821" width="6.875" style="17" customWidth="1"/>
    <col min="2822" max="2822" width="7" style="17" customWidth="1"/>
    <col min="2823" max="2823" width="13.75" style="17" customWidth="1"/>
    <col min="2824" max="3072" width="9" style="17"/>
    <col min="3073" max="3073" width="10.875" style="17" customWidth="1"/>
    <col min="3074" max="3074" width="9" style="17"/>
    <col min="3075" max="3075" width="15.375" style="17" customWidth="1"/>
    <col min="3076" max="3076" width="30.875" style="17" customWidth="1"/>
    <col min="3077" max="3077" width="6.875" style="17" customWidth="1"/>
    <col min="3078" max="3078" width="7" style="17" customWidth="1"/>
    <col min="3079" max="3079" width="13.75" style="17" customWidth="1"/>
    <col min="3080" max="3328" width="9" style="17"/>
    <col min="3329" max="3329" width="10.875" style="17" customWidth="1"/>
    <col min="3330" max="3330" width="9" style="17"/>
    <col min="3331" max="3331" width="15.375" style="17" customWidth="1"/>
    <col min="3332" max="3332" width="30.875" style="17" customWidth="1"/>
    <col min="3333" max="3333" width="6.875" style="17" customWidth="1"/>
    <col min="3334" max="3334" width="7" style="17" customWidth="1"/>
    <col min="3335" max="3335" width="13.75" style="17" customWidth="1"/>
    <col min="3336" max="3584" width="9" style="17"/>
    <col min="3585" max="3585" width="10.875" style="17" customWidth="1"/>
    <col min="3586" max="3586" width="9" style="17"/>
    <col min="3587" max="3587" width="15.375" style="17" customWidth="1"/>
    <col min="3588" max="3588" width="30.875" style="17" customWidth="1"/>
    <col min="3589" max="3589" width="6.875" style="17" customWidth="1"/>
    <col min="3590" max="3590" width="7" style="17" customWidth="1"/>
    <col min="3591" max="3591" width="13.75" style="17" customWidth="1"/>
    <col min="3592" max="3840" width="9" style="17"/>
    <col min="3841" max="3841" width="10.875" style="17" customWidth="1"/>
    <col min="3842" max="3842" width="9" style="17"/>
    <col min="3843" max="3843" width="15.375" style="17" customWidth="1"/>
    <col min="3844" max="3844" width="30.875" style="17" customWidth="1"/>
    <col min="3845" max="3845" width="6.875" style="17" customWidth="1"/>
    <col min="3846" max="3846" width="7" style="17" customWidth="1"/>
    <col min="3847" max="3847" width="13.75" style="17" customWidth="1"/>
    <col min="3848" max="4096" width="9" style="17"/>
    <col min="4097" max="4097" width="10.875" style="17" customWidth="1"/>
    <col min="4098" max="4098" width="9" style="17"/>
    <col min="4099" max="4099" width="15.375" style="17" customWidth="1"/>
    <col min="4100" max="4100" width="30.875" style="17" customWidth="1"/>
    <col min="4101" max="4101" width="6.875" style="17" customWidth="1"/>
    <col min="4102" max="4102" width="7" style="17" customWidth="1"/>
    <col min="4103" max="4103" width="13.75" style="17" customWidth="1"/>
    <col min="4104" max="4352" width="9" style="17"/>
    <col min="4353" max="4353" width="10.875" style="17" customWidth="1"/>
    <col min="4354" max="4354" width="9" style="17"/>
    <col min="4355" max="4355" width="15.375" style="17" customWidth="1"/>
    <col min="4356" max="4356" width="30.875" style="17" customWidth="1"/>
    <col min="4357" max="4357" width="6.875" style="17" customWidth="1"/>
    <col min="4358" max="4358" width="7" style="17" customWidth="1"/>
    <col min="4359" max="4359" width="13.75" style="17" customWidth="1"/>
    <col min="4360" max="4608" width="9" style="17"/>
    <col min="4609" max="4609" width="10.875" style="17" customWidth="1"/>
    <col min="4610" max="4610" width="9" style="17"/>
    <col min="4611" max="4611" width="15.375" style="17" customWidth="1"/>
    <col min="4612" max="4612" width="30.875" style="17" customWidth="1"/>
    <col min="4613" max="4613" width="6.875" style="17" customWidth="1"/>
    <col min="4614" max="4614" width="7" style="17" customWidth="1"/>
    <col min="4615" max="4615" width="13.75" style="17" customWidth="1"/>
    <col min="4616" max="4864" width="9" style="17"/>
    <col min="4865" max="4865" width="10.875" style="17" customWidth="1"/>
    <col min="4866" max="4866" width="9" style="17"/>
    <col min="4867" max="4867" width="15.375" style="17" customWidth="1"/>
    <col min="4868" max="4868" width="30.875" style="17" customWidth="1"/>
    <col min="4869" max="4869" width="6.875" style="17" customWidth="1"/>
    <col min="4870" max="4870" width="7" style="17" customWidth="1"/>
    <col min="4871" max="4871" width="13.75" style="17" customWidth="1"/>
    <col min="4872" max="5120" width="9" style="17"/>
    <col min="5121" max="5121" width="10.875" style="17" customWidth="1"/>
    <col min="5122" max="5122" width="9" style="17"/>
    <col min="5123" max="5123" width="15.375" style="17" customWidth="1"/>
    <col min="5124" max="5124" width="30.875" style="17" customWidth="1"/>
    <col min="5125" max="5125" width="6.875" style="17" customWidth="1"/>
    <col min="5126" max="5126" width="7" style="17" customWidth="1"/>
    <col min="5127" max="5127" width="13.75" style="17" customWidth="1"/>
    <col min="5128" max="5376" width="9" style="17"/>
    <col min="5377" max="5377" width="10.875" style="17" customWidth="1"/>
    <col min="5378" max="5378" width="9" style="17"/>
    <col min="5379" max="5379" width="15.375" style="17" customWidth="1"/>
    <col min="5380" max="5380" width="30.875" style="17" customWidth="1"/>
    <col min="5381" max="5381" width="6.875" style="17" customWidth="1"/>
    <col min="5382" max="5382" width="7" style="17" customWidth="1"/>
    <col min="5383" max="5383" width="13.75" style="17" customWidth="1"/>
    <col min="5384" max="5632" width="9" style="17"/>
    <col min="5633" max="5633" width="10.875" style="17" customWidth="1"/>
    <col min="5634" max="5634" width="9" style="17"/>
    <col min="5635" max="5635" width="15.375" style="17" customWidth="1"/>
    <col min="5636" max="5636" width="30.875" style="17" customWidth="1"/>
    <col min="5637" max="5637" width="6.875" style="17" customWidth="1"/>
    <col min="5638" max="5638" width="7" style="17" customWidth="1"/>
    <col min="5639" max="5639" width="13.75" style="17" customWidth="1"/>
    <col min="5640" max="5888" width="9" style="17"/>
    <col min="5889" max="5889" width="10.875" style="17" customWidth="1"/>
    <col min="5890" max="5890" width="9" style="17"/>
    <col min="5891" max="5891" width="15.375" style="17" customWidth="1"/>
    <col min="5892" max="5892" width="30.875" style="17" customWidth="1"/>
    <col min="5893" max="5893" width="6.875" style="17" customWidth="1"/>
    <col min="5894" max="5894" width="7" style="17" customWidth="1"/>
    <col min="5895" max="5895" width="13.75" style="17" customWidth="1"/>
    <col min="5896" max="6144" width="9" style="17"/>
    <col min="6145" max="6145" width="10.875" style="17" customWidth="1"/>
    <col min="6146" max="6146" width="9" style="17"/>
    <col min="6147" max="6147" width="15.375" style="17" customWidth="1"/>
    <col min="6148" max="6148" width="30.875" style="17" customWidth="1"/>
    <col min="6149" max="6149" width="6.875" style="17" customWidth="1"/>
    <col min="6150" max="6150" width="7" style="17" customWidth="1"/>
    <col min="6151" max="6151" width="13.75" style="17" customWidth="1"/>
    <col min="6152" max="6400" width="9" style="17"/>
    <col min="6401" max="6401" width="10.875" style="17" customWidth="1"/>
    <col min="6402" max="6402" width="9" style="17"/>
    <col min="6403" max="6403" width="15.375" style="17" customWidth="1"/>
    <col min="6404" max="6404" width="30.875" style="17" customWidth="1"/>
    <col min="6405" max="6405" width="6.875" style="17" customWidth="1"/>
    <col min="6406" max="6406" width="7" style="17" customWidth="1"/>
    <col min="6407" max="6407" width="13.75" style="17" customWidth="1"/>
    <col min="6408" max="6656" width="9" style="17"/>
    <col min="6657" max="6657" width="10.875" style="17" customWidth="1"/>
    <col min="6658" max="6658" width="9" style="17"/>
    <col min="6659" max="6659" width="15.375" style="17" customWidth="1"/>
    <col min="6660" max="6660" width="30.875" style="17" customWidth="1"/>
    <col min="6661" max="6661" width="6.875" style="17" customWidth="1"/>
    <col min="6662" max="6662" width="7" style="17" customWidth="1"/>
    <col min="6663" max="6663" width="13.75" style="17" customWidth="1"/>
    <col min="6664" max="6912" width="9" style="17"/>
    <col min="6913" max="6913" width="10.875" style="17" customWidth="1"/>
    <col min="6914" max="6914" width="9" style="17"/>
    <col min="6915" max="6915" width="15.375" style="17" customWidth="1"/>
    <col min="6916" max="6916" width="30.875" style="17" customWidth="1"/>
    <col min="6917" max="6917" width="6.875" style="17" customWidth="1"/>
    <col min="6918" max="6918" width="7" style="17" customWidth="1"/>
    <col min="6919" max="6919" width="13.75" style="17" customWidth="1"/>
    <col min="6920" max="7168" width="9" style="17"/>
    <col min="7169" max="7169" width="10.875" style="17" customWidth="1"/>
    <col min="7170" max="7170" width="9" style="17"/>
    <col min="7171" max="7171" width="15.375" style="17" customWidth="1"/>
    <col min="7172" max="7172" width="30.875" style="17" customWidth="1"/>
    <col min="7173" max="7173" width="6.875" style="17" customWidth="1"/>
    <col min="7174" max="7174" width="7" style="17" customWidth="1"/>
    <col min="7175" max="7175" width="13.75" style="17" customWidth="1"/>
    <col min="7176" max="7424" width="9" style="17"/>
    <col min="7425" max="7425" width="10.875" style="17" customWidth="1"/>
    <col min="7426" max="7426" width="9" style="17"/>
    <col min="7427" max="7427" width="15.375" style="17" customWidth="1"/>
    <col min="7428" max="7428" width="30.875" style="17" customWidth="1"/>
    <col min="7429" max="7429" width="6.875" style="17" customWidth="1"/>
    <col min="7430" max="7430" width="7" style="17" customWidth="1"/>
    <col min="7431" max="7431" width="13.75" style="17" customWidth="1"/>
    <col min="7432" max="7680" width="9" style="17"/>
    <col min="7681" max="7681" width="10.875" style="17" customWidth="1"/>
    <col min="7682" max="7682" width="9" style="17"/>
    <col min="7683" max="7683" width="15.375" style="17" customWidth="1"/>
    <col min="7684" max="7684" width="30.875" style="17" customWidth="1"/>
    <col min="7685" max="7685" width="6.875" style="17" customWidth="1"/>
    <col min="7686" max="7686" width="7" style="17" customWidth="1"/>
    <col min="7687" max="7687" width="13.75" style="17" customWidth="1"/>
    <col min="7688" max="7936" width="9" style="17"/>
    <col min="7937" max="7937" width="10.875" style="17" customWidth="1"/>
    <col min="7938" max="7938" width="9" style="17"/>
    <col min="7939" max="7939" width="15.375" style="17" customWidth="1"/>
    <col min="7940" max="7940" width="30.875" style="17" customWidth="1"/>
    <col min="7941" max="7941" width="6.875" style="17" customWidth="1"/>
    <col min="7942" max="7942" width="7" style="17" customWidth="1"/>
    <col min="7943" max="7943" width="13.75" style="17" customWidth="1"/>
    <col min="7944" max="8192" width="9" style="17"/>
    <col min="8193" max="8193" width="10.875" style="17" customWidth="1"/>
    <col min="8194" max="8194" width="9" style="17"/>
    <col min="8195" max="8195" width="15.375" style="17" customWidth="1"/>
    <col min="8196" max="8196" width="30.875" style="17" customWidth="1"/>
    <col min="8197" max="8197" width="6.875" style="17" customWidth="1"/>
    <col min="8198" max="8198" width="7" style="17" customWidth="1"/>
    <col min="8199" max="8199" width="13.75" style="17" customWidth="1"/>
    <col min="8200" max="8448" width="9" style="17"/>
    <col min="8449" max="8449" width="10.875" style="17" customWidth="1"/>
    <col min="8450" max="8450" width="9" style="17"/>
    <col min="8451" max="8451" width="15.375" style="17" customWidth="1"/>
    <col min="8452" max="8452" width="30.875" style="17" customWidth="1"/>
    <col min="8453" max="8453" width="6.875" style="17" customWidth="1"/>
    <col min="8454" max="8454" width="7" style="17" customWidth="1"/>
    <col min="8455" max="8455" width="13.75" style="17" customWidth="1"/>
    <col min="8456" max="8704" width="9" style="17"/>
    <col min="8705" max="8705" width="10.875" style="17" customWidth="1"/>
    <col min="8706" max="8706" width="9" style="17"/>
    <col min="8707" max="8707" width="15.375" style="17" customWidth="1"/>
    <col min="8708" max="8708" width="30.875" style="17" customWidth="1"/>
    <col min="8709" max="8709" width="6.875" style="17" customWidth="1"/>
    <col min="8710" max="8710" width="7" style="17" customWidth="1"/>
    <col min="8711" max="8711" width="13.75" style="17" customWidth="1"/>
    <col min="8712" max="8960" width="9" style="17"/>
    <col min="8961" max="8961" width="10.875" style="17" customWidth="1"/>
    <col min="8962" max="8962" width="9" style="17"/>
    <col min="8963" max="8963" width="15.375" style="17" customWidth="1"/>
    <col min="8964" max="8964" width="30.875" style="17" customWidth="1"/>
    <col min="8965" max="8965" width="6.875" style="17" customWidth="1"/>
    <col min="8966" max="8966" width="7" style="17" customWidth="1"/>
    <col min="8967" max="8967" width="13.75" style="17" customWidth="1"/>
    <col min="8968" max="9216" width="9" style="17"/>
    <col min="9217" max="9217" width="10.875" style="17" customWidth="1"/>
    <col min="9218" max="9218" width="9" style="17"/>
    <col min="9219" max="9219" width="15.375" style="17" customWidth="1"/>
    <col min="9220" max="9220" width="30.875" style="17" customWidth="1"/>
    <col min="9221" max="9221" width="6.875" style="17" customWidth="1"/>
    <col min="9222" max="9222" width="7" style="17" customWidth="1"/>
    <col min="9223" max="9223" width="13.75" style="17" customWidth="1"/>
    <col min="9224" max="9472" width="9" style="17"/>
    <col min="9473" max="9473" width="10.875" style="17" customWidth="1"/>
    <col min="9474" max="9474" width="9" style="17"/>
    <col min="9475" max="9475" width="15.375" style="17" customWidth="1"/>
    <col min="9476" max="9476" width="30.875" style="17" customWidth="1"/>
    <col min="9477" max="9477" width="6.875" style="17" customWidth="1"/>
    <col min="9478" max="9478" width="7" style="17" customWidth="1"/>
    <col min="9479" max="9479" width="13.75" style="17" customWidth="1"/>
    <col min="9480" max="9728" width="9" style="17"/>
    <col min="9729" max="9729" width="10.875" style="17" customWidth="1"/>
    <col min="9730" max="9730" width="9" style="17"/>
    <col min="9731" max="9731" width="15.375" style="17" customWidth="1"/>
    <col min="9732" max="9732" width="30.875" style="17" customWidth="1"/>
    <col min="9733" max="9733" width="6.875" style="17" customWidth="1"/>
    <col min="9734" max="9734" width="7" style="17" customWidth="1"/>
    <col min="9735" max="9735" width="13.75" style="17" customWidth="1"/>
    <col min="9736" max="9984" width="9" style="17"/>
    <col min="9985" max="9985" width="10.875" style="17" customWidth="1"/>
    <col min="9986" max="9986" width="9" style="17"/>
    <col min="9987" max="9987" width="15.375" style="17" customWidth="1"/>
    <col min="9988" max="9988" width="30.875" style="17" customWidth="1"/>
    <col min="9989" max="9989" width="6.875" style="17" customWidth="1"/>
    <col min="9990" max="9990" width="7" style="17" customWidth="1"/>
    <col min="9991" max="9991" width="13.75" style="17" customWidth="1"/>
    <col min="9992" max="10240" width="9" style="17"/>
    <col min="10241" max="10241" width="10.875" style="17" customWidth="1"/>
    <col min="10242" max="10242" width="9" style="17"/>
    <col min="10243" max="10243" width="15.375" style="17" customWidth="1"/>
    <col min="10244" max="10244" width="30.875" style="17" customWidth="1"/>
    <col min="10245" max="10245" width="6.875" style="17" customWidth="1"/>
    <col min="10246" max="10246" width="7" style="17" customWidth="1"/>
    <col min="10247" max="10247" width="13.75" style="17" customWidth="1"/>
    <col min="10248" max="10496" width="9" style="17"/>
    <col min="10497" max="10497" width="10.875" style="17" customWidth="1"/>
    <col min="10498" max="10498" width="9" style="17"/>
    <col min="10499" max="10499" width="15.375" style="17" customWidth="1"/>
    <col min="10500" max="10500" width="30.875" style="17" customWidth="1"/>
    <col min="10501" max="10501" width="6.875" style="17" customWidth="1"/>
    <col min="10502" max="10502" width="7" style="17" customWidth="1"/>
    <col min="10503" max="10503" width="13.75" style="17" customWidth="1"/>
    <col min="10504" max="10752" width="9" style="17"/>
    <col min="10753" max="10753" width="10.875" style="17" customWidth="1"/>
    <col min="10754" max="10754" width="9" style="17"/>
    <col min="10755" max="10755" width="15.375" style="17" customWidth="1"/>
    <col min="10756" max="10756" width="30.875" style="17" customWidth="1"/>
    <col min="10757" max="10757" width="6.875" style="17" customWidth="1"/>
    <col min="10758" max="10758" width="7" style="17" customWidth="1"/>
    <col min="10759" max="10759" width="13.75" style="17" customWidth="1"/>
    <col min="10760" max="11008" width="9" style="17"/>
    <col min="11009" max="11009" width="10.875" style="17" customWidth="1"/>
    <col min="11010" max="11010" width="9" style="17"/>
    <col min="11011" max="11011" width="15.375" style="17" customWidth="1"/>
    <col min="11012" max="11012" width="30.875" style="17" customWidth="1"/>
    <col min="11013" max="11013" width="6.875" style="17" customWidth="1"/>
    <col min="11014" max="11014" width="7" style="17" customWidth="1"/>
    <col min="11015" max="11015" width="13.75" style="17" customWidth="1"/>
    <col min="11016" max="11264" width="9" style="17"/>
    <col min="11265" max="11265" width="10.875" style="17" customWidth="1"/>
    <col min="11266" max="11266" width="9" style="17"/>
    <col min="11267" max="11267" width="15.375" style="17" customWidth="1"/>
    <col min="11268" max="11268" width="30.875" style="17" customWidth="1"/>
    <col min="11269" max="11269" width="6.875" style="17" customWidth="1"/>
    <col min="11270" max="11270" width="7" style="17" customWidth="1"/>
    <col min="11271" max="11271" width="13.75" style="17" customWidth="1"/>
    <col min="11272" max="11520" width="9" style="17"/>
    <col min="11521" max="11521" width="10.875" style="17" customWidth="1"/>
    <col min="11522" max="11522" width="9" style="17"/>
    <col min="11523" max="11523" width="15.375" style="17" customWidth="1"/>
    <col min="11524" max="11524" width="30.875" style="17" customWidth="1"/>
    <col min="11525" max="11525" width="6.875" style="17" customWidth="1"/>
    <col min="11526" max="11526" width="7" style="17" customWidth="1"/>
    <col min="11527" max="11527" width="13.75" style="17" customWidth="1"/>
    <col min="11528" max="11776" width="9" style="17"/>
    <col min="11777" max="11777" width="10.875" style="17" customWidth="1"/>
    <col min="11778" max="11778" width="9" style="17"/>
    <col min="11779" max="11779" width="15.375" style="17" customWidth="1"/>
    <col min="11780" max="11780" width="30.875" style="17" customWidth="1"/>
    <col min="11781" max="11781" width="6.875" style="17" customWidth="1"/>
    <col min="11782" max="11782" width="7" style="17" customWidth="1"/>
    <col min="11783" max="11783" width="13.75" style="17" customWidth="1"/>
    <col min="11784" max="12032" width="9" style="17"/>
    <col min="12033" max="12033" width="10.875" style="17" customWidth="1"/>
    <col min="12034" max="12034" width="9" style="17"/>
    <col min="12035" max="12035" width="15.375" style="17" customWidth="1"/>
    <col min="12036" max="12036" width="30.875" style="17" customWidth="1"/>
    <col min="12037" max="12037" width="6.875" style="17" customWidth="1"/>
    <col min="12038" max="12038" width="7" style="17" customWidth="1"/>
    <col min="12039" max="12039" width="13.75" style="17" customWidth="1"/>
    <col min="12040" max="12288" width="9" style="17"/>
    <col min="12289" max="12289" width="10.875" style="17" customWidth="1"/>
    <col min="12290" max="12290" width="9" style="17"/>
    <col min="12291" max="12291" width="15.375" style="17" customWidth="1"/>
    <col min="12292" max="12292" width="30.875" style="17" customWidth="1"/>
    <col min="12293" max="12293" width="6.875" style="17" customWidth="1"/>
    <col min="12294" max="12294" width="7" style="17" customWidth="1"/>
    <col min="12295" max="12295" width="13.75" style="17" customWidth="1"/>
    <col min="12296" max="12544" width="9" style="17"/>
    <col min="12545" max="12545" width="10.875" style="17" customWidth="1"/>
    <col min="12546" max="12546" width="9" style="17"/>
    <col min="12547" max="12547" width="15.375" style="17" customWidth="1"/>
    <col min="12548" max="12548" width="30.875" style="17" customWidth="1"/>
    <col min="12549" max="12549" width="6.875" style="17" customWidth="1"/>
    <col min="12550" max="12550" width="7" style="17" customWidth="1"/>
    <col min="12551" max="12551" width="13.75" style="17" customWidth="1"/>
    <col min="12552" max="12800" width="9" style="17"/>
    <col min="12801" max="12801" width="10.875" style="17" customWidth="1"/>
    <col min="12802" max="12802" width="9" style="17"/>
    <col min="12803" max="12803" width="15.375" style="17" customWidth="1"/>
    <col min="12804" max="12804" width="30.875" style="17" customWidth="1"/>
    <col min="12805" max="12805" width="6.875" style="17" customWidth="1"/>
    <col min="12806" max="12806" width="7" style="17" customWidth="1"/>
    <col min="12807" max="12807" width="13.75" style="17" customWidth="1"/>
    <col min="12808" max="13056" width="9" style="17"/>
    <col min="13057" max="13057" width="10.875" style="17" customWidth="1"/>
    <col min="13058" max="13058" width="9" style="17"/>
    <col min="13059" max="13059" width="15.375" style="17" customWidth="1"/>
    <col min="13060" max="13060" width="30.875" style="17" customWidth="1"/>
    <col min="13061" max="13061" width="6.875" style="17" customWidth="1"/>
    <col min="13062" max="13062" width="7" style="17" customWidth="1"/>
    <col min="13063" max="13063" width="13.75" style="17" customWidth="1"/>
    <col min="13064" max="13312" width="9" style="17"/>
    <col min="13313" max="13313" width="10.875" style="17" customWidth="1"/>
    <col min="13314" max="13314" width="9" style="17"/>
    <col min="13315" max="13315" width="15.375" style="17" customWidth="1"/>
    <col min="13316" max="13316" width="30.875" style="17" customWidth="1"/>
    <col min="13317" max="13317" width="6.875" style="17" customWidth="1"/>
    <col min="13318" max="13318" width="7" style="17" customWidth="1"/>
    <col min="13319" max="13319" width="13.75" style="17" customWidth="1"/>
    <col min="13320" max="13568" width="9" style="17"/>
    <col min="13569" max="13569" width="10.875" style="17" customWidth="1"/>
    <col min="13570" max="13570" width="9" style="17"/>
    <col min="13571" max="13571" width="15.375" style="17" customWidth="1"/>
    <col min="13572" max="13572" width="30.875" style="17" customWidth="1"/>
    <col min="13573" max="13573" width="6.875" style="17" customWidth="1"/>
    <col min="13574" max="13574" width="7" style="17" customWidth="1"/>
    <col min="13575" max="13575" width="13.75" style="17" customWidth="1"/>
    <col min="13576" max="13824" width="9" style="17"/>
    <col min="13825" max="13825" width="10.875" style="17" customWidth="1"/>
    <col min="13826" max="13826" width="9" style="17"/>
    <col min="13827" max="13827" width="15.375" style="17" customWidth="1"/>
    <col min="13828" max="13828" width="30.875" style="17" customWidth="1"/>
    <col min="13829" max="13829" width="6.875" style="17" customWidth="1"/>
    <col min="13830" max="13830" width="7" style="17" customWidth="1"/>
    <col min="13831" max="13831" width="13.75" style="17" customWidth="1"/>
    <col min="13832" max="14080" width="9" style="17"/>
    <col min="14081" max="14081" width="10.875" style="17" customWidth="1"/>
    <col min="14082" max="14082" width="9" style="17"/>
    <col min="14083" max="14083" width="15.375" style="17" customWidth="1"/>
    <col min="14084" max="14084" width="30.875" style="17" customWidth="1"/>
    <col min="14085" max="14085" width="6.875" style="17" customWidth="1"/>
    <col min="14086" max="14086" width="7" style="17" customWidth="1"/>
    <col min="14087" max="14087" width="13.75" style="17" customWidth="1"/>
    <col min="14088" max="14336" width="9" style="17"/>
    <col min="14337" max="14337" width="10.875" style="17" customWidth="1"/>
    <col min="14338" max="14338" width="9" style="17"/>
    <col min="14339" max="14339" width="15.375" style="17" customWidth="1"/>
    <col min="14340" max="14340" width="30.875" style="17" customWidth="1"/>
    <col min="14341" max="14341" width="6.875" style="17" customWidth="1"/>
    <col min="14342" max="14342" width="7" style="17" customWidth="1"/>
    <col min="14343" max="14343" width="13.75" style="17" customWidth="1"/>
    <col min="14344" max="14592" width="9" style="17"/>
    <col min="14593" max="14593" width="10.875" style="17" customWidth="1"/>
    <col min="14594" max="14594" width="9" style="17"/>
    <col min="14595" max="14595" width="15.375" style="17" customWidth="1"/>
    <col min="14596" max="14596" width="30.875" style="17" customWidth="1"/>
    <col min="14597" max="14597" width="6.875" style="17" customWidth="1"/>
    <col min="14598" max="14598" width="7" style="17" customWidth="1"/>
    <col min="14599" max="14599" width="13.75" style="17" customWidth="1"/>
    <col min="14600" max="14848" width="9" style="17"/>
    <col min="14849" max="14849" width="10.875" style="17" customWidth="1"/>
    <col min="14850" max="14850" width="9" style="17"/>
    <col min="14851" max="14851" width="15.375" style="17" customWidth="1"/>
    <col min="14852" max="14852" width="30.875" style="17" customWidth="1"/>
    <col min="14853" max="14853" width="6.875" style="17" customWidth="1"/>
    <col min="14854" max="14854" width="7" style="17" customWidth="1"/>
    <col min="14855" max="14855" width="13.75" style="17" customWidth="1"/>
    <col min="14856" max="15104" width="9" style="17"/>
    <col min="15105" max="15105" width="10.875" style="17" customWidth="1"/>
    <col min="15106" max="15106" width="9" style="17"/>
    <col min="15107" max="15107" width="15.375" style="17" customWidth="1"/>
    <col min="15108" max="15108" width="30.875" style="17" customWidth="1"/>
    <col min="15109" max="15109" width="6.875" style="17" customWidth="1"/>
    <col min="15110" max="15110" width="7" style="17" customWidth="1"/>
    <col min="15111" max="15111" width="13.75" style="17" customWidth="1"/>
    <col min="15112" max="15360" width="9" style="17"/>
    <col min="15361" max="15361" width="10.875" style="17" customWidth="1"/>
    <col min="15362" max="15362" width="9" style="17"/>
    <col min="15363" max="15363" width="15.375" style="17" customWidth="1"/>
    <col min="15364" max="15364" width="30.875" style="17" customWidth="1"/>
    <col min="15365" max="15365" width="6.875" style="17" customWidth="1"/>
    <col min="15366" max="15366" width="7" style="17" customWidth="1"/>
    <col min="15367" max="15367" width="13.75" style="17" customWidth="1"/>
    <col min="15368" max="15616" width="9" style="17"/>
    <col min="15617" max="15617" width="10.875" style="17" customWidth="1"/>
    <col min="15618" max="15618" width="9" style="17"/>
    <col min="15619" max="15619" width="15.375" style="17" customWidth="1"/>
    <col min="15620" max="15620" width="30.875" style="17" customWidth="1"/>
    <col min="15621" max="15621" width="6.875" style="17" customWidth="1"/>
    <col min="15622" max="15622" width="7" style="17" customWidth="1"/>
    <col min="15623" max="15623" width="13.75" style="17" customWidth="1"/>
    <col min="15624" max="15872" width="9" style="17"/>
    <col min="15873" max="15873" width="10.875" style="17" customWidth="1"/>
    <col min="15874" max="15874" width="9" style="17"/>
    <col min="15875" max="15875" width="15.375" style="17" customWidth="1"/>
    <col min="15876" max="15876" width="30.875" style="17" customWidth="1"/>
    <col min="15877" max="15877" width="6.875" style="17" customWidth="1"/>
    <col min="15878" max="15878" width="7" style="17" customWidth="1"/>
    <col min="15879" max="15879" width="13.75" style="17" customWidth="1"/>
    <col min="15880" max="16128" width="9" style="17"/>
    <col min="16129" max="16129" width="10.875" style="17" customWidth="1"/>
    <col min="16130" max="16130" width="9" style="17"/>
    <col min="16131" max="16131" width="15.375" style="17" customWidth="1"/>
    <col min="16132" max="16132" width="30.875" style="17" customWidth="1"/>
    <col min="16133" max="16133" width="6.875" style="17" customWidth="1"/>
    <col min="16134" max="16134" width="7" style="17" customWidth="1"/>
    <col min="16135" max="16135" width="13.75" style="17" customWidth="1"/>
    <col min="16136" max="16384" width="9" style="17"/>
  </cols>
  <sheetData>
    <row r="1" spans="2:9" s="6" customFormat="1" ht="24" x14ac:dyDescent="0.55000000000000004">
      <c r="B1" s="225" t="s">
        <v>191</v>
      </c>
      <c r="C1" s="225"/>
      <c r="D1" s="225"/>
      <c r="E1" s="225"/>
      <c r="F1" s="225"/>
      <c r="G1" s="225"/>
    </row>
    <row r="2" spans="2:9" s="101" customFormat="1" ht="15.75" customHeight="1" x14ac:dyDescent="0.55000000000000004">
      <c r="B2" s="186"/>
      <c r="C2" s="186"/>
      <c r="D2" s="186"/>
      <c r="E2" s="186"/>
      <c r="F2" s="186"/>
      <c r="G2" s="186"/>
    </row>
    <row r="3" spans="2:9" s="101" customFormat="1" ht="24" thickBot="1" x14ac:dyDescent="0.6">
      <c r="B3" s="102" t="s">
        <v>192</v>
      </c>
      <c r="F3" s="173"/>
      <c r="G3" s="173"/>
    </row>
    <row r="4" spans="2:9" s="101" customFormat="1" ht="24" thickTop="1" x14ac:dyDescent="0.55000000000000004">
      <c r="B4" s="226" t="s">
        <v>0</v>
      </c>
      <c r="C4" s="227"/>
      <c r="D4" s="227"/>
      <c r="E4" s="228"/>
      <c r="F4" s="226" t="s">
        <v>231</v>
      </c>
      <c r="G4" s="228"/>
      <c r="H4" s="238" t="s">
        <v>113</v>
      </c>
    </row>
    <row r="5" spans="2:9" s="101" customFormat="1" x14ac:dyDescent="0.55000000000000004">
      <c r="B5" s="229"/>
      <c r="C5" s="230"/>
      <c r="D5" s="230"/>
      <c r="E5" s="231"/>
      <c r="F5" s="247"/>
      <c r="G5" s="248"/>
      <c r="H5" s="239"/>
    </row>
    <row r="6" spans="2:9" s="101" customFormat="1" ht="24" thickBot="1" x14ac:dyDescent="0.6">
      <c r="B6" s="232"/>
      <c r="C6" s="233"/>
      <c r="D6" s="233"/>
      <c r="E6" s="234"/>
      <c r="F6" s="166"/>
      <c r="G6" s="188" t="s">
        <v>112</v>
      </c>
      <c r="H6" s="240"/>
    </row>
    <row r="7" spans="2:9" s="101" customFormat="1" ht="24.75" thickTop="1" x14ac:dyDescent="0.55000000000000004">
      <c r="B7" s="241" t="s">
        <v>222</v>
      </c>
      <c r="C7" s="242"/>
      <c r="D7" s="242"/>
      <c r="E7" s="243"/>
      <c r="F7" s="168">
        <f>DATA!I35</f>
        <v>4.3636363636363633</v>
      </c>
      <c r="G7" s="192">
        <f>DATA!I36</f>
        <v>0.4885042104591969</v>
      </c>
      <c r="H7" s="202" t="str">
        <f>IF(F7&gt;4.5,"มากที่สุด",IF(F7&gt;3.5,"มาก",IF(F7&gt;2.5,"ปานกลาง",IF(F7&gt;1.5,"น้อย",IF(F7&lt;=1.5,"น้อยที่สุด")))))</f>
        <v>มาก</v>
      </c>
    </row>
    <row r="8" spans="2:9" s="101" customFormat="1" ht="24" x14ac:dyDescent="0.55000000000000004">
      <c r="B8" s="241" t="s">
        <v>197</v>
      </c>
      <c r="C8" s="242"/>
      <c r="D8" s="242"/>
      <c r="E8" s="243"/>
      <c r="F8" s="104">
        <f>DATA!J35</f>
        <v>4.4848484848484844</v>
      </c>
      <c r="G8" s="192">
        <f>DATA!J36</f>
        <v>0.50751921892255247</v>
      </c>
      <c r="H8" s="203" t="str">
        <f t="shared" ref="H8:H16" si="0">IF(F8&gt;4.5,"มากที่สุด",IF(F8&gt;3.5,"มาก",IF(F8&gt;2.5,"ปานกลาง",IF(F8&gt;1.5,"น้อย",IF(F8&lt;=1.5,"น้อยที่สุด")))))</f>
        <v>มาก</v>
      </c>
    </row>
    <row r="9" spans="2:9" s="101" customFormat="1" ht="24" x14ac:dyDescent="0.55000000000000004">
      <c r="B9" s="241" t="s">
        <v>198</v>
      </c>
      <c r="C9" s="242"/>
      <c r="D9" s="242"/>
      <c r="E9" s="243"/>
      <c r="F9" s="169">
        <f>DATA!K35</f>
        <v>4.5454545454545459</v>
      </c>
      <c r="G9" s="169">
        <f>DATA!K36</f>
        <v>0.50564989684743</v>
      </c>
      <c r="H9" s="203" t="str">
        <f t="shared" si="0"/>
        <v>มากที่สุด</v>
      </c>
    </row>
    <row r="10" spans="2:9" s="101" customFormat="1" ht="24" x14ac:dyDescent="0.55000000000000004">
      <c r="B10" s="241" t="s">
        <v>199</v>
      </c>
      <c r="C10" s="242"/>
      <c r="D10" s="242"/>
      <c r="E10" s="243"/>
      <c r="F10" s="169">
        <f>DATA!L35</f>
        <v>4.6060606060606064</v>
      </c>
      <c r="G10" s="169">
        <f>DATA!L36</f>
        <v>0.49619766344887306</v>
      </c>
      <c r="H10" s="203" t="str">
        <f t="shared" si="0"/>
        <v>มากที่สุด</v>
      </c>
    </row>
    <row r="11" spans="2:9" s="101" customFormat="1" ht="24" x14ac:dyDescent="0.55000000000000004">
      <c r="B11" s="244" t="s">
        <v>200</v>
      </c>
      <c r="C11" s="245"/>
      <c r="D11" s="245"/>
      <c r="E11" s="246"/>
      <c r="F11" s="106">
        <f>DATA!M35</f>
        <v>3.8181818181818183</v>
      </c>
      <c r="G11" s="106">
        <f>DATA!M36</f>
        <v>1.4242222758084819</v>
      </c>
      <c r="H11" s="203" t="str">
        <f t="shared" si="0"/>
        <v>มาก</v>
      </c>
    </row>
    <row r="12" spans="2:9" s="101" customFormat="1" ht="24" x14ac:dyDescent="0.55000000000000004">
      <c r="B12" s="241" t="s">
        <v>201</v>
      </c>
      <c r="C12" s="242"/>
      <c r="D12" s="242"/>
      <c r="E12" s="243"/>
      <c r="F12" s="169">
        <f>DATA!N35</f>
        <v>4.3030303030303028</v>
      </c>
      <c r="G12" s="169">
        <f>DATA!N36</f>
        <v>0.63663414164104581</v>
      </c>
      <c r="H12" s="203" t="str">
        <f t="shared" si="0"/>
        <v>มาก</v>
      </c>
    </row>
    <row r="13" spans="2:9" s="101" customFormat="1" ht="24" x14ac:dyDescent="0.55000000000000004">
      <c r="B13" s="241" t="s">
        <v>202</v>
      </c>
      <c r="C13" s="242"/>
      <c r="D13" s="242"/>
      <c r="E13" s="243"/>
      <c r="F13" s="169">
        <f>DATA!O35</f>
        <v>4.5151515151515156</v>
      </c>
      <c r="G13" s="169">
        <f>DATA!O36</f>
        <v>0.50751921892255247</v>
      </c>
      <c r="H13" s="203" t="str">
        <f t="shared" si="0"/>
        <v>มากที่สุด</v>
      </c>
    </row>
    <row r="14" spans="2:9" s="101" customFormat="1" ht="24" x14ac:dyDescent="0.55000000000000004">
      <c r="B14" s="241" t="s">
        <v>203</v>
      </c>
      <c r="C14" s="242"/>
      <c r="D14" s="242"/>
      <c r="E14" s="243"/>
      <c r="F14" s="169">
        <f>DATA!P35</f>
        <v>4.3636363636363633</v>
      </c>
      <c r="G14" s="169">
        <f>DATA!P36</f>
        <v>0.4885042104591969</v>
      </c>
      <c r="H14" s="203" t="str">
        <f t="shared" si="0"/>
        <v>มาก</v>
      </c>
    </row>
    <row r="15" spans="2:9" s="101" customFormat="1" ht="24" x14ac:dyDescent="0.55000000000000004">
      <c r="B15" s="189" t="s">
        <v>204</v>
      </c>
      <c r="C15" s="190"/>
      <c r="D15" s="190"/>
      <c r="E15" s="191"/>
      <c r="F15" s="169">
        <f>DATA!Q35</f>
        <v>4.3939393939393936</v>
      </c>
      <c r="G15" s="169">
        <f>DATA!Q36</f>
        <v>0.65856823580561574</v>
      </c>
      <c r="H15" s="203" t="str">
        <f t="shared" si="0"/>
        <v>มาก</v>
      </c>
    </row>
    <row r="16" spans="2:9" s="101" customFormat="1" ht="24" x14ac:dyDescent="0.55000000000000004">
      <c r="B16" s="235" t="s">
        <v>116</v>
      </c>
      <c r="C16" s="236"/>
      <c r="D16" s="236"/>
      <c r="E16" s="237"/>
      <c r="F16" s="170">
        <f>DATA!Q38</f>
        <v>4.3771043771043772</v>
      </c>
      <c r="G16" s="170">
        <f>DATA!Q37</f>
        <v>0.72074546094583103</v>
      </c>
      <c r="H16" s="204" t="str">
        <f t="shared" si="0"/>
        <v>มาก</v>
      </c>
      <c r="I16" s="110"/>
    </row>
    <row r="17" spans="2:8" s="111" customFormat="1" ht="30.75" customHeight="1" x14ac:dyDescent="0.55000000000000004">
      <c r="B17" s="187"/>
      <c r="C17" s="187"/>
      <c r="D17" s="187"/>
      <c r="E17" s="187"/>
      <c r="F17" s="187"/>
      <c r="G17" s="187"/>
      <c r="H17" s="45"/>
    </row>
    <row r="18" spans="2:8" s="1" customFormat="1" ht="24" x14ac:dyDescent="0.55000000000000004">
      <c r="B18" s="57"/>
      <c r="C18" s="205" t="s">
        <v>308</v>
      </c>
      <c r="D18" s="205"/>
      <c r="E18" s="205"/>
      <c r="F18" s="205"/>
      <c r="G18" s="205"/>
    </row>
    <row r="19" spans="2:8" s="1" customFormat="1" ht="24" x14ac:dyDescent="0.55000000000000004">
      <c r="B19" s="211" t="s">
        <v>336</v>
      </c>
      <c r="C19" s="211"/>
      <c r="D19" s="211"/>
      <c r="E19" s="211"/>
      <c r="F19" s="211"/>
      <c r="G19" s="211"/>
    </row>
    <row r="20" spans="2:8" s="1" customFormat="1" ht="24" x14ac:dyDescent="0.55000000000000004">
      <c r="B20" s="112" t="s">
        <v>309</v>
      </c>
      <c r="C20" s="112"/>
      <c r="D20" s="112"/>
      <c r="E20" s="112"/>
      <c r="F20" s="112"/>
      <c r="G20" s="112"/>
      <c r="H20" s="112"/>
    </row>
    <row r="21" spans="2:8" s="1" customFormat="1" ht="24" x14ac:dyDescent="0.55000000000000004">
      <c r="B21" s="183" t="s">
        <v>337</v>
      </c>
      <c r="C21" s="184"/>
      <c r="D21" s="184"/>
      <c r="E21" s="184"/>
      <c r="F21" s="184"/>
      <c r="G21" s="184"/>
    </row>
    <row r="22" spans="2:8" s="1" customFormat="1" ht="24" x14ac:dyDescent="0.55000000000000004">
      <c r="B22" s="183" t="s">
        <v>338</v>
      </c>
      <c r="C22" s="184"/>
      <c r="D22" s="184"/>
      <c r="E22" s="184"/>
      <c r="F22" s="184"/>
      <c r="G22" s="184"/>
    </row>
    <row r="23" spans="2:8" x14ac:dyDescent="0.55000000000000004">
      <c r="B23" s="185"/>
      <c r="C23" s="87"/>
      <c r="D23" s="87"/>
      <c r="E23" s="87"/>
      <c r="F23" s="87"/>
      <c r="G23" s="87"/>
    </row>
    <row r="24" spans="2:8" x14ac:dyDescent="0.55000000000000004">
      <c r="B24" s="87"/>
      <c r="C24" s="87"/>
      <c r="D24" s="87"/>
      <c r="E24" s="87"/>
      <c r="F24" s="87"/>
      <c r="G24" s="87"/>
    </row>
    <row r="25" spans="2:8" x14ac:dyDescent="0.55000000000000004">
      <c r="B25" s="87"/>
      <c r="C25" s="87"/>
      <c r="D25" s="87"/>
      <c r="E25" s="87"/>
      <c r="F25" s="87"/>
      <c r="G25" s="87"/>
    </row>
    <row r="26" spans="2:8" x14ac:dyDescent="0.55000000000000004">
      <c r="B26" s="87"/>
      <c r="C26" s="87"/>
      <c r="D26" s="87"/>
      <c r="E26" s="87"/>
      <c r="F26" s="87"/>
      <c r="G26" s="87"/>
    </row>
    <row r="27" spans="2:8" x14ac:dyDescent="0.55000000000000004">
      <c r="B27" s="87"/>
      <c r="C27" s="87"/>
      <c r="D27" s="87"/>
      <c r="E27" s="87"/>
      <c r="F27" s="87"/>
      <c r="G27" s="87"/>
    </row>
    <row r="28" spans="2:8" x14ac:dyDescent="0.55000000000000004">
      <c r="B28" s="87"/>
      <c r="C28" s="87"/>
      <c r="D28" s="87"/>
      <c r="E28" s="87"/>
      <c r="F28" s="87"/>
      <c r="G28" s="87"/>
    </row>
    <row r="29" spans="2:8" x14ac:dyDescent="0.55000000000000004">
      <c r="B29" s="87"/>
      <c r="C29" s="87"/>
      <c r="D29" s="87"/>
      <c r="E29" s="87"/>
      <c r="F29" s="87"/>
      <c r="G29" s="87"/>
    </row>
    <row r="30" spans="2:8" x14ac:dyDescent="0.55000000000000004">
      <c r="B30" s="87"/>
      <c r="C30" s="87"/>
      <c r="D30" s="87"/>
      <c r="E30" s="87"/>
      <c r="F30" s="87"/>
      <c r="G30" s="87"/>
    </row>
    <row r="31" spans="2:8" x14ac:dyDescent="0.55000000000000004">
      <c r="B31" s="87"/>
      <c r="C31" s="87"/>
      <c r="D31" s="87"/>
      <c r="E31" s="87"/>
      <c r="F31" s="87"/>
      <c r="G31" s="87"/>
    </row>
    <row r="32" spans="2:8" x14ac:dyDescent="0.55000000000000004">
      <c r="B32" s="87"/>
      <c r="C32" s="87"/>
      <c r="D32" s="87"/>
      <c r="E32" s="87"/>
      <c r="F32" s="87"/>
      <c r="G32" s="87"/>
    </row>
    <row r="33" spans="2:7" x14ac:dyDescent="0.55000000000000004">
      <c r="B33" s="87"/>
      <c r="C33" s="87"/>
      <c r="D33" s="87"/>
      <c r="E33" s="87"/>
      <c r="F33" s="87"/>
      <c r="G33" s="87"/>
    </row>
    <row r="34" spans="2:7" x14ac:dyDescent="0.55000000000000004">
      <c r="B34" s="87"/>
      <c r="C34" s="87"/>
      <c r="D34" s="87"/>
      <c r="E34" s="87"/>
      <c r="F34" s="87"/>
      <c r="G34" s="87"/>
    </row>
  </sheetData>
  <mergeCells count="14">
    <mergeCell ref="B19:G19"/>
    <mergeCell ref="F4:G5"/>
    <mergeCell ref="B7:E7"/>
    <mergeCell ref="B8:E8"/>
    <mergeCell ref="B13:E13"/>
    <mergeCell ref="B14:E14"/>
    <mergeCell ref="B1:G1"/>
    <mergeCell ref="B4:E6"/>
    <mergeCell ref="B16:E16"/>
    <mergeCell ref="H4:H6"/>
    <mergeCell ref="B9:E9"/>
    <mergeCell ref="B10:E10"/>
    <mergeCell ref="B11:E11"/>
    <mergeCell ref="B12:E12"/>
  </mergeCells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36875" r:id="rId4">
          <objectPr defaultSize="0" autoPict="0" r:id="rId5">
            <anchor moveWithCells="1" sizeWithCells="1">
              <from>
                <xdr:col>5</xdr:col>
                <xdr:colOff>390525</xdr:colOff>
                <xdr:row>5</xdr:row>
                <xdr:rowOff>123825</xdr:rowOff>
              </from>
              <to>
                <xdr:col>5</xdr:col>
                <xdr:colOff>523875</xdr:colOff>
                <xdr:row>5</xdr:row>
                <xdr:rowOff>238125</xdr:rowOff>
              </to>
            </anchor>
          </objectPr>
        </oleObject>
      </mc:Choice>
      <mc:Fallback>
        <oleObject progId="Equation.3" shapeId="3687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89086-6A72-4539-B7F1-D058273C6329}">
  <sheetPr>
    <tabColor rgb="FFFF0000"/>
  </sheetPr>
  <dimension ref="B1:L33"/>
  <sheetViews>
    <sheetView topLeftCell="A13" workbookViewId="0">
      <selection activeCell="K22" sqref="K22"/>
    </sheetView>
  </sheetViews>
  <sheetFormatPr defaultRowHeight="23.25" x14ac:dyDescent="0.55000000000000004"/>
  <cols>
    <col min="1" max="1" width="7.125" style="17" customWidth="1"/>
    <col min="2" max="2" width="7.75" style="17" customWidth="1"/>
    <col min="3" max="3" width="9" style="17"/>
    <col min="4" max="4" width="15.375" style="17" customWidth="1"/>
    <col min="5" max="5" width="24.125" style="17" customWidth="1"/>
    <col min="6" max="7" width="7.75" style="17" customWidth="1"/>
    <col min="8" max="8" width="12.5" style="17" bestFit="1" customWidth="1"/>
    <col min="9" max="256" width="9" style="17"/>
    <col min="257" max="257" width="10.875" style="17" customWidth="1"/>
    <col min="258" max="258" width="9" style="17"/>
    <col min="259" max="259" width="15.375" style="17" customWidth="1"/>
    <col min="260" max="260" width="30.875" style="17" customWidth="1"/>
    <col min="261" max="261" width="6.875" style="17" customWidth="1"/>
    <col min="262" max="262" width="7" style="17" customWidth="1"/>
    <col min="263" max="263" width="13.75" style="17" customWidth="1"/>
    <col min="264" max="512" width="9" style="17"/>
    <col min="513" max="513" width="10.875" style="17" customWidth="1"/>
    <col min="514" max="514" width="9" style="17"/>
    <col min="515" max="515" width="15.375" style="17" customWidth="1"/>
    <col min="516" max="516" width="30.875" style="17" customWidth="1"/>
    <col min="517" max="517" width="6.875" style="17" customWidth="1"/>
    <col min="518" max="518" width="7" style="17" customWidth="1"/>
    <col min="519" max="519" width="13.75" style="17" customWidth="1"/>
    <col min="520" max="768" width="9" style="17"/>
    <col min="769" max="769" width="10.875" style="17" customWidth="1"/>
    <col min="770" max="770" width="9" style="17"/>
    <col min="771" max="771" width="15.375" style="17" customWidth="1"/>
    <col min="772" max="772" width="30.875" style="17" customWidth="1"/>
    <col min="773" max="773" width="6.875" style="17" customWidth="1"/>
    <col min="774" max="774" width="7" style="17" customWidth="1"/>
    <col min="775" max="775" width="13.75" style="17" customWidth="1"/>
    <col min="776" max="1024" width="9" style="17"/>
    <col min="1025" max="1025" width="10.875" style="17" customWidth="1"/>
    <col min="1026" max="1026" width="9" style="17"/>
    <col min="1027" max="1027" width="15.375" style="17" customWidth="1"/>
    <col min="1028" max="1028" width="30.875" style="17" customWidth="1"/>
    <col min="1029" max="1029" width="6.875" style="17" customWidth="1"/>
    <col min="1030" max="1030" width="7" style="17" customWidth="1"/>
    <col min="1031" max="1031" width="13.75" style="17" customWidth="1"/>
    <col min="1032" max="1280" width="9" style="17"/>
    <col min="1281" max="1281" width="10.875" style="17" customWidth="1"/>
    <col min="1282" max="1282" width="9" style="17"/>
    <col min="1283" max="1283" width="15.375" style="17" customWidth="1"/>
    <col min="1284" max="1284" width="30.875" style="17" customWidth="1"/>
    <col min="1285" max="1285" width="6.875" style="17" customWidth="1"/>
    <col min="1286" max="1286" width="7" style="17" customWidth="1"/>
    <col min="1287" max="1287" width="13.75" style="17" customWidth="1"/>
    <col min="1288" max="1536" width="9" style="17"/>
    <col min="1537" max="1537" width="10.875" style="17" customWidth="1"/>
    <col min="1538" max="1538" width="9" style="17"/>
    <col min="1539" max="1539" width="15.375" style="17" customWidth="1"/>
    <col min="1540" max="1540" width="30.875" style="17" customWidth="1"/>
    <col min="1541" max="1541" width="6.875" style="17" customWidth="1"/>
    <col min="1542" max="1542" width="7" style="17" customWidth="1"/>
    <col min="1543" max="1543" width="13.75" style="17" customWidth="1"/>
    <col min="1544" max="1792" width="9" style="17"/>
    <col min="1793" max="1793" width="10.875" style="17" customWidth="1"/>
    <col min="1794" max="1794" width="9" style="17"/>
    <col min="1795" max="1795" width="15.375" style="17" customWidth="1"/>
    <col min="1796" max="1796" width="30.875" style="17" customWidth="1"/>
    <col min="1797" max="1797" width="6.875" style="17" customWidth="1"/>
    <col min="1798" max="1798" width="7" style="17" customWidth="1"/>
    <col min="1799" max="1799" width="13.75" style="17" customWidth="1"/>
    <col min="1800" max="2048" width="9" style="17"/>
    <col min="2049" max="2049" width="10.875" style="17" customWidth="1"/>
    <col min="2050" max="2050" width="9" style="17"/>
    <col min="2051" max="2051" width="15.375" style="17" customWidth="1"/>
    <col min="2052" max="2052" width="30.875" style="17" customWidth="1"/>
    <col min="2053" max="2053" width="6.875" style="17" customWidth="1"/>
    <col min="2054" max="2054" width="7" style="17" customWidth="1"/>
    <col min="2055" max="2055" width="13.75" style="17" customWidth="1"/>
    <col min="2056" max="2304" width="9" style="17"/>
    <col min="2305" max="2305" width="10.875" style="17" customWidth="1"/>
    <col min="2306" max="2306" width="9" style="17"/>
    <col min="2307" max="2307" width="15.375" style="17" customWidth="1"/>
    <col min="2308" max="2308" width="30.875" style="17" customWidth="1"/>
    <col min="2309" max="2309" width="6.875" style="17" customWidth="1"/>
    <col min="2310" max="2310" width="7" style="17" customWidth="1"/>
    <col min="2311" max="2311" width="13.75" style="17" customWidth="1"/>
    <col min="2312" max="2560" width="9" style="17"/>
    <col min="2561" max="2561" width="10.875" style="17" customWidth="1"/>
    <col min="2562" max="2562" width="9" style="17"/>
    <col min="2563" max="2563" width="15.375" style="17" customWidth="1"/>
    <col min="2564" max="2564" width="30.875" style="17" customWidth="1"/>
    <col min="2565" max="2565" width="6.875" style="17" customWidth="1"/>
    <col min="2566" max="2566" width="7" style="17" customWidth="1"/>
    <col min="2567" max="2567" width="13.75" style="17" customWidth="1"/>
    <col min="2568" max="2816" width="9" style="17"/>
    <col min="2817" max="2817" width="10.875" style="17" customWidth="1"/>
    <col min="2818" max="2818" width="9" style="17"/>
    <col min="2819" max="2819" width="15.375" style="17" customWidth="1"/>
    <col min="2820" max="2820" width="30.875" style="17" customWidth="1"/>
    <col min="2821" max="2821" width="6.875" style="17" customWidth="1"/>
    <col min="2822" max="2822" width="7" style="17" customWidth="1"/>
    <col min="2823" max="2823" width="13.75" style="17" customWidth="1"/>
    <col min="2824" max="3072" width="9" style="17"/>
    <col min="3073" max="3073" width="10.875" style="17" customWidth="1"/>
    <col min="3074" max="3074" width="9" style="17"/>
    <col min="3075" max="3075" width="15.375" style="17" customWidth="1"/>
    <col min="3076" max="3076" width="30.875" style="17" customWidth="1"/>
    <col min="3077" max="3077" width="6.875" style="17" customWidth="1"/>
    <col min="3078" max="3078" width="7" style="17" customWidth="1"/>
    <col min="3079" max="3079" width="13.75" style="17" customWidth="1"/>
    <col min="3080" max="3328" width="9" style="17"/>
    <col min="3329" max="3329" width="10.875" style="17" customWidth="1"/>
    <col min="3330" max="3330" width="9" style="17"/>
    <col min="3331" max="3331" width="15.375" style="17" customWidth="1"/>
    <col min="3332" max="3332" width="30.875" style="17" customWidth="1"/>
    <col min="3333" max="3333" width="6.875" style="17" customWidth="1"/>
    <col min="3334" max="3334" width="7" style="17" customWidth="1"/>
    <col min="3335" max="3335" width="13.75" style="17" customWidth="1"/>
    <col min="3336" max="3584" width="9" style="17"/>
    <col min="3585" max="3585" width="10.875" style="17" customWidth="1"/>
    <col min="3586" max="3586" width="9" style="17"/>
    <col min="3587" max="3587" width="15.375" style="17" customWidth="1"/>
    <col min="3588" max="3588" width="30.875" style="17" customWidth="1"/>
    <col min="3589" max="3589" width="6.875" style="17" customWidth="1"/>
    <col min="3590" max="3590" width="7" style="17" customWidth="1"/>
    <col min="3591" max="3591" width="13.75" style="17" customWidth="1"/>
    <col min="3592" max="3840" width="9" style="17"/>
    <col min="3841" max="3841" width="10.875" style="17" customWidth="1"/>
    <col min="3842" max="3842" width="9" style="17"/>
    <col min="3843" max="3843" width="15.375" style="17" customWidth="1"/>
    <col min="3844" max="3844" width="30.875" style="17" customWidth="1"/>
    <col min="3845" max="3845" width="6.875" style="17" customWidth="1"/>
    <col min="3846" max="3846" width="7" style="17" customWidth="1"/>
    <col min="3847" max="3847" width="13.75" style="17" customWidth="1"/>
    <col min="3848" max="4096" width="9" style="17"/>
    <col min="4097" max="4097" width="10.875" style="17" customWidth="1"/>
    <col min="4098" max="4098" width="9" style="17"/>
    <col min="4099" max="4099" width="15.375" style="17" customWidth="1"/>
    <col min="4100" max="4100" width="30.875" style="17" customWidth="1"/>
    <col min="4101" max="4101" width="6.875" style="17" customWidth="1"/>
    <col min="4102" max="4102" width="7" style="17" customWidth="1"/>
    <col min="4103" max="4103" width="13.75" style="17" customWidth="1"/>
    <col min="4104" max="4352" width="9" style="17"/>
    <col min="4353" max="4353" width="10.875" style="17" customWidth="1"/>
    <col min="4354" max="4354" width="9" style="17"/>
    <col min="4355" max="4355" width="15.375" style="17" customWidth="1"/>
    <col min="4356" max="4356" width="30.875" style="17" customWidth="1"/>
    <col min="4357" max="4357" width="6.875" style="17" customWidth="1"/>
    <col min="4358" max="4358" width="7" style="17" customWidth="1"/>
    <col min="4359" max="4359" width="13.75" style="17" customWidth="1"/>
    <col min="4360" max="4608" width="9" style="17"/>
    <col min="4609" max="4609" width="10.875" style="17" customWidth="1"/>
    <col min="4610" max="4610" width="9" style="17"/>
    <col min="4611" max="4611" width="15.375" style="17" customWidth="1"/>
    <col min="4612" max="4612" width="30.875" style="17" customWidth="1"/>
    <col min="4613" max="4613" width="6.875" style="17" customWidth="1"/>
    <col min="4614" max="4614" width="7" style="17" customWidth="1"/>
    <col min="4615" max="4615" width="13.75" style="17" customWidth="1"/>
    <col min="4616" max="4864" width="9" style="17"/>
    <col min="4865" max="4865" width="10.875" style="17" customWidth="1"/>
    <col min="4866" max="4866" width="9" style="17"/>
    <col min="4867" max="4867" width="15.375" style="17" customWidth="1"/>
    <col min="4868" max="4868" width="30.875" style="17" customWidth="1"/>
    <col min="4869" max="4869" width="6.875" style="17" customWidth="1"/>
    <col min="4870" max="4870" width="7" style="17" customWidth="1"/>
    <col min="4871" max="4871" width="13.75" style="17" customWidth="1"/>
    <col min="4872" max="5120" width="9" style="17"/>
    <col min="5121" max="5121" width="10.875" style="17" customWidth="1"/>
    <col min="5122" max="5122" width="9" style="17"/>
    <col min="5123" max="5123" width="15.375" style="17" customWidth="1"/>
    <col min="5124" max="5124" width="30.875" style="17" customWidth="1"/>
    <col min="5125" max="5125" width="6.875" style="17" customWidth="1"/>
    <col min="5126" max="5126" width="7" style="17" customWidth="1"/>
    <col min="5127" max="5127" width="13.75" style="17" customWidth="1"/>
    <col min="5128" max="5376" width="9" style="17"/>
    <col min="5377" max="5377" width="10.875" style="17" customWidth="1"/>
    <col min="5378" max="5378" width="9" style="17"/>
    <col min="5379" max="5379" width="15.375" style="17" customWidth="1"/>
    <col min="5380" max="5380" width="30.875" style="17" customWidth="1"/>
    <col min="5381" max="5381" width="6.875" style="17" customWidth="1"/>
    <col min="5382" max="5382" width="7" style="17" customWidth="1"/>
    <col min="5383" max="5383" width="13.75" style="17" customWidth="1"/>
    <col min="5384" max="5632" width="9" style="17"/>
    <col min="5633" max="5633" width="10.875" style="17" customWidth="1"/>
    <col min="5634" max="5634" width="9" style="17"/>
    <col min="5635" max="5635" width="15.375" style="17" customWidth="1"/>
    <col min="5636" max="5636" width="30.875" style="17" customWidth="1"/>
    <col min="5637" max="5637" width="6.875" style="17" customWidth="1"/>
    <col min="5638" max="5638" width="7" style="17" customWidth="1"/>
    <col min="5639" max="5639" width="13.75" style="17" customWidth="1"/>
    <col min="5640" max="5888" width="9" style="17"/>
    <col min="5889" max="5889" width="10.875" style="17" customWidth="1"/>
    <col min="5890" max="5890" width="9" style="17"/>
    <col min="5891" max="5891" width="15.375" style="17" customWidth="1"/>
    <col min="5892" max="5892" width="30.875" style="17" customWidth="1"/>
    <col min="5893" max="5893" width="6.875" style="17" customWidth="1"/>
    <col min="5894" max="5894" width="7" style="17" customWidth="1"/>
    <col min="5895" max="5895" width="13.75" style="17" customWidth="1"/>
    <col min="5896" max="6144" width="9" style="17"/>
    <col min="6145" max="6145" width="10.875" style="17" customWidth="1"/>
    <col min="6146" max="6146" width="9" style="17"/>
    <col min="6147" max="6147" width="15.375" style="17" customWidth="1"/>
    <col min="6148" max="6148" width="30.875" style="17" customWidth="1"/>
    <col min="6149" max="6149" width="6.875" style="17" customWidth="1"/>
    <col min="6150" max="6150" width="7" style="17" customWidth="1"/>
    <col min="6151" max="6151" width="13.75" style="17" customWidth="1"/>
    <col min="6152" max="6400" width="9" style="17"/>
    <col min="6401" max="6401" width="10.875" style="17" customWidth="1"/>
    <col min="6402" max="6402" width="9" style="17"/>
    <col min="6403" max="6403" width="15.375" style="17" customWidth="1"/>
    <col min="6404" max="6404" width="30.875" style="17" customWidth="1"/>
    <col min="6405" max="6405" width="6.875" style="17" customWidth="1"/>
    <col min="6406" max="6406" width="7" style="17" customWidth="1"/>
    <col min="6407" max="6407" width="13.75" style="17" customWidth="1"/>
    <col min="6408" max="6656" width="9" style="17"/>
    <col min="6657" max="6657" width="10.875" style="17" customWidth="1"/>
    <col min="6658" max="6658" width="9" style="17"/>
    <col min="6659" max="6659" width="15.375" style="17" customWidth="1"/>
    <col min="6660" max="6660" width="30.875" style="17" customWidth="1"/>
    <col min="6661" max="6661" width="6.875" style="17" customWidth="1"/>
    <col min="6662" max="6662" width="7" style="17" customWidth="1"/>
    <col min="6663" max="6663" width="13.75" style="17" customWidth="1"/>
    <col min="6664" max="6912" width="9" style="17"/>
    <col min="6913" max="6913" width="10.875" style="17" customWidth="1"/>
    <col min="6914" max="6914" width="9" style="17"/>
    <col min="6915" max="6915" width="15.375" style="17" customWidth="1"/>
    <col min="6916" max="6916" width="30.875" style="17" customWidth="1"/>
    <col min="6917" max="6917" width="6.875" style="17" customWidth="1"/>
    <col min="6918" max="6918" width="7" style="17" customWidth="1"/>
    <col min="6919" max="6919" width="13.75" style="17" customWidth="1"/>
    <col min="6920" max="7168" width="9" style="17"/>
    <col min="7169" max="7169" width="10.875" style="17" customWidth="1"/>
    <col min="7170" max="7170" width="9" style="17"/>
    <col min="7171" max="7171" width="15.375" style="17" customWidth="1"/>
    <col min="7172" max="7172" width="30.875" style="17" customWidth="1"/>
    <col min="7173" max="7173" width="6.875" style="17" customWidth="1"/>
    <col min="7174" max="7174" width="7" style="17" customWidth="1"/>
    <col min="7175" max="7175" width="13.75" style="17" customWidth="1"/>
    <col min="7176" max="7424" width="9" style="17"/>
    <col min="7425" max="7425" width="10.875" style="17" customWidth="1"/>
    <col min="7426" max="7426" width="9" style="17"/>
    <col min="7427" max="7427" width="15.375" style="17" customWidth="1"/>
    <col min="7428" max="7428" width="30.875" style="17" customWidth="1"/>
    <col min="7429" max="7429" width="6.875" style="17" customWidth="1"/>
    <col min="7430" max="7430" width="7" style="17" customWidth="1"/>
    <col min="7431" max="7431" width="13.75" style="17" customWidth="1"/>
    <col min="7432" max="7680" width="9" style="17"/>
    <col min="7681" max="7681" width="10.875" style="17" customWidth="1"/>
    <col min="7682" max="7682" width="9" style="17"/>
    <col min="7683" max="7683" width="15.375" style="17" customWidth="1"/>
    <col min="7684" max="7684" width="30.875" style="17" customWidth="1"/>
    <col min="7685" max="7685" width="6.875" style="17" customWidth="1"/>
    <col min="7686" max="7686" width="7" style="17" customWidth="1"/>
    <col min="7687" max="7687" width="13.75" style="17" customWidth="1"/>
    <col min="7688" max="7936" width="9" style="17"/>
    <col min="7937" max="7937" width="10.875" style="17" customWidth="1"/>
    <col min="7938" max="7938" width="9" style="17"/>
    <col min="7939" max="7939" width="15.375" style="17" customWidth="1"/>
    <col min="7940" max="7940" width="30.875" style="17" customWidth="1"/>
    <col min="7941" max="7941" width="6.875" style="17" customWidth="1"/>
    <col min="7942" max="7942" width="7" style="17" customWidth="1"/>
    <col min="7943" max="7943" width="13.75" style="17" customWidth="1"/>
    <col min="7944" max="8192" width="9" style="17"/>
    <col min="8193" max="8193" width="10.875" style="17" customWidth="1"/>
    <col min="8194" max="8194" width="9" style="17"/>
    <col min="8195" max="8195" width="15.375" style="17" customWidth="1"/>
    <col min="8196" max="8196" width="30.875" style="17" customWidth="1"/>
    <col min="8197" max="8197" width="6.875" style="17" customWidth="1"/>
    <col min="8198" max="8198" width="7" style="17" customWidth="1"/>
    <col min="8199" max="8199" width="13.75" style="17" customWidth="1"/>
    <col min="8200" max="8448" width="9" style="17"/>
    <col min="8449" max="8449" width="10.875" style="17" customWidth="1"/>
    <col min="8450" max="8450" width="9" style="17"/>
    <col min="8451" max="8451" width="15.375" style="17" customWidth="1"/>
    <col min="8452" max="8452" width="30.875" style="17" customWidth="1"/>
    <col min="8453" max="8453" width="6.875" style="17" customWidth="1"/>
    <col min="8454" max="8454" width="7" style="17" customWidth="1"/>
    <col min="8455" max="8455" width="13.75" style="17" customWidth="1"/>
    <col min="8456" max="8704" width="9" style="17"/>
    <col min="8705" max="8705" width="10.875" style="17" customWidth="1"/>
    <col min="8706" max="8706" width="9" style="17"/>
    <col min="8707" max="8707" width="15.375" style="17" customWidth="1"/>
    <col min="8708" max="8708" width="30.875" style="17" customWidth="1"/>
    <col min="8709" max="8709" width="6.875" style="17" customWidth="1"/>
    <col min="8710" max="8710" width="7" style="17" customWidth="1"/>
    <col min="8711" max="8711" width="13.75" style="17" customWidth="1"/>
    <col min="8712" max="8960" width="9" style="17"/>
    <col min="8961" max="8961" width="10.875" style="17" customWidth="1"/>
    <col min="8962" max="8962" width="9" style="17"/>
    <col min="8963" max="8963" width="15.375" style="17" customWidth="1"/>
    <col min="8964" max="8964" width="30.875" style="17" customWidth="1"/>
    <col min="8965" max="8965" width="6.875" style="17" customWidth="1"/>
    <col min="8966" max="8966" width="7" style="17" customWidth="1"/>
    <col min="8967" max="8967" width="13.75" style="17" customWidth="1"/>
    <col min="8968" max="9216" width="9" style="17"/>
    <col min="9217" max="9217" width="10.875" style="17" customWidth="1"/>
    <col min="9218" max="9218" width="9" style="17"/>
    <col min="9219" max="9219" width="15.375" style="17" customWidth="1"/>
    <col min="9220" max="9220" width="30.875" style="17" customWidth="1"/>
    <col min="9221" max="9221" width="6.875" style="17" customWidth="1"/>
    <col min="9222" max="9222" width="7" style="17" customWidth="1"/>
    <col min="9223" max="9223" width="13.75" style="17" customWidth="1"/>
    <col min="9224" max="9472" width="9" style="17"/>
    <col min="9473" max="9473" width="10.875" style="17" customWidth="1"/>
    <col min="9474" max="9474" width="9" style="17"/>
    <col min="9475" max="9475" width="15.375" style="17" customWidth="1"/>
    <col min="9476" max="9476" width="30.875" style="17" customWidth="1"/>
    <col min="9477" max="9477" width="6.875" style="17" customWidth="1"/>
    <col min="9478" max="9478" width="7" style="17" customWidth="1"/>
    <col min="9479" max="9479" width="13.75" style="17" customWidth="1"/>
    <col min="9480" max="9728" width="9" style="17"/>
    <col min="9729" max="9729" width="10.875" style="17" customWidth="1"/>
    <col min="9730" max="9730" width="9" style="17"/>
    <col min="9731" max="9731" width="15.375" style="17" customWidth="1"/>
    <col min="9732" max="9732" width="30.875" style="17" customWidth="1"/>
    <col min="9733" max="9733" width="6.875" style="17" customWidth="1"/>
    <col min="9734" max="9734" width="7" style="17" customWidth="1"/>
    <col min="9735" max="9735" width="13.75" style="17" customWidth="1"/>
    <col min="9736" max="9984" width="9" style="17"/>
    <col min="9985" max="9985" width="10.875" style="17" customWidth="1"/>
    <col min="9986" max="9986" width="9" style="17"/>
    <col min="9987" max="9987" width="15.375" style="17" customWidth="1"/>
    <col min="9988" max="9988" width="30.875" style="17" customWidth="1"/>
    <col min="9989" max="9989" width="6.875" style="17" customWidth="1"/>
    <col min="9990" max="9990" width="7" style="17" customWidth="1"/>
    <col min="9991" max="9991" width="13.75" style="17" customWidth="1"/>
    <col min="9992" max="10240" width="9" style="17"/>
    <col min="10241" max="10241" width="10.875" style="17" customWidth="1"/>
    <col min="10242" max="10242" width="9" style="17"/>
    <col min="10243" max="10243" width="15.375" style="17" customWidth="1"/>
    <col min="10244" max="10244" width="30.875" style="17" customWidth="1"/>
    <col min="10245" max="10245" width="6.875" style="17" customWidth="1"/>
    <col min="10246" max="10246" width="7" style="17" customWidth="1"/>
    <col min="10247" max="10247" width="13.75" style="17" customWidth="1"/>
    <col min="10248" max="10496" width="9" style="17"/>
    <col min="10497" max="10497" width="10.875" style="17" customWidth="1"/>
    <col min="10498" max="10498" width="9" style="17"/>
    <col min="10499" max="10499" width="15.375" style="17" customWidth="1"/>
    <col min="10500" max="10500" width="30.875" style="17" customWidth="1"/>
    <col min="10501" max="10501" width="6.875" style="17" customWidth="1"/>
    <col min="10502" max="10502" width="7" style="17" customWidth="1"/>
    <col min="10503" max="10503" width="13.75" style="17" customWidth="1"/>
    <col min="10504" max="10752" width="9" style="17"/>
    <col min="10753" max="10753" width="10.875" style="17" customWidth="1"/>
    <col min="10754" max="10754" width="9" style="17"/>
    <col min="10755" max="10755" width="15.375" style="17" customWidth="1"/>
    <col min="10756" max="10756" width="30.875" style="17" customWidth="1"/>
    <col min="10757" max="10757" width="6.875" style="17" customWidth="1"/>
    <col min="10758" max="10758" width="7" style="17" customWidth="1"/>
    <col min="10759" max="10759" width="13.75" style="17" customWidth="1"/>
    <col min="10760" max="11008" width="9" style="17"/>
    <col min="11009" max="11009" width="10.875" style="17" customWidth="1"/>
    <col min="11010" max="11010" width="9" style="17"/>
    <col min="11011" max="11011" width="15.375" style="17" customWidth="1"/>
    <col min="11012" max="11012" width="30.875" style="17" customWidth="1"/>
    <col min="11013" max="11013" width="6.875" style="17" customWidth="1"/>
    <col min="11014" max="11014" width="7" style="17" customWidth="1"/>
    <col min="11015" max="11015" width="13.75" style="17" customWidth="1"/>
    <col min="11016" max="11264" width="9" style="17"/>
    <col min="11265" max="11265" width="10.875" style="17" customWidth="1"/>
    <col min="11266" max="11266" width="9" style="17"/>
    <col min="11267" max="11267" width="15.375" style="17" customWidth="1"/>
    <col min="11268" max="11268" width="30.875" style="17" customWidth="1"/>
    <col min="11269" max="11269" width="6.875" style="17" customWidth="1"/>
    <col min="11270" max="11270" width="7" style="17" customWidth="1"/>
    <col min="11271" max="11271" width="13.75" style="17" customWidth="1"/>
    <col min="11272" max="11520" width="9" style="17"/>
    <col min="11521" max="11521" width="10.875" style="17" customWidth="1"/>
    <col min="11522" max="11522" width="9" style="17"/>
    <col min="11523" max="11523" width="15.375" style="17" customWidth="1"/>
    <col min="11524" max="11524" width="30.875" style="17" customWidth="1"/>
    <col min="11525" max="11525" width="6.875" style="17" customWidth="1"/>
    <col min="11526" max="11526" width="7" style="17" customWidth="1"/>
    <col min="11527" max="11527" width="13.75" style="17" customWidth="1"/>
    <col min="11528" max="11776" width="9" style="17"/>
    <col min="11777" max="11777" width="10.875" style="17" customWidth="1"/>
    <col min="11778" max="11778" width="9" style="17"/>
    <col min="11779" max="11779" width="15.375" style="17" customWidth="1"/>
    <col min="11780" max="11780" width="30.875" style="17" customWidth="1"/>
    <col min="11781" max="11781" width="6.875" style="17" customWidth="1"/>
    <col min="11782" max="11782" width="7" style="17" customWidth="1"/>
    <col min="11783" max="11783" width="13.75" style="17" customWidth="1"/>
    <col min="11784" max="12032" width="9" style="17"/>
    <col min="12033" max="12033" width="10.875" style="17" customWidth="1"/>
    <col min="12034" max="12034" width="9" style="17"/>
    <col min="12035" max="12035" width="15.375" style="17" customWidth="1"/>
    <col min="12036" max="12036" width="30.875" style="17" customWidth="1"/>
    <col min="12037" max="12037" width="6.875" style="17" customWidth="1"/>
    <col min="12038" max="12038" width="7" style="17" customWidth="1"/>
    <col min="12039" max="12039" width="13.75" style="17" customWidth="1"/>
    <col min="12040" max="12288" width="9" style="17"/>
    <col min="12289" max="12289" width="10.875" style="17" customWidth="1"/>
    <col min="12290" max="12290" width="9" style="17"/>
    <col min="12291" max="12291" width="15.375" style="17" customWidth="1"/>
    <col min="12292" max="12292" width="30.875" style="17" customWidth="1"/>
    <col min="12293" max="12293" width="6.875" style="17" customWidth="1"/>
    <col min="12294" max="12294" width="7" style="17" customWidth="1"/>
    <col min="12295" max="12295" width="13.75" style="17" customWidth="1"/>
    <col min="12296" max="12544" width="9" style="17"/>
    <col min="12545" max="12545" width="10.875" style="17" customWidth="1"/>
    <col min="12546" max="12546" width="9" style="17"/>
    <col min="12547" max="12547" width="15.375" style="17" customWidth="1"/>
    <col min="12548" max="12548" width="30.875" style="17" customWidth="1"/>
    <col min="12549" max="12549" width="6.875" style="17" customWidth="1"/>
    <col min="12550" max="12550" width="7" style="17" customWidth="1"/>
    <col min="12551" max="12551" width="13.75" style="17" customWidth="1"/>
    <col min="12552" max="12800" width="9" style="17"/>
    <col min="12801" max="12801" width="10.875" style="17" customWidth="1"/>
    <col min="12802" max="12802" width="9" style="17"/>
    <col min="12803" max="12803" width="15.375" style="17" customWidth="1"/>
    <col min="12804" max="12804" width="30.875" style="17" customWidth="1"/>
    <col min="12805" max="12805" width="6.875" style="17" customWidth="1"/>
    <col min="12806" max="12806" width="7" style="17" customWidth="1"/>
    <col min="12807" max="12807" width="13.75" style="17" customWidth="1"/>
    <col min="12808" max="13056" width="9" style="17"/>
    <col min="13057" max="13057" width="10.875" style="17" customWidth="1"/>
    <col min="13058" max="13058" width="9" style="17"/>
    <col min="13059" max="13059" width="15.375" style="17" customWidth="1"/>
    <col min="13060" max="13060" width="30.875" style="17" customWidth="1"/>
    <col min="13061" max="13061" width="6.875" style="17" customWidth="1"/>
    <col min="13062" max="13062" width="7" style="17" customWidth="1"/>
    <col min="13063" max="13063" width="13.75" style="17" customWidth="1"/>
    <col min="13064" max="13312" width="9" style="17"/>
    <col min="13313" max="13313" width="10.875" style="17" customWidth="1"/>
    <col min="13314" max="13314" width="9" style="17"/>
    <col min="13315" max="13315" width="15.375" style="17" customWidth="1"/>
    <col min="13316" max="13316" width="30.875" style="17" customWidth="1"/>
    <col min="13317" max="13317" width="6.875" style="17" customWidth="1"/>
    <col min="13318" max="13318" width="7" style="17" customWidth="1"/>
    <col min="13319" max="13319" width="13.75" style="17" customWidth="1"/>
    <col min="13320" max="13568" width="9" style="17"/>
    <col min="13569" max="13569" width="10.875" style="17" customWidth="1"/>
    <col min="13570" max="13570" width="9" style="17"/>
    <col min="13571" max="13571" width="15.375" style="17" customWidth="1"/>
    <col min="13572" max="13572" width="30.875" style="17" customWidth="1"/>
    <col min="13573" max="13573" width="6.875" style="17" customWidth="1"/>
    <col min="13574" max="13574" width="7" style="17" customWidth="1"/>
    <col min="13575" max="13575" width="13.75" style="17" customWidth="1"/>
    <col min="13576" max="13824" width="9" style="17"/>
    <col min="13825" max="13825" width="10.875" style="17" customWidth="1"/>
    <col min="13826" max="13826" width="9" style="17"/>
    <col min="13827" max="13827" width="15.375" style="17" customWidth="1"/>
    <col min="13828" max="13828" width="30.875" style="17" customWidth="1"/>
    <col min="13829" max="13829" width="6.875" style="17" customWidth="1"/>
    <col min="13830" max="13830" width="7" style="17" customWidth="1"/>
    <col min="13831" max="13831" width="13.75" style="17" customWidth="1"/>
    <col min="13832" max="14080" width="9" style="17"/>
    <col min="14081" max="14081" width="10.875" style="17" customWidth="1"/>
    <col min="14082" max="14082" width="9" style="17"/>
    <col min="14083" max="14083" width="15.375" style="17" customWidth="1"/>
    <col min="14084" max="14084" width="30.875" style="17" customWidth="1"/>
    <col min="14085" max="14085" width="6.875" style="17" customWidth="1"/>
    <col min="14086" max="14086" width="7" style="17" customWidth="1"/>
    <col min="14087" max="14087" width="13.75" style="17" customWidth="1"/>
    <col min="14088" max="14336" width="9" style="17"/>
    <col min="14337" max="14337" width="10.875" style="17" customWidth="1"/>
    <col min="14338" max="14338" width="9" style="17"/>
    <col min="14339" max="14339" width="15.375" style="17" customWidth="1"/>
    <col min="14340" max="14340" width="30.875" style="17" customWidth="1"/>
    <col min="14341" max="14341" width="6.875" style="17" customWidth="1"/>
    <col min="14342" max="14342" width="7" style="17" customWidth="1"/>
    <col min="14343" max="14343" width="13.75" style="17" customWidth="1"/>
    <col min="14344" max="14592" width="9" style="17"/>
    <col min="14593" max="14593" width="10.875" style="17" customWidth="1"/>
    <col min="14594" max="14594" width="9" style="17"/>
    <col min="14595" max="14595" width="15.375" style="17" customWidth="1"/>
    <col min="14596" max="14596" width="30.875" style="17" customWidth="1"/>
    <col min="14597" max="14597" width="6.875" style="17" customWidth="1"/>
    <col min="14598" max="14598" width="7" style="17" customWidth="1"/>
    <col min="14599" max="14599" width="13.75" style="17" customWidth="1"/>
    <col min="14600" max="14848" width="9" style="17"/>
    <col min="14849" max="14849" width="10.875" style="17" customWidth="1"/>
    <col min="14850" max="14850" width="9" style="17"/>
    <col min="14851" max="14851" width="15.375" style="17" customWidth="1"/>
    <col min="14852" max="14852" width="30.875" style="17" customWidth="1"/>
    <col min="14853" max="14853" width="6.875" style="17" customWidth="1"/>
    <col min="14854" max="14854" width="7" style="17" customWidth="1"/>
    <col min="14855" max="14855" width="13.75" style="17" customWidth="1"/>
    <col min="14856" max="15104" width="9" style="17"/>
    <col min="15105" max="15105" width="10.875" style="17" customWidth="1"/>
    <col min="15106" max="15106" width="9" style="17"/>
    <col min="15107" max="15107" width="15.375" style="17" customWidth="1"/>
    <col min="15108" max="15108" width="30.875" style="17" customWidth="1"/>
    <col min="15109" max="15109" width="6.875" style="17" customWidth="1"/>
    <col min="15110" max="15110" width="7" style="17" customWidth="1"/>
    <col min="15111" max="15111" width="13.75" style="17" customWidth="1"/>
    <col min="15112" max="15360" width="9" style="17"/>
    <col min="15361" max="15361" width="10.875" style="17" customWidth="1"/>
    <col min="15362" max="15362" width="9" style="17"/>
    <col min="15363" max="15363" width="15.375" style="17" customWidth="1"/>
    <col min="15364" max="15364" width="30.875" style="17" customWidth="1"/>
    <col min="15365" max="15365" width="6.875" style="17" customWidth="1"/>
    <col min="15366" max="15366" width="7" style="17" customWidth="1"/>
    <col min="15367" max="15367" width="13.75" style="17" customWidth="1"/>
    <col min="15368" max="15616" width="9" style="17"/>
    <col min="15617" max="15617" width="10.875" style="17" customWidth="1"/>
    <col min="15618" max="15618" width="9" style="17"/>
    <col min="15619" max="15619" width="15.375" style="17" customWidth="1"/>
    <col min="15620" max="15620" width="30.875" style="17" customWidth="1"/>
    <col min="15621" max="15621" width="6.875" style="17" customWidth="1"/>
    <col min="15622" max="15622" width="7" style="17" customWidth="1"/>
    <col min="15623" max="15623" width="13.75" style="17" customWidth="1"/>
    <col min="15624" max="15872" width="9" style="17"/>
    <col min="15873" max="15873" width="10.875" style="17" customWidth="1"/>
    <col min="15874" max="15874" width="9" style="17"/>
    <col min="15875" max="15875" width="15.375" style="17" customWidth="1"/>
    <col min="15876" max="15876" width="30.875" style="17" customWidth="1"/>
    <col min="15877" max="15877" width="6.875" style="17" customWidth="1"/>
    <col min="15878" max="15878" width="7" style="17" customWidth="1"/>
    <col min="15879" max="15879" width="13.75" style="17" customWidth="1"/>
    <col min="15880" max="16128" width="9" style="17"/>
    <col min="16129" max="16129" width="10.875" style="17" customWidth="1"/>
    <col min="16130" max="16130" width="9" style="17"/>
    <col min="16131" max="16131" width="15.375" style="17" customWidth="1"/>
    <col min="16132" max="16132" width="30.875" style="17" customWidth="1"/>
    <col min="16133" max="16133" width="6.875" style="17" customWidth="1"/>
    <col min="16134" max="16134" width="7" style="17" customWidth="1"/>
    <col min="16135" max="16135" width="13.75" style="17" customWidth="1"/>
    <col min="16136" max="16384" width="9" style="17"/>
  </cols>
  <sheetData>
    <row r="1" spans="2:9" s="6" customFormat="1" ht="24" x14ac:dyDescent="0.55000000000000004">
      <c r="B1" s="225" t="s">
        <v>156</v>
      </c>
      <c r="C1" s="225"/>
      <c r="D1" s="225"/>
      <c r="E1" s="225"/>
      <c r="F1" s="225"/>
      <c r="G1" s="225"/>
    </row>
    <row r="2" spans="2:9" s="101" customFormat="1" x14ac:dyDescent="0.55000000000000004">
      <c r="B2" s="186"/>
      <c r="C2" s="186"/>
      <c r="D2" s="186"/>
      <c r="E2" s="186"/>
      <c r="F2" s="186"/>
      <c r="G2" s="186"/>
    </row>
    <row r="3" spans="2:9" s="101" customFormat="1" ht="24" thickBot="1" x14ac:dyDescent="0.6">
      <c r="B3" s="102" t="s">
        <v>232</v>
      </c>
      <c r="F3" s="173"/>
      <c r="G3" s="173"/>
    </row>
    <row r="4" spans="2:9" s="101" customFormat="1" ht="24" thickTop="1" x14ac:dyDescent="0.55000000000000004">
      <c r="B4" s="226" t="s">
        <v>0</v>
      </c>
      <c r="C4" s="227"/>
      <c r="D4" s="227"/>
      <c r="E4" s="228"/>
      <c r="F4" s="226" t="s">
        <v>231</v>
      </c>
      <c r="G4" s="228"/>
      <c r="H4" s="238" t="s">
        <v>113</v>
      </c>
    </row>
    <row r="5" spans="2:9" s="101" customFormat="1" x14ac:dyDescent="0.55000000000000004">
      <c r="B5" s="229"/>
      <c r="C5" s="230"/>
      <c r="D5" s="230"/>
      <c r="E5" s="231"/>
      <c r="F5" s="247"/>
      <c r="G5" s="248"/>
      <c r="H5" s="239"/>
    </row>
    <row r="6" spans="2:9" s="101" customFormat="1" ht="24" thickBot="1" x14ac:dyDescent="0.6">
      <c r="B6" s="232"/>
      <c r="C6" s="233"/>
      <c r="D6" s="233"/>
      <c r="E6" s="234"/>
      <c r="F6" s="166"/>
      <c r="G6" s="188" t="s">
        <v>112</v>
      </c>
      <c r="H6" s="240"/>
    </row>
    <row r="7" spans="2:9" s="101" customFormat="1" ht="24.75" thickTop="1" x14ac:dyDescent="0.55000000000000004">
      <c r="B7" s="241" t="s">
        <v>211</v>
      </c>
      <c r="C7" s="242"/>
      <c r="D7" s="242"/>
      <c r="E7" s="243"/>
      <c r="F7" s="168">
        <f>DATA!R35</f>
        <v>4.2727272727272725</v>
      </c>
      <c r="G7" s="192">
        <f>DATA!R36</f>
        <v>0.452267016866644</v>
      </c>
      <c r="H7" s="202" t="str">
        <f>IF(F7&gt;4.5,"มากที่สุด",IF(F7&gt;3.5,"มาก",IF(F7&gt;2.5,"ปานกลาง",IF(F7&gt;1.5,"น้อย",IF(F7&lt;=1.5,"น้อยที่สุด")))))</f>
        <v>มาก</v>
      </c>
    </row>
    <row r="8" spans="2:9" s="101" customFormat="1" ht="24" x14ac:dyDescent="0.55000000000000004">
      <c r="B8" s="241" t="s">
        <v>205</v>
      </c>
      <c r="C8" s="242"/>
      <c r="D8" s="242"/>
      <c r="E8" s="243"/>
      <c r="F8" s="104">
        <f>DATA!S35</f>
        <v>4.3939393939393936</v>
      </c>
      <c r="G8" s="192">
        <f>DATA!S36</f>
        <v>0.49619766344887306</v>
      </c>
      <c r="H8" s="202" t="str">
        <f t="shared" ref="H8:H15" si="0">IF(F8&gt;4.5,"มากที่สุด",IF(F8&gt;3.5,"มาก",IF(F8&gt;2.5,"ปานกลาง",IF(F8&gt;1.5,"น้อย",IF(F8&lt;=1.5,"น้อยที่สุด")))))</f>
        <v>มาก</v>
      </c>
    </row>
    <row r="9" spans="2:9" s="101" customFormat="1" ht="24" x14ac:dyDescent="0.55000000000000004">
      <c r="B9" s="241" t="s">
        <v>206</v>
      </c>
      <c r="C9" s="242"/>
      <c r="D9" s="242"/>
      <c r="E9" s="243"/>
      <c r="F9" s="169">
        <f>DATA!T35</f>
        <v>4.3636363636363633</v>
      </c>
      <c r="G9" s="169">
        <f>DATA!T36</f>
        <v>0.4885042104591969</v>
      </c>
      <c r="H9" s="202" t="str">
        <f t="shared" si="0"/>
        <v>มาก</v>
      </c>
    </row>
    <row r="10" spans="2:9" s="101" customFormat="1" ht="24" x14ac:dyDescent="0.55000000000000004">
      <c r="B10" s="241" t="s">
        <v>207</v>
      </c>
      <c r="C10" s="242"/>
      <c r="D10" s="242"/>
      <c r="E10" s="243"/>
      <c r="F10" s="169">
        <f>DATA!U35</f>
        <v>4.1818181818181817</v>
      </c>
      <c r="G10" s="169">
        <f>DATA!U36</f>
        <v>0.58387420812114144</v>
      </c>
      <c r="H10" s="202" t="str">
        <f t="shared" si="0"/>
        <v>มาก</v>
      </c>
    </row>
    <row r="11" spans="2:9" s="101" customFormat="1" ht="24" x14ac:dyDescent="0.55000000000000004">
      <c r="B11" s="244" t="s">
        <v>208</v>
      </c>
      <c r="C11" s="245"/>
      <c r="D11" s="245"/>
      <c r="E11" s="246"/>
      <c r="F11" s="106">
        <f>DATA!V35</f>
        <v>4.4242424242424239</v>
      </c>
      <c r="G11" s="106">
        <f>DATA!V36</f>
        <v>0.5018903659106615</v>
      </c>
      <c r="H11" s="202" t="str">
        <f t="shared" si="0"/>
        <v>มาก</v>
      </c>
    </row>
    <row r="12" spans="2:9" s="101" customFormat="1" ht="24" x14ac:dyDescent="0.55000000000000004">
      <c r="B12" s="241" t="s">
        <v>209</v>
      </c>
      <c r="C12" s="242"/>
      <c r="D12" s="242"/>
      <c r="E12" s="243"/>
      <c r="F12" s="169">
        <f>DATA!W35</f>
        <v>4.4242424242424239</v>
      </c>
      <c r="G12" s="169">
        <f>DATA!W36</f>
        <v>0.5018903659106615</v>
      </c>
      <c r="H12" s="202" t="str">
        <f t="shared" si="0"/>
        <v>มาก</v>
      </c>
    </row>
    <row r="13" spans="2:9" s="101" customFormat="1" ht="24" x14ac:dyDescent="0.55000000000000004">
      <c r="B13" s="241" t="s">
        <v>210</v>
      </c>
      <c r="C13" s="242"/>
      <c r="D13" s="242"/>
      <c r="E13" s="243"/>
      <c r="F13" s="169">
        <f>DATA!X35</f>
        <v>4.3939393939393936</v>
      </c>
      <c r="G13" s="169">
        <f>DATA!X36</f>
        <v>0.49619766344887306</v>
      </c>
      <c r="H13" s="202" t="str">
        <f t="shared" si="0"/>
        <v>มาก</v>
      </c>
    </row>
    <row r="14" spans="2:9" s="101" customFormat="1" ht="24" x14ac:dyDescent="0.55000000000000004">
      <c r="B14" s="241" t="s">
        <v>233</v>
      </c>
      <c r="C14" s="242"/>
      <c r="D14" s="242"/>
      <c r="E14" s="243"/>
      <c r="F14" s="169">
        <f>DATA!Y35</f>
        <v>4.3030303030303028</v>
      </c>
      <c r="G14" s="169">
        <f>DATA!Y36</f>
        <v>0.76993703008949455</v>
      </c>
      <c r="H14" s="202" t="str">
        <f t="shared" si="0"/>
        <v>มาก</v>
      </c>
    </row>
    <row r="15" spans="2:9" s="101" customFormat="1" ht="24" x14ac:dyDescent="0.55000000000000004">
      <c r="B15" s="235" t="s">
        <v>137</v>
      </c>
      <c r="C15" s="236"/>
      <c r="D15" s="236"/>
      <c r="E15" s="237"/>
      <c r="F15" s="170">
        <f>DATA!Y38</f>
        <v>4.3446969696969697</v>
      </c>
      <c r="G15" s="170">
        <f>DATA!Y37</f>
        <v>0.54330552768827844</v>
      </c>
      <c r="H15" s="206" t="str">
        <f t="shared" si="0"/>
        <v>มาก</v>
      </c>
      <c r="I15" s="110"/>
    </row>
    <row r="16" spans="2:9" s="111" customFormat="1" ht="24" x14ac:dyDescent="0.55000000000000004">
      <c r="B16" s="187"/>
      <c r="C16" s="187"/>
      <c r="D16" s="187"/>
      <c r="E16" s="187"/>
      <c r="F16" s="187"/>
      <c r="G16" s="187"/>
      <c r="H16" s="45"/>
    </row>
    <row r="17" spans="2:12" s="1" customFormat="1" ht="24" x14ac:dyDescent="0.55000000000000004">
      <c r="B17" s="57"/>
      <c r="C17" s="205" t="s">
        <v>330</v>
      </c>
      <c r="D17" s="205"/>
      <c r="E17" s="205"/>
      <c r="F17" s="205"/>
      <c r="G17" s="205"/>
      <c r="H17" s="205"/>
    </row>
    <row r="18" spans="2:12" s="1" customFormat="1" ht="24" x14ac:dyDescent="0.55000000000000004">
      <c r="B18" s="211" t="s">
        <v>333</v>
      </c>
      <c r="C18" s="211"/>
      <c r="D18" s="211"/>
      <c r="E18" s="211"/>
      <c r="F18" s="211"/>
      <c r="G18" s="211"/>
    </row>
    <row r="19" spans="2:12" s="1" customFormat="1" ht="24" x14ac:dyDescent="0.55000000000000004">
      <c r="B19" s="112" t="s">
        <v>310</v>
      </c>
      <c r="C19" s="112"/>
      <c r="D19" s="112"/>
      <c r="E19" s="112"/>
      <c r="F19" s="112"/>
      <c r="G19" s="112"/>
      <c r="H19" s="112"/>
    </row>
    <row r="20" spans="2:12" s="1" customFormat="1" ht="24" x14ac:dyDescent="0.55000000000000004">
      <c r="B20" s="183" t="s">
        <v>334</v>
      </c>
      <c r="C20" s="184"/>
      <c r="D20" s="184"/>
      <c r="E20" s="184"/>
      <c r="F20" s="184"/>
      <c r="G20" s="184"/>
    </row>
    <row r="21" spans="2:12" s="1" customFormat="1" ht="24" x14ac:dyDescent="0.55000000000000004">
      <c r="B21" s="183" t="s">
        <v>335</v>
      </c>
      <c r="C21" s="184"/>
      <c r="D21" s="184"/>
      <c r="E21" s="184"/>
      <c r="F21" s="184"/>
      <c r="G21" s="184"/>
    </row>
    <row r="22" spans="2:12" ht="24" x14ac:dyDescent="0.55000000000000004">
      <c r="B22" s="87"/>
      <c r="C22" s="87"/>
      <c r="D22" s="87"/>
      <c r="E22" s="87"/>
      <c r="F22" s="87"/>
      <c r="G22" s="87"/>
      <c r="K22" s="1"/>
      <c r="L22" s="1"/>
    </row>
    <row r="23" spans="2:12" x14ac:dyDescent="0.55000000000000004">
      <c r="B23" s="87"/>
      <c r="C23" s="87"/>
      <c r="D23" s="87"/>
      <c r="E23" s="87"/>
      <c r="F23" s="87"/>
      <c r="G23" s="87"/>
    </row>
    <row r="24" spans="2:12" x14ac:dyDescent="0.55000000000000004">
      <c r="B24" s="87"/>
      <c r="C24" s="87"/>
      <c r="D24" s="87"/>
      <c r="E24" s="87"/>
      <c r="F24" s="87"/>
      <c r="G24" s="87"/>
    </row>
    <row r="25" spans="2:12" x14ac:dyDescent="0.55000000000000004">
      <c r="B25" s="210"/>
      <c r="C25" s="210"/>
      <c r="D25" s="210"/>
      <c r="E25" s="210"/>
      <c r="F25" s="210"/>
      <c r="G25" s="210"/>
    </row>
    <row r="26" spans="2:12" x14ac:dyDescent="0.55000000000000004">
      <c r="B26" s="87"/>
      <c r="C26" s="87"/>
      <c r="D26" s="87"/>
      <c r="E26" s="87"/>
      <c r="F26" s="87"/>
      <c r="G26" s="87"/>
    </row>
    <row r="27" spans="2:12" x14ac:dyDescent="0.55000000000000004">
      <c r="B27" s="87"/>
      <c r="C27" s="87"/>
      <c r="D27" s="87"/>
      <c r="E27" s="87"/>
      <c r="F27" s="87"/>
      <c r="G27" s="87"/>
    </row>
    <row r="28" spans="2:12" x14ac:dyDescent="0.55000000000000004">
      <c r="B28" s="87"/>
      <c r="C28" s="87"/>
      <c r="D28" s="87"/>
      <c r="E28" s="87"/>
      <c r="F28" s="87"/>
      <c r="G28" s="87"/>
    </row>
    <row r="29" spans="2:12" x14ac:dyDescent="0.55000000000000004">
      <c r="B29" s="87"/>
      <c r="C29" s="87"/>
      <c r="D29" s="87"/>
      <c r="E29" s="87"/>
      <c r="F29" s="87"/>
      <c r="G29" s="87"/>
    </row>
    <row r="30" spans="2:12" x14ac:dyDescent="0.55000000000000004">
      <c r="B30" s="87"/>
      <c r="C30" s="87"/>
      <c r="D30" s="87"/>
      <c r="E30" s="87"/>
      <c r="F30" s="87"/>
      <c r="G30" s="87"/>
    </row>
    <row r="31" spans="2:12" x14ac:dyDescent="0.55000000000000004">
      <c r="B31" s="87"/>
      <c r="C31" s="87"/>
      <c r="D31" s="87"/>
      <c r="E31" s="87"/>
      <c r="F31" s="87"/>
      <c r="G31" s="87"/>
    </row>
    <row r="32" spans="2:12" x14ac:dyDescent="0.55000000000000004">
      <c r="B32" s="87"/>
      <c r="C32" s="87"/>
      <c r="D32" s="87"/>
      <c r="E32" s="87"/>
      <c r="F32" s="87"/>
      <c r="G32" s="87"/>
    </row>
    <row r="33" spans="2:7" x14ac:dyDescent="0.55000000000000004">
      <c r="B33" s="87"/>
      <c r="C33" s="87"/>
      <c r="D33" s="87"/>
      <c r="E33" s="87"/>
      <c r="F33" s="87"/>
      <c r="G33" s="87"/>
    </row>
  </sheetData>
  <mergeCells count="15">
    <mergeCell ref="B1:G1"/>
    <mergeCell ref="B4:E6"/>
    <mergeCell ref="B15:E15"/>
    <mergeCell ref="B18:G18"/>
    <mergeCell ref="H4:H6"/>
    <mergeCell ref="B25:G25"/>
    <mergeCell ref="F4:G5"/>
    <mergeCell ref="B9:E9"/>
    <mergeCell ref="B10:E10"/>
    <mergeCell ref="B11:E11"/>
    <mergeCell ref="B12:E12"/>
    <mergeCell ref="B13:E13"/>
    <mergeCell ref="B14:E14"/>
    <mergeCell ref="B7:E7"/>
    <mergeCell ref="B8:E8"/>
  </mergeCells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37891" r:id="rId4">
          <objectPr defaultSize="0" autoPict="0" r:id="rId5">
            <anchor moveWithCells="1" sizeWithCells="1">
              <from>
                <xdr:col>5</xdr:col>
                <xdr:colOff>238125</xdr:colOff>
                <xdr:row>5</xdr:row>
                <xdr:rowOff>104775</xdr:rowOff>
              </from>
              <to>
                <xdr:col>5</xdr:col>
                <xdr:colOff>371475</xdr:colOff>
                <xdr:row>5</xdr:row>
                <xdr:rowOff>219075</xdr:rowOff>
              </to>
            </anchor>
          </objectPr>
        </oleObject>
      </mc:Choice>
      <mc:Fallback>
        <oleObject progId="Equation.3" shapeId="37891" r:id="rId4"/>
      </mc:Fallback>
    </mc:AlternateContent>
    <mc:AlternateContent xmlns:mc="http://schemas.openxmlformats.org/markup-compatibility/2006">
      <mc:Choice Requires="x14">
        <oleObject progId="Equation.3" shapeId="37899" r:id="rId6">
          <objectPr defaultSize="0" autoPict="0" r:id="rId5">
            <anchor moveWithCells="1" sizeWithCells="1">
              <from>
                <xdr:col>5</xdr:col>
                <xdr:colOff>238125</xdr:colOff>
                <xdr:row>5</xdr:row>
                <xdr:rowOff>104775</xdr:rowOff>
              </from>
              <to>
                <xdr:col>5</xdr:col>
                <xdr:colOff>371475</xdr:colOff>
                <xdr:row>5</xdr:row>
                <xdr:rowOff>219075</xdr:rowOff>
              </to>
            </anchor>
          </objectPr>
        </oleObject>
      </mc:Choice>
      <mc:Fallback>
        <oleObject progId="Equation.3" shapeId="37899" r:id="rId6"/>
      </mc:Fallback>
    </mc:AlternateContent>
    <mc:AlternateContent xmlns:mc="http://schemas.openxmlformats.org/markup-compatibility/2006">
      <mc:Choice Requires="x14">
        <oleObject progId="Equation.3" shapeId="37900" r:id="rId7">
          <objectPr defaultSize="0" autoPict="0" r:id="rId5">
            <anchor moveWithCells="1" sizeWithCells="1">
              <from>
                <xdr:col>5</xdr:col>
                <xdr:colOff>238125</xdr:colOff>
                <xdr:row>5</xdr:row>
                <xdr:rowOff>104775</xdr:rowOff>
              </from>
              <to>
                <xdr:col>5</xdr:col>
                <xdr:colOff>371475</xdr:colOff>
                <xdr:row>5</xdr:row>
                <xdr:rowOff>219075</xdr:rowOff>
              </to>
            </anchor>
          </objectPr>
        </oleObject>
      </mc:Choice>
      <mc:Fallback>
        <oleObject progId="Equation.3" shapeId="37900" r:id="rId7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527AE-6C64-4FF3-9222-211BD94D304B}">
  <sheetPr>
    <tabColor rgb="FFCCCCFF"/>
  </sheetPr>
  <dimension ref="B1:T42"/>
  <sheetViews>
    <sheetView topLeftCell="A34" zoomScale="93" zoomScaleNormal="93" workbookViewId="0">
      <selection activeCell="R35" sqref="R35"/>
    </sheetView>
  </sheetViews>
  <sheetFormatPr defaultRowHeight="23.25" x14ac:dyDescent="0.55000000000000004"/>
  <cols>
    <col min="1" max="1" width="7.125" style="17" customWidth="1"/>
    <col min="2" max="2" width="7.75" style="17" customWidth="1"/>
    <col min="3" max="3" width="9" style="17"/>
    <col min="4" max="4" width="15.375" style="17" customWidth="1"/>
    <col min="5" max="5" width="18.75" style="17" customWidth="1"/>
    <col min="6" max="7" width="9.125" style="17" customWidth="1"/>
    <col min="8" max="16" width="8.75" style="17" customWidth="1"/>
    <col min="17" max="17" width="9.625" style="117" customWidth="1"/>
    <col min="18" max="266" width="9" style="17"/>
    <col min="267" max="267" width="10.875" style="17" customWidth="1"/>
    <col min="268" max="268" width="9" style="17"/>
    <col min="269" max="269" width="15.375" style="17" customWidth="1"/>
    <col min="270" max="270" width="30.875" style="17" customWidth="1"/>
    <col min="271" max="271" width="6.875" style="17" customWidth="1"/>
    <col min="272" max="272" width="7" style="17" customWidth="1"/>
    <col min="273" max="273" width="13.75" style="17" customWidth="1"/>
    <col min="274" max="522" width="9" style="17"/>
    <col min="523" max="523" width="10.875" style="17" customWidth="1"/>
    <col min="524" max="524" width="9" style="17"/>
    <col min="525" max="525" width="15.375" style="17" customWidth="1"/>
    <col min="526" max="526" width="30.875" style="17" customWidth="1"/>
    <col min="527" max="527" width="6.875" style="17" customWidth="1"/>
    <col min="528" max="528" width="7" style="17" customWidth="1"/>
    <col min="529" max="529" width="13.75" style="17" customWidth="1"/>
    <col min="530" max="778" width="9" style="17"/>
    <col min="779" max="779" width="10.875" style="17" customWidth="1"/>
    <col min="780" max="780" width="9" style="17"/>
    <col min="781" max="781" width="15.375" style="17" customWidth="1"/>
    <col min="782" max="782" width="30.875" style="17" customWidth="1"/>
    <col min="783" max="783" width="6.875" style="17" customWidth="1"/>
    <col min="784" max="784" width="7" style="17" customWidth="1"/>
    <col min="785" max="785" width="13.75" style="17" customWidth="1"/>
    <col min="786" max="1034" width="9" style="17"/>
    <col min="1035" max="1035" width="10.875" style="17" customWidth="1"/>
    <col min="1036" max="1036" width="9" style="17"/>
    <col min="1037" max="1037" width="15.375" style="17" customWidth="1"/>
    <col min="1038" max="1038" width="30.875" style="17" customWidth="1"/>
    <col min="1039" max="1039" width="6.875" style="17" customWidth="1"/>
    <col min="1040" max="1040" width="7" style="17" customWidth="1"/>
    <col min="1041" max="1041" width="13.75" style="17" customWidth="1"/>
    <col min="1042" max="1290" width="9" style="17"/>
    <col min="1291" max="1291" width="10.875" style="17" customWidth="1"/>
    <col min="1292" max="1292" width="9" style="17"/>
    <col min="1293" max="1293" width="15.375" style="17" customWidth="1"/>
    <col min="1294" max="1294" width="30.875" style="17" customWidth="1"/>
    <col min="1295" max="1295" width="6.875" style="17" customWidth="1"/>
    <col min="1296" max="1296" width="7" style="17" customWidth="1"/>
    <col min="1297" max="1297" width="13.75" style="17" customWidth="1"/>
    <col min="1298" max="1546" width="9" style="17"/>
    <col min="1547" max="1547" width="10.875" style="17" customWidth="1"/>
    <col min="1548" max="1548" width="9" style="17"/>
    <col min="1549" max="1549" width="15.375" style="17" customWidth="1"/>
    <col min="1550" max="1550" width="30.875" style="17" customWidth="1"/>
    <col min="1551" max="1551" width="6.875" style="17" customWidth="1"/>
    <col min="1552" max="1552" width="7" style="17" customWidth="1"/>
    <col min="1553" max="1553" width="13.75" style="17" customWidth="1"/>
    <col min="1554" max="1802" width="9" style="17"/>
    <col min="1803" max="1803" width="10.875" style="17" customWidth="1"/>
    <col min="1804" max="1804" width="9" style="17"/>
    <col min="1805" max="1805" width="15.375" style="17" customWidth="1"/>
    <col min="1806" max="1806" width="30.875" style="17" customWidth="1"/>
    <col min="1807" max="1807" width="6.875" style="17" customWidth="1"/>
    <col min="1808" max="1808" width="7" style="17" customWidth="1"/>
    <col min="1809" max="1809" width="13.75" style="17" customWidth="1"/>
    <col min="1810" max="2058" width="9" style="17"/>
    <col min="2059" max="2059" width="10.875" style="17" customWidth="1"/>
    <col min="2060" max="2060" width="9" style="17"/>
    <col min="2061" max="2061" width="15.375" style="17" customWidth="1"/>
    <col min="2062" max="2062" width="30.875" style="17" customWidth="1"/>
    <col min="2063" max="2063" width="6.875" style="17" customWidth="1"/>
    <col min="2064" max="2064" width="7" style="17" customWidth="1"/>
    <col min="2065" max="2065" width="13.75" style="17" customWidth="1"/>
    <col min="2066" max="2314" width="9" style="17"/>
    <col min="2315" max="2315" width="10.875" style="17" customWidth="1"/>
    <col min="2316" max="2316" width="9" style="17"/>
    <col min="2317" max="2317" width="15.375" style="17" customWidth="1"/>
    <col min="2318" max="2318" width="30.875" style="17" customWidth="1"/>
    <col min="2319" max="2319" width="6.875" style="17" customWidth="1"/>
    <col min="2320" max="2320" width="7" style="17" customWidth="1"/>
    <col min="2321" max="2321" width="13.75" style="17" customWidth="1"/>
    <col min="2322" max="2570" width="9" style="17"/>
    <col min="2571" max="2571" width="10.875" style="17" customWidth="1"/>
    <col min="2572" max="2572" width="9" style="17"/>
    <col min="2573" max="2573" width="15.375" style="17" customWidth="1"/>
    <col min="2574" max="2574" width="30.875" style="17" customWidth="1"/>
    <col min="2575" max="2575" width="6.875" style="17" customWidth="1"/>
    <col min="2576" max="2576" width="7" style="17" customWidth="1"/>
    <col min="2577" max="2577" width="13.75" style="17" customWidth="1"/>
    <col min="2578" max="2826" width="9" style="17"/>
    <col min="2827" max="2827" width="10.875" style="17" customWidth="1"/>
    <col min="2828" max="2828" width="9" style="17"/>
    <col min="2829" max="2829" width="15.375" style="17" customWidth="1"/>
    <col min="2830" max="2830" width="30.875" style="17" customWidth="1"/>
    <col min="2831" max="2831" width="6.875" style="17" customWidth="1"/>
    <col min="2832" max="2832" width="7" style="17" customWidth="1"/>
    <col min="2833" max="2833" width="13.75" style="17" customWidth="1"/>
    <col min="2834" max="3082" width="9" style="17"/>
    <col min="3083" max="3083" width="10.875" style="17" customWidth="1"/>
    <col min="3084" max="3084" width="9" style="17"/>
    <col min="3085" max="3085" width="15.375" style="17" customWidth="1"/>
    <col min="3086" max="3086" width="30.875" style="17" customWidth="1"/>
    <col min="3087" max="3087" width="6.875" style="17" customWidth="1"/>
    <col min="3088" max="3088" width="7" style="17" customWidth="1"/>
    <col min="3089" max="3089" width="13.75" style="17" customWidth="1"/>
    <col min="3090" max="3338" width="9" style="17"/>
    <col min="3339" max="3339" width="10.875" style="17" customWidth="1"/>
    <col min="3340" max="3340" width="9" style="17"/>
    <col min="3341" max="3341" width="15.375" style="17" customWidth="1"/>
    <col min="3342" max="3342" width="30.875" style="17" customWidth="1"/>
    <col min="3343" max="3343" width="6.875" style="17" customWidth="1"/>
    <col min="3344" max="3344" width="7" style="17" customWidth="1"/>
    <col min="3345" max="3345" width="13.75" style="17" customWidth="1"/>
    <col min="3346" max="3594" width="9" style="17"/>
    <col min="3595" max="3595" width="10.875" style="17" customWidth="1"/>
    <col min="3596" max="3596" width="9" style="17"/>
    <col min="3597" max="3597" width="15.375" style="17" customWidth="1"/>
    <col min="3598" max="3598" width="30.875" style="17" customWidth="1"/>
    <col min="3599" max="3599" width="6.875" style="17" customWidth="1"/>
    <col min="3600" max="3600" width="7" style="17" customWidth="1"/>
    <col min="3601" max="3601" width="13.75" style="17" customWidth="1"/>
    <col min="3602" max="3850" width="9" style="17"/>
    <col min="3851" max="3851" width="10.875" style="17" customWidth="1"/>
    <col min="3852" max="3852" width="9" style="17"/>
    <col min="3853" max="3853" width="15.375" style="17" customWidth="1"/>
    <col min="3854" max="3854" width="30.875" style="17" customWidth="1"/>
    <col min="3855" max="3855" width="6.875" style="17" customWidth="1"/>
    <col min="3856" max="3856" width="7" style="17" customWidth="1"/>
    <col min="3857" max="3857" width="13.75" style="17" customWidth="1"/>
    <col min="3858" max="4106" width="9" style="17"/>
    <col min="4107" max="4107" width="10.875" style="17" customWidth="1"/>
    <col min="4108" max="4108" width="9" style="17"/>
    <col min="4109" max="4109" width="15.375" style="17" customWidth="1"/>
    <col min="4110" max="4110" width="30.875" style="17" customWidth="1"/>
    <col min="4111" max="4111" width="6.875" style="17" customWidth="1"/>
    <col min="4112" max="4112" width="7" style="17" customWidth="1"/>
    <col min="4113" max="4113" width="13.75" style="17" customWidth="1"/>
    <col min="4114" max="4362" width="9" style="17"/>
    <col min="4363" max="4363" width="10.875" style="17" customWidth="1"/>
    <col min="4364" max="4364" width="9" style="17"/>
    <col min="4365" max="4365" width="15.375" style="17" customWidth="1"/>
    <col min="4366" max="4366" width="30.875" style="17" customWidth="1"/>
    <col min="4367" max="4367" width="6.875" style="17" customWidth="1"/>
    <col min="4368" max="4368" width="7" style="17" customWidth="1"/>
    <col min="4369" max="4369" width="13.75" style="17" customWidth="1"/>
    <col min="4370" max="4618" width="9" style="17"/>
    <col min="4619" max="4619" width="10.875" style="17" customWidth="1"/>
    <col min="4620" max="4620" width="9" style="17"/>
    <col min="4621" max="4621" width="15.375" style="17" customWidth="1"/>
    <col min="4622" max="4622" width="30.875" style="17" customWidth="1"/>
    <col min="4623" max="4623" width="6.875" style="17" customWidth="1"/>
    <col min="4624" max="4624" width="7" style="17" customWidth="1"/>
    <col min="4625" max="4625" width="13.75" style="17" customWidth="1"/>
    <col min="4626" max="4874" width="9" style="17"/>
    <col min="4875" max="4875" width="10.875" style="17" customWidth="1"/>
    <col min="4876" max="4876" width="9" style="17"/>
    <col min="4877" max="4877" width="15.375" style="17" customWidth="1"/>
    <col min="4878" max="4878" width="30.875" style="17" customWidth="1"/>
    <col min="4879" max="4879" width="6.875" style="17" customWidth="1"/>
    <col min="4880" max="4880" width="7" style="17" customWidth="1"/>
    <col min="4881" max="4881" width="13.75" style="17" customWidth="1"/>
    <col min="4882" max="5130" width="9" style="17"/>
    <col min="5131" max="5131" width="10.875" style="17" customWidth="1"/>
    <col min="5132" max="5132" width="9" style="17"/>
    <col min="5133" max="5133" width="15.375" style="17" customWidth="1"/>
    <col min="5134" max="5134" width="30.875" style="17" customWidth="1"/>
    <col min="5135" max="5135" width="6.875" style="17" customWidth="1"/>
    <col min="5136" max="5136" width="7" style="17" customWidth="1"/>
    <col min="5137" max="5137" width="13.75" style="17" customWidth="1"/>
    <col min="5138" max="5386" width="9" style="17"/>
    <col min="5387" max="5387" width="10.875" style="17" customWidth="1"/>
    <col min="5388" max="5388" width="9" style="17"/>
    <col min="5389" max="5389" width="15.375" style="17" customWidth="1"/>
    <col min="5390" max="5390" width="30.875" style="17" customWidth="1"/>
    <col min="5391" max="5391" width="6.875" style="17" customWidth="1"/>
    <col min="5392" max="5392" width="7" style="17" customWidth="1"/>
    <col min="5393" max="5393" width="13.75" style="17" customWidth="1"/>
    <col min="5394" max="5642" width="9" style="17"/>
    <col min="5643" max="5643" width="10.875" style="17" customWidth="1"/>
    <col min="5644" max="5644" width="9" style="17"/>
    <col min="5645" max="5645" width="15.375" style="17" customWidth="1"/>
    <col min="5646" max="5646" width="30.875" style="17" customWidth="1"/>
    <col min="5647" max="5647" width="6.875" style="17" customWidth="1"/>
    <col min="5648" max="5648" width="7" style="17" customWidth="1"/>
    <col min="5649" max="5649" width="13.75" style="17" customWidth="1"/>
    <col min="5650" max="5898" width="9" style="17"/>
    <col min="5899" max="5899" width="10.875" style="17" customWidth="1"/>
    <col min="5900" max="5900" width="9" style="17"/>
    <col min="5901" max="5901" width="15.375" style="17" customWidth="1"/>
    <col min="5902" max="5902" width="30.875" style="17" customWidth="1"/>
    <col min="5903" max="5903" width="6.875" style="17" customWidth="1"/>
    <col min="5904" max="5904" width="7" style="17" customWidth="1"/>
    <col min="5905" max="5905" width="13.75" style="17" customWidth="1"/>
    <col min="5906" max="6154" width="9" style="17"/>
    <col min="6155" max="6155" width="10.875" style="17" customWidth="1"/>
    <col min="6156" max="6156" width="9" style="17"/>
    <col min="6157" max="6157" width="15.375" style="17" customWidth="1"/>
    <col min="6158" max="6158" width="30.875" style="17" customWidth="1"/>
    <col min="6159" max="6159" width="6.875" style="17" customWidth="1"/>
    <col min="6160" max="6160" width="7" style="17" customWidth="1"/>
    <col min="6161" max="6161" width="13.75" style="17" customWidth="1"/>
    <col min="6162" max="6410" width="9" style="17"/>
    <col min="6411" max="6411" width="10.875" style="17" customWidth="1"/>
    <col min="6412" max="6412" width="9" style="17"/>
    <col min="6413" max="6413" width="15.375" style="17" customWidth="1"/>
    <col min="6414" max="6414" width="30.875" style="17" customWidth="1"/>
    <col min="6415" max="6415" width="6.875" style="17" customWidth="1"/>
    <col min="6416" max="6416" width="7" style="17" customWidth="1"/>
    <col min="6417" max="6417" width="13.75" style="17" customWidth="1"/>
    <col min="6418" max="6666" width="9" style="17"/>
    <col min="6667" max="6667" width="10.875" style="17" customWidth="1"/>
    <col min="6668" max="6668" width="9" style="17"/>
    <col min="6669" max="6669" width="15.375" style="17" customWidth="1"/>
    <col min="6670" max="6670" width="30.875" style="17" customWidth="1"/>
    <col min="6671" max="6671" width="6.875" style="17" customWidth="1"/>
    <col min="6672" max="6672" width="7" style="17" customWidth="1"/>
    <col min="6673" max="6673" width="13.75" style="17" customWidth="1"/>
    <col min="6674" max="6922" width="9" style="17"/>
    <col min="6923" max="6923" width="10.875" style="17" customWidth="1"/>
    <col min="6924" max="6924" width="9" style="17"/>
    <col min="6925" max="6925" width="15.375" style="17" customWidth="1"/>
    <col min="6926" max="6926" width="30.875" style="17" customWidth="1"/>
    <col min="6927" max="6927" width="6.875" style="17" customWidth="1"/>
    <col min="6928" max="6928" width="7" style="17" customWidth="1"/>
    <col min="6929" max="6929" width="13.75" style="17" customWidth="1"/>
    <col min="6930" max="7178" width="9" style="17"/>
    <col min="7179" max="7179" width="10.875" style="17" customWidth="1"/>
    <col min="7180" max="7180" width="9" style="17"/>
    <col min="7181" max="7181" width="15.375" style="17" customWidth="1"/>
    <col min="7182" max="7182" width="30.875" style="17" customWidth="1"/>
    <col min="7183" max="7183" width="6.875" style="17" customWidth="1"/>
    <col min="7184" max="7184" width="7" style="17" customWidth="1"/>
    <col min="7185" max="7185" width="13.75" style="17" customWidth="1"/>
    <col min="7186" max="7434" width="9" style="17"/>
    <col min="7435" max="7435" width="10.875" style="17" customWidth="1"/>
    <col min="7436" max="7436" width="9" style="17"/>
    <col min="7437" max="7437" width="15.375" style="17" customWidth="1"/>
    <col min="7438" max="7438" width="30.875" style="17" customWidth="1"/>
    <col min="7439" max="7439" width="6.875" style="17" customWidth="1"/>
    <col min="7440" max="7440" width="7" style="17" customWidth="1"/>
    <col min="7441" max="7441" width="13.75" style="17" customWidth="1"/>
    <col min="7442" max="7690" width="9" style="17"/>
    <col min="7691" max="7691" width="10.875" style="17" customWidth="1"/>
    <col min="7692" max="7692" width="9" style="17"/>
    <col min="7693" max="7693" width="15.375" style="17" customWidth="1"/>
    <col min="7694" max="7694" width="30.875" style="17" customWidth="1"/>
    <col min="7695" max="7695" width="6.875" style="17" customWidth="1"/>
    <col min="7696" max="7696" width="7" style="17" customWidth="1"/>
    <col min="7697" max="7697" width="13.75" style="17" customWidth="1"/>
    <col min="7698" max="7946" width="9" style="17"/>
    <col min="7947" max="7947" width="10.875" style="17" customWidth="1"/>
    <col min="7948" max="7948" width="9" style="17"/>
    <col min="7949" max="7949" width="15.375" style="17" customWidth="1"/>
    <col min="7950" max="7950" width="30.875" style="17" customWidth="1"/>
    <col min="7951" max="7951" width="6.875" style="17" customWidth="1"/>
    <col min="7952" max="7952" width="7" style="17" customWidth="1"/>
    <col min="7953" max="7953" width="13.75" style="17" customWidth="1"/>
    <col min="7954" max="8202" width="9" style="17"/>
    <col min="8203" max="8203" width="10.875" style="17" customWidth="1"/>
    <col min="8204" max="8204" width="9" style="17"/>
    <col min="8205" max="8205" width="15.375" style="17" customWidth="1"/>
    <col min="8206" max="8206" width="30.875" style="17" customWidth="1"/>
    <col min="8207" max="8207" width="6.875" style="17" customWidth="1"/>
    <col min="8208" max="8208" width="7" style="17" customWidth="1"/>
    <col min="8209" max="8209" width="13.75" style="17" customWidth="1"/>
    <col min="8210" max="8458" width="9" style="17"/>
    <col min="8459" max="8459" width="10.875" style="17" customWidth="1"/>
    <col min="8460" max="8460" width="9" style="17"/>
    <col min="8461" max="8461" width="15.375" style="17" customWidth="1"/>
    <col min="8462" max="8462" width="30.875" style="17" customWidth="1"/>
    <col min="8463" max="8463" width="6.875" style="17" customWidth="1"/>
    <col min="8464" max="8464" width="7" style="17" customWidth="1"/>
    <col min="8465" max="8465" width="13.75" style="17" customWidth="1"/>
    <col min="8466" max="8714" width="9" style="17"/>
    <col min="8715" max="8715" width="10.875" style="17" customWidth="1"/>
    <col min="8716" max="8716" width="9" style="17"/>
    <col min="8717" max="8717" width="15.375" style="17" customWidth="1"/>
    <col min="8718" max="8718" width="30.875" style="17" customWidth="1"/>
    <col min="8719" max="8719" width="6.875" style="17" customWidth="1"/>
    <col min="8720" max="8720" width="7" style="17" customWidth="1"/>
    <col min="8721" max="8721" width="13.75" style="17" customWidth="1"/>
    <col min="8722" max="8970" width="9" style="17"/>
    <col min="8971" max="8971" width="10.875" style="17" customWidth="1"/>
    <col min="8972" max="8972" width="9" style="17"/>
    <col min="8973" max="8973" width="15.375" style="17" customWidth="1"/>
    <col min="8974" max="8974" width="30.875" style="17" customWidth="1"/>
    <col min="8975" max="8975" width="6.875" style="17" customWidth="1"/>
    <col min="8976" max="8976" width="7" style="17" customWidth="1"/>
    <col min="8977" max="8977" width="13.75" style="17" customWidth="1"/>
    <col min="8978" max="9226" width="9" style="17"/>
    <col min="9227" max="9227" width="10.875" style="17" customWidth="1"/>
    <col min="9228" max="9228" width="9" style="17"/>
    <col min="9229" max="9229" width="15.375" style="17" customWidth="1"/>
    <col min="9230" max="9230" width="30.875" style="17" customWidth="1"/>
    <col min="9231" max="9231" width="6.875" style="17" customWidth="1"/>
    <col min="9232" max="9232" width="7" style="17" customWidth="1"/>
    <col min="9233" max="9233" width="13.75" style="17" customWidth="1"/>
    <col min="9234" max="9482" width="9" style="17"/>
    <col min="9483" max="9483" width="10.875" style="17" customWidth="1"/>
    <col min="9484" max="9484" width="9" style="17"/>
    <col min="9485" max="9485" width="15.375" style="17" customWidth="1"/>
    <col min="9486" max="9486" width="30.875" style="17" customWidth="1"/>
    <col min="9487" max="9487" width="6.875" style="17" customWidth="1"/>
    <col min="9488" max="9488" width="7" style="17" customWidth="1"/>
    <col min="9489" max="9489" width="13.75" style="17" customWidth="1"/>
    <col min="9490" max="9738" width="9" style="17"/>
    <col min="9739" max="9739" width="10.875" style="17" customWidth="1"/>
    <col min="9740" max="9740" width="9" style="17"/>
    <col min="9741" max="9741" width="15.375" style="17" customWidth="1"/>
    <col min="9742" max="9742" width="30.875" style="17" customWidth="1"/>
    <col min="9743" max="9743" width="6.875" style="17" customWidth="1"/>
    <col min="9744" max="9744" width="7" style="17" customWidth="1"/>
    <col min="9745" max="9745" width="13.75" style="17" customWidth="1"/>
    <col min="9746" max="9994" width="9" style="17"/>
    <col min="9995" max="9995" width="10.875" style="17" customWidth="1"/>
    <col min="9996" max="9996" width="9" style="17"/>
    <col min="9997" max="9997" width="15.375" style="17" customWidth="1"/>
    <col min="9998" max="9998" width="30.875" style="17" customWidth="1"/>
    <col min="9999" max="9999" width="6.875" style="17" customWidth="1"/>
    <col min="10000" max="10000" width="7" style="17" customWidth="1"/>
    <col min="10001" max="10001" width="13.75" style="17" customWidth="1"/>
    <col min="10002" max="10250" width="9" style="17"/>
    <col min="10251" max="10251" width="10.875" style="17" customWidth="1"/>
    <col min="10252" max="10252" width="9" style="17"/>
    <col min="10253" max="10253" width="15.375" style="17" customWidth="1"/>
    <col min="10254" max="10254" width="30.875" style="17" customWidth="1"/>
    <col min="10255" max="10255" width="6.875" style="17" customWidth="1"/>
    <col min="10256" max="10256" width="7" style="17" customWidth="1"/>
    <col min="10257" max="10257" width="13.75" style="17" customWidth="1"/>
    <col min="10258" max="10506" width="9" style="17"/>
    <col min="10507" max="10507" width="10.875" style="17" customWidth="1"/>
    <col min="10508" max="10508" width="9" style="17"/>
    <col min="10509" max="10509" width="15.375" style="17" customWidth="1"/>
    <col min="10510" max="10510" width="30.875" style="17" customWidth="1"/>
    <col min="10511" max="10511" width="6.875" style="17" customWidth="1"/>
    <col min="10512" max="10512" width="7" style="17" customWidth="1"/>
    <col min="10513" max="10513" width="13.75" style="17" customWidth="1"/>
    <col min="10514" max="10762" width="9" style="17"/>
    <col min="10763" max="10763" width="10.875" style="17" customWidth="1"/>
    <col min="10764" max="10764" width="9" style="17"/>
    <col min="10765" max="10765" width="15.375" style="17" customWidth="1"/>
    <col min="10766" max="10766" width="30.875" style="17" customWidth="1"/>
    <col min="10767" max="10767" width="6.875" style="17" customWidth="1"/>
    <col min="10768" max="10768" width="7" style="17" customWidth="1"/>
    <col min="10769" max="10769" width="13.75" style="17" customWidth="1"/>
    <col min="10770" max="11018" width="9" style="17"/>
    <col min="11019" max="11019" width="10.875" style="17" customWidth="1"/>
    <col min="11020" max="11020" width="9" style="17"/>
    <col min="11021" max="11021" width="15.375" style="17" customWidth="1"/>
    <col min="11022" max="11022" width="30.875" style="17" customWidth="1"/>
    <col min="11023" max="11023" width="6.875" style="17" customWidth="1"/>
    <col min="11024" max="11024" width="7" style="17" customWidth="1"/>
    <col min="11025" max="11025" width="13.75" style="17" customWidth="1"/>
    <col min="11026" max="11274" width="9" style="17"/>
    <col min="11275" max="11275" width="10.875" style="17" customWidth="1"/>
    <col min="11276" max="11276" width="9" style="17"/>
    <col min="11277" max="11277" width="15.375" style="17" customWidth="1"/>
    <col min="11278" max="11278" width="30.875" style="17" customWidth="1"/>
    <col min="11279" max="11279" width="6.875" style="17" customWidth="1"/>
    <col min="11280" max="11280" width="7" style="17" customWidth="1"/>
    <col min="11281" max="11281" width="13.75" style="17" customWidth="1"/>
    <col min="11282" max="11530" width="9" style="17"/>
    <col min="11531" max="11531" width="10.875" style="17" customWidth="1"/>
    <col min="11532" max="11532" width="9" style="17"/>
    <col min="11533" max="11533" width="15.375" style="17" customWidth="1"/>
    <col min="11534" max="11534" width="30.875" style="17" customWidth="1"/>
    <col min="11535" max="11535" width="6.875" style="17" customWidth="1"/>
    <col min="11536" max="11536" width="7" style="17" customWidth="1"/>
    <col min="11537" max="11537" width="13.75" style="17" customWidth="1"/>
    <col min="11538" max="11786" width="9" style="17"/>
    <col min="11787" max="11787" width="10.875" style="17" customWidth="1"/>
    <col min="11788" max="11788" width="9" style="17"/>
    <col min="11789" max="11789" width="15.375" style="17" customWidth="1"/>
    <col min="11790" max="11790" width="30.875" style="17" customWidth="1"/>
    <col min="11791" max="11791" width="6.875" style="17" customWidth="1"/>
    <col min="11792" max="11792" width="7" style="17" customWidth="1"/>
    <col min="11793" max="11793" width="13.75" style="17" customWidth="1"/>
    <col min="11794" max="12042" width="9" style="17"/>
    <col min="12043" max="12043" width="10.875" style="17" customWidth="1"/>
    <col min="12044" max="12044" width="9" style="17"/>
    <col min="12045" max="12045" width="15.375" style="17" customWidth="1"/>
    <col min="12046" max="12046" width="30.875" style="17" customWidth="1"/>
    <col min="12047" max="12047" width="6.875" style="17" customWidth="1"/>
    <col min="12048" max="12048" width="7" style="17" customWidth="1"/>
    <col min="12049" max="12049" width="13.75" style="17" customWidth="1"/>
    <col min="12050" max="12298" width="9" style="17"/>
    <col min="12299" max="12299" width="10.875" style="17" customWidth="1"/>
    <col min="12300" max="12300" width="9" style="17"/>
    <col min="12301" max="12301" width="15.375" style="17" customWidth="1"/>
    <col min="12302" max="12302" width="30.875" style="17" customWidth="1"/>
    <col min="12303" max="12303" width="6.875" style="17" customWidth="1"/>
    <col min="12304" max="12304" width="7" style="17" customWidth="1"/>
    <col min="12305" max="12305" width="13.75" style="17" customWidth="1"/>
    <col min="12306" max="12554" width="9" style="17"/>
    <col min="12555" max="12555" width="10.875" style="17" customWidth="1"/>
    <col min="12556" max="12556" width="9" style="17"/>
    <col min="12557" max="12557" width="15.375" style="17" customWidth="1"/>
    <col min="12558" max="12558" width="30.875" style="17" customWidth="1"/>
    <col min="12559" max="12559" width="6.875" style="17" customWidth="1"/>
    <col min="12560" max="12560" width="7" style="17" customWidth="1"/>
    <col min="12561" max="12561" width="13.75" style="17" customWidth="1"/>
    <col min="12562" max="12810" width="9" style="17"/>
    <col min="12811" max="12811" width="10.875" style="17" customWidth="1"/>
    <col min="12812" max="12812" width="9" style="17"/>
    <col min="12813" max="12813" width="15.375" style="17" customWidth="1"/>
    <col min="12814" max="12814" width="30.875" style="17" customWidth="1"/>
    <col min="12815" max="12815" width="6.875" style="17" customWidth="1"/>
    <col min="12816" max="12816" width="7" style="17" customWidth="1"/>
    <col min="12817" max="12817" width="13.75" style="17" customWidth="1"/>
    <col min="12818" max="13066" width="9" style="17"/>
    <col min="13067" max="13067" width="10.875" style="17" customWidth="1"/>
    <col min="13068" max="13068" width="9" style="17"/>
    <col min="13069" max="13069" width="15.375" style="17" customWidth="1"/>
    <col min="13070" max="13070" width="30.875" style="17" customWidth="1"/>
    <col min="13071" max="13071" width="6.875" style="17" customWidth="1"/>
    <col min="13072" max="13072" width="7" style="17" customWidth="1"/>
    <col min="13073" max="13073" width="13.75" style="17" customWidth="1"/>
    <col min="13074" max="13322" width="9" style="17"/>
    <col min="13323" max="13323" width="10.875" style="17" customWidth="1"/>
    <col min="13324" max="13324" width="9" style="17"/>
    <col min="13325" max="13325" width="15.375" style="17" customWidth="1"/>
    <col min="13326" max="13326" width="30.875" style="17" customWidth="1"/>
    <col min="13327" max="13327" width="6.875" style="17" customWidth="1"/>
    <col min="13328" max="13328" width="7" style="17" customWidth="1"/>
    <col min="13329" max="13329" width="13.75" style="17" customWidth="1"/>
    <col min="13330" max="13578" width="9" style="17"/>
    <col min="13579" max="13579" width="10.875" style="17" customWidth="1"/>
    <col min="13580" max="13580" width="9" style="17"/>
    <col min="13581" max="13581" width="15.375" style="17" customWidth="1"/>
    <col min="13582" max="13582" width="30.875" style="17" customWidth="1"/>
    <col min="13583" max="13583" width="6.875" style="17" customWidth="1"/>
    <col min="13584" max="13584" width="7" style="17" customWidth="1"/>
    <col min="13585" max="13585" width="13.75" style="17" customWidth="1"/>
    <col min="13586" max="13834" width="9" style="17"/>
    <col min="13835" max="13835" width="10.875" style="17" customWidth="1"/>
    <col min="13836" max="13836" width="9" style="17"/>
    <col min="13837" max="13837" width="15.375" style="17" customWidth="1"/>
    <col min="13838" max="13838" width="30.875" style="17" customWidth="1"/>
    <col min="13839" max="13839" width="6.875" style="17" customWidth="1"/>
    <col min="13840" max="13840" width="7" style="17" customWidth="1"/>
    <col min="13841" max="13841" width="13.75" style="17" customWidth="1"/>
    <col min="13842" max="14090" width="9" style="17"/>
    <col min="14091" max="14091" width="10.875" style="17" customWidth="1"/>
    <col min="14092" max="14092" width="9" style="17"/>
    <col min="14093" max="14093" width="15.375" style="17" customWidth="1"/>
    <col min="14094" max="14094" width="30.875" style="17" customWidth="1"/>
    <col min="14095" max="14095" width="6.875" style="17" customWidth="1"/>
    <col min="14096" max="14096" width="7" style="17" customWidth="1"/>
    <col min="14097" max="14097" width="13.75" style="17" customWidth="1"/>
    <col min="14098" max="14346" width="9" style="17"/>
    <col min="14347" max="14347" width="10.875" style="17" customWidth="1"/>
    <col min="14348" max="14348" width="9" style="17"/>
    <col min="14349" max="14349" width="15.375" style="17" customWidth="1"/>
    <col min="14350" max="14350" width="30.875" style="17" customWidth="1"/>
    <col min="14351" max="14351" width="6.875" style="17" customWidth="1"/>
    <col min="14352" max="14352" width="7" style="17" customWidth="1"/>
    <col min="14353" max="14353" width="13.75" style="17" customWidth="1"/>
    <col min="14354" max="14602" width="9" style="17"/>
    <col min="14603" max="14603" width="10.875" style="17" customWidth="1"/>
    <col min="14604" max="14604" width="9" style="17"/>
    <col min="14605" max="14605" width="15.375" style="17" customWidth="1"/>
    <col min="14606" max="14606" width="30.875" style="17" customWidth="1"/>
    <col min="14607" max="14607" width="6.875" style="17" customWidth="1"/>
    <col min="14608" max="14608" width="7" style="17" customWidth="1"/>
    <col min="14609" max="14609" width="13.75" style="17" customWidth="1"/>
    <col min="14610" max="14858" width="9" style="17"/>
    <col min="14859" max="14859" width="10.875" style="17" customWidth="1"/>
    <col min="14860" max="14860" width="9" style="17"/>
    <col min="14861" max="14861" width="15.375" style="17" customWidth="1"/>
    <col min="14862" max="14862" width="30.875" style="17" customWidth="1"/>
    <col min="14863" max="14863" width="6.875" style="17" customWidth="1"/>
    <col min="14864" max="14864" width="7" style="17" customWidth="1"/>
    <col min="14865" max="14865" width="13.75" style="17" customWidth="1"/>
    <col min="14866" max="15114" width="9" style="17"/>
    <col min="15115" max="15115" width="10.875" style="17" customWidth="1"/>
    <col min="15116" max="15116" width="9" style="17"/>
    <col min="15117" max="15117" width="15.375" style="17" customWidth="1"/>
    <col min="15118" max="15118" width="30.875" style="17" customWidth="1"/>
    <col min="15119" max="15119" width="6.875" style="17" customWidth="1"/>
    <col min="15120" max="15120" width="7" style="17" customWidth="1"/>
    <col min="15121" max="15121" width="13.75" style="17" customWidth="1"/>
    <col min="15122" max="15370" width="9" style="17"/>
    <col min="15371" max="15371" width="10.875" style="17" customWidth="1"/>
    <col min="15372" max="15372" width="9" style="17"/>
    <col min="15373" max="15373" width="15.375" style="17" customWidth="1"/>
    <col min="15374" max="15374" width="30.875" style="17" customWidth="1"/>
    <col min="15375" max="15375" width="6.875" style="17" customWidth="1"/>
    <col min="15376" max="15376" width="7" style="17" customWidth="1"/>
    <col min="15377" max="15377" width="13.75" style="17" customWidth="1"/>
    <col min="15378" max="15626" width="9" style="17"/>
    <col min="15627" max="15627" width="10.875" style="17" customWidth="1"/>
    <col min="15628" max="15628" width="9" style="17"/>
    <col min="15629" max="15629" width="15.375" style="17" customWidth="1"/>
    <col min="15630" max="15630" width="30.875" style="17" customWidth="1"/>
    <col min="15631" max="15631" width="6.875" style="17" customWidth="1"/>
    <col min="15632" max="15632" width="7" style="17" customWidth="1"/>
    <col min="15633" max="15633" width="13.75" style="17" customWidth="1"/>
    <col min="15634" max="15882" width="9" style="17"/>
    <col min="15883" max="15883" width="10.875" style="17" customWidth="1"/>
    <col min="15884" max="15884" width="9" style="17"/>
    <col min="15885" max="15885" width="15.375" style="17" customWidth="1"/>
    <col min="15886" max="15886" width="30.875" style="17" customWidth="1"/>
    <col min="15887" max="15887" width="6.875" style="17" customWidth="1"/>
    <col min="15888" max="15888" width="7" style="17" customWidth="1"/>
    <col min="15889" max="15889" width="13.75" style="17" customWidth="1"/>
    <col min="15890" max="16138" width="9" style="17"/>
    <col min="16139" max="16139" width="10.875" style="17" customWidth="1"/>
    <col min="16140" max="16140" width="9" style="17"/>
    <col min="16141" max="16141" width="15.375" style="17" customWidth="1"/>
    <col min="16142" max="16142" width="30.875" style="17" customWidth="1"/>
    <col min="16143" max="16143" width="6.875" style="17" customWidth="1"/>
    <col min="16144" max="16144" width="7" style="17" customWidth="1"/>
    <col min="16145" max="16145" width="13.75" style="17" customWidth="1"/>
    <col min="16146" max="16384" width="9" style="17"/>
  </cols>
  <sheetData>
    <row r="1" spans="2:19" s="6" customFormat="1" ht="24" x14ac:dyDescent="0.55000000000000004">
      <c r="B1" s="225" t="s">
        <v>157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</row>
    <row r="2" spans="2:19" s="101" customFormat="1" ht="15.75" customHeight="1" x14ac:dyDescent="0.55000000000000004"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spans="2:19" s="101" customFormat="1" ht="24" thickBot="1" x14ac:dyDescent="0.6">
      <c r="B3" s="102" t="s">
        <v>234</v>
      </c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4"/>
    </row>
    <row r="4" spans="2:19" s="101" customFormat="1" ht="24" thickTop="1" x14ac:dyDescent="0.55000000000000004">
      <c r="B4" s="226" t="s">
        <v>0</v>
      </c>
      <c r="C4" s="227"/>
      <c r="D4" s="227"/>
      <c r="E4" s="228"/>
      <c r="F4" s="249" t="s">
        <v>220</v>
      </c>
      <c r="G4" s="250"/>
      <c r="H4" s="249" t="s">
        <v>220</v>
      </c>
      <c r="I4" s="250"/>
      <c r="J4" s="249" t="s">
        <v>220</v>
      </c>
      <c r="K4" s="250"/>
      <c r="L4" s="249" t="s">
        <v>220</v>
      </c>
      <c r="M4" s="250"/>
      <c r="N4" s="249" t="s">
        <v>221</v>
      </c>
      <c r="O4" s="250"/>
      <c r="P4" s="249" t="s">
        <v>221</v>
      </c>
      <c r="Q4" s="250"/>
    </row>
    <row r="5" spans="2:19" s="101" customFormat="1" x14ac:dyDescent="0.55000000000000004">
      <c r="B5" s="229"/>
      <c r="C5" s="230"/>
      <c r="D5" s="230"/>
      <c r="E5" s="231"/>
      <c r="F5" s="247" t="s">
        <v>193</v>
      </c>
      <c r="G5" s="248"/>
      <c r="H5" s="247" t="s">
        <v>194</v>
      </c>
      <c r="I5" s="248"/>
      <c r="J5" s="247" t="s">
        <v>196</v>
      </c>
      <c r="K5" s="248"/>
      <c r="L5" s="247" t="s">
        <v>195</v>
      </c>
      <c r="M5" s="248"/>
      <c r="N5" s="247" t="s">
        <v>196</v>
      </c>
      <c r="O5" s="248"/>
      <c r="P5" s="247" t="s">
        <v>195</v>
      </c>
      <c r="Q5" s="248"/>
    </row>
    <row r="6" spans="2:19" s="101" customFormat="1" ht="24" thickBot="1" x14ac:dyDescent="0.6">
      <c r="B6" s="232"/>
      <c r="C6" s="233"/>
      <c r="D6" s="233"/>
      <c r="E6" s="234"/>
      <c r="F6" s="166"/>
      <c r="G6" s="153" t="s">
        <v>112</v>
      </c>
      <c r="H6" s="166"/>
      <c r="I6" s="153" t="s">
        <v>112</v>
      </c>
      <c r="J6" s="166"/>
      <c r="K6" s="153" t="s">
        <v>112</v>
      </c>
      <c r="L6" s="166"/>
      <c r="M6" s="153" t="s">
        <v>112</v>
      </c>
      <c r="N6" s="166"/>
      <c r="O6" s="153" t="s">
        <v>112</v>
      </c>
      <c r="P6" s="167"/>
      <c r="Q6" s="153" t="s">
        <v>112</v>
      </c>
    </row>
    <row r="7" spans="2:19" s="101" customFormat="1" ht="24" thickTop="1" x14ac:dyDescent="0.55000000000000004">
      <c r="B7" s="241" t="s">
        <v>222</v>
      </c>
      <c r="C7" s="242"/>
      <c r="D7" s="242"/>
      <c r="E7" s="243"/>
      <c r="F7" s="168">
        <f>Sheet1!I4</f>
        <v>5</v>
      </c>
      <c r="G7" s="151">
        <v>0</v>
      </c>
      <c r="H7" s="168">
        <f>Sheet2!I9</f>
        <v>4.2857142857142856</v>
      </c>
      <c r="I7" s="151">
        <f>Sheet2!I10</f>
        <v>0.48795003647426449</v>
      </c>
      <c r="J7" s="151">
        <f>Sheet3!I5</f>
        <v>4.666666666666667</v>
      </c>
      <c r="K7" s="151">
        <f>Sheet3!I6</f>
        <v>0.57735026918962784</v>
      </c>
      <c r="L7" s="151">
        <f>Sheet4!I4</f>
        <v>4.5</v>
      </c>
      <c r="M7" s="151">
        <f>Sheet4!I5</f>
        <v>0.70710678118654757</v>
      </c>
      <c r="N7" s="151">
        <f>Sheet5!I18</f>
        <v>4.3125</v>
      </c>
      <c r="O7" s="151">
        <f>Sheet5!I19</f>
        <v>0.47871355387816905</v>
      </c>
      <c r="P7" s="151">
        <f>Sheet6!I5</f>
        <v>4</v>
      </c>
      <c r="Q7" s="104">
        <v>0</v>
      </c>
    </row>
    <row r="8" spans="2:19" s="101" customFormat="1" x14ac:dyDescent="0.55000000000000004">
      <c r="B8" s="241" t="s">
        <v>197</v>
      </c>
      <c r="C8" s="242"/>
      <c r="D8" s="242"/>
      <c r="E8" s="243"/>
      <c r="F8" s="104">
        <v>5</v>
      </c>
      <c r="G8" s="151">
        <v>0</v>
      </c>
      <c r="H8" s="104">
        <f>Sheet2!J9</f>
        <v>4.5714285714285712</v>
      </c>
      <c r="I8" s="151">
        <f>Sheet2!J10</f>
        <v>0.53452248382485001</v>
      </c>
      <c r="J8" s="151">
        <f>Sheet3!J5</f>
        <v>5</v>
      </c>
      <c r="K8" s="151">
        <f>Sheet3!K6</f>
        <v>0</v>
      </c>
      <c r="L8" s="151">
        <f>Sheet4!J4</f>
        <v>5</v>
      </c>
      <c r="M8" s="151">
        <f>Sheet4!J5</f>
        <v>0</v>
      </c>
      <c r="N8" s="151">
        <f>Sheet5!J18</f>
        <v>4.3125</v>
      </c>
      <c r="O8" s="151">
        <f>Sheet5!J19</f>
        <v>0.47871355387816905</v>
      </c>
      <c r="P8" s="151">
        <v>4</v>
      </c>
      <c r="Q8" s="104">
        <f>Sheet6!K6</f>
        <v>0</v>
      </c>
    </row>
    <row r="9" spans="2:19" s="101" customFormat="1" x14ac:dyDescent="0.55000000000000004">
      <c r="B9" s="241" t="s">
        <v>198</v>
      </c>
      <c r="C9" s="242"/>
      <c r="D9" s="242"/>
      <c r="E9" s="243"/>
      <c r="F9" s="169">
        <v>5</v>
      </c>
      <c r="G9" s="169">
        <v>0</v>
      </c>
      <c r="H9" s="169">
        <f>Sheet2!K9</f>
        <v>4.5714285714285712</v>
      </c>
      <c r="I9" s="169">
        <f>Sheet2!K10</f>
        <v>0.53452248382485001</v>
      </c>
      <c r="J9" s="169">
        <f>Sheet3!K5</f>
        <v>5</v>
      </c>
      <c r="K9" s="169">
        <v>0</v>
      </c>
      <c r="L9" s="169">
        <f>Sheet4!K4</f>
        <v>4.5</v>
      </c>
      <c r="M9" s="151">
        <f>Sheet4!K5</f>
        <v>0.70710678118654757</v>
      </c>
      <c r="N9" s="169">
        <f>Sheet5!K18</f>
        <v>4.5</v>
      </c>
      <c r="O9" s="169">
        <f>Sheet5!K19</f>
        <v>0.5163977794943222</v>
      </c>
      <c r="P9" s="169">
        <v>4</v>
      </c>
      <c r="Q9" s="106">
        <v>0</v>
      </c>
    </row>
    <row r="10" spans="2:19" s="101" customFormat="1" x14ac:dyDescent="0.55000000000000004">
      <c r="B10" s="241" t="s">
        <v>199</v>
      </c>
      <c r="C10" s="242"/>
      <c r="D10" s="242"/>
      <c r="E10" s="243"/>
      <c r="F10" s="169">
        <v>5</v>
      </c>
      <c r="G10" s="169">
        <v>0</v>
      </c>
      <c r="H10" s="169">
        <f>Sheet2!L9</f>
        <v>4.5714285714285712</v>
      </c>
      <c r="I10" s="169">
        <f>Sheet2!L10</f>
        <v>0.53452248382485001</v>
      </c>
      <c r="J10" s="169">
        <f>Sheet3!L5</f>
        <v>5</v>
      </c>
      <c r="K10" s="169">
        <v>0</v>
      </c>
      <c r="L10" s="169">
        <f>Sheet4!L4</f>
        <v>4.5</v>
      </c>
      <c r="M10" s="151">
        <v>0.71</v>
      </c>
      <c r="N10" s="169">
        <f>Sheet5!L18</f>
        <v>4.625</v>
      </c>
      <c r="O10" s="169">
        <f>Sheet5!L19</f>
        <v>0.5</v>
      </c>
      <c r="P10" s="169">
        <v>4</v>
      </c>
      <c r="Q10" s="106">
        <v>0</v>
      </c>
    </row>
    <row r="11" spans="2:19" s="101" customFormat="1" x14ac:dyDescent="0.55000000000000004">
      <c r="B11" s="244" t="s">
        <v>200</v>
      </c>
      <c r="C11" s="245"/>
      <c r="D11" s="245"/>
      <c r="E11" s="246"/>
      <c r="F11" s="106">
        <v>5</v>
      </c>
      <c r="G11" s="106">
        <v>0</v>
      </c>
      <c r="H11" s="106">
        <f>Sheet2!M9</f>
        <v>3.5714285714285716</v>
      </c>
      <c r="I11" s="106">
        <f>Sheet2!M10</f>
        <v>1.8126539343499313</v>
      </c>
      <c r="J11" s="106">
        <f>Sheet3!M5</f>
        <v>5</v>
      </c>
      <c r="K11" s="106">
        <v>0</v>
      </c>
      <c r="L11" s="106">
        <f>Sheet4!M4</f>
        <v>4.5</v>
      </c>
      <c r="M11" s="151">
        <v>0.71</v>
      </c>
      <c r="N11" s="106">
        <f>Sheet5!M18</f>
        <v>3.4375</v>
      </c>
      <c r="O11" s="106">
        <f>Sheet5!M19</f>
        <v>1.5041608956491324</v>
      </c>
      <c r="P11" s="106">
        <v>4</v>
      </c>
      <c r="Q11" s="106">
        <v>0</v>
      </c>
    </row>
    <row r="12" spans="2:19" s="101" customFormat="1" x14ac:dyDescent="0.55000000000000004">
      <c r="B12" s="241" t="s">
        <v>201</v>
      </c>
      <c r="C12" s="242"/>
      <c r="D12" s="242"/>
      <c r="E12" s="243"/>
      <c r="F12" s="169">
        <v>5</v>
      </c>
      <c r="G12" s="169">
        <v>0</v>
      </c>
      <c r="H12" s="169">
        <f>Sheet2!N9</f>
        <v>4.2857142857142856</v>
      </c>
      <c r="I12" s="169">
        <f>Sheet2!N10</f>
        <v>0.48795003647426449</v>
      </c>
      <c r="J12" s="169">
        <f>Sheet3!N5</f>
        <v>4.666666666666667</v>
      </c>
      <c r="K12" s="169">
        <v>0</v>
      </c>
      <c r="L12" s="169">
        <f>Sheet4!N4</f>
        <v>4.5</v>
      </c>
      <c r="M12" s="151">
        <v>0.71</v>
      </c>
      <c r="N12" s="169">
        <f>Sheet5!N18</f>
        <v>4.1875</v>
      </c>
      <c r="O12" s="169">
        <f>Sheet5!N19</f>
        <v>0.75</v>
      </c>
      <c r="P12" s="169">
        <v>4</v>
      </c>
      <c r="Q12" s="106">
        <v>0</v>
      </c>
    </row>
    <row r="13" spans="2:19" s="101" customFormat="1" x14ac:dyDescent="0.55000000000000004">
      <c r="B13" s="241" t="s">
        <v>202</v>
      </c>
      <c r="C13" s="242"/>
      <c r="D13" s="242"/>
      <c r="E13" s="243"/>
      <c r="F13" s="169">
        <v>5</v>
      </c>
      <c r="G13" s="169">
        <v>0</v>
      </c>
      <c r="H13" s="169">
        <f>Sheet2!O9</f>
        <v>4.5714285714285712</v>
      </c>
      <c r="I13" s="169">
        <f>Sheet2!O10</f>
        <v>0.53452248382485001</v>
      </c>
      <c r="J13" s="169">
        <f>Sheet3!O5</f>
        <v>5</v>
      </c>
      <c r="K13" s="169">
        <v>0</v>
      </c>
      <c r="L13" s="169">
        <f>Sheet4!O4</f>
        <v>4.5</v>
      </c>
      <c r="M13" s="151">
        <v>0.71</v>
      </c>
      <c r="N13" s="169">
        <f>Sheet5!O18</f>
        <v>4.4375</v>
      </c>
      <c r="O13" s="169">
        <f>Sheet5!N19</f>
        <v>0.75</v>
      </c>
      <c r="P13" s="169">
        <v>4</v>
      </c>
      <c r="Q13" s="106">
        <v>0</v>
      </c>
    </row>
    <row r="14" spans="2:19" s="101" customFormat="1" x14ac:dyDescent="0.55000000000000004">
      <c r="B14" s="241" t="s">
        <v>203</v>
      </c>
      <c r="C14" s="242"/>
      <c r="D14" s="242"/>
      <c r="E14" s="243"/>
      <c r="F14" s="169">
        <v>5</v>
      </c>
      <c r="G14" s="169">
        <v>0</v>
      </c>
      <c r="H14" s="169">
        <f>Sheet2!P9</f>
        <v>4.2857142857142856</v>
      </c>
      <c r="I14" s="169">
        <f>Sheet2!P10</f>
        <v>0.48795003647426449</v>
      </c>
      <c r="J14" s="169">
        <f>Sheet3!P5</f>
        <v>5</v>
      </c>
      <c r="K14" s="169">
        <v>0</v>
      </c>
      <c r="L14" s="169">
        <f>Sheet4!P4</f>
        <v>4.5</v>
      </c>
      <c r="M14" s="151">
        <v>0.71</v>
      </c>
      <c r="N14" s="169">
        <f>Sheet5!P18</f>
        <v>4.25</v>
      </c>
      <c r="O14" s="169">
        <f>Sheet5!O19</f>
        <v>0.51234753829797997</v>
      </c>
      <c r="P14" s="169">
        <v>4</v>
      </c>
      <c r="Q14" s="106">
        <v>0</v>
      </c>
    </row>
    <row r="15" spans="2:19" s="101" customFormat="1" x14ac:dyDescent="0.55000000000000004">
      <c r="B15" s="154" t="s">
        <v>204</v>
      </c>
      <c r="C15" s="155"/>
      <c r="D15" s="155"/>
      <c r="E15" s="156"/>
      <c r="F15" s="169">
        <v>5</v>
      </c>
      <c r="G15" s="169">
        <v>0</v>
      </c>
      <c r="H15" s="169">
        <f>Sheet2!Q9</f>
        <v>4.5714285714285712</v>
      </c>
      <c r="I15" s="169">
        <f>Sheet2!Q10</f>
        <v>0.53452248382485001</v>
      </c>
      <c r="J15" s="169">
        <f>Sheet3!Q5</f>
        <v>5</v>
      </c>
      <c r="K15" s="169">
        <v>0</v>
      </c>
      <c r="L15" s="169">
        <f>Sheet4!Q4</f>
        <v>4.5</v>
      </c>
      <c r="M15" s="151">
        <v>0.71</v>
      </c>
      <c r="N15" s="169">
        <f>Sheet5!Q18</f>
        <v>4.1875</v>
      </c>
      <c r="O15" s="169">
        <f>Sheet5!P19</f>
        <v>0.44721359549995793</v>
      </c>
      <c r="P15" s="169">
        <v>4</v>
      </c>
      <c r="Q15" s="106">
        <v>0</v>
      </c>
    </row>
    <row r="16" spans="2:19" s="101" customFormat="1" x14ac:dyDescent="0.55000000000000004">
      <c r="B16" s="235" t="s">
        <v>116</v>
      </c>
      <c r="C16" s="236"/>
      <c r="D16" s="236"/>
      <c r="E16" s="237"/>
      <c r="F16" s="170">
        <v>5</v>
      </c>
      <c r="G16" s="170">
        <v>0</v>
      </c>
      <c r="H16" s="170">
        <f>Sheet2!Q12</f>
        <v>4.3650793650793647</v>
      </c>
      <c r="I16" s="170">
        <f>Sheet2!Q11</f>
        <v>0.78907024303182383</v>
      </c>
      <c r="J16" s="170">
        <f>Sheet3!Q8</f>
        <v>4.9259259259259256</v>
      </c>
      <c r="K16" s="170">
        <f>Sheet3!Q7</f>
        <v>0.26688025634181189</v>
      </c>
      <c r="L16" s="170">
        <f>Sheet4!Q7</f>
        <v>4.5555555555555554</v>
      </c>
      <c r="M16" s="170">
        <f>Sheet4!Q6</f>
        <v>0.51130999256491438</v>
      </c>
      <c r="N16" s="170">
        <f>Sheet5!Q21</f>
        <v>4.25</v>
      </c>
      <c r="O16" s="170">
        <f>Sheet5!Q19</f>
        <v>0.75</v>
      </c>
      <c r="P16" s="170">
        <v>4</v>
      </c>
      <c r="Q16" s="108">
        <v>0</v>
      </c>
      <c r="S16" s="110"/>
    </row>
    <row r="17" spans="2:20" s="111" customFormat="1" ht="24" x14ac:dyDescent="0.55000000000000004"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45"/>
    </row>
    <row r="18" spans="2:20" s="1" customFormat="1" ht="24" x14ac:dyDescent="0.55000000000000004">
      <c r="B18" s="57"/>
      <c r="C18" s="211" t="s">
        <v>322</v>
      </c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</row>
    <row r="19" spans="2:20" s="1" customFormat="1" ht="24" x14ac:dyDescent="0.55000000000000004">
      <c r="B19" s="208" t="s">
        <v>289</v>
      </c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</row>
    <row r="20" spans="2:20" s="1" customFormat="1" ht="24" x14ac:dyDescent="0.55000000000000004">
      <c r="B20" s="197" t="s">
        <v>290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</row>
    <row r="21" spans="2:20" s="1" customFormat="1" ht="24" x14ac:dyDescent="0.55000000000000004">
      <c r="B21" s="1" t="s">
        <v>291</v>
      </c>
    </row>
    <row r="22" spans="2:20" s="11" customFormat="1" ht="24" x14ac:dyDescent="0.55000000000000004">
      <c r="B22" s="11" t="s">
        <v>324</v>
      </c>
      <c r="S22" s="1"/>
      <c r="T22" s="1"/>
    </row>
    <row r="23" spans="2:20" s="172" customFormat="1" ht="24" x14ac:dyDescent="0.55000000000000004">
      <c r="B23" s="171" t="s">
        <v>325</v>
      </c>
      <c r="C23" s="171"/>
      <c r="S23" s="1"/>
      <c r="T23" s="1"/>
    </row>
    <row r="24" spans="2:20" ht="24" x14ac:dyDescent="0.55000000000000004">
      <c r="B24" s="178" t="s">
        <v>292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6"/>
      <c r="S24" s="1"/>
      <c r="T24" s="1"/>
    </row>
    <row r="25" spans="2:20" ht="24" x14ac:dyDescent="0.55000000000000004">
      <c r="B25" s="87" t="s">
        <v>323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6"/>
      <c r="S25" s="1"/>
      <c r="T25" s="1"/>
    </row>
    <row r="26" spans="2:20" ht="24" x14ac:dyDescent="0.55000000000000004">
      <c r="B26" s="87" t="s">
        <v>329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6"/>
      <c r="S26" s="1"/>
      <c r="T26" s="1"/>
    </row>
    <row r="27" spans="2:20" ht="24" x14ac:dyDescent="0.55000000000000004">
      <c r="B27" s="87">
        <v>4.67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6"/>
      <c r="S27" s="1"/>
      <c r="T27" s="1"/>
    </row>
    <row r="28" spans="2:20" ht="24" x14ac:dyDescent="0.55000000000000004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6"/>
      <c r="S28" s="1"/>
      <c r="T28" s="1"/>
    </row>
    <row r="29" spans="2:20" ht="24" x14ac:dyDescent="0.55000000000000004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6"/>
      <c r="S29" s="1"/>
      <c r="T29" s="1"/>
    </row>
    <row r="30" spans="2:20" s="6" customFormat="1" ht="24" x14ac:dyDescent="0.55000000000000004">
      <c r="B30" s="225" t="s">
        <v>161</v>
      </c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</row>
    <row r="31" spans="2:20" s="6" customFormat="1" ht="24" x14ac:dyDescent="0.55000000000000004"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</row>
    <row r="32" spans="2:20" ht="24" x14ac:dyDescent="0.55000000000000004">
      <c r="B32" s="87" t="s">
        <v>326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6"/>
      <c r="S32" s="1"/>
      <c r="T32" s="1"/>
    </row>
    <row r="33" spans="2:20" ht="24" x14ac:dyDescent="0.55000000000000004">
      <c r="B33" s="87" t="s">
        <v>224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6"/>
      <c r="S33" s="1"/>
      <c r="T33" s="1"/>
    </row>
    <row r="34" spans="2:20" ht="24" x14ac:dyDescent="0.55000000000000004">
      <c r="B34" s="87" t="s">
        <v>301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6"/>
      <c r="S34" s="1"/>
      <c r="T34" s="1"/>
    </row>
    <row r="35" spans="2:20" ht="24" x14ac:dyDescent="0.55000000000000004">
      <c r="B35" s="87" t="s">
        <v>327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6"/>
      <c r="S35" s="1"/>
      <c r="T35" s="1"/>
    </row>
    <row r="36" spans="2:20" ht="24" x14ac:dyDescent="0.55000000000000004">
      <c r="B36" s="87" t="s">
        <v>293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6"/>
      <c r="S36" s="1"/>
      <c r="T36" s="1"/>
    </row>
    <row r="37" spans="2:20" ht="24" x14ac:dyDescent="0.55000000000000004">
      <c r="B37" s="87" t="s">
        <v>328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6"/>
      <c r="S37" s="1"/>
      <c r="T37" s="1"/>
    </row>
    <row r="38" spans="2:20" x14ac:dyDescent="0.55000000000000004">
      <c r="B38" s="87" t="s">
        <v>294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6"/>
    </row>
    <row r="39" spans="2:20" x14ac:dyDescent="0.55000000000000004">
      <c r="B39" s="87" t="s">
        <v>302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6"/>
    </row>
    <row r="40" spans="2:20" x14ac:dyDescent="0.55000000000000004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6"/>
    </row>
    <row r="41" spans="2:20" x14ac:dyDescent="0.55000000000000004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6"/>
    </row>
    <row r="42" spans="2:20" x14ac:dyDescent="0.55000000000000004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6"/>
    </row>
  </sheetData>
  <mergeCells count="26">
    <mergeCell ref="B30:Q30"/>
    <mergeCell ref="B7:E7"/>
    <mergeCell ref="B8:E8"/>
    <mergeCell ref="B9:E9"/>
    <mergeCell ref="B10:E10"/>
    <mergeCell ref="B11:E11"/>
    <mergeCell ref="B14:E14"/>
    <mergeCell ref="B16:E16"/>
    <mergeCell ref="C18:Q18"/>
    <mergeCell ref="B19:Q19"/>
    <mergeCell ref="B12:E12"/>
    <mergeCell ref="B13:E13"/>
    <mergeCell ref="B1:Q1"/>
    <mergeCell ref="B4:E6"/>
    <mergeCell ref="F4:G4"/>
    <mergeCell ref="H4:I4"/>
    <mergeCell ref="J4:K4"/>
    <mergeCell ref="L4:M4"/>
    <mergeCell ref="N4:O4"/>
    <mergeCell ref="P4:Q4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paperSize="9" scale="70" orientation="landscape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9457" r:id="rId4">
          <objectPr defaultSize="0" autoPict="0" r:id="rId5">
            <anchor moveWithCells="1" sizeWithCells="1">
              <from>
                <xdr:col>7</xdr:col>
                <xdr:colOff>685800</xdr:colOff>
                <xdr:row>5</xdr:row>
                <xdr:rowOff>28575</xdr:rowOff>
              </from>
              <to>
                <xdr:col>7</xdr:col>
                <xdr:colOff>819150</xdr:colOff>
                <xdr:row>5</xdr:row>
                <xdr:rowOff>142875</xdr:rowOff>
              </to>
            </anchor>
          </objectPr>
        </oleObject>
      </mc:Choice>
      <mc:Fallback>
        <oleObject progId="Equation.3" shapeId="19457" r:id="rId4"/>
      </mc:Fallback>
    </mc:AlternateContent>
    <mc:AlternateContent xmlns:mc="http://schemas.openxmlformats.org/markup-compatibility/2006">
      <mc:Choice Requires="x14">
        <oleObject progId="Equation.3" shapeId="19458" r:id="rId6">
          <objectPr defaultSize="0" autoPict="0" r:id="rId5">
            <anchor moveWithCells="1" sizeWithCells="1">
              <from>
                <xdr:col>7</xdr:col>
                <xdr:colOff>257175</xdr:colOff>
                <xdr:row>5</xdr:row>
                <xdr:rowOff>85725</xdr:rowOff>
              </from>
              <to>
                <xdr:col>7</xdr:col>
                <xdr:colOff>390525</xdr:colOff>
                <xdr:row>5</xdr:row>
                <xdr:rowOff>200025</xdr:rowOff>
              </to>
            </anchor>
          </objectPr>
        </oleObject>
      </mc:Choice>
      <mc:Fallback>
        <oleObject progId="Equation.3" shapeId="19458" r:id="rId6"/>
      </mc:Fallback>
    </mc:AlternateContent>
    <mc:AlternateContent xmlns:mc="http://schemas.openxmlformats.org/markup-compatibility/2006">
      <mc:Choice Requires="x14">
        <oleObject progId="Equation.3" shapeId="19459" r:id="rId7">
          <objectPr defaultSize="0" autoPict="0" r:id="rId5">
            <anchor moveWithCells="1" sizeWithCells="1">
              <from>
                <xdr:col>5</xdr:col>
                <xdr:colOff>238125</xdr:colOff>
                <xdr:row>5</xdr:row>
                <xdr:rowOff>104775</xdr:rowOff>
              </from>
              <to>
                <xdr:col>5</xdr:col>
                <xdr:colOff>371475</xdr:colOff>
                <xdr:row>5</xdr:row>
                <xdr:rowOff>219075</xdr:rowOff>
              </to>
            </anchor>
          </objectPr>
        </oleObject>
      </mc:Choice>
      <mc:Fallback>
        <oleObject progId="Equation.3" shapeId="19459" r:id="rId7"/>
      </mc:Fallback>
    </mc:AlternateContent>
    <mc:AlternateContent xmlns:mc="http://schemas.openxmlformats.org/markup-compatibility/2006">
      <mc:Choice Requires="x14">
        <oleObject progId="Equation.3" shapeId="19460" r:id="rId8">
          <objectPr defaultSize="0" autoPict="0" r:id="rId5">
            <anchor moveWithCells="1" sizeWithCells="1">
              <from>
                <xdr:col>15</xdr:col>
                <xdr:colOff>314325</xdr:colOff>
                <xdr:row>5</xdr:row>
                <xdr:rowOff>104775</xdr:rowOff>
              </from>
              <to>
                <xdr:col>15</xdr:col>
                <xdr:colOff>447675</xdr:colOff>
                <xdr:row>5</xdr:row>
                <xdr:rowOff>219075</xdr:rowOff>
              </to>
            </anchor>
          </objectPr>
        </oleObject>
      </mc:Choice>
      <mc:Fallback>
        <oleObject progId="Equation.3" shapeId="19460" r:id="rId8"/>
      </mc:Fallback>
    </mc:AlternateContent>
    <mc:AlternateContent xmlns:mc="http://schemas.openxmlformats.org/markup-compatibility/2006">
      <mc:Choice Requires="x14">
        <oleObject progId="Equation.3" shapeId="19461" r:id="rId9">
          <objectPr defaultSize="0" autoPict="0" r:id="rId5">
            <anchor moveWithCells="1" sizeWithCells="1">
              <from>
                <xdr:col>11</xdr:col>
                <xdr:colOff>685800</xdr:colOff>
                <xdr:row>5</xdr:row>
                <xdr:rowOff>28575</xdr:rowOff>
              </from>
              <to>
                <xdr:col>11</xdr:col>
                <xdr:colOff>819150</xdr:colOff>
                <xdr:row>5</xdr:row>
                <xdr:rowOff>142875</xdr:rowOff>
              </to>
            </anchor>
          </objectPr>
        </oleObject>
      </mc:Choice>
      <mc:Fallback>
        <oleObject progId="Equation.3" shapeId="19461" r:id="rId9"/>
      </mc:Fallback>
    </mc:AlternateContent>
    <mc:AlternateContent xmlns:mc="http://schemas.openxmlformats.org/markup-compatibility/2006">
      <mc:Choice Requires="x14">
        <oleObject progId="Equation.3" shapeId="19462" r:id="rId10">
          <objectPr defaultSize="0" autoPict="0" r:id="rId5">
            <anchor moveWithCells="1" sizeWithCells="1">
              <from>
                <xdr:col>11</xdr:col>
                <xdr:colOff>276225</xdr:colOff>
                <xdr:row>5</xdr:row>
                <xdr:rowOff>104775</xdr:rowOff>
              </from>
              <to>
                <xdr:col>11</xdr:col>
                <xdr:colOff>409575</xdr:colOff>
                <xdr:row>5</xdr:row>
                <xdr:rowOff>219075</xdr:rowOff>
              </to>
            </anchor>
          </objectPr>
        </oleObject>
      </mc:Choice>
      <mc:Fallback>
        <oleObject progId="Equation.3" shapeId="19462" r:id="rId10"/>
      </mc:Fallback>
    </mc:AlternateContent>
    <mc:AlternateContent xmlns:mc="http://schemas.openxmlformats.org/markup-compatibility/2006">
      <mc:Choice Requires="x14">
        <oleObject progId="Equation.3" shapeId="19463" r:id="rId11">
          <objectPr defaultSize="0" autoPict="0" r:id="rId5">
            <anchor moveWithCells="1" sizeWithCells="1">
              <from>
                <xdr:col>13</xdr:col>
                <xdr:colOff>685800</xdr:colOff>
                <xdr:row>5</xdr:row>
                <xdr:rowOff>28575</xdr:rowOff>
              </from>
              <to>
                <xdr:col>13</xdr:col>
                <xdr:colOff>819150</xdr:colOff>
                <xdr:row>5</xdr:row>
                <xdr:rowOff>142875</xdr:rowOff>
              </to>
            </anchor>
          </objectPr>
        </oleObject>
      </mc:Choice>
      <mc:Fallback>
        <oleObject progId="Equation.3" shapeId="19463" r:id="rId11"/>
      </mc:Fallback>
    </mc:AlternateContent>
    <mc:AlternateContent xmlns:mc="http://schemas.openxmlformats.org/markup-compatibility/2006">
      <mc:Choice Requires="x14">
        <oleObject progId="Equation.3" shapeId="19464" r:id="rId12">
          <objectPr defaultSize="0" autoPict="0" r:id="rId5">
            <anchor moveWithCells="1" sizeWithCells="1">
              <from>
                <xdr:col>13</xdr:col>
                <xdr:colOff>247650</xdr:colOff>
                <xdr:row>5</xdr:row>
                <xdr:rowOff>85725</xdr:rowOff>
              </from>
              <to>
                <xdr:col>13</xdr:col>
                <xdr:colOff>381000</xdr:colOff>
                <xdr:row>5</xdr:row>
                <xdr:rowOff>200025</xdr:rowOff>
              </to>
            </anchor>
          </objectPr>
        </oleObject>
      </mc:Choice>
      <mc:Fallback>
        <oleObject progId="Equation.3" shapeId="19464" r:id="rId12"/>
      </mc:Fallback>
    </mc:AlternateContent>
    <mc:AlternateContent xmlns:mc="http://schemas.openxmlformats.org/markup-compatibility/2006">
      <mc:Choice Requires="x14">
        <oleObject progId="Equation.3" shapeId="19465" r:id="rId13">
          <objectPr defaultSize="0" autoPict="0" r:id="rId5">
            <anchor moveWithCells="1" sizeWithCells="1">
              <from>
                <xdr:col>9</xdr:col>
                <xdr:colOff>685800</xdr:colOff>
                <xdr:row>5</xdr:row>
                <xdr:rowOff>28575</xdr:rowOff>
              </from>
              <to>
                <xdr:col>9</xdr:col>
                <xdr:colOff>819150</xdr:colOff>
                <xdr:row>5</xdr:row>
                <xdr:rowOff>142875</xdr:rowOff>
              </to>
            </anchor>
          </objectPr>
        </oleObject>
      </mc:Choice>
      <mc:Fallback>
        <oleObject progId="Equation.3" shapeId="19465" r:id="rId13"/>
      </mc:Fallback>
    </mc:AlternateContent>
    <mc:AlternateContent xmlns:mc="http://schemas.openxmlformats.org/markup-compatibility/2006">
      <mc:Choice Requires="x14">
        <oleObject progId="Equation.3" shapeId="19466" r:id="rId14">
          <objectPr defaultSize="0" autoPict="0" r:id="rId5">
            <anchor moveWithCells="1" sizeWithCells="1">
              <from>
                <xdr:col>9</xdr:col>
                <xdr:colOff>276225</xdr:colOff>
                <xdr:row>5</xdr:row>
                <xdr:rowOff>104775</xdr:rowOff>
              </from>
              <to>
                <xdr:col>9</xdr:col>
                <xdr:colOff>409575</xdr:colOff>
                <xdr:row>5</xdr:row>
                <xdr:rowOff>219075</xdr:rowOff>
              </to>
            </anchor>
          </objectPr>
        </oleObject>
      </mc:Choice>
      <mc:Fallback>
        <oleObject progId="Equation.3" shapeId="19466" r:id="rId1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B2D55-2107-4171-B289-6AB4DCE260C2}">
  <sheetPr>
    <tabColor theme="5" tint="-0.249977111117893"/>
  </sheetPr>
  <dimension ref="B1:S36"/>
  <sheetViews>
    <sheetView topLeftCell="A10" zoomScale="95" zoomScaleNormal="95" workbookViewId="0">
      <selection activeCell="M33" sqref="M33"/>
    </sheetView>
  </sheetViews>
  <sheetFormatPr defaultRowHeight="23.25" x14ac:dyDescent="0.55000000000000004"/>
  <cols>
    <col min="1" max="1" width="7.125" style="17" customWidth="1"/>
    <col min="2" max="2" width="7.75" style="17" customWidth="1"/>
    <col min="3" max="3" width="9" style="17"/>
    <col min="4" max="4" width="15.375" style="17" customWidth="1"/>
    <col min="5" max="5" width="24.125" style="17" customWidth="1"/>
    <col min="6" max="7" width="9.125" style="17" customWidth="1"/>
    <col min="8" max="16" width="8.75" style="17" customWidth="1"/>
    <col min="17" max="17" width="9.625" style="117" customWidth="1"/>
    <col min="18" max="266" width="9" style="17"/>
    <col min="267" max="267" width="10.875" style="17" customWidth="1"/>
    <col min="268" max="268" width="9" style="17"/>
    <col min="269" max="269" width="15.375" style="17" customWidth="1"/>
    <col min="270" max="270" width="30.875" style="17" customWidth="1"/>
    <col min="271" max="271" width="6.875" style="17" customWidth="1"/>
    <col min="272" max="272" width="7" style="17" customWidth="1"/>
    <col min="273" max="273" width="13.75" style="17" customWidth="1"/>
    <col min="274" max="522" width="9" style="17"/>
    <col min="523" max="523" width="10.875" style="17" customWidth="1"/>
    <col min="524" max="524" width="9" style="17"/>
    <col min="525" max="525" width="15.375" style="17" customWidth="1"/>
    <col min="526" max="526" width="30.875" style="17" customWidth="1"/>
    <col min="527" max="527" width="6.875" style="17" customWidth="1"/>
    <col min="528" max="528" width="7" style="17" customWidth="1"/>
    <col min="529" max="529" width="13.75" style="17" customWidth="1"/>
    <col min="530" max="778" width="9" style="17"/>
    <col min="779" max="779" width="10.875" style="17" customWidth="1"/>
    <col min="780" max="780" width="9" style="17"/>
    <col min="781" max="781" width="15.375" style="17" customWidth="1"/>
    <col min="782" max="782" width="30.875" style="17" customWidth="1"/>
    <col min="783" max="783" width="6.875" style="17" customWidth="1"/>
    <col min="784" max="784" width="7" style="17" customWidth="1"/>
    <col min="785" max="785" width="13.75" style="17" customWidth="1"/>
    <col min="786" max="1034" width="9" style="17"/>
    <col min="1035" max="1035" width="10.875" style="17" customWidth="1"/>
    <col min="1036" max="1036" width="9" style="17"/>
    <col min="1037" max="1037" width="15.375" style="17" customWidth="1"/>
    <col min="1038" max="1038" width="30.875" style="17" customWidth="1"/>
    <col min="1039" max="1039" width="6.875" style="17" customWidth="1"/>
    <col min="1040" max="1040" width="7" style="17" customWidth="1"/>
    <col min="1041" max="1041" width="13.75" style="17" customWidth="1"/>
    <col min="1042" max="1290" width="9" style="17"/>
    <col min="1291" max="1291" width="10.875" style="17" customWidth="1"/>
    <col min="1292" max="1292" width="9" style="17"/>
    <col min="1293" max="1293" width="15.375" style="17" customWidth="1"/>
    <col min="1294" max="1294" width="30.875" style="17" customWidth="1"/>
    <col min="1295" max="1295" width="6.875" style="17" customWidth="1"/>
    <col min="1296" max="1296" width="7" style="17" customWidth="1"/>
    <col min="1297" max="1297" width="13.75" style="17" customWidth="1"/>
    <col min="1298" max="1546" width="9" style="17"/>
    <col min="1547" max="1547" width="10.875" style="17" customWidth="1"/>
    <col min="1548" max="1548" width="9" style="17"/>
    <col min="1549" max="1549" width="15.375" style="17" customWidth="1"/>
    <col min="1550" max="1550" width="30.875" style="17" customWidth="1"/>
    <col min="1551" max="1551" width="6.875" style="17" customWidth="1"/>
    <col min="1552" max="1552" width="7" style="17" customWidth="1"/>
    <col min="1553" max="1553" width="13.75" style="17" customWidth="1"/>
    <col min="1554" max="1802" width="9" style="17"/>
    <col min="1803" max="1803" width="10.875" style="17" customWidth="1"/>
    <col min="1804" max="1804" width="9" style="17"/>
    <col min="1805" max="1805" width="15.375" style="17" customWidth="1"/>
    <col min="1806" max="1806" width="30.875" style="17" customWidth="1"/>
    <col min="1807" max="1807" width="6.875" style="17" customWidth="1"/>
    <col min="1808" max="1808" width="7" style="17" customWidth="1"/>
    <col min="1809" max="1809" width="13.75" style="17" customWidth="1"/>
    <col min="1810" max="2058" width="9" style="17"/>
    <col min="2059" max="2059" width="10.875" style="17" customWidth="1"/>
    <col min="2060" max="2060" width="9" style="17"/>
    <col min="2061" max="2061" width="15.375" style="17" customWidth="1"/>
    <col min="2062" max="2062" width="30.875" style="17" customWidth="1"/>
    <col min="2063" max="2063" width="6.875" style="17" customWidth="1"/>
    <col min="2064" max="2064" width="7" style="17" customWidth="1"/>
    <col min="2065" max="2065" width="13.75" style="17" customWidth="1"/>
    <col min="2066" max="2314" width="9" style="17"/>
    <col min="2315" max="2315" width="10.875" style="17" customWidth="1"/>
    <col min="2316" max="2316" width="9" style="17"/>
    <col min="2317" max="2317" width="15.375" style="17" customWidth="1"/>
    <col min="2318" max="2318" width="30.875" style="17" customWidth="1"/>
    <col min="2319" max="2319" width="6.875" style="17" customWidth="1"/>
    <col min="2320" max="2320" width="7" style="17" customWidth="1"/>
    <col min="2321" max="2321" width="13.75" style="17" customWidth="1"/>
    <col min="2322" max="2570" width="9" style="17"/>
    <col min="2571" max="2571" width="10.875" style="17" customWidth="1"/>
    <col min="2572" max="2572" width="9" style="17"/>
    <col min="2573" max="2573" width="15.375" style="17" customWidth="1"/>
    <col min="2574" max="2574" width="30.875" style="17" customWidth="1"/>
    <col min="2575" max="2575" width="6.875" style="17" customWidth="1"/>
    <col min="2576" max="2576" width="7" style="17" customWidth="1"/>
    <col min="2577" max="2577" width="13.75" style="17" customWidth="1"/>
    <col min="2578" max="2826" width="9" style="17"/>
    <col min="2827" max="2827" width="10.875" style="17" customWidth="1"/>
    <col min="2828" max="2828" width="9" style="17"/>
    <col min="2829" max="2829" width="15.375" style="17" customWidth="1"/>
    <col min="2830" max="2830" width="30.875" style="17" customWidth="1"/>
    <col min="2831" max="2831" width="6.875" style="17" customWidth="1"/>
    <col min="2832" max="2832" width="7" style="17" customWidth="1"/>
    <col min="2833" max="2833" width="13.75" style="17" customWidth="1"/>
    <col min="2834" max="3082" width="9" style="17"/>
    <col min="3083" max="3083" width="10.875" style="17" customWidth="1"/>
    <col min="3084" max="3084" width="9" style="17"/>
    <col min="3085" max="3085" width="15.375" style="17" customWidth="1"/>
    <col min="3086" max="3086" width="30.875" style="17" customWidth="1"/>
    <col min="3087" max="3087" width="6.875" style="17" customWidth="1"/>
    <col min="3088" max="3088" width="7" style="17" customWidth="1"/>
    <col min="3089" max="3089" width="13.75" style="17" customWidth="1"/>
    <col min="3090" max="3338" width="9" style="17"/>
    <col min="3339" max="3339" width="10.875" style="17" customWidth="1"/>
    <col min="3340" max="3340" width="9" style="17"/>
    <col min="3341" max="3341" width="15.375" style="17" customWidth="1"/>
    <col min="3342" max="3342" width="30.875" style="17" customWidth="1"/>
    <col min="3343" max="3343" width="6.875" style="17" customWidth="1"/>
    <col min="3344" max="3344" width="7" style="17" customWidth="1"/>
    <col min="3345" max="3345" width="13.75" style="17" customWidth="1"/>
    <col min="3346" max="3594" width="9" style="17"/>
    <col min="3595" max="3595" width="10.875" style="17" customWidth="1"/>
    <col min="3596" max="3596" width="9" style="17"/>
    <col min="3597" max="3597" width="15.375" style="17" customWidth="1"/>
    <col min="3598" max="3598" width="30.875" style="17" customWidth="1"/>
    <col min="3599" max="3599" width="6.875" style="17" customWidth="1"/>
    <col min="3600" max="3600" width="7" style="17" customWidth="1"/>
    <col min="3601" max="3601" width="13.75" style="17" customWidth="1"/>
    <col min="3602" max="3850" width="9" style="17"/>
    <col min="3851" max="3851" width="10.875" style="17" customWidth="1"/>
    <col min="3852" max="3852" width="9" style="17"/>
    <col min="3853" max="3853" width="15.375" style="17" customWidth="1"/>
    <col min="3854" max="3854" width="30.875" style="17" customWidth="1"/>
    <col min="3855" max="3855" width="6.875" style="17" customWidth="1"/>
    <col min="3856" max="3856" width="7" style="17" customWidth="1"/>
    <col min="3857" max="3857" width="13.75" style="17" customWidth="1"/>
    <col min="3858" max="4106" width="9" style="17"/>
    <col min="4107" max="4107" width="10.875" style="17" customWidth="1"/>
    <col min="4108" max="4108" width="9" style="17"/>
    <col min="4109" max="4109" width="15.375" style="17" customWidth="1"/>
    <col min="4110" max="4110" width="30.875" style="17" customWidth="1"/>
    <col min="4111" max="4111" width="6.875" style="17" customWidth="1"/>
    <col min="4112" max="4112" width="7" style="17" customWidth="1"/>
    <col min="4113" max="4113" width="13.75" style="17" customWidth="1"/>
    <col min="4114" max="4362" width="9" style="17"/>
    <col min="4363" max="4363" width="10.875" style="17" customWidth="1"/>
    <col min="4364" max="4364" width="9" style="17"/>
    <col min="4365" max="4365" width="15.375" style="17" customWidth="1"/>
    <col min="4366" max="4366" width="30.875" style="17" customWidth="1"/>
    <col min="4367" max="4367" width="6.875" style="17" customWidth="1"/>
    <col min="4368" max="4368" width="7" style="17" customWidth="1"/>
    <col min="4369" max="4369" width="13.75" style="17" customWidth="1"/>
    <col min="4370" max="4618" width="9" style="17"/>
    <col min="4619" max="4619" width="10.875" style="17" customWidth="1"/>
    <col min="4620" max="4620" width="9" style="17"/>
    <col min="4621" max="4621" width="15.375" style="17" customWidth="1"/>
    <col min="4622" max="4622" width="30.875" style="17" customWidth="1"/>
    <col min="4623" max="4623" width="6.875" style="17" customWidth="1"/>
    <col min="4624" max="4624" width="7" style="17" customWidth="1"/>
    <col min="4625" max="4625" width="13.75" style="17" customWidth="1"/>
    <col min="4626" max="4874" width="9" style="17"/>
    <col min="4875" max="4875" width="10.875" style="17" customWidth="1"/>
    <col min="4876" max="4876" width="9" style="17"/>
    <col min="4877" max="4877" width="15.375" style="17" customWidth="1"/>
    <col min="4878" max="4878" width="30.875" style="17" customWidth="1"/>
    <col min="4879" max="4879" width="6.875" style="17" customWidth="1"/>
    <col min="4880" max="4880" width="7" style="17" customWidth="1"/>
    <col min="4881" max="4881" width="13.75" style="17" customWidth="1"/>
    <col min="4882" max="5130" width="9" style="17"/>
    <col min="5131" max="5131" width="10.875" style="17" customWidth="1"/>
    <col min="5132" max="5132" width="9" style="17"/>
    <col min="5133" max="5133" width="15.375" style="17" customWidth="1"/>
    <col min="5134" max="5134" width="30.875" style="17" customWidth="1"/>
    <col min="5135" max="5135" width="6.875" style="17" customWidth="1"/>
    <col min="5136" max="5136" width="7" style="17" customWidth="1"/>
    <col min="5137" max="5137" width="13.75" style="17" customWidth="1"/>
    <col min="5138" max="5386" width="9" style="17"/>
    <col min="5387" max="5387" width="10.875" style="17" customWidth="1"/>
    <col min="5388" max="5388" width="9" style="17"/>
    <col min="5389" max="5389" width="15.375" style="17" customWidth="1"/>
    <col min="5390" max="5390" width="30.875" style="17" customWidth="1"/>
    <col min="5391" max="5391" width="6.875" style="17" customWidth="1"/>
    <col min="5392" max="5392" width="7" style="17" customWidth="1"/>
    <col min="5393" max="5393" width="13.75" style="17" customWidth="1"/>
    <col min="5394" max="5642" width="9" style="17"/>
    <col min="5643" max="5643" width="10.875" style="17" customWidth="1"/>
    <col min="5644" max="5644" width="9" style="17"/>
    <col min="5645" max="5645" width="15.375" style="17" customWidth="1"/>
    <col min="5646" max="5646" width="30.875" style="17" customWidth="1"/>
    <col min="5647" max="5647" width="6.875" style="17" customWidth="1"/>
    <col min="5648" max="5648" width="7" style="17" customWidth="1"/>
    <col min="5649" max="5649" width="13.75" style="17" customWidth="1"/>
    <col min="5650" max="5898" width="9" style="17"/>
    <col min="5899" max="5899" width="10.875" style="17" customWidth="1"/>
    <col min="5900" max="5900" width="9" style="17"/>
    <col min="5901" max="5901" width="15.375" style="17" customWidth="1"/>
    <col min="5902" max="5902" width="30.875" style="17" customWidth="1"/>
    <col min="5903" max="5903" width="6.875" style="17" customWidth="1"/>
    <col min="5904" max="5904" width="7" style="17" customWidth="1"/>
    <col min="5905" max="5905" width="13.75" style="17" customWidth="1"/>
    <col min="5906" max="6154" width="9" style="17"/>
    <col min="6155" max="6155" width="10.875" style="17" customWidth="1"/>
    <col min="6156" max="6156" width="9" style="17"/>
    <col min="6157" max="6157" width="15.375" style="17" customWidth="1"/>
    <col min="6158" max="6158" width="30.875" style="17" customWidth="1"/>
    <col min="6159" max="6159" width="6.875" style="17" customWidth="1"/>
    <col min="6160" max="6160" width="7" style="17" customWidth="1"/>
    <col min="6161" max="6161" width="13.75" style="17" customWidth="1"/>
    <col min="6162" max="6410" width="9" style="17"/>
    <col min="6411" max="6411" width="10.875" style="17" customWidth="1"/>
    <col min="6412" max="6412" width="9" style="17"/>
    <col min="6413" max="6413" width="15.375" style="17" customWidth="1"/>
    <col min="6414" max="6414" width="30.875" style="17" customWidth="1"/>
    <col min="6415" max="6415" width="6.875" style="17" customWidth="1"/>
    <col min="6416" max="6416" width="7" style="17" customWidth="1"/>
    <col min="6417" max="6417" width="13.75" style="17" customWidth="1"/>
    <col min="6418" max="6666" width="9" style="17"/>
    <col min="6667" max="6667" width="10.875" style="17" customWidth="1"/>
    <col min="6668" max="6668" width="9" style="17"/>
    <col min="6669" max="6669" width="15.375" style="17" customWidth="1"/>
    <col min="6670" max="6670" width="30.875" style="17" customWidth="1"/>
    <col min="6671" max="6671" width="6.875" style="17" customWidth="1"/>
    <col min="6672" max="6672" width="7" style="17" customWidth="1"/>
    <col min="6673" max="6673" width="13.75" style="17" customWidth="1"/>
    <col min="6674" max="6922" width="9" style="17"/>
    <col min="6923" max="6923" width="10.875" style="17" customWidth="1"/>
    <col min="6924" max="6924" width="9" style="17"/>
    <col min="6925" max="6925" width="15.375" style="17" customWidth="1"/>
    <col min="6926" max="6926" width="30.875" style="17" customWidth="1"/>
    <col min="6927" max="6927" width="6.875" style="17" customWidth="1"/>
    <col min="6928" max="6928" width="7" style="17" customWidth="1"/>
    <col min="6929" max="6929" width="13.75" style="17" customWidth="1"/>
    <col min="6930" max="7178" width="9" style="17"/>
    <col min="7179" max="7179" width="10.875" style="17" customWidth="1"/>
    <col min="7180" max="7180" width="9" style="17"/>
    <col min="7181" max="7181" width="15.375" style="17" customWidth="1"/>
    <col min="7182" max="7182" width="30.875" style="17" customWidth="1"/>
    <col min="7183" max="7183" width="6.875" style="17" customWidth="1"/>
    <col min="7184" max="7184" width="7" style="17" customWidth="1"/>
    <col min="7185" max="7185" width="13.75" style="17" customWidth="1"/>
    <col min="7186" max="7434" width="9" style="17"/>
    <col min="7435" max="7435" width="10.875" style="17" customWidth="1"/>
    <col min="7436" max="7436" width="9" style="17"/>
    <col min="7437" max="7437" width="15.375" style="17" customWidth="1"/>
    <col min="7438" max="7438" width="30.875" style="17" customWidth="1"/>
    <col min="7439" max="7439" width="6.875" style="17" customWidth="1"/>
    <col min="7440" max="7440" width="7" style="17" customWidth="1"/>
    <col min="7441" max="7441" width="13.75" style="17" customWidth="1"/>
    <col min="7442" max="7690" width="9" style="17"/>
    <col min="7691" max="7691" width="10.875" style="17" customWidth="1"/>
    <col min="7692" max="7692" width="9" style="17"/>
    <col min="7693" max="7693" width="15.375" style="17" customWidth="1"/>
    <col min="7694" max="7694" width="30.875" style="17" customWidth="1"/>
    <col min="7695" max="7695" width="6.875" style="17" customWidth="1"/>
    <col min="7696" max="7696" width="7" style="17" customWidth="1"/>
    <col min="7697" max="7697" width="13.75" style="17" customWidth="1"/>
    <col min="7698" max="7946" width="9" style="17"/>
    <col min="7947" max="7947" width="10.875" style="17" customWidth="1"/>
    <col min="7948" max="7948" width="9" style="17"/>
    <col min="7949" max="7949" width="15.375" style="17" customWidth="1"/>
    <col min="7950" max="7950" width="30.875" style="17" customWidth="1"/>
    <col min="7951" max="7951" width="6.875" style="17" customWidth="1"/>
    <col min="7952" max="7952" width="7" style="17" customWidth="1"/>
    <col min="7953" max="7953" width="13.75" style="17" customWidth="1"/>
    <col min="7954" max="8202" width="9" style="17"/>
    <col min="8203" max="8203" width="10.875" style="17" customWidth="1"/>
    <col min="8204" max="8204" width="9" style="17"/>
    <col min="8205" max="8205" width="15.375" style="17" customWidth="1"/>
    <col min="8206" max="8206" width="30.875" style="17" customWidth="1"/>
    <col min="8207" max="8207" width="6.875" style="17" customWidth="1"/>
    <col min="8208" max="8208" width="7" style="17" customWidth="1"/>
    <col min="8209" max="8209" width="13.75" style="17" customWidth="1"/>
    <col min="8210" max="8458" width="9" style="17"/>
    <col min="8459" max="8459" width="10.875" style="17" customWidth="1"/>
    <col min="8460" max="8460" width="9" style="17"/>
    <col min="8461" max="8461" width="15.375" style="17" customWidth="1"/>
    <col min="8462" max="8462" width="30.875" style="17" customWidth="1"/>
    <col min="8463" max="8463" width="6.875" style="17" customWidth="1"/>
    <col min="8464" max="8464" width="7" style="17" customWidth="1"/>
    <col min="8465" max="8465" width="13.75" style="17" customWidth="1"/>
    <col min="8466" max="8714" width="9" style="17"/>
    <col min="8715" max="8715" width="10.875" style="17" customWidth="1"/>
    <col min="8716" max="8716" width="9" style="17"/>
    <col min="8717" max="8717" width="15.375" style="17" customWidth="1"/>
    <col min="8718" max="8718" width="30.875" style="17" customWidth="1"/>
    <col min="8719" max="8719" width="6.875" style="17" customWidth="1"/>
    <col min="8720" max="8720" width="7" style="17" customWidth="1"/>
    <col min="8721" max="8721" width="13.75" style="17" customWidth="1"/>
    <col min="8722" max="8970" width="9" style="17"/>
    <col min="8971" max="8971" width="10.875" style="17" customWidth="1"/>
    <col min="8972" max="8972" width="9" style="17"/>
    <col min="8973" max="8973" width="15.375" style="17" customWidth="1"/>
    <col min="8974" max="8974" width="30.875" style="17" customWidth="1"/>
    <col min="8975" max="8975" width="6.875" style="17" customWidth="1"/>
    <col min="8976" max="8976" width="7" style="17" customWidth="1"/>
    <col min="8977" max="8977" width="13.75" style="17" customWidth="1"/>
    <col min="8978" max="9226" width="9" style="17"/>
    <col min="9227" max="9227" width="10.875" style="17" customWidth="1"/>
    <col min="9228" max="9228" width="9" style="17"/>
    <col min="9229" max="9229" width="15.375" style="17" customWidth="1"/>
    <col min="9230" max="9230" width="30.875" style="17" customWidth="1"/>
    <col min="9231" max="9231" width="6.875" style="17" customWidth="1"/>
    <col min="9232" max="9232" width="7" style="17" customWidth="1"/>
    <col min="9233" max="9233" width="13.75" style="17" customWidth="1"/>
    <col min="9234" max="9482" width="9" style="17"/>
    <col min="9483" max="9483" width="10.875" style="17" customWidth="1"/>
    <col min="9484" max="9484" width="9" style="17"/>
    <col min="9485" max="9485" width="15.375" style="17" customWidth="1"/>
    <col min="9486" max="9486" width="30.875" style="17" customWidth="1"/>
    <col min="9487" max="9487" width="6.875" style="17" customWidth="1"/>
    <col min="9488" max="9488" width="7" style="17" customWidth="1"/>
    <col min="9489" max="9489" width="13.75" style="17" customWidth="1"/>
    <col min="9490" max="9738" width="9" style="17"/>
    <col min="9739" max="9739" width="10.875" style="17" customWidth="1"/>
    <col min="9740" max="9740" width="9" style="17"/>
    <col min="9741" max="9741" width="15.375" style="17" customWidth="1"/>
    <col min="9742" max="9742" width="30.875" style="17" customWidth="1"/>
    <col min="9743" max="9743" width="6.875" style="17" customWidth="1"/>
    <col min="9744" max="9744" width="7" style="17" customWidth="1"/>
    <col min="9745" max="9745" width="13.75" style="17" customWidth="1"/>
    <col min="9746" max="9994" width="9" style="17"/>
    <col min="9995" max="9995" width="10.875" style="17" customWidth="1"/>
    <col min="9996" max="9996" width="9" style="17"/>
    <col min="9997" max="9997" width="15.375" style="17" customWidth="1"/>
    <col min="9998" max="9998" width="30.875" style="17" customWidth="1"/>
    <col min="9999" max="9999" width="6.875" style="17" customWidth="1"/>
    <col min="10000" max="10000" width="7" style="17" customWidth="1"/>
    <col min="10001" max="10001" width="13.75" style="17" customWidth="1"/>
    <col min="10002" max="10250" width="9" style="17"/>
    <col min="10251" max="10251" width="10.875" style="17" customWidth="1"/>
    <col min="10252" max="10252" width="9" style="17"/>
    <col min="10253" max="10253" width="15.375" style="17" customWidth="1"/>
    <col min="10254" max="10254" width="30.875" style="17" customWidth="1"/>
    <col min="10255" max="10255" width="6.875" style="17" customWidth="1"/>
    <col min="10256" max="10256" width="7" style="17" customWidth="1"/>
    <col min="10257" max="10257" width="13.75" style="17" customWidth="1"/>
    <col min="10258" max="10506" width="9" style="17"/>
    <col min="10507" max="10507" width="10.875" style="17" customWidth="1"/>
    <col min="10508" max="10508" width="9" style="17"/>
    <col min="10509" max="10509" width="15.375" style="17" customWidth="1"/>
    <col min="10510" max="10510" width="30.875" style="17" customWidth="1"/>
    <col min="10511" max="10511" width="6.875" style="17" customWidth="1"/>
    <col min="10512" max="10512" width="7" style="17" customWidth="1"/>
    <col min="10513" max="10513" width="13.75" style="17" customWidth="1"/>
    <col min="10514" max="10762" width="9" style="17"/>
    <col min="10763" max="10763" width="10.875" style="17" customWidth="1"/>
    <col min="10764" max="10764" width="9" style="17"/>
    <col min="10765" max="10765" width="15.375" style="17" customWidth="1"/>
    <col min="10766" max="10766" width="30.875" style="17" customWidth="1"/>
    <col min="10767" max="10767" width="6.875" style="17" customWidth="1"/>
    <col min="10768" max="10768" width="7" style="17" customWidth="1"/>
    <col min="10769" max="10769" width="13.75" style="17" customWidth="1"/>
    <col min="10770" max="11018" width="9" style="17"/>
    <col min="11019" max="11019" width="10.875" style="17" customWidth="1"/>
    <col min="11020" max="11020" width="9" style="17"/>
    <col min="11021" max="11021" width="15.375" style="17" customWidth="1"/>
    <col min="11022" max="11022" width="30.875" style="17" customWidth="1"/>
    <col min="11023" max="11023" width="6.875" style="17" customWidth="1"/>
    <col min="11024" max="11024" width="7" style="17" customWidth="1"/>
    <col min="11025" max="11025" width="13.75" style="17" customWidth="1"/>
    <col min="11026" max="11274" width="9" style="17"/>
    <col min="11275" max="11275" width="10.875" style="17" customWidth="1"/>
    <col min="11276" max="11276" width="9" style="17"/>
    <col min="11277" max="11277" width="15.375" style="17" customWidth="1"/>
    <col min="11278" max="11278" width="30.875" style="17" customWidth="1"/>
    <col min="11279" max="11279" width="6.875" style="17" customWidth="1"/>
    <col min="11280" max="11280" width="7" style="17" customWidth="1"/>
    <col min="11281" max="11281" width="13.75" style="17" customWidth="1"/>
    <col min="11282" max="11530" width="9" style="17"/>
    <col min="11531" max="11531" width="10.875" style="17" customWidth="1"/>
    <col min="11532" max="11532" width="9" style="17"/>
    <col min="11533" max="11533" width="15.375" style="17" customWidth="1"/>
    <col min="11534" max="11534" width="30.875" style="17" customWidth="1"/>
    <col min="11535" max="11535" width="6.875" style="17" customWidth="1"/>
    <col min="11536" max="11536" width="7" style="17" customWidth="1"/>
    <col min="11537" max="11537" width="13.75" style="17" customWidth="1"/>
    <col min="11538" max="11786" width="9" style="17"/>
    <col min="11787" max="11787" width="10.875" style="17" customWidth="1"/>
    <col min="11788" max="11788" width="9" style="17"/>
    <col min="11789" max="11789" width="15.375" style="17" customWidth="1"/>
    <col min="11790" max="11790" width="30.875" style="17" customWidth="1"/>
    <col min="11791" max="11791" width="6.875" style="17" customWidth="1"/>
    <col min="11792" max="11792" width="7" style="17" customWidth="1"/>
    <col min="11793" max="11793" width="13.75" style="17" customWidth="1"/>
    <col min="11794" max="12042" width="9" style="17"/>
    <col min="12043" max="12043" width="10.875" style="17" customWidth="1"/>
    <col min="12044" max="12044" width="9" style="17"/>
    <col min="12045" max="12045" width="15.375" style="17" customWidth="1"/>
    <col min="12046" max="12046" width="30.875" style="17" customWidth="1"/>
    <col min="12047" max="12047" width="6.875" style="17" customWidth="1"/>
    <col min="12048" max="12048" width="7" style="17" customWidth="1"/>
    <col min="12049" max="12049" width="13.75" style="17" customWidth="1"/>
    <col min="12050" max="12298" width="9" style="17"/>
    <col min="12299" max="12299" width="10.875" style="17" customWidth="1"/>
    <col min="12300" max="12300" width="9" style="17"/>
    <col min="12301" max="12301" width="15.375" style="17" customWidth="1"/>
    <col min="12302" max="12302" width="30.875" style="17" customWidth="1"/>
    <col min="12303" max="12303" width="6.875" style="17" customWidth="1"/>
    <col min="12304" max="12304" width="7" style="17" customWidth="1"/>
    <col min="12305" max="12305" width="13.75" style="17" customWidth="1"/>
    <col min="12306" max="12554" width="9" style="17"/>
    <col min="12555" max="12555" width="10.875" style="17" customWidth="1"/>
    <col min="12556" max="12556" width="9" style="17"/>
    <col min="12557" max="12557" width="15.375" style="17" customWidth="1"/>
    <col min="12558" max="12558" width="30.875" style="17" customWidth="1"/>
    <col min="12559" max="12559" width="6.875" style="17" customWidth="1"/>
    <col min="12560" max="12560" width="7" style="17" customWidth="1"/>
    <col min="12561" max="12561" width="13.75" style="17" customWidth="1"/>
    <col min="12562" max="12810" width="9" style="17"/>
    <col min="12811" max="12811" width="10.875" style="17" customWidth="1"/>
    <col min="12812" max="12812" width="9" style="17"/>
    <col min="12813" max="12813" width="15.375" style="17" customWidth="1"/>
    <col min="12814" max="12814" width="30.875" style="17" customWidth="1"/>
    <col min="12815" max="12815" width="6.875" style="17" customWidth="1"/>
    <col min="12816" max="12816" width="7" style="17" customWidth="1"/>
    <col min="12817" max="12817" width="13.75" style="17" customWidth="1"/>
    <col min="12818" max="13066" width="9" style="17"/>
    <col min="13067" max="13067" width="10.875" style="17" customWidth="1"/>
    <col min="13068" max="13068" width="9" style="17"/>
    <col min="13069" max="13069" width="15.375" style="17" customWidth="1"/>
    <col min="13070" max="13070" width="30.875" style="17" customWidth="1"/>
    <col min="13071" max="13071" width="6.875" style="17" customWidth="1"/>
    <col min="13072" max="13072" width="7" style="17" customWidth="1"/>
    <col min="13073" max="13073" width="13.75" style="17" customWidth="1"/>
    <col min="13074" max="13322" width="9" style="17"/>
    <col min="13323" max="13323" width="10.875" style="17" customWidth="1"/>
    <col min="13324" max="13324" width="9" style="17"/>
    <col min="13325" max="13325" width="15.375" style="17" customWidth="1"/>
    <col min="13326" max="13326" width="30.875" style="17" customWidth="1"/>
    <col min="13327" max="13327" width="6.875" style="17" customWidth="1"/>
    <col min="13328" max="13328" width="7" style="17" customWidth="1"/>
    <col min="13329" max="13329" width="13.75" style="17" customWidth="1"/>
    <col min="13330" max="13578" width="9" style="17"/>
    <col min="13579" max="13579" width="10.875" style="17" customWidth="1"/>
    <col min="13580" max="13580" width="9" style="17"/>
    <col min="13581" max="13581" width="15.375" style="17" customWidth="1"/>
    <col min="13582" max="13582" width="30.875" style="17" customWidth="1"/>
    <col min="13583" max="13583" width="6.875" style="17" customWidth="1"/>
    <col min="13584" max="13584" width="7" style="17" customWidth="1"/>
    <col min="13585" max="13585" width="13.75" style="17" customWidth="1"/>
    <col min="13586" max="13834" width="9" style="17"/>
    <col min="13835" max="13835" width="10.875" style="17" customWidth="1"/>
    <col min="13836" max="13836" width="9" style="17"/>
    <col min="13837" max="13837" width="15.375" style="17" customWidth="1"/>
    <col min="13838" max="13838" width="30.875" style="17" customWidth="1"/>
    <col min="13839" max="13839" width="6.875" style="17" customWidth="1"/>
    <col min="13840" max="13840" width="7" style="17" customWidth="1"/>
    <col min="13841" max="13841" width="13.75" style="17" customWidth="1"/>
    <col min="13842" max="14090" width="9" style="17"/>
    <col min="14091" max="14091" width="10.875" style="17" customWidth="1"/>
    <col min="14092" max="14092" width="9" style="17"/>
    <col min="14093" max="14093" width="15.375" style="17" customWidth="1"/>
    <col min="14094" max="14094" width="30.875" style="17" customWidth="1"/>
    <col min="14095" max="14095" width="6.875" style="17" customWidth="1"/>
    <col min="14096" max="14096" width="7" style="17" customWidth="1"/>
    <col min="14097" max="14097" width="13.75" style="17" customWidth="1"/>
    <col min="14098" max="14346" width="9" style="17"/>
    <col min="14347" max="14347" width="10.875" style="17" customWidth="1"/>
    <col min="14348" max="14348" width="9" style="17"/>
    <col min="14349" max="14349" width="15.375" style="17" customWidth="1"/>
    <col min="14350" max="14350" width="30.875" style="17" customWidth="1"/>
    <col min="14351" max="14351" width="6.875" style="17" customWidth="1"/>
    <col min="14352" max="14352" width="7" style="17" customWidth="1"/>
    <col min="14353" max="14353" width="13.75" style="17" customWidth="1"/>
    <col min="14354" max="14602" width="9" style="17"/>
    <col min="14603" max="14603" width="10.875" style="17" customWidth="1"/>
    <col min="14604" max="14604" width="9" style="17"/>
    <col min="14605" max="14605" width="15.375" style="17" customWidth="1"/>
    <col min="14606" max="14606" width="30.875" style="17" customWidth="1"/>
    <col min="14607" max="14607" width="6.875" style="17" customWidth="1"/>
    <col min="14608" max="14608" width="7" style="17" customWidth="1"/>
    <col min="14609" max="14609" width="13.75" style="17" customWidth="1"/>
    <col min="14610" max="14858" width="9" style="17"/>
    <col min="14859" max="14859" width="10.875" style="17" customWidth="1"/>
    <col min="14860" max="14860" width="9" style="17"/>
    <col min="14861" max="14861" width="15.375" style="17" customWidth="1"/>
    <col min="14862" max="14862" width="30.875" style="17" customWidth="1"/>
    <col min="14863" max="14863" width="6.875" style="17" customWidth="1"/>
    <col min="14864" max="14864" width="7" style="17" customWidth="1"/>
    <col min="14865" max="14865" width="13.75" style="17" customWidth="1"/>
    <col min="14866" max="15114" width="9" style="17"/>
    <col min="15115" max="15115" width="10.875" style="17" customWidth="1"/>
    <col min="15116" max="15116" width="9" style="17"/>
    <col min="15117" max="15117" width="15.375" style="17" customWidth="1"/>
    <col min="15118" max="15118" width="30.875" style="17" customWidth="1"/>
    <col min="15119" max="15119" width="6.875" style="17" customWidth="1"/>
    <col min="15120" max="15120" width="7" style="17" customWidth="1"/>
    <col min="15121" max="15121" width="13.75" style="17" customWidth="1"/>
    <col min="15122" max="15370" width="9" style="17"/>
    <col min="15371" max="15371" width="10.875" style="17" customWidth="1"/>
    <col min="15372" max="15372" width="9" style="17"/>
    <col min="15373" max="15373" width="15.375" style="17" customWidth="1"/>
    <col min="15374" max="15374" width="30.875" style="17" customWidth="1"/>
    <col min="15375" max="15375" width="6.875" style="17" customWidth="1"/>
    <col min="15376" max="15376" width="7" style="17" customWidth="1"/>
    <col min="15377" max="15377" width="13.75" style="17" customWidth="1"/>
    <col min="15378" max="15626" width="9" style="17"/>
    <col min="15627" max="15627" width="10.875" style="17" customWidth="1"/>
    <col min="15628" max="15628" width="9" style="17"/>
    <col min="15629" max="15629" width="15.375" style="17" customWidth="1"/>
    <col min="15630" max="15630" width="30.875" style="17" customWidth="1"/>
    <col min="15631" max="15631" width="6.875" style="17" customWidth="1"/>
    <col min="15632" max="15632" width="7" style="17" customWidth="1"/>
    <col min="15633" max="15633" width="13.75" style="17" customWidth="1"/>
    <col min="15634" max="15882" width="9" style="17"/>
    <col min="15883" max="15883" width="10.875" style="17" customWidth="1"/>
    <col min="15884" max="15884" width="9" style="17"/>
    <col min="15885" max="15885" width="15.375" style="17" customWidth="1"/>
    <col min="15886" max="15886" width="30.875" style="17" customWidth="1"/>
    <col min="15887" max="15887" width="6.875" style="17" customWidth="1"/>
    <col min="15888" max="15888" width="7" style="17" customWidth="1"/>
    <col min="15889" max="15889" width="13.75" style="17" customWidth="1"/>
    <col min="15890" max="16138" width="9" style="17"/>
    <col min="16139" max="16139" width="10.875" style="17" customWidth="1"/>
    <col min="16140" max="16140" width="9" style="17"/>
    <col min="16141" max="16141" width="15.375" style="17" customWidth="1"/>
    <col min="16142" max="16142" width="30.875" style="17" customWidth="1"/>
    <col min="16143" max="16143" width="6.875" style="17" customWidth="1"/>
    <col min="16144" max="16144" width="7" style="17" customWidth="1"/>
    <col min="16145" max="16145" width="13.75" style="17" customWidth="1"/>
    <col min="16146" max="16384" width="9" style="17"/>
  </cols>
  <sheetData>
    <row r="1" spans="2:19" s="6" customFormat="1" ht="24" x14ac:dyDescent="0.55000000000000004">
      <c r="B1" s="225" t="s">
        <v>300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</row>
    <row r="2" spans="2:19" s="101" customFormat="1" x14ac:dyDescent="0.55000000000000004"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spans="2:19" s="101" customFormat="1" ht="24" thickBot="1" x14ac:dyDescent="0.6">
      <c r="B3" s="102" t="s">
        <v>235</v>
      </c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4"/>
    </row>
    <row r="4" spans="2:19" s="101" customFormat="1" ht="24" thickTop="1" x14ac:dyDescent="0.55000000000000004">
      <c r="B4" s="226" t="s">
        <v>0</v>
      </c>
      <c r="C4" s="227"/>
      <c r="D4" s="227"/>
      <c r="E4" s="228"/>
      <c r="F4" s="249" t="s">
        <v>220</v>
      </c>
      <c r="G4" s="250"/>
      <c r="H4" s="249" t="s">
        <v>220</v>
      </c>
      <c r="I4" s="250"/>
      <c r="J4" s="249" t="s">
        <v>220</v>
      </c>
      <c r="K4" s="250"/>
      <c r="L4" s="249" t="s">
        <v>220</v>
      </c>
      <c r="M4" s="250"/>
      <c r="N4" s="249" t="s">
        <v>221</v>
      </c>
      <c r="O4" s="250"/>
      <c r="P4" s="249" t="s">
        <v>221</v>
      </c>
      <c r="Q4" s="250"/>
    </row>
    <row r="5" spans="2:19" s="101" customFormat="1" x14ac:dyDescent="0.55000000000000004">
      <c r="B5" s="229"/>
      <c r="C5" s="230"/>
      <c r="D5" s="230"/>
      <c r="E5" s="231"/>
      <c r="F5" s="247" t="s">
        <v>193</v>
      </c>
      <c r="G5" s="248"/>
      <c r="H5" s="247" t="s">
        <v>194</v>
      </c>
      <c r="I5" s="248"/>
      <c r="J5" s="247" t="s">
        <v>196</v>
      </c>
      <c r="K5" s="248"/>
      <c r="L5" s="247" t="s">
        <v>195</v>
      </c>
      <c r="M5" s="248"/>
      <c r="N5" s="247" t="s">
        <v>196</v>
      </c>
      <c r="O5" s="248"/>
      <c r="P5" s="247" t="s">
        <v>195</v>
      </c>
      <c r="Q5" s="248"/>
    </row>
    <row r="6" spans="2:19" s="101" customFormat="1" ht="24" thickBot="1" x14ac:dyDescent="0.6">
      <c r="B6" s="232"/>
      <c r="C6" s="233"/>
      <c r="D6" s="233"/>
      <c r="E6" s="234"/>
      <c r="F6" s="166"/>
      <c r="G6" s="153" t="s">
        <v>112</v>
      </c>
      <c r="H6" s="166"/>
      <c r="I6" s="153" t="s">
        <v>112</v>
      </c>
      <c r="J6" s="166"/>
      <c r="K6" s="153" t="s">
        <v>112</v>
      </c>
      <c r="L6" s="166"/>
      <c r="M6" s="153" t="s">
        <v>112</v>
      </c>
      <c r="N6" s="166"/>
      <c r="O6" s="153" t="s">
        <v>112</v>
      </c>
      <c r="P6" s="167"/>
      <c r="Q6" s="153" t="s">
        <v>112</v>
      </c>
    </row>
    <row r="7" spans="2:19" s="101" customFormat="1" ht="24" thickTop="1" x14ac:dyDescent="0.55000000000000004">
      <c r="B7" s="241" t="s">
        <v>211</v>
      </c>
      <c r="C7" s="242"/>
      <c r="D7" s="242"/>
      <c r="E7" s="243"/>
      <c r="F7" s="168">
        <f>Sheet1!R4</f>
        <v>4.5</v>
      </c>
      <c r="G7" s="151">
        <f>Sheet1!R5</f>
        <v>0.70710678118654757</v>
      </c>
      <c r="H7" s="168">
        <f>Sheet2!R9</f>
        <v>4.4285714285714288</v>
      </c>
      <c r="I7" s="151">
        <f>Sheet2!R10</f>
        <v>0.53452248382485001</v>
      </c>
      <c r="J7" s="151">
        <f>Sheet3!R5</f>
        <v>4</v>
      </c>
      <c r="K7" s="151">
        <v>0</v>
      </c>
      <c r="L7" s="151">
        <f>Sheet4!R4</f>
        <v>4</v>
      </c>
      <c r="M7" s="151">
        <f>Sheet4!R5</f>
        <v>0</v>
      </c>
      <c r="N7" s="151">
        <f>Sheet5!R18</f>
        <v>4.25</v>
      </c>
      <c r="O7" s="151">
        <f>Sheet5!R19</f>
        <v>0.44721359549995793</v>
      </c>
      <c r="P7" s="151">
        <f>Sheet6!R5</f>
        <v>4.333333333333333</v>
      </c>
      <c r="Q7" s="164">
        <f>Sheet6!R6</f>
        <v>0.57735026918962473</v>
      </c>
    </row>
    <row r="8" spans="2:19" s="101" customFormat="1" x14ac:dyDescent="0.55000000000000004">
      <c r="B8" s="241" t="s">
        <v>205</v>
      </c>
      <c r="C8" s="242"/>
      <c r="D8" s="242"/>
      <c r="E8" s="243"/>
      <c r="F8" s="104">
        <f>Sheet1!S4</f>
        <v>5</v>
      </c>
      <c r="G8" s="151">
        <f>Sheet1!S5</f>
        <v>0</v>
      </c>
      <c r="H8" s="104">
        <f>Sheet2!S9</f>
        <v>4.4285714285714288</v>
      </c>
      <c r="I8" s="151">
        <f>Sheet2!S10</f>
        <v>0.53452248382485001</v>
      </c>
      <c r="J8" s="151">
        <f>Sheet3!S5</f>
        <v>5</v>
      </c>
      <c r="K8" s="151">
        <v>0</v>
      </c>
      <c r="L8" s="151">
        <f>Sheet4!S4</f>
        <v>4.5</v>
      </c>
      <c r="M8" s="151">
        <f>Sheet4!S5</f>
        <v>0.70710678118654757</v>
      </c>
      <c r="N8" s="151">
        <f>Sheet5!S18</f>
        <v>4.25</v>
      </c>
      <c r="O8" s="151">
        <f>Sheet5!S19</f>
        <v>0.44721359549995793</v>
      </c>
      <c r="P8" s="151">
        <f>Sheet6!S5</f>
        <v>4</v>
      </c>
      <c r="Q8" s="164">
        <f>Sheet6!S6</f>
        <v>0</v>
      </c>
    </row>
    <row r="9" spans="2:19" s="101" customFormat="1" x14ac:dyDescent="0.55000000000000004">
      <c r="B9" s="241" t="s">
        <v>206</v>
      </c>
      <c r="C9" s="242"/>
      <c r="D9" s="242"/>
      <c r="E9" s="243"/>
      <c r="F9" s="169">
        <f>Sheet1!T4</f>
        <v>5</v>
      </c>
      <c r="G9" s="169">
        <f>Sheet1!T5</f>
        <v>0</v>
      </c>
      <c r="H9" s="169">
        <f>Sheet2!T9</f>
        <v>4.2857142857142856</v>
      </c>
      <c r="I9" s="169">
        <f>Sheet2!T10</f>
        <v>0.48795003647426449</v>
      </c>
      <c r="J9" s="169">
        <f>Sheet3!T5</f>
        <v>5</v>
      </c>
      <c r="K9" s="169">
        <v>0</v>
      </c>
      <c r="L9" s="169">
        <f>Sheet4!T4</f>
        <v>4.5</v>
      </c>
      <c r="M9" s="169">
        <f>Sheet4!T5</f>
        <v>0.70710678118654757</v>
      </c>
      <c r="N9" s="169">
        <f>Sheet5!T18</f>
        <v>4.25</v>
      </c>
      <c r="O9" s="169">
        <f>Sheet5!T19</f>
        <v>0.44721359549995793</v>
      </c>
      <c r="P9" s="169">
        <f>Sheet6!T5</f>
        <v>4</v>
      </c>
      <c r="Q9" s="169">
        <f>Sheet6!T6</f>
        <v>0</v>
      </c>
    </row>
    <row r="10" spans="2:19" s="101" customFormat="1" x14ac:dyDescent="0.55000000000000004">
      <c r="B10" s="241" t="s">
        <v>207</v>
      </c>
      <c r="C10" s="242"/>
      <c r="D10" s="242"/>
      <c r="E10" s="243"/>
      <c r="F10" s="169">
        <f>Sheet1!U4</f>
        <v>4.5</v>
      </c>
      <c r="G10" s="169">
        <f>Sheet1!U5</f>
        <v>0.70710678118654757</v>
      </c>
      <c r="H10" s="169">
        <f>Sheet2!U9</f>
        <v>4.5714285714285712</v>
      </c>
      <c r="I10" s="169">
        <f>Sheet2!U10</f>
        <v>0.53452248382485001</v>
      </c>
      <c r="J10" s="169">
        <f>Sheet3!U5</f>
        <v>4</v>
      </c>
      <c r="K10" s="169">
        <v>0</v>
      </c>
      <c r="L10" s="169">
        <f>Sheet4!U4</f>
        <v>4</v>
      </c>
      <c r="M10" s="169">
        <f>Sheet4!U5</f>
        <v>0</v>
      </c>
      <c r="N10" s="169">
        <f>Sheet5!U18</f>
        <v>4.0625</v>
      </c>
      <c r="O10" s="169">
        <f>Sheet5!U19</f>
        <v>0.68007352543677213</v>
      </c>
      <c r="P10" s="169">
        <f>Sheet6!U5</f>
        <v>4</v>
      </c>
      <c r="Q10" s="169">
        <f>Sheet6!U6</f>
        <v>0</v>
      </c>
    </row>
    <row r="11" spans="2:19" s="101" customFormat="1" x14ac:dyDescent="0.55000000000000004">
      <c r="B11" s="244" t="s">
        <v>208</v>
      </c>
      <c r="C11" s="245"/>
      <c r="D11" s="245"/>
      <c r="E11" s="246"/>
      <c r="F11" s="106">
        <f>Sheet1!V4</f>
        <v>5</v>
      </c>
      <c r="G11" s="106">
        <f>Sheet1!V5</f>
        <v>0</v>
      </c>
      <c r="H11" s="106">
        <f>Sheet2!V9</f>
        <v>4.4285714285714288</v>
      </c>
      <c r="I11" s="106">
        <f>Sheet2!V10</f>
        <v>0.53452248382485001</v>
      </c>
      <c r="J11" s="106">
        <f>Sheet3!V5</f>
        <v>4.666666666666667</v>
      </c>
      <c r="K11" s="106">
        <v>0.57999999999999996</v>
      </c>
      <c r="L11" s="106">
        <f>Sheet4!W4</f>
        <v>4.5</v>
      </c>
      <c r="M11" s="106">
        <f>Sheet4!V5</f>
        <v>0.70710678118654757</v>
      </c>
      <c r="N11" s="106">
        <f>Sheet5!V18</f>
        <v>4.3125</v>
      </c>
      <c r="O11" s="106">
        <f>Sheet5!V19</f>
        <v>0.47871355387816905</v>
      </c>
      <c r="P11" s="106">
        <f>Sheet6!V5</f>
        <v>4.333333333333333</v>
      </c>
      <c r="Q11" s="106">
        <f>Sheet6!V6</f>
        <v>0.57735026918962473</v>
      </c>
    </row>
    <row r="12" spans="2:19" s="101" customFormat="1" x14ac:dyDescent="0.55000000000000004">
      <c r="B12" s="241" t="s">
        <v>209</v>
      </c>
      <c r="C12" s="242"/>
      <c r="D12" s="242"/>
      <c r="E12" s="243"/>
      <c r="F12" s="169">
        <f>Sheet1!V4</f>
        <v>5</v>
      </c>
      <c r="G12" s="169">
        <f>Sheet1!W5</f>
        <v>0</v>
      </c>
      <c r="H12" s="169">
        <f>Sheet2!W9</f>
        <v>4.4285714285714288</v>
      </c>
      <c r="I12" s="169">
        <f>Sheet2!W10</f>
        <v>0.53452248382485001</v>
      </c>
      <c r="J12" s="169">
        <f>Sheet3!W5</f>
        <v>4.666666666666667</v>
      </c>
      <c r="K12" s="169">
        <v>0.57999999999999996</v>
      </c>
      <c r="L12" s="169">
        <f>Sheet4!W4</f>
        <v>4.5</v>
      </c>
      <c r="M12" s="169">
        <f>Sheet4!W5</f>
        <v>0.70710678118654757</v>
      </c>
      <c r="N12" s="169">
        <f>Sheet5!W18</f>
        <v>4.3125</v>
      </c>
      <c r="O12" s="169">
        <f>Sheet5!W19</f>
        <v>0.47871355387816905</v>
      </c>
      <c r="P12" s="169">
        <f>Sheet6!W5</f>
        <v>4.333333333333333</v>
      </c>
      <c r="Q12" s="169">
        <f>Sheet6!X6</f>
        <v>0.57735026918962473</v>
      </c>
    </row>
    <row r="13" spans="2:19" s="101" customFormat="1" x14ac:dyDescent="0.55000000000000004">
      <c r="B13" s="241" t="s">
        <v>210</v>
      </c>
      <c r="C13" s="242"/>
      <c r="D13" s="242"/>
      <c r="E13" s="243"/>
      <c r="F13" s="169">
        <v>5</v>
      </c>
      <c r="G13" s="169">
        <f>Sheet1!X5</f>
        <v>0</v>
      </c>
      <c r="H13" s="169">
        <f>Sheet2!X9</f>
        <v>4.2857142857142856</v>
      </c>
      <c r="I13" s="169">
        <f>Sheet2!X10</f>
        <v>0.48795003647426449</v>
      </c>
      <c r="J13" s="169">
        <f>Sheet3!X5</f>
        <v>5</v>
      </c>
      <c r="K13" s="169">
        <v>0</v>
      </c>
      <c r="L13" s="169">
        <f>Sheet4!X4</f>
        <v>4.5</v>
      </c>
      <c r="M13" s="169">
        <f>Sheet4!X5</f>
        <v>0.70710678118654757</v>
      </c>
      <c r="N13" s="169">
        <f>Sheet5!X18</f>
        <v>4.25</v>
      </c>
      <c r="O13" s="169">
        <f>Sheet5!X19</f>
        <v>0.44721359549995793</v>
      </c>
      <c r="P13" s="169">
        <f>Sheet6!X5</f>
        <v>4.333333333333333</v>
      </c>
      <c r="Q13" s="169">
        <f>Sheet6!X6</f>
        <v>0.57735026918962473</v>
      </c>
    </row>
    <row r="14" spans="2:19" s="101" customFormat="1" x14ac:dyDescent="0.55000000000000004">
      <c r="B14" s="241" t="s">
        <v>233</v>
      </c>
      <c r="C14" s="242"/>
      <c r="D14" s="242"/>
      <c r="E14" s="243"/>
      <c r="F14" s="169">
        <f>Sheet1!Y4</f>
        <v>5</v>
      </c>
      <c r="G14" s="169">
        <f>Sheet1!Y5</f>
        <v>0</v>
      </c>
      <c r="H14" s="169">
        <f>Sheet2!Y9</f>
        <v>4.4285714285714288</v>
      </c>
      <c r="I14" s="169">
        <f>Sheet2!Y10</f>
        <v>0.53452248382485001</v>
      </c>
      <c r="J14" s="169">
        <f>Sheet3!Y5</f>
        <v>5</v>
      </c>
      <c r="K14" s="169">
        <v>0</v>
      </c>
      <c r="L14" s="169">
        <f>Sheet4!Y4</f>
        <v>4.5</v>
      </c>
      <c r="M14" s="169">
        <f>Sheet4!Y5</f>
        <v>0.70710678118654757</v>
      </c>
      <c r="N14" s="169">
        <f>Sheet5!Y18</f>
        <v>4</v>
      </c>
      <c r="O14" s="169">
        <f>Sheet5!Y19</f>
        <v>0.89442719099991586</v>
      </c>
      <c r="P14" s="169">
        <f>Sheet6!Y5</f>
        <v>4.333333333333333</v>
      </c>
      <c r="Q14" s="169">
        <f>Sheet6!Y6</f>
        <v>0.57735026918962473</v>
      </c>
    </row>
    <row r="15" spans="2:19" s="101" customFormat="1" x14ac:dyDescent="0.55000000000000004">
      <c r="B15" s="235" t="s">
        <v>137</v>
      </c>
      <c r="C15" s="236"/>
      <c r="D15" s="236"/>
      <c r="E15" s="237"/>
      <c r="F15" s="170">
        <f>Sheet1!Y7</f>
        <v>4.875</v>
      </c>
      <c r="G15" s="170">
        <f>Sheet1!Y6</f>
        <v>0.34156502553198659</v>
      </c>
      <c r="H15" s="170">
        <f>Sheet2!Y12</f>
        <v>4.4107142857142856</v>
      </c>
      <c r="I15" s="170">
        <f>Sheet2!Y11</f>
        <v>0.49641572439697118</v>
      </c>
      <c r="J15" s="170">
        <f>Sheet3!Y8</f>
        <v>4.666666666666667</v>
      </c>
      <c r="K15" s="170">
        <f>Sheet3!Y7</f>
        <v>0.48154341234307851</v>
      </c>
      <c r="L15" s="170">
        <f>Sheet4!Y7</f>
        <v>4.375</v>
      </c>
      <c r="M15" s="170">
        <f>Sheet4!Y6</f>
        <v>0.5</v>
      </c>
      <c r="N15" s="170">
        <f>Sheet5!Y21</f>
        <v>4.2109375</v>
      </c>
      <c r="O15" s="170">
        <f>Sheet5!Y20</f>
        <v>0.55631441500868617</v>
      </c>
      <c r="P15" s="170">
        <f>Sheet6!Y8</f>
        <v>4.208333333333333</v>
      </c>
      <c r="Q15" s="170">
        <f>Sheet6!Y7</f>
        <v>0.41485111699905347</v>
      </c>
      <c r="S15" s="110"/>
    </row>
    <row r="16" spans="2:19" s="111" customFormat="1" ht="24" x14ac:dyDescent="0.55000000000000004"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45"/>
    </row>
    <row r="17" spans="2:19" s="1" customFormat="1" ht="24" x14ac:dyDescent="0.55000000000000004">
      <c r="B17" s="57"/>
      <c r="C17" s="211" t="s">
        <v>332</v>
      </c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</row>
    <row r="18" spans="2:19" s="1" customFormat="1" ht="24" x14ac:dyDescent="0.55000000000000004">
      <c r="B18" s="208" t="s">
        <v>295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</row>
    <row r="19" spans="2:19" s="1" customFormat="1" ht="24" x14ac:dyDescent="0.55000000000000004">
      <c r="B19" s="1" t="s">
        <v>296</v>
      </c>
    </row>
    <row r="20" spans="2:19" s="11" customFormat="1" ht="24" x14ac:dyDescent="0.55000000000000004">
      <c r="B20" s="11" t="s">
        <v>304</v>
      </c>
    </row>
    <row r="21" spans="2:19" s="172" customFormat="1" ht="24" x14ac:dyDescent="0.55000000000000004">
      <c r="B21" s="171" t="s">
        <v>316</v>
      </c>
      <c r="C21" s="171"/>
      <c r="R21" s="11"/>
      <c r="S21" s="11"/>
    </row>
    <row r="22" spans="2:19" s="172" customFormat="1" ht="24" x14ac:dyDescent="0.55000000000000004">
      <c r="B22" s="171" t="s">
        <v>303</v>
      </c>
      <c r="C22" s="171"/>
      <c r="R22" s="11"/>
      <c r="S22" s="11"/>
    </row>
    <row r="23" spans="2:19" ht="24" x14ac:dyDescent="0.55000000000000004">
      <c r="B23" s="87" t="s">
        <v>317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6"/>
      <c r="R23" s="11"/>
      <c r="S23" s="11"/>
    </row>
    <row r="24" spans="2:19" ht="24" x14ac:dyDescent="0.55000000000000004">
      <c r="B24" s="87" t="s">
        <v>321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6"/>
      <c r="R24" s="11"/>
      <c r="S24" s="11"/>
    </row>
    <row r="25" spans="2:19" ht="24" x14ac:dyDescent="0.55000000000000004">
      <c r="B25" s="87" t="s">
        <v>297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6"/>
      <c r="R25" s="11"/>
      <c r="S25" s="11"/>
    </row>
    <row r="26" spans="2:19" ht="24" x14ac:dyDescent="0.55000000000000004">
      <c r="B26" s="87" t="s">
        <v>320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6"/>
      <c r="R26" s="11"/>
      <c r="S26" s="11"/>
    </row>
    <row r="27" spans="2:19" ht="24" x14ac:dyDescent="0.55000000000000004">
      <c r="B27" s="210" t="s">
        <v>305</v>
      </c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11"/>
      <c r="S27" s="11"/>
    </row>
    <row r="28" spans="2:19" ht="24" x14ac:dyDescent="0.55000000000000004">
      <c r="B28" s="87" t="s">
        <v>318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6"/>
      <c r="R28" s="11"/>
      <c r="S28" s="11"/>
    </row>
    <row r="29" spans="2:19" ht="24" x14ac:dyDescent="0.55000000000000004">
      <c r="B29" s="87" t="s">
        <v>298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6"/>
      <c r="R29" s="11"/>
      <c r="S29" s="11"/>
    </row>
    <row r="30" spans="2:19" ht="24" x14ac:dyDescent="0.55000000000000004">
      <c r="B30" s="87" t="s">
        <v>299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6"/>
      <c r="R30" s="11"/>
      <c r="S30" s="11"/>
    </row>
    <row r="31" spans="2:19" ht="24" x14ac:dyDescent="0.55000000000000004">
      <c r="B31" s="87" t="s">
        <v>319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6"/>
      <c r="R31" s="11"/>
      <c r="S31" s="11"/>
    </row>
    <row r="32" spans="2:19" ht="24" x14ac:dyDescent="0.55000000000000004">
      <c r="B32" s="87" t="s">
        <v>307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6"/>
      <c r="R32" s="11"/>
      <c r="S32" s="11"/>
    </row>
    <row r="33" spans="2:19" ht="24" x14ac:dyDescent="0.55000000000000004">
      <c r="B33" s="87" t="s">
        <v>306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6"/>
      <c r="R33" s="11"/>
      <c r="S33" s="11"/>
    </row>
    <row r="34" spans="2:19" x14ac:dyDescent="0.55000000000000004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6"/>
    </row>
    <row r="35" spans="2:19" x14ac:dyDescent="0.55000000000000004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6"/>
    </row>
    <row r="36" spans="2:19" x14ac:dyDescent="0.55000000000000004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6"/>
    </row>
  </sheetData>
  <mergeCells count="26">
    <mergeCell ref="B27:Q27"/>
    <mergeCell ref="B7:E7"/>
    <mergeCell ref="B8:E8"/>
    <mergeCell ref="B9:E9"/>
    <mergeCell ref="B10:E10"/>
    <mergeCell ref="B11:E11"/>
    <mergeCell ref="B14:E14"/>
    <mergeCell ref="B15:E15"/>
    <mergeCell ref="C17:Q17"/>
    <mergeCell ref="B18:Q18"/>
    <mergeCell ref="B12:E12"/>
    <mergeCell ref="B13:E13"/>
    <mergeCell ref="B1:Q1"/>
    <mergeCell ref="B4:E6"/>
    <mergeCell ref="F5:G5"/>
    <mergeCell ref="H5:I5"/>
    <mergeCell ref="J5:K5"/>
    <mergeCell ref="L5:M5"/>
    <mergeCell ref="N5:O5"/>
    <mergeCell ref="P5:Q5"/>
    <mergeCell ref="F4:G4"/>
    <mergeCell ref="H4:I4"/>
    <mergeCell ref="J4:K4"/>
    <mergeCell ref="L4:M4"/>
    <mergeCell ref="N4:O4"/>
    <mergeCell ref="P4:Q4"/>
  </mergeCells>
  <pageMargins left="0.7" right="0.7" top="0.75" bottom="0.75" header="0.3" footer="0.3"/>
  <pageSetup paperSize="9" scale="60" orientation="landscape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20481" r:id="rId4">
          <objectPr defaultSize="0" autoPict="0" r:id="rId5">
            <anchor moveWithCells="1" sizeWithCells="1">
              <from>
                <xdr:col>7</xdr:col>
                <xdr:colOff>685800</xdr:colOff>
                <xdr:row>5</xdr:row>
                <xdr:rowOff>28575</xdr:rowOff>
              </from>
              <to>
                <xdr:col>7</xdr:col>
                <xdr:colOff>819150</xdr:colOff>
                <xdr:row>5</xdr:row>
                <xdr:rowOff>142875</xdr:rowOff>
              </to>
            </anchor>
          </objectPr>
        </oleObject>
      </mc:Choice>
      <mc:Fallback>
        <oleObject progId="Equation.3" shapeId="20481" r:id="rId4"/>
      </mc:Fallback>
    </mc:AlternateContent>
    <mc:AlternateContent xmlns:mc="http://schemas.openxmlformats.org/markup-compatibility/2006">
      <mc:Choice Requires="x14">
        <oleObject progId="Equation.3" shapeId="20482" r:id="rId6">
          <objectPr defaultSize="0" autoPict="0" r:id="rId5">
            <anchor moveWithCells="1" sizeWithCells="1">
              <from>
                <xdr:col>7</xdr:col>
                <xdr:colOff>257175</xdr:colOff>
                <xdr:row>5</xdr:row>
                <xdr:rowOff>85725</xdr:rowOff>
              </from>
              <to>
                <xdr:col>7</xdr:col>
                <xdr:colOff>390525</xdr:colOff>
                <xdr:row>5</xdr:row>
                <xdr:rowOff>200025</xdr:rowOff>
              </to>
            </anchor>
          </objectPr>
        </oleObject>
      </mc:Choice>
      <mc:Fallback>
        <oleObject progId="Equation.3" shapeId="20482" r:id="rId6"/>
      </mc:Fallback>
    </mc:AlternateContent>
    <mc:AlternateContent xmlns:mc="http://schemas.openxmlformats.org/markup-compatibility/2006">
      <mc:Choice Requires="x14">
        <oleObject progId="Equation.3" shapeId="20483" r:id="rId7">
          <objectPr defaultSize="0" autoPict="0" r:id="rId5">
            <anchor moveWithCells="1" sizeWithCells="1">
              <from>
                <xdr:col>5</xdr:col>
                <xdr:colOff>238125</xdr:colOff>
                <xdr:row>5</xdr:row>
                <xdr:rowOff>104775</xdr:rowOff>
              </from>
              <to>
                <xdr:col>5</xdr:col>
                <xdr:colOff>371475</xdr:colOff>
                <xdr:row>5</xdr:row>
                <xdr:rowOff>219075</xdr:rowOff>
              </to>
            </anchor>
          </objectPr>
        </oleObject>
      </mc:Choice>
      <mc:Fallback>
        <oleObject progId="Equation.3" shapeId="20483" r:id="rId7"/>
      </mc:Fallback>
    </mc:AlternateContent>
    <mc:AlternateContent xmlns:mc="http://schemas.openxmlformats.org/markup-compatibility/2006">
      <mc:Choice Requires="x14">
        <oleObject progId="Equation.3" shapeId="20484" r:id="rId8">
          <objectPr defaultSize="0" autoPict="0" r:id="rId5">
            <anchor moveWithCells="1" sizeWithCells="1">
              <from>
                <xdr:col>15</xdr:col>
                <xdr:colOff>314325</xdr:colOff>
                <xdr:row>5</xdr:row>
                <xdr:rowOff>104775</xdr:rowOff>
              </from>
              <to>
                <xdr:col>15</xdr:col>
                <xdr:colOff>447675</xdr:colOff>
                <xdr:row>5</xdr:row>
                <xdr:rowOff>219075</xdr:rowOff>
              </to>
            </anchor>
          </objectPr>
        </oleObject>
      </mc:Choice>
      <mc:Fallback>
        <oleObject progId="Equation.3" shapeId="20484" r:id="rId8"/>
      </mc:Fallback>
    </mc:AlternateContent>
    <mc:AlternateContent xmlns:mc="http://schemas.openxmlformats.org/markup-compatibility/2006">
      <mc:Choice Requires="x14">
        <oleObject progId="Equation.3" shapeId="20485" r:id="rId9">
          <objectPr defaultSize="0" autoPict="0" r:id="rId5">
            <anchor moveWithCells="1" sizeWithCells="1">
              <from>
                <xdr:col>11</xdr:col>
                <xdr:colOff>685800</xdr:colOff>
                <xdr:row>5</xdr:row>
                <xdr:rowOff>28575</xdr:rowOff>
              </from>
              <to>
                <xdr:col>11</xdr:col>
                <xdr:colOff>819150</xdr:colOff>
                <xdr:row>5</xdr:row>
                <xdr:rowOff>142875</xdr:rowOff>
              </to>
            </anchor>
          </objectPr>
        </oleObject>
      </mc:Choice>
      <mc:Fallback>
        <oleObject progId="Equation.3" shapeId="20485" r:id="rId9"/>
      </mc:Fallback>
    </mc:AlternateContent>
    <mc:AlternateContent xmlns:mc="http://schemas.openxmlformats.org/markup-compatibility/2006">
      <mc:Choice Requires="x14">
        <oleObject progId="Equation.3" shapeId="20486" r:id="rId10">
          <objectPr defaultSize="0" autoPict="0" r:id="rId5">
            <anchor moveWithCells="1" sizeWithCells="1">
              <from>
                <xdr:col>11</xdr:col>
                <xdr:colOff>276225</xdr:colOff>
                <xdr:row>5</xdr:row>
                <xdr:rowOff>104775</xdr:rowOff>
              </from>
              <to>
                <xdr:col>11</xdr:col>
                <xdr:colOff>409575</xdr:colOff>
                <xdr:row>5</xdr:row>
                <xdr:rowOff>219075</xdr:rowOff>
              </to>
            </anchor>
          </objectPr>
        </oleObject>
      </mc:Choice>
      <mc:Fallback>
        <oleObject progId="Equation.3" shapeId="20486" r:id="rId10"/>
      </mc:Fallback>
    </mc:AlternateContent>
    <mc:AlternateContent xmlns:mc="http://schemas.openxmlformats.org/markup-compatibility/2006">
      <mc:Choice Requires="x14">
        <oleObject progId="Equation.3" shapeId="20487" r:id="rId11">
          <objectPr defaultSize="0" autoPict="0" r:id="rId5">
            <anchor moveWithCells="1" sizeWithCells="1">
              <from>
                <xdr:col>13</xdr:col>
                <xdr:colOff>685800</xdr:colOff>
                <xdr:row>5</xdr:row>
                <xdr:rowOff>28575</xdr:rowOff>
              </from>
              <to>
                <xdr:col>13</xdr:col>
                <xdr:colOff>819150</xdr:colOff>
                <xdr:row>5</xdr:row>
                <xdr:rowOff>142875</xdr:rowOff>
              </to>
            </anchor>
          </objectPr>
        </oleObject>
      </mc:Choice>
      <mc:Fallback>
        <oleObject progId="Equation.3" shapeId="20487" r:id="rId11"/>
      </mc:Fallback>
    </mc:AlternateContent>
    <mc:AlternateContent xmlns:mc="http://schemas.openxmlformats.org/markup-compatibility/2006">
      <mc:Choice Requires="x14">
        <oleObject progId="Equation.3" shapeId="20488" r:id="rId12">
          <objectPr defaultSize="0" autoPict="0" r:id="rId5">
            <anchor moveWithCells="1" sizeWithCells="1">
              <from>
                <xdr:col>13</xdr:col>
                <xdr:colOff>247650</xdr:colOff>
                <xdr:row>5</xdr:row>
                <xdr:rowOff>85725</xdr:rowOff>
              </from>
              <to>
                <xdr:col>13</xdr:col>
                <xdr:colOff>381000</xdr:colOff>
                <xdr:row>5</xdr:row>
                <xdr:rowOff>200025</xdr:rowOff>
              </to>
            </anchor>
          </objectPr>
        </oleObject>
      </mc:Choice>
      <mc:Fallback>
        <oleObject progId="Equation.3" shapeId="20488" r:id="rId12"/>
      </mc:Fallback>
    </mc:AlternateContent>
    <mc:AlternateContent xmlns:mc="http://schemas.openxmlformats.org/markup-compatibility/2006">
      <mc:Choice Requires="x14">
        <oleObject progId="Equation.3" shapeId="20489" r:id="rId13">
          <objectPr defaultSize="0" autoPict="0" r:id="rId5">
            <anchor moveWithCells="1" sizeWithCells="1">
              <from>
                <xdr:col>9</xdr:col>
                <xdr:colOff>685800</xdr:colOff>
                <xdr:row>5</xdr:row>
                <xdr:rowOff>28575</xdr:rowOff>
              </from>
              <to>
                <xdr:col>9</xdr:col>
                <xdr:colOff>819150</xdr:colOff>
                <xdr:row>5</xdr:row>
                <xdr:rowOff>142875</xdr:rowOff>
              </to>
            </anchor>
          </objectPr>
        </oleObject>
      </mc:Choice>
      <mc:Fallback>
        <oleObject progId="Equation.3" shapeId="20489" r:id="rId13"/>
      </mc:Fallback>
    </mc:AlternateContent>
    <mc:AlternateContent xmlns:mc="http://schemas.openxmlformats.org/markup-compatibility/2006">
      <mc:Choice Requires="x14">
        <oleObject progId="Equation.3" shapeId="20490" r:id="rId14">
          <objectPr defaultSize="0" autoPict="0" r:id="rId5">
            <anchor moveWithCells="1" sizeWithCells="1">
              <from>
                <xdr:col>9</xdr:col>
                <xdr:colOff>276225</xdr:colOff>
                <xdr:row>5</xdr:row>
                <xdr:rowOff>104775</xdr:rowOff>
              </from>
              <to>
                <xdr:col>9</xdr:col>
                <xdr:colOff>409575</xdr:colOff>
                <xdr:row>5</xdr:row>
                <xdr:rowOff>219075</xdr:rowOff>
              </to>
            </anchor>
          </objectPr>
        </oleObject>
      </mc:Choice>
      <mc:Fallback>
        <oleObject progId="Equation.3" shapeId="20490" r:id="rId1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ข้อมูล</vt:lpstr>
      <vt:lpstr>DATA</vt:lpstr>
      <vt:lpstr>บทสรุป</vt:lpstr>
      <vt:lpstr>ตาราง 1-2</vt:lpstr>
      <vt:lpstr>ตาราง 3</vt:lpstr>
      <vt:lpstr>รวม1</vt:lpstr>
      <vt:lpstr>รวม2</vt:lpstr>
      <vt:lpstr>ช่วงอายุ1</vt:lpstr>
      <vt:lpstr>ช่วงอายุ2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ความต้องการ</vt:lpstr>
      <vt:lpstr>ข้อเสนอแนะ</vt:lpstr>
      <vt:lpstr>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2023-02-27T03:21:28Z</cp:lastPrinted>
  <dcterms:created xsi:type="dcterms:W3CDTF">2014-09-09T02:48:38Z</dcterms:created>
  <dcterms:modified xsi:type="dcterms:W3CDTF">2023-02-27T03:38:24Z</dcterms:modified>
</cp:coreProperties>
</file>