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AE79BCCA-7C20-4A48-8E76-9E7B806CFF7F}" xr6:coauthVersionLast="36" xr6:coauthVersionMax="36" xr10:uidLastSave="{00000000-0000-0000-0000-000000000000}"/>
  <bookViews>
    <workbookView xWindow="0" yWindow="0" windowWidth="20490" windowHeight="7755" activeTab="2" xr2:uid="{00000000-000D-0000-FFFF-FFFF00000000}"/>
  </bookViews>
  <sheets>
    <sheet name="Form Responses 1" sheetId="1" r:id="rId1"/>
    <sheet name="DATD" sheetId="8" r:id="rId2"/>
    <sheet name="บทสรุป" sheetId="3" r:id="rId3"/>
    <sheet name="ข้อเสนอแนะ" sheetId="12" r:id="rId4"/>
    <sheet name="สรุป" sheetId="4" r:id="rId5"/>
    <sheet name="สรุป(ต่อ)" sheetId="7" r:id="rId6"/>
    <sheet name="เสนอแนะ" sheetId="11" r:id="rId7"/>
  </sheets>
  <calcPr calcId="191029"/>
</workbook>
</file>

<file path=xl/calcChain.xml><?xml version="1.0" encoding="utf-8"?>
<calcChain xmlns="http://schemas.openxmlformats.org/spreadsheetml/2006/main">
  <c r="G52" i="4" l="1"/>
  <c r="H51" i="4" s="1"/>
  <c r="X13" i="8"/>
  <c r="X12" i="8"/>
  <c r="X6" i="8"/>
  <c r="X5" i="8"/>
  <c r="L13" i="8"/>
  <c r="L12" i="8"/>
  <c r="I9" i="8"/>
  <c r="F9" i="8"/>
  <c r="G9" i="8"/>
  <c r="H9" i="8"/>
  <c r="F10" i="8"/>
  <c r="G10" i="8"/>
  <c r="H10" i="8"/>
  <c r="I10" i="8"/>
  <c r="E10" i="8"/>
  <c r="E9" i="8"/>
  <c r="M12" i="8" l="1"/>
  <c r="F8" i="7" s="1"/>
  <c r="N12" i="8"/>
  <c r="F9" i="7" s="1"/>
  <c r="O12" i="8"/>
  <c r="F10" i="7" s="1"/>
  <c r="P12" i="8"/>
  <c r="F11" i="7" s="1"/>
  <c r="Q12" i="8"/>
  <c r="F12" i="7" s="1"/>
  <c r="H12" i="7" s="1"/>
  <c r="R12" i="8"/>
  <c r="F13" i="7" s="1"/>
  <c r="H13" i="7" s="1"/>
  <c r="S12" i="8"/>
  <c r="F14" i="7" s="1"/>
  <c r="H14" i="7" s="1"/>
  <c r="T12" i="8"/>
  <c r="F15" i="7" s="1"/>
  <c r="H15" i="7" s="1"/>
  <c r="U12" i="8"/>
  <c r="F16" i="7" s="1"/>
  <c r="H16" i="7" s="1"/>
  <c r="V12" i="8"/>
  <c r="F17" i="7" s="1"/>
  <c r="H17" i="7" s="1"/>
  <c r="M13" i="8"/>
  <c r="G8" i="7" s="1"/>
  <c r="N13" i="8"/>
  <c r="G9" i="7" s="1"/>
  <c r="O13" i="8"/>
  <c r="G10" i="7" s="1"/>
  <c r="P13" i="8"/>
  <c r="G11" i="7" s="1"/>
  <c r="Q13" i="8"/>
  <c r="G12" i="7" s="1"/>
  <c r="R13" i="8"/>
  <c r="G13" i="7" s="1"/>
  <c r="S13" i="8"/>
  <c r="G14" i="7" s="1"/>
  <c r="T13" i="8"/>
  <c r="G15" i="7" s="1"/>
  <c r="U13" i="8"/>
  <c r="G16" i="7" s="1"/>
  <c r="V13" i="8"/>
  <c r="G17" i="7" s="1"/>
  <c r="F7" i="7"/>
  <c r="D24" i="11" l="1"/>
  <c r="F18" i="7"/>
  <c r="X7" i="8"/>
  <c r="K9" i="8"/>
  <c r="G7" i="7"/>
  <c r="G15" i="4" l="1"/>
  <c r="G14" i="4"/>
  <c r="G39" i="4"/>
  <c r="G25" i="4"/>
  <c r="G24" i="4"/>
  <c r="G23" i="4"/>
  <c r="G16" i="4" l="1"/>
  <c r="H15" i="4" s="1"/>
  <c r="B15" i="8"/>
  <c r="D12" i="11"/>
  <c r="D7" i="11"/>
  <c r="J10" i="8"/>
  <c r="K10" i="8"/>
  <c r="J9" i="8"/>
  <c r="G74" i="4" l="1"/>
  <c r="H73" i="4" s="1"/>
  <c r="H74" i="4" l="1"/>
  <c r="G18" i="7"/>
  <c r="H48" i="4"/>
  <c r="H50" i="4" l="1"/>
  <c r="H52" i="4"/>
  <c r="H49" i="4"/>
  <c r="G40" i="4"/>
  <c r="G26" i="4"/>
  <c r="B21" i="8"/>
  <c r="H25" i="4" l="1"/>
  <c r="H24" i="4"/>
  <c r="H26" i="4"/>
  <c r="B25" i="8"/>
  <c r="H40" i="4" l="1"/>
  <c r="H47" i="4"/>
  <c r="H39" i="4"/>
  <c r="H23" i="4" l="1"/>
  <c r="H16" i="4" l="1"/>
  <c r="H14" i="4"/>
  <c r="H72" i="4" l="1"/>
  <c r="X8" i="8" l="1"/>
  <c r="H11" i="7"/>
  <c r="H10" i="7"/>
  <c r="H9" i="7"/>
  <c r="H8" i="7"/>
  <c r="H18" i="7" l="1"/>
  <c r="H7" i="7"/>
</calcChain>
</file>

<file path=xl/sharedStrings.xml><?xml version="1.0" encoding="utf-8"?>
<sst xmlns="http://schemas.openxmlformats.org/spreadsheetml/2006/main" count="300" uniqueCount="170">
  <si>
    <t>Timestamp</t>
  </si>
  <si>
    <t>รวม</t>
  </si>
  <si>
    <t>- 1 -</t>
  </si>
  <si>
    <t>จำนวน</t>
  </si>
  <si>
    <t>ร้อยละ</t>
  </si>
  <si>
    <t>รายการ</t>
  </si>
  <si>
    <t>SD</t>
  </si>
  <si>
    <t>บทสรุปสำหรับผู้บริหาร</t>
  </si>
  <si>
    <t>ระดับความคิดเห็น</t>
  </si>
  <si>
    <t>ลำดับที่</t>
  </si>
  <si>
    <t xml:space="preserve"> 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</si>
  <si>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</si>
  <si>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</si>
  <si>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</si>
  <si>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วิทยาลัยเพื่อการค้นคว้าระดับรากฐาน</t>
  </si>
  <si>
    <t>ข้อเสนอแนะ</t>
  </si>
  <si>
    <t xml:space="preserve">   จากการสอบถามความคิดเห็นเกี่ยวกับการเข้าร่วมโครงการฯ พบว่า ผู้ตอบแบบประเมินโครงการฯ</t>
  </si>
  <si>
    <t>มหาวิทยาลัยนเรศวร</t>
  </si>
  <si>
    <t>เพศ</t>
  </si>
  <si>
    <t>หญิง</t>
  </si>
  <si>
    <t xml:space="preserve">          จากตาราง 1 แสดงจำนวนร้อยละของผู้ตอบแบบสอบถาม จำแนกตามเพศ พบว่าผู้ตอบแบบประเมิน</t>
  </si>
  <si>
    <t>41 - 50 ปี</t>
  </si>
  <si>
    <t>ปริญญาโท</t>
  </si>
  <si>
    <t>ระดับ</t>
  </si>
  <si>
    <t>(ตอบได้มากกว่า 1 ข้อ)</t>
  </si>
  <si>
    <t>คณะที่สังกัด</t>
  </si>
  <si>
    <t>เพื่อน</t>
  </si>
  <si>
    <t>ต้องการความรู้เพิ่ม</t>
  </si>
  <si>
    <t>ต้องการศึกษาต่อ ป.โท ป.เอก ในอนาคต</t>
  </si>
  <si>
    <t>- 2 -</t>
  </si>
  <si>
    <t>- 3 -</t>
  </si>
  <si>
    <t xml:space="preserve"> - 4 -</t>
  </si>
  <si>
    <t>3. ความเหมาะสมของรายละเอียดข้อมูลรายวิชา/หลักสูตร ที่ประชาสัมพันธ์</t>
  </si>
  <si>
    <t>4. ความชัดเจนในการตอบคำถามของรายวิชา/หลักสูตร</t>
  </si>
  <si>
    <t xml:space="preserve">        จากตาราง 6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</si>
  <si>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การตัดสินใจเรียน</t>
  </si>
  <si>
    <t>ประชาสัมพันธ์</t>
  </si>
  <si>
    <t>อายุ</t>
  </si>
  <si>
    <t>คณะ</t>
  </si>
  <si>
    <t>Facebook</t>
  </si>
  <si>
    <t>เว็บไซต์</t>
  </si>
  <si>
    <t>ต้องการเพิ่มความรู้</t>
  </si>
  <si>
    <t>41-50 ปี</t>
  </si>
  <si>
    <t>21-30 ปี</t>
  </si>
  <si>
    <t>21 - 30 ปี</t>
  </si>
  <si>
    <t>Facebook บัณฑิตวิทยาลัย</t>
  </si>
  <si>
    <t>website บัณฑิตวิทยาลัย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</si>
  <si>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</si>
  <si>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 xml:space="preserve">- 5 - </t>
  </si>
  <si>
    <t>6. ความสะดวกของระบบการจ่ายเงินค่าเรียน</t>
  </si>
  <si>
    <t>ตอนที่ 1 ข้อมูลทั่วไปเกี่ยวกับผู้ตอบแบบประเมิน</t>
  </si>
  <si>
    <t xml:space="preserve">           จากตาราง 4 พบว่าผู้ตอบแบบสอบถามทราบข้อมูลจากโครงการฯ จาก Facebook บัณฑิตวิทยาลัย</t>
  </si>
  <si>
    <t>ชาย</t>
  </si>
  <si>
    <t>31-40 ปี</t>
  </si>
  <si>
    <t>31 - 40 ปี</t>
  </si>
  <si>
    <t>ปานกลาง</t>
  </si>
  <si>
    <t>มากที่สุด</t>
  </si>
  <si>
    <t>ป.โท</t>
  </si>
  <si>
    <t>ต้องการเพิ่มความรู้, ต้องการศึกษาต่อ ป.โท, ป.เอก ในอนาคต</t>
  </si>
  <si>
    <t>มาก</t>
  </si>
  <si>
    <t>20-30 ปี</t>
  </si>
  <si>
    <t>1. เพศ</t>
  </si>
  <si>
    <t>2.อายุ</t>
  </si>
  <si>
    <t xml:space="preserve"> [ความเหมาะสมช่องทางการประชาสัมพันธ์ของโครงการสัมฤทธิบัตรบัณฑิตศึกษา]</t>
  </si>
  <si>
    <t xml:space="preserve"> [ความสะดวกในการเข้าถึงข้อมูลประชาสัมพันธ์โครงการสัมฤทธิบัตรบัณฑิตศึกษา]</t>
  </si>
  <si>
    <t xml:space="preserve"> [ความเหมาะสมของรายละเอียดข้อมูลรายวิชา/หลักสูตร ที่ประชาสัมพันธ์]</t>
  </si>
  <si>
    <t xml:space="preserve"> [ความชัดเจนในการตอบคำถามของรายวิชา/หลักสูตร]</t>
  </si>
  <si>
    <t xml:space="preserve"> [ความสะดวกในการกรอกข้อมูลสมัครเรียนโครงการสัมฤทธิบัตรบัณฑิตศึกษา]</t>
  </si>
  <si>
    <t xml:space="preserve"> [ความสะดวกของระบบการจ่ายเงินค่าเรียน]</t>
  </si>
  <si>
    <t>3.1 ปัญหาอุปสรรคในโครงการสัมฤทธิบัตรบัณฑิตศึกษา</t>
  </si>
  <si>
    <t>3.2 ข้อเสนอแนะการปรับปรุงให้โครงการสัมฤทธิบัตรบัณฑิตศึกษาดีขึ้น</t>
  </si>
  <si>
    <t>3.3 ข้อดีของโครงการสัมฤทธิบัตรบัณฑิตศึกษา</t>
  </si>
  <si>
    <t xml:space="preserve"> [ความรวดเร็วในการประกาศรายชื่อผู้เรียนในโครงการสัมฤทธิบัตรบัณฑิตศึกษา]</t>
  </si>
  <si>
    <t xml:space="preserve"> [ความเหมาะสมในการประสานงานของคณะเพื่อแจ้งตารางเรียน, ห้องเรียน]</t>
  </si>
  <si>
    <t xml:space="preserve"> [ความเหมาะสมในการจัดการเรียนการสอน]</t>
  </si>
  <si>
    <t xml:space="preserve"> [ความเหมาะสมในการประเมินผลของรายวิชา]</t>
  </si>
  <si>
    <t xml:space="preserve"> [ความพึงพอใจในภาพรวมของโครงการสัมฤทธิบัตรบัณฑิตศึกษา]</t>
  </si>
  <si>
    <t xml:space="preserve">          จากตาราง 3 พบว่า ผู้ตอบแบบสอบถามนิสิตระดับปริญญาโท  คิดเป็นร้อยละ 100.00</t>
  </si>
  <si>
    <r>
      <rPr>
        <b/>
        <u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จำแนกตามการตัดสินใจเรียนในโครงการฯ</t>
    </r>
  </si>
  <si>
    <r>
      <t xml:space="preserve">           </t>
    </r>
    <r>
      <rPr>
        <b/>
        <u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</si>
  <si>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t xml:space="preserve">           </t>
    </r>
    <r>
      <rPr>
        <b/>
        <u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จำแนกตามระดับ</t>
    </r>
  </si>
  <si>
    <r>
      <rPr>
        <b/>
        <u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แสดงจำนวนร้อยละของผู้ตอบแบบประเมิน  จำแนกตามเพศ</t>
    </r>
  </si>
  <si>
    <r>
      <rPr>
        <b/>
        <u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</si>
  <si>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t xml:space="preserve">               จากตาราง 5 พบว่า ผู้ตอบแบบสอบถามส่วนใหญ่มีความต้องการศึกษาต่อ ป.โท ป.เอก ในอนาคต</t>
  </si>
  <si>
    <t xml:space="preserve">             ผู้ตอบแบบสอบถามเป็นนิสิตระดับปริญญาโท คิดเป็นร้อยละ 100.00 ผู้ตอบแบบสอบถาม</t>
  </si>
  <si>
    <t xml:space="preserve">นิสิตระดับปริญญาโท </t>
  </si>
  <si>
    <t>Facebook, เว็บไซต์บัณฑิตวิทยาลัย</t>
  </si>
  <si>
    <t>9. ความเหมาะสมในการจัดการเรียนการสอน</t>
  </si>
  <si>
    <t>10. ความเหมาะสมในการประเมินผลของรายวิชา</t>
  </si>
  <si>
    <t>เป็นนิสิตเพศหญิง คิดเป็นร้อยละ 75.00 นิสิตเพศชาย คิดเป็นร้อยละ 25.00</t>
  </si>
  <si>
    <t xml:space="preserve">ส่วนใหญ่มีอายุระหว่าง 21 - 30 ปี คิดเป็นร้อยละ 50.00 รองลงมาได้แก่ อายุระหว่าง 31 - 40 ปี </t>
  </si>
  <si>
    <t>และอายุระหว่าง 41 - 50 ปี  คิดเป็นร้อยละ 25.00</t>
  </si>
  <si>
    <t>และต้องการความรู้เพิ่ม คิดเป็นร้อยละ 50.00</t>
  </si>
  <si>
    <t>8. ความเหมาะสมในการประสานงานของคณะเพื่อแจ้งตารางเรียน,ห้องเรียน</t>
  </si>
  <si>
    <t xml:space="preserve">             ผู้ตอบแบบประเมินเป็นนิสิตเพศหญิง คิดเป็นร้อยละ 75.00 นิสิตเพศชาย คิดเป็นร้อยละ 25.00</t>
  </si>
  <si>
    <t>รับรู้ รับทราบ</t>
  </si>
  <si>
    <t>ผู้บริหาร, เว็ปไซต์บัณฑิตวิทยาลัย</t>
  </si>
  <si>
    <t>จากคณะฯ, Facebook, เว็บไซต์บัณฑิตวิทยาลัย, โบว์ชัวประชาสัมพันธ์จากบัณฑิตวิทยาลัย</t>
  </si>
  <si>
    <t>-</t>
  </si>
  <si>
    <t>อื่น ๆ</t>
  </si>
  <si>
    <t>อื่นๆ</t>
  </si>
  <si>
    <t>จากเพื่อนๆ</t>
  </si>
  <si>
    <t>เว็ปไซต์บัณฑิตวิทยาลัย</t>
  </si>
  <si>
    <t>น้อย</t>
  </si>
  <si>
    <t>อยากให้มีการประชาสัมพันธ์มากกว่านี้</t>
  </si>
  <si>
    <t xml:space="preserve">3. หลักสูตรที่เข้าร่วมโครงการสัมฤทธิบัตรบัณฑิตศึกษา </t>
  </si>
  <si>
    <t>4.ท่านรับรู้ รับทราบวิสัยทัศน์ ค่านิยมและยุทธศาสตร์ของบัณฑิตวิทยาลัย</t>
  </si>
  <si>
    <t>5.ท่านรับทราบข้อมูลวิสัยทัศน์ พันธกิจ ค่านิยมและยุทธศาสตร์ของบัณฑิตวิทยาลัยจากแหล่งใด (ตอบได้มากกว่า 1 ข้อ)</t>
  </si>
  <si>
    <t>6.คุณได้รับทราบข้อมูลข่าวสารโครงการสัมฤทธิบัตรบัณฑิตศึกษาจากที่ไหน (ตอบได้มากกว่า 1 ข้อ)</t>
  </si>
  <si>
    <t>7.เหตุผลที่ตัดสินใจเข้าร่วมในโครงการสัมฤทธิบัตรบัณฑิตศึกษา  (ตอบได้มากกว่า 1 ข้อ)</t>
  </si>
  <si>
    <t xml:space="preserve">การประชาสัมพันธ์ การสื่อสาร การให้ข้อมูลหลักสูตร </t>
  </si>
  <si>
    <t xml:space="preserve">การเรียนการสอนของคณะดีมากนะคะ ตอนแรกไม่คิดว่าจะได้รับความรู้จากการเรียนเท่าไหร่ แต่ปรากฎว่า ได้นำมาประยุกต์ใช้ได้จริง เห็นภาพจริง แต่ข้อเสียที่เกิดขึ้น บางทีเป็นเรื่องของตัวบุคคล เช่น การตั้งธงว่า ผู้ที่ไม่เคยเรียนสายวิชานั้นๆ มาก่อน มาเรียน ทำให้อาจารย์ผู้สอนมองว่า ไร้ความสามารถ ซึ่งส่วนตัวเคยเรียนกับมหาลัยที่นิวยอร์กเป็นหลักสูตรคล้ายกับสัมฤทธิบัตร ก็ไม่ได้มีความรู้ในสาขานั้น แต่อาจารย์ก็ไม่เคยไบแอดขนาดนี้ ทั้งนี้ การเข้าเรียนสัมฤทธิบัตรก็เพื่อการเรียนรู้ ได้รู้ และเข้าใจในสิ่งที่ไม่เคยศึกษา เพราะไม่เคยศึกษาเลยต้องมาเรียนรู้ค่ะ แต่กลับถูกมองว่าเป็นคนไม่มีความรู้ และโดนมองข้ามเลย โดยเฉพาะในห้องเรียน อาจารย์บอกว่า “ขอมองผ่านไปเลยนะ สายสังคม เพราะยังไงก็คงตอบไม่ได้” ส่วนตรงนี้ก็มีบ้างที่รู้สึกแย่ค่ะ แต่โดยรวมชอบอาจารย์หลายท่านค่ะ อาจารย์จารุภา อาจารย์เนติ อาจารย์แดง ขอบคุณมากค่ะ </t>
  </si>
  <si>
    <t>โบว์ชัวประชาสัมพันธ์จากบัณฑิตวิทยาลัย</t>
  </si>
  <si>
    <t>N = 4</t>
  </si>
  <si>
    <r>
      <rPr>
        <b/>
        <u/>
        <sz val="16"/>
        <color theme="1"/>
        <rFont val="TH SarabunPSK"/>
        <family val="2"/>
      </rPr>
      <t>ตาราง 6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4)</t>
    </r>
  </si>
  <si>
    <t xml:space="preserve">1) การประชาสัมพันธ์ การสื่อสาร การให้ข้อมูลหลักสูตร </t>
  </si>
  <si>
    <t>1) อยากให้มีการประชาสัมพันธ์มากกว่านี้</t>
  </si>
  <si>
    <t xml:space="preserve">            มากที่สุด คิดเป็นร้อยละ 37.50 รองลงมาได้แก่ website บัณฑิตวิทยาลัย คิดเป็นร้อยละ 25.00 และเพื่อน </t>
  </si>
  <si>
    <t>ป้ายประชาสัมพันธ์</t>
  </si>
  <si>
    <t>อยู่ในระดับมาก (ค่าเฉลี่ย = 4.05) เมื่อพิจารณารายข้อ พบว่า ข้อที่มีค่าเฉลี่ยสูงที่สุด คือ ความพึงพอใจในภาพรวมของ</t>
  </si>
  <si>
    <t>การประชาสัมพันธ์ การสื่อสาร การให้ข้อมูลหลักสูตร</t>
  </si>
  <si>
    <t xml:space="preserve">เห็นภาพจริง แต่ข้อเสียที่เกิดขึ้น บางทีเป็นเรื่องของตัวบุคคล เช่น การตั้งธงว่า ผู้ที่ไม่เคยเรียนสายวิชานั้นๆ </t>
  </si>
  <si>
    <t>การเข้าเรียนสัมฤทธิบัตรก็เพื่อการเรียนรู้ ได้รู้ และเข้าใจในสิ่งที่ไม่เคยศึกษา เพราะไม่เคยศึกษา</t>
  </si>
  <si>
    <t xml:space="preserve">อาจารย์บอกว่า“ขอมองผ่านไปเลยนะ สายสังคม เพราะยังไงก็คงตอบไม่ได้” </t>
  </si>
  <si>
    <t xml:space="preserve">ทราบข้อมูลจากโครงการฯ จาก Facebook บัณฑิตวิทยาลัยมากที่สุด คิดเป็นร้อยละ 37.50 รองลงมาได้แก่ </t>
  </si>
  <si>
    <t xml:space="preserve">website บัณฑิตวิทยาลัย คิดเป็นร้อยละ 25.00 และเพื่อน คณะที่สังกัด ป้ายประชาสัมพันธ์ คิดเป็นร้อยละ 12.50   </t>
  </si>
  <si>
    <t>ส่วนใหญ่มีความต้องการศึกษาต่อ ป.โท ป.เอก ในอนาคตและต้องการความรู้เพิ่ม คิดเป็นร้อยละ 50.00</t>
  </si>
  <si>
    <t xml:space="preserve">มีความพึงพอใจโดยรวมอยู่ในระดับมาก (ค่าเฉลี่ย = 4.05) เมื่อพิจารณารายข้อ พบว่า ข้อที่มีค่าเฉลี่ยสูงที่สุดคือ </t>
  </si>
  <si>
    <t xml:space="preserve">ความพึงพอใจในภาพรวมของโครงการสัมฤทธิบัตรบัณฑิตศึกษาอยู่ในระดับมากที่สุด (ค่าเฉลี่ย = 4.75) </t>
  </si>
  <si>
    <t>รองลงมาได้แก่ ความรวดเร็วในการประกาศรายชื่อผู้เรียนในโครงการสัมฤทธิบัตรบัณฑิตศึกษา ความเหมาะสม</t>
  </si>
  <si>
    <t xml:space="preserve">ในการประสานงานของคณะเพื่อแจ้งตารางเรียน,ห้องเรียน ความเหมาะสมในการจัดการเรียนการสอน </t>
  </si>
  <si>
    <t xml:space="preserve">ความเหมาะสมในการประเมินผลของรายวิชาอยู่ในระดับมาก (ค่าเฉลี่ย = 4.25) </t>
  </si>
  <si>
    <t xml:space="preserve"> คณะที่สังกัด ป้ายประชาสัมพันธ์ คิดเป็นร้อยละ 12.50</t>
  </si>
  <si>
    <t>ผลประเมินโครงการบริหารจัดการโครงการสัมฤทธิบัตรบัณฑิตศึกษา ปีการศึกษา 2566</t>
  </si>
  <si>
    <t>มหาวิทยาลัยนเรศวร โดยมีวัตถุประสงค์ เพื่อบริหารจัดการโครงการสัมฤทธิบัตรบัณฑิตศึกษา นั้น</t>
  </si>
  <si>
    <t xml:space="preserve">              ตามที่บัณฑิตวิทยาลัยได้จัดโครงการบริหารจัดการโครงการสัมฤทธิบัตรบัณฑิตศึกษา ปีการศึกษา 2566   </t>
  </si>
  <si>
    <t xml:space="preserve">             จากการประเมินการประเมินผลการดำเนินงานโครงการบริหารจัดการโครงการสัมฤทธิบัตรบัณฑิตศึกษา </t>
  </si>
  <si>
    <t xml:space="preserve">ปีการศึกษา 2566 พบว่ามีผู้เข้าร่วมโครงการ จำนวนทั้งสิ้น 4 คน ส่วนใหญ่เป็นนิสิตระดับปริญญาโท  </t>
  </si>
  <si>
    <t>โดยมีผู้ตอบแบบประเมิน จำนวนทั้งสิ้น 4 คน คิดเป็นร้อยละ 100.00 ของจำนวนผู้เข้าร่วมโครงการฯ</t>
  </si>
  <si>
    <t>ข้อดีของโครงการบริหารจัดการโครงการสัมฤทธิบัตรบัณฑิตศึกษา</t>
  </si>
  <si>
    <t>ปัญหา/อุปสรรค ในการดำเนินงานโครงการบริหารจัดการโครงการสัมฤทธิบัตรบัณฑิตศึกษา</t>
  </si>
  <si>
    <t xml:space="preserve">          ตามที่บัณฑิตวิทยาลัยได้จัดโครงการบริหารจัดการโครงการสัมฤทธิบัตรบัณฑิตศึกษา ปีการศึกษา 2566  </t>
  </si>
  <si>
    <t xml:space="preserve">มหาวิทยาลัยนเรศวร จากการประเมินการเข้าร่วมโครงการฯ มีผู้เข้าร่วมโครงการฯ จำนวนทั้งสิ้น 4 คน  </t>
  </si>
  <si>
    <t>มีผู้ตอบแบบประเมินโครงการฯ จำนวนทั้งสิ้น 4 คน คิดเป็นร้อยละ 100.00 ของจำนวนผู้เข้าร่วมโครงการฯ</t>
  </si>
  <si>
    <r>
      <rPr>
        <b/>
        <u/>
        <sz val="16"/>
        <color rgb="FF000000"/>
        <rFont val="TH SarabunPSK"/>
        <family val="2"/>
      </rPr>
      <t>ตอนที่ 2</t>
    </r>
    <r>
      <rPr>
        <sz val="16"/>
        <color rgb="FF000000"/>
        <rFont val="TH SarabunPSK"/>
        <family val="2"/>
      </rPr>
      <t xml:space="preserve"> สอบถามความคิดเห็นเกี่ยวกับโครงการบริหารจัดการโครงการสัมฤทธิบัตรบัณฑิตศึกษา </t>
    </r>
  </si>
  <si>
    <t xml:space="preserve">1. ความเหมาะสมช่องทางการประชาสัมพันธ์ของโครงการบริหารจัดการโครงการสัมฤทธิบัตรบัณฑิตศึกษา </t>
  </si>
  <si>
    <t xml:space="preserve">2. ความสะดวกในการเข้าถึงข้อมูลประชาสัมพันธ์โครงการบริหารจัดการโครงการสัมฤทธิบัตรบัณฑิตศึกษา </t>
  </si>
  <si>
    <t xml:space="preserve">5. ความสะดวกในการกรอกข้อมูลสมัครเรียนโครงการบริหารจัดการโครงการสัมฤทธิบัตรบัณฑิตศึกษา </t>
  </si>
  <si>
    <t xml:space="preserve">7. ความรวดเร็วในการประกาศรายชื่อผู้เรียนในโครงการบริหารจัดการโครงการสัมฤทธิบัตรบัณฑิตศึกษา </t>
  </si>
  <si>
    <t xml:space="preserve">11. ความพึงพอใจในภาพรวมของโครงการบริหารจัดการโครงการสัมฤทธิบัตรบัณฑิตศึกษา </t>
  </si>
  <si>
    <t xml:space="preserve">1. ปัญหา/อุปสรรค ในการดำเนินงานโครงการบริหารจัดการโครงการสัมฤทธิบัตรบัณฑิตศึกษา </t>
  </si>
  <si>
    <t xml:space="preserve">    3. ข้อดีของโครงการบริหารจัดการโครงการสัมฤทธิบัตรบัณฑิตศึกษา </t>
  </si>
  <si>
    <t xml:space="preserve">การเรียนการสอนของคณะดีมาก ได้รับความรู้จากการเรียน แต่ปรากฎว่าได้นำมาประยุกต์ใช้ได้จริง </t>
  </si>
  <si>
    <t>มาก่อนมาเรียน ทำให้อาจารย์ผู้สอนมองว่า ไร้ความสามารถ ซึ่งส่วนตัวเคยเรียนกับมหาลัยที่นิวยอร์ค</t>
  </si>
  <si>
    <t xml:space="preserve">เลยต้องมาเรียนรู้ แต่กลับถูกมองว่าเป็นคนไม่มีความรู้ และโดนมองข้าม โดยเฉพาะในห้องเรียน  </t>
  </si>
  <si>
    <t>แต่โดยรวมชอบอาจารย์หลายท่าน เช่น อาจารย์จารุภา วิโยชน์ อาจารย์เนติ วระนุช อาจารย์อัษฎางค์ พลนอก</t>
  </si>
  <si>
    <t xml:space="preserve">เป็นหลักสูตรคล้ายกับสัมฤทธิบัตร ก็ไม่ได้มีความรู้ในสาขานั้น แต่อาจารย์ก็ไม่เคย Bias ขนาดนี้ ทั้งนี้ </t>
  </si>
  <si>
    <t>1) การเรียนการสอนของคณะดีมาก ได้รับความรู้จากการเรียนแต่ปรากฎว่าได้นำมาประยุกต์</t>
  </si>
  <si>
    <t>ใช้ได้จริงเห็นภาพจริง แต่ข้อเสียที่เกิดขึ้น บางทีเป็นเรื่องของตัวบุคคล เช่น การตั้งธงว่า ผู้ที่ไม่เคยเรียน</t>
  </si>
  <si>
    <t xml:space="preserve">สายวิชานั้นๆ มาก่อน มาเรียน ทำให้อาจารย์ผู้สอนมองว่า ไร้ความสามารถซึ่งส่วนตัวเคยเรียนกับมหาลัย </t>
  </si>
  <si>
    <t xml:space="preserve">ที่นิวยอร์คเป็นหลักสูตรคล้ายกับสัมฤทธิบัตร ก็ไม่ได้มีความรู้ในสาขานั้นแต่อาจารย์ก็ไม่เคย Bias ขนาดนี้ </t>
  </si>
  <si>
    <t xml:space="preserve">ทั้งนี้ การเข้าเรียนสัมฤทธิบัตรก็เพื่อการเรียนรู้ ได้รู้ และเข้าใจในสิ่งที่ไม่เคยศึกษา เพราะไม่เคยศึกษา </t>
  </si>
  <si>
    <t xml:space="preserve">อาจารย์บอกว่า “ขอมองผ่านไปเลยนะ สายสังคม เพราะยังไงก็คงตอบไม่ได้” </t>
  </si>
  <si>
    <t xml:space="preserve">เลยต้องมาเรียนรู้แต่กลับถูกมองว่าเป็นคนไม่มีความรู้ และโดนมองข้ามโดยเฉพาะในห้องเรียน </t>
  </si>
  <si>
    <t>โครงการบริหารจัดการโครงการสัมฤทธิบัตรบัณฑิตศึกษาอยู่ในระดับมากที่สุด (ค่าเฉลี่ย = 4.75) รองลงมาได้แก่ ความรวดเร็ว</t>
  </si>
  <si>
    <t>ในการประกาศรายชื่อผู้เรียนในโครงการสัมฤทธิบัตรบัณฑิตศึกษา ความเหมาะสมในการประสานงานของคณะเพื่อแจ้งตารางเรียน,</t>
  </si>
  <si>
    <t xml:space="preserve">ห้องเรียน ความเหมาะสมในการจัดการเรียนการสอน ความเหมาะสมในการประเมินผลของรายวิชาอยู่ในระดับมาก (ค่าเฉลี่ย = 4.25) </t>
  </si>
  <si>
    <t>แต่โดยรวมชอบอาจารย์หลายท่าน เช่น อาจารย์จารุภา วิโยชน์, อาจารย์เนติ วระนุช, อาจารย์อัษฎางค์ พลนอก</t>
  </si>
  <si>
    <t>2. ข้อเสนอแนะการปรับปรุงให้โครงการบริหารจัดการโครงการสัมฤทธิบัตรบัณฑิตศึกษา</t>
  </si>
  <si>
    <t>ข้อเสนอแนะการปรับปรุงให้โครงการบริหารจัดการโครงการสัมฤทธิบัตรบัณฑิตศึกษา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</si>
</sst>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4" x14ac:knownFonts="1">
    <font>
      <sz val="10"/>
      <color rgb="FF000000"/>
      <name val="Arial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b/>
      <sz val="10"/>
      <color rgb="FF000000"/>
      <name val="Arial"/>
      <family val="2"/>
    </font>
    <font>
      <sz val="16"/>
      <color rgb="FF000000"/>
      <name val="TH SarabunPSK"/>
      <family val="2"/>
    </font>
    <font>
      <b/>
      <u/>
      <sz val="16"/>
      <name val="TH SarabunPSK"/>
      <family val="2"/>
    </font>
    <font>
      <i/>
      <sz val="16"/>
      <color theme="1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i/>
      <sz val="16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 New"/>
      <family val="2"/>
    </font>
    <font>
      <b/>
      <u/>
      <sz val="16"/>
      <color theme="1"/>
      <name val="TH SarabunPSK"/>
      <family val="2"/>
    </font>
    <font>
      <sz val="10"/>
      <color theme="1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6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/>
    <xf numFmtId="0" fontId="8" fillId="0" borderId="0" xfId="0" applyFont="1"/>
    <xf numFmtId="0" fontId="9" fillId="0" borderId="0" xfId="0" applyFont="1" applyAlignment="1">
      <alignment horizontal="left" indent="6"/>
    </xf>
    <xf numFmtId="0" fontId="6" fillId="0" borderId="5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3" borderId="0" xfId="0" applyNumberForma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 vertical="top"/>
    </xf>
    <xf numFmtId="0" fontId="11" fillId="0" borderId="0" xfId="0" applyFont="1" applyAlignment="1"/>
    <xf numFmtId="0" fontId="6" fillId="0" borderId="5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6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5" xfId="0" applyFont="1" applyBorder="1"/>
    <xf numFmtId="0" fontId="2" fillId="0" borderId="1" xfId="0" applyFont="1" applyBorder="1" applyAlignment="1">
      <alignment horizontal="center" vertical="top"/>
    </xf>
    <xf numFmtId="0" fontId="14" fillId="0" borderId="1" xfId="0" applyFont="1" applyBorder="1"/>
    <xf numFmtId="1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4" fillId="0" borderId="2" xfId="0" applyFont="1" applyBorder="1"/>
    <xf numFmtId="0" fontId="1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7" fillId="0" borderId="0" xfId="0" applyFont="1"/>
    <xf numFmtId="0" fontId="4" fillId="0" borderId="0" xfId="0" applyFont="1"/>
    <xf numFmtId="0" fontId="4" fillId="0" borderId="0" xfId="0" applyFont="1" applyAlignment="1"/>
    <xf numFmtId="0" fontId="2" fillId="0" borderId="0" xfId="0" applyFont="1" applyBorder="1"/>
    <xf numFmtId="0" fontId="18" fillId="0" borderId="0" xfId="0" applyFont="1"/>
    <xf numFmtId="0" fontId="8" fillId="0" borderId="6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Fill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2" fontId="20" fillId="7" borderId="0" xfId="0" applyNumberFormat="1" applyFont="1" applyFill="1" applyBorder="1" applyAlignment="1">
      <alignment wrapText="1"/>
    </xf>
    <xf numFmtId="0" fontId="2" fillId="7" borderId="0" xfId="0" applyFont="1" applyFill="1" applyBorder="1" applyAlignment="1"/>
    <xf numFmtId="0" fontId="1" fillId="0" borderId="0" xfId="0" applyFont="1" applyAlignment="1">
      <alignment horizontal="right"/>
    </xf>
    <xf numFmtId="0" fontId="21" fillId="0" borderId="0" xfId="0" applyFont="1"/>
    <xf numFmtId="0" fontId="15" fillId="0" borderId="0" xfId="0" applyFont="1"/>
    <xf numFmtId="0" fontId="14" fillId="0" borderId="0" xfId="0" applyFont="1"/>
    <xf numFmtId="0" fontId="14" fillId="0" borderId="0" xfId="0" applyFont="1" applyAlignment="1"/>
    <xf numFmtId="0" fontId="15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4" fillId="0" borderId="15" xfId="0" applyFont="1" applyBorder="1"/>
    <xf numFmtId="0" fontId="14" fillId="0" borderId="2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3" fillId="0" borderId="0" xfId="0" applyFont="1"/>
    <xf numFmtId="187" fontId="23" fillId="0" borderId="0" xfId="0" applyNumberFormat="1" applyFont="1" applyAlignment="1"/>
    <xf numFmtId="0" fontId="23" fillId="0" borderId="0" xfId="0" applyFont="1" applyAlignment="1"/>
    <xf numFmtId="0" fontId="1" fillId="0" borderId="4" xfId="0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DCFEA"/>
      <color rgb="FF3333CC"/>
      <color rgb="FFDE4F16"/>
      <color rgb="FFA47A90"/>
      <color rgb="FF99CC00"/>
      <color rgb="FFFF5050"/>
      <color rgb="FFFF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5</xdr:row>
          <xdr:rowOff>66675</xdr:rowOff>
        </xdr:from>
        <xdr:to>
          <xdr:col>5</xdr:col>
          <xdr:colOff>295275</xdr:colOff>
          <xdr:row>5</xdr:row>
          <xdr:rowOff>209550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opLeftCell="G1" zoomScale="80" zoomScaleNormal="80" workbookViewId="0">
      <pane ySplit="1" topLeftCell="A2" activePane="bottomLeft" state="frozen"/>
      <selection pane="bottomLeft" activeCell="S1" sqref="S1"/>
    </sheetView>
  </sheetViews>
  <sheetFormatPr defaultColWidth="12.5703125" defaultRowHeight="15.75" customHeight="1" x14ac:dyDescent="0.2"/>
  <cols>
    <col min="1" max="4" width="18.85546875" customWidth="1"/>
    <col min="5" max="5" width="28.85546875" customWidth="1"/>
    <col min="6" max="6" width="67" customWidth="1"/>
    <col min="7" max="7" width="77" bestFit="1" customWidth="1"/>
    <col min="8" max="26" width="18.85546875" customWidth="1"/>
  </cols>
  <sheetData>
    <row r="1" spans="1:22" ht="12.75" x14ac:dyDescent="0.2">
      <c r="A1" s="112" t="s">
        <v>0</v>
      </c>
      <c r="B1" s="112" t="s">
        <v>61</v>
      </c>
      <c r="C1" s="112" t="s">
        <v>62</v>
      </c>
      <c r="D1" s="112" t="s">
        <v>105</v>
      </c>
      <c r="E1" s="112" t="s">
        <v>106</v>
      </c>
      <c r="F1" s="112" t="s">
        <v>107</v>
      </c>
      <c r="G1" s="112" t="s">
        <v>108</v>
      </c>
      <c r="H1" s="112" t="s">
        <v>109</v>
      </c>
      <c r="I1" s="112" t="s">
        <v>63</v>
      </c>
      <c r="J1" s="112" t="s">
        <v>64</v>
      </c>
      <c r="K1" s="112" t="s">
        <v>65</v>
      </c>
      <c r="L1" s="112" t="s">
        <v>66</v>
      </c>
      <c r="M1" s="112" t="s">
        <v>67</v>
      </c>
      <c r="N1" s="112" t="s">
        <v>68</v>
      </c>
      <c r="O1" s="112" t="s">
        <v>72</v>
      </c>
      <c r="P1" s="112" t="s">
        <v>73</v>
      </c>
      <c r="Q1" s="112" t="s">
        <v>74</v>
      </c>
      <c r="R1" s="112" t="s">
        <v>75</v>
      </c>
      <c r="S1" s="112" t="s">
        <v>76</v>
      </c>
      <c r="T1" s="112" t="s">
        <v>69</v>
      </c>
      <c r="U1" s="112" t="s">
        <v>70</v>
      </c>
      <c r="V1" s="112" t="s">
        <v>71</v>
      </c>
    </row>
    <row r="2" spans="1:22" ht="12.75" x14ac:dyDescent="0.2">
      <c r="A2" s="113">
        <v>45224.652220763892</v>
      </c>
      <c r="B2" s="114" t="s">
        <v>19</v>
      </c>
      <c r="C2" s="114" t="s">
        <v>60</v>
      </c>
      <c r="D2" s="114" t="s">
        <v>57</v>
      </c>
      <c r="E2" s="114" t="s">
        <v>95</v>
      </c>
      <c r="F2" s="114" t="s">
        <v>96</v>
      </c>
      <c r="G2" s="114" t="s">
        <v>97</v>
      </c>
      <c r="H2" s="114" t="s">
        <v>58</v>
      </c>
      <c r="I2" s="114" t="s">
        <v>55</v>
      </c>
      <c r="J2" s="114" t="s">
        <v>59</v>
      </c>
      <c r="K2" s="114" t="s">
        <v>59</v>
      </c>
      <c r="L2" s="114" t="s">
        <v>59</v>
      </c>
      <c r="M2" s="114" t="s">
        <v>59</v>
      </c>
      <c r="N2" s="114" t="s">
        <v>59</v>
      </c>
      <c r="O2" s="114" t="s">
        <v>59</v>
      </c>
      <c r="P2" s="114" t="s">
        <v>59</v>
      </c>
      <c r="Q2" s="114" t="s">
        <v>59</v>
      </c>
      <c r="R2" s="114" t="s">
        <v>59</v>
      </c>
      <c r="S2" s="114" t="s">
        <v>56</v>
      </c>
      <c r="T2" s="114" t="s">
        <v>98</v>
      </c>
      <c r="U2" s="114" t="s">
        <v>98</v>
      </c>
      <c r="V2" s="114" t="s">
        <v>98</v>
      </c>
    </row>
    <row r="3" spans="1:22" ht="12.75" x14ac:dyDescent="0.2">
      <c r="A3" s="113">
        <v>45224.653047557869</v>
      </c>
      <c r="B3" s="114" t="s">
        <v>19</v>
      </c>
      <c r="C3" s="114" t="s">
        <v>42</v>
      </c>
      <c r="D3" s="114" t="s">
        <v>57</v>
      </c>
      <c r="E3" s="114" t="s">
        <v>99</v>
      </c>
      <c r="F3" s="114" t="s">
        <v>100</v>
      </c>
      <c r="G3" s="114" t="s">
        <v>101</v>
      </c>
      <c r="H3" s="114" t="s">
        <v>100</v>
      </c>
      <c r="I3" s="114" t="s">
        <v>59</v>
      </c>
      <c r="J3" s="114" t="s">
        <v>55</v>
      </c>
      <c r="K3" s="114" t="s">
        <v>59</v>
      </c>
      <c r="L3" s="114" t="s">
        <v>59</v>
      </c>
      <c r="M3" s="114" t="s">
        <v>59</v>
      </c>
      <c r="N3" s="114" t="s">
        <v>59</v>
      </c>
      <c r="O3" s="114" t="s">
        <v>59</v>
      </c>
      <c r="P3" s="114" t="s">
        <v>59</v>
      </c>
      <c r="Q3" s="114" t="s">
        <v>59</v>
      </c>
      <c r="R3" s="114" t="s">
        <v>59</v>
      </c>
      <c r="S3" s="114" t="s">
        <v>59</v>
      </c>
    </row>
    <row r="4" spans="1:22" ht="12.75" x14ac:dyDescent="0.2">
      <c r="A4" s="113">
        <v>45224.672109421299</v>
      </c>
      <c r="B4" s="114" t="s">
        <v>52</v>
      </c>
      <c r="C4" s="114" t="s">
        <v>60</v>
      </c>
      <c r="D4" s="114" t="s">
        <v>57</v>
      </c>
      <c r="E4" s="114" t="s">
        <v>95</v>
      </c>
      <c r="F4" s="114" t="s">
        <v>102</v>
      </c>
      <c r="G4" s="114" t="s">
        <v>86</v>
      </c>
      <c r="H4" s="114" t="s">
        <v>58</v>
      </c>
      <c r="I4" s="114" t="s">
        <v>56</v>
      </c>
      <c r="J4" s="114" t="s">
        <v>56</v>
      </c>
      <c r="K4" s="114" t="s">
        <v>56</v>
      </c>
      <c r="L4" s="114" t="s">
        <v>56</v>
      </c>
      <c r="M4" s="114" t="s">
        <v>56</v>
      </c>
      <c r="N4" s="114" t="s">
        <v>56</v>
      </c>
      <c r="O4" s="114" t="s">
        <v>56</v>
      </c>
      <c r="P4" s="114" t="s">
        <v>56</v>
      </c>
      <c r="Q4" s="114" t="s">
        <v>56</v>
      </c>
      <c r="R4" s="114" t="s">
        <v>56</v>
      </c>
      <c r="S4" s="114" t="s">
        <v>56</v>
      </c>
    </row>
    <row r="5" spans="1:22" ht="12.75" x14ac:dyDescent="0.2">
      <c r="A5" s="113">
        <v>45224.676732407403</v>
      </c>
      <c r="B5" s="114" t="s">
        <v>19</v>
      </c>
      <c r="C5" s="114" t="s">
        <v>53</v>
      </c>
      <c r="D5" s="114" t="s">
        <v>57</v>
      </c>
      <c r="E5" s="114" t="s">
        <v>99</v>
      </c>
      <c r="F5" s="114" t="s">
        <v>100</v>
      </c>
      <c r="G5" s="114" t="s">
        <v>39</v>
      </c>
      <c r="H5" s="114" t="s">
        <v>58</v>
      </c>
      <c r="I5" s="114" t="s">
        <v>103</v>
      </c>
      <c r="J5" s="114" t="s">
        <v>103</v>
      </c>
      <c r="K5" s="114" t="s">
        <v>103</v>
      </c>
      <c r="L5" s="114" t="s">
        <v>55</v>
      </c>
      <c r="M5" s="114" t="s">
        <v>55</v>
      </c>
      <c r="N5" s="114" t="s">
        <v>55</v>
      </c>
      <c r="O5" s="114" t="s">
        <v>59</v>
      </c>
      <c r="P5" s="114" t="s">
        <v>59</v>
      </c>
      <c r="Q5" s="114" t="s">
        <v>59</v>
      </c>
      <c r="R5" s="114" t="s">
        <v>59</v>
      </c>
      <c r="S5" s="114" t="s">
        <v>56</v>
      </c>
      <c r="T5" s="114" t="s">
        <v>110</v>
      </c>
      <c r="U5" s="114" t="s">
        <v>104</v>
      </c>
      <c r="V5" s="114" t="s">
        <v>111</v>
      </c>
    </row>
    <row r="6" spans="1:22" ht="12.75" x14ac:dyDescent="0.2"/>
    <row r="7" spans="1:22" ht="12.75" x14ac:dyDescent="0.2"/>
    <row r="8" spans="1:22" ht="12.75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X25"/>
  <sheetViews>
    <sheetView topLeftCell="A2" zoomScale="90" zoomScaleNormal="90" workbookViewId="0">
      <selection activeCell="H3" sqref="H3"/>
    </sheetView>
  </sheetViews>
  <sheetFormatPr defaultColWidth="8.7109375" defaultRowHeight="21" x14ac:dyDescent="0.35"/>
  <cols>
    <col min="1" max="1" width="7" style="2" customWidth="1"/>
    <col min="2" max="2" width="8.140625" style="2" bestFit="1" customWidth="1"/>
    <col min="3" max="3" width="8.85546875" style="2" customWidth="1"/>
    <col min="4" max="4" width="10.28515625" style="76" bestFit="1" customWidth="1"/>
    <col min="5" max="5" width="8.28515625" style="118" bestFit="1" customWidth="1"/>
    <col min="6" max="6" width="10.28515625" style="118" bestFit="1" customWidth="1"/>
    <col min="7" max="7" width="8.28515625" style="76" bestFit="1" customWidth="1"/>
    <col min="8" max="8" width="10.28515625" style="76" bestFit="1" customWidth="1"/>
    <col min="9" max="9" width="10.28515625" style="118" customWidth="1"/>
    <col min="10" max="10" width="16.5703125" style="76" bestFit="1" customWidth="1"/>
    <col min="11" max="11" width="15.42578125" style="76" customWidth="1"/>
    <col min="12" max="12" width="8.28515625" style="41" bestFit="1" customWidth="1"/>
    <col min="13" max="17" width="8.28515625" style="111" customWidth="1"/>
    <col min="18" max="21" width="8.7109375" style="41" bestFit="1" customWidth="1"/>
    <col min="22" max="22" width="5.140625" style="41" bestFit="1" customWidth="1"/>
    <col min="23" max="257" width="8.7109375" style="1"/>
    <col min="258" max="258" width="7" style="1" customWidth="1"/>
    <col min="259" max="259" width="10.140625" style="1" customWidth="1"/>
    <col min="260" max="260" width="37.7109375" style="1" bestFit="1" customWidth="1"/>
    <col min="261" max="278" width="5" style="1" customWidth="1"/>
    <col min="279" max="513" width="8.7109375" style="1"/>
    <col min="514" max="514" width="7" style="1" customWidth="1"/>
    <col min="515" max="515" width="10.140625" style="1" customWidth="1"/>
    <col min="516" max="516" width="37.7109375" style="1" bestFit="1" customWidth="1"/>
    <col min="517" max="534" width="5" style="1" customWidth="1"/>
    <col min="535" max="769" width="8.7109375" style="1"/>
    <col min="770" max="770" width="7" style="1" customWidth="1"/>
    <col min="771" max="771" width="10.140625" style="1" customWidth="1"/>
    <col min="772" max="772" width="37.7109375" style="1" bestFit="1" customWidth="1"/>
    <col min="773" max="790" width="5" style="1" customWidth="1"/>
    <col min="791" max="1025" width="8.7109375" style="1"/>
    <col min="1026" max="1026" width="7" style="1" customWidth="1"/>
    <col min="1027" max="1027" width="10.140625" style="1" customWidth="1"/>
    <col min="1028" max="1028" width="37.7109375" style="1" bestFit="1" customWidth="1"/>
    <col min="1029" max="1046" width="5" style="1" customWidth="1"/>
    <col min="1047" max="1281" width="8.7109375" style="1"/>
    <col min="1282" max="1282" width="7" style="1" customWidth="1"/>
    <col min="1283" max="1283" width="10.140625" style="1" customWidth="1"/>
    <col min="1284" max="1284" width="37.7109375" style="1" bestFit="1" customWidth="1"/>
    <col min="1285" max="1302" width="5" style="1" customWidth="1"/>
    <col min="1303" max="1537" width="8.7109375" style="1"/>
    <col min="1538" max="1538" width="7" style="1" customWidth="1"/>
    <col min="1539" max="1539" width="10.140625" style="1" customWidth="1"/>
    <col min="1540" max="1540" width="37.7109375" style="1" bestFit="1" customWidth="1"/>
    <col min="1541" max="1558" width="5" style="1" customWidth="1"/>
    <col min="1559" max="1793" width="8.7109375" style="1"/>
    <col min="1794" max="1794" width="7" style="1" customWidth="1"/>
    <col min="1795" max="1795" width="10.140625" style="1" customWidth="1"/>
    <col min="1796" max="1796" width="37.7109375" style="1" bestFit="1" customWidth="1"/>
    <col min="1797" max="1814" width="5" style="1" customWidth="1"/>
    <col min="1815" max="2049" width="8.7109375" style="1"/>
    <col min="2050" max="2050" width="7" style="1" customWidth="1"/>
    <col min="2051" max="2051" width="10.140625" style="1" customWidth="1"/>
    <col min="2052" max="2052" width="37.7109375" style="1" bestFit="1" customWidth="1"/>
    <col min="2053" max="2070" width="5" style="1" customWidth="1"/>
    <col min="2071" max="2305" width="8.7109375" style="1"/>
    <col min="2306" max="2306" width="7" style="1" customWidth="1"/>
    <col min="2307" max="2307" width="10.140625" style="1" customWidth="1"/>
    <col min="2308" max="2308" width="37.7109375" style="1" bestFit="1" customWidth="1"/>
    <col min="2309" max="2326" width="5" style="1" customWidth="1"/>
    <col min="2327" max="2561" width="8.7109375" style="1"/>
    <col min="2562" max="2562" width="7" style="1" customWidth="1"/>
    <col min="2563" max="2563" width="10.140625" style="1" customWidth="1"/>
    <col min="2564" max="2564" width="37.7109375" style="1" bestFit="1" customWidth="1"/>
    <col min="2565" max="2582" width="5" style="1" customWidth="1"/>
    <col min="2583" max="2817" width="8.7109375" style="1"/>
    <col min="2818" max="2818" width="7" style="1" customWidth="1"/>
    <col min="2819" max="2819" width="10.140625" style="1" customWidth="1"/>
    <col min="2820" max="2820" width="37.7109375" style="1" bestFit="1" customWidth="1"/>
    <col min="2821" max="2838" width="5" style="1" customWidth="1"/>
    <col min="2839" max="3073" width="8.7109375" style="1"/>
    <col min="3074" max="3074" width="7" style="1" customWidth="1"/>
    <col min="3075" max="3075" width="10.140625" style="1" customWidth="1"/>
    <col min="3076" max="3076" width="37.7109375" style="1" bestFit="1" customWidth="1"/>
    <col min="3077" max="3094" width="5" style="1" customWidth="1"/>
    <col min="3095" max="3329" width="8.7109375" style="1"/>
    <col min="3330" max="3330" width="7" style="1" customWidth="1"/>
    <col min="3331" max="3331" width="10.140625" style="1" customWidth="1"/>
    <col min="3332" max="3332" width="37.7109375" style="1" bestFit="1" customWidth="1"/>
    <col min="3333" max="3350" width="5" style="1" customWidth="1"/>
    <col min="3351" max="3585" width="8.7109375" style="1"/>
    <col min="3586" max="3586" width="7" style="1" customWidth="1"/>
    <col min="3587" max="3587" width="10.140625" style="1" customWidth="1"/>
    <col min="3588" max="3588" width="37.7109375" style="1" bestFit="1" customWidth="1"/>
    <col min="3589" max="3606" width="5" style="1" customWidth="1"/>
    <col min="3607" max="3841" width="8.7109375" style="1"/>
    <col min="3842" max="3842" width="7" style="1" customWidth="1"/>
    <col min="3843" max="3843" width="10.140625" style="1" customWidth="1"/>
    <col min="3844" max="3844" width="37.7109375" style="1" bestFit="1" customWidth="1"/>
    <col min="3845" max="3862" width="5" style="1" customWidth="1"/>
    <col min="3863" max="4097" width="8.7109375" style="1"/>
    <col min="4098" max="4098" width="7" style="1" customWidth="1"/>
    <col min="4099" max="4099" width="10.140625" style="1" customWidth="1"/>
    <col min="4100" max="4100" width="37.7109375" style="1" bestFit="1" customWidth="1"/>
    <col min="4101" max="4118" width="5" style="1" customWidth="1"/>
    <col min="4119" max="4353" width="8.7109375" style="1"/>
    <col min="4354" max="4354" width="7" style="1" customWidth="1"/>
    <col min="4355" max="4355" width="10.140625" style="1" customWidth="1"/>
    <col min="4356" max="4356" width="37.7109375" style="1" bestFit="1" customWidth="1"/>
    <col min="4357" max="4374" width="5" style="1" customWidth="1"/>
    <col min="4375" max="4609" width="8.7109375" style="1"/>
    <col min="4610" max="4610" width="7" style="1" customWidth="1"/>
    <col min="4611" max="4611" width="10.140625" style="1" customWidth="1"/>
    <col min="4612" max="4612" width="37.7109375" style="1" bestFit="1" customWidth="1"/>
    <col min="4613" max="4630" width="5" style="1" customWidth="1"/>
    <col min="4631" max="4865" width="8.7109375" style="1"/>
    <col min="4866" max="4866" width="7" style="1" customWidth="1"/>
    <col min="4867" max="4867" width="10.140625" style="1" customWidth="1"/>
    <col min="4868" max="4868" width="37.7109375" style="1" bestFit="1" customWidth="1"/>
    <col min="4869" max="4886" width="5" style="1" customWidth="1"/>
    <col min="4887" max="5121" width="8.7109375" style="1"/>
    <col min="5122" max="5122" width="7" style="1" customWidth="1"/>
    <col min="5123" max="5123" width="10.140625" style="1" customWidth="1"/>
    <col min="5124" max="5124" width="37.7109375" style="1" bestFit="1" customWidth="1"/>
    <col min="5125" max="5142" width="5" style="1" customWidth="1"/>
    <col min="5143" max="5377" width="8.7109375" style="1"/>
    <col min="5378" max="5378" width="7" style="1" customWidth="1"/>
    <col min="5379" max="5379" width="10.140625" style="1" customWidth="1"/>
    <col min="5380" max="5380" width="37.7109375" style="1" bestFit="1" customWidth="1"/>
    <col min="5381" max="5398" width="5" style="1" customWidth="1"/>
    <col min="5399" max="5633" width="8.7109375" style="1"/>
    <col min="5634" max="5634" width="7" style="1" customWidth="1"/>
    <col min="5635" max="5635" width="10.140625" style="1" customWidth="1"/>
    <col min="5636" max="5636" width="37.7109375" style="1" bestFit="1" customWidth="1"/>
    <col min="5637" max="5654" width="5" style="1" customWidth="1"/>
    <col min="5655" max="5889" width="8.7109375" style="1"/>
    <col min="5890" max="5890" width="7" style="1" customWidth="1"/>
    <col min="5891" max="5891" width="10.140625" style="1" customWidth="1"/>
    <col min="5892" max="5892" width="37.7109375" style="1" bestFit="1" customWidth="1"/>
    <col min="5893" max="5910" width="5" style="1" customWidth="1"/>
    <col min="5911" max="6145" width="8.7109375" style="1"/>
    <col min="6146" max="6146" width="7" style="1" customWidth="1"/>
    <col min="6147" max="6147" width="10.140625" style="1" customWidth="1"/>
    <col min="6148" max="6148" width="37.7109375" style="1" bestFit="1" customWidth="1"/>
    <col min="6149" max="6166" width="5" style="1" customWidth="1"/>
    <col min="6167" max="6401" width="8.7109375" style="1"/>
    <col min="6402" max="6402" width="7" style="1" customWidth="1"/>
    <col min="6403" max="6403" width="10.140625" style="1" customWidth="1"/>
    <col min="6404" max="6404" width="37.7109375" style="1" bestFit="1" customWidth="1"/>
    <col min="6405" max="6422" width="5" style="1" customWidth="1"/>
    <col min="6423" max="6657" width="8.7109375" style="1"/>
    <col min="6658" max="6658" width="7" style="1" customWidth="1"/>
    <col min="6659" max="6659" width="10.140625" style="1" customWidth="1"/>
    <col min="6660" max="6660" width="37.7109375" style="1" bestFit="1" customWidth="1"/>
    <col min="6661" max="6678" width="5" style="1" customWidth="1"/>
    <col min="6679" max="6913" width="8.7109375" style="1"/>
    <col min="6914" max="6914" width="7" style="1" customWidth="1"/>
    <col min="6915" max="6915" width="10.140625" style="1" customWidth="1"/>
    <col min="6916" max="6916" width="37.7109375" style="1" bestFit="1" customWidth="1"/>
    <col min="6917" max="6934" width="5" style="1" customWidth="1"/>
    <col min="6935" max="7169" width="8.7109375" style="1"/>
    <col min="7170" max="7170" width="7" style="1" customWidth="1"/>
    <col min="7171" max="7171" width="10.140625" style="1" customWidth="1"/>
    <col min="7172" max="7172" width="37.7109375" style="1" bestFit="1" customWidth="1"/>
    <col min="7173" max="7190" width="5" style="1" customWidth="1"/>
    <col min="7191" max="7425" width="8.7109375" style="1"/>
    <col min="7426" max="7426" width="7" style="1" customWidth="1"/>
    <col min="7427" max="7427" width="10.140625" style="1" customWidth="1"/>
    <col min="7428" max="7428" width="37.7109375" style="1" bestFit="1" customWidth="1"/>
    <col min="7429" max="7446" width="5" style="1" customWidth="1"/>
    <col min="7447" max="7681" width="8.7109375" style="1"/>
    <col min="7682" max="7682" width="7" style="1" customWidth="1"/>
    <col min="7683" max="7683" width="10.140625" style="1" customWidth="1"/>
    <col min="7684" max="7684" width="37.7109375" style="1" bestFit="1" customWidth="1"/>
    <col min="7685" max="7702" width="5" style="1" customWidth="1"/>
    <col min="7703" max="7937" width="8.7109375" style="1"/>
    <col min="7938" max="7938" width="7" style="1" customWidth="1"/>
    <col min="7939" max="7939" width="10.140625" style="1" customWidth="1"/>
    <col min="7940" max="7940" width="37.7109375" style="1" bestFit="1" customWidth="1"/>
    <col min="7941" max="7958" width="5" style="1" customWidth="1"/>
    <col min="7959" max="8193" width="8.7109375" style="1"/>
    <col min="8194" max="8194" width="7" style="1" customWidth="1"/>
    <col min="8195" max="8195" width="10.140625" style="1" customWidth="1"/>
    <col min="8196" max="8196" width="37.7109375" style="1" bestFit="1" customWidth="1"/>
    <col min="8197" max="8214" width="5" style="1" customWidth="1"/>
    <col min="8215" max="8449" width="8.7109375" style="1"/>
    <col min="8450" max="8450" width="7" style="1" customWidth="1"/>
    <col min="8451" max="8451" width="10.140625" style="1" customWidth="1"/>
    <col min="8452" max="8452" width="37.7109375" style="1" bestFit="1" customWidth="1"/>
    <col min="8453" max="8470" width="5" style="1" customWidth="1"/>
    <col min="8471" max="8705" width="8.7109375" style="1"/>
    <col min="8706" max="8706" width="7" style="1" customWidth="1"/>
    <col min="8707" max="8707" width="10.140625" style="1" customWidth="1"/>
    <col min="8708" max="8708" width="37.7109375" style="1" bestFit="1" customWidth="1"/>
    <col min="8709" max="8726" width="5" style="1" customWidth="1"/>
    <col min="8727" max="8961" width="8.7109375" style="1"/>
    <col min="8962" max="8962" width="7" style="1" customWidth="1"/>
    <col min="8963" max="8963" width="10.140625" style="1" customWidth="1"/>
    <col min="8964" max="8964" width="37.7109375" style="1" bestFit="1" customWidth="1"/>
    <col min="8965" max="8982" width="5" style="1" customWidth="1"/>
    <col min="8983" max="9217" width="8.7109375" style="1"/>
    <col min="9218" max="9218" width="7" style="1" customWidth="1"/>
    <col min="9219" max="9219" width="10.140625" style="1" customWidth="1"/>
    <col min="9220" max="9220" width="37.7109375" style="1" bestFit="1" customWidth="1"/>
    <col min="9221" max="9238" width="5" style="1" customWidth="1"/>
    <col min="9239" max="9473" width="8.7109375" style="1"/>
    <col min="9474" max="9474" width="7" style="1" customWidth="1"/>
    <col min="9475" max="9475" width="10.140625" style="1" customWidth="1"/>
    <col min="9476" max="9476" width="37.7109375" style="1" bestFit="1" customWidth="1"/>
    <col min="9477" max="9494" width="5" style="1" customWidth="1"/>
    <col min="9495" max="9729" width="8.7109375" style="1"/>
    <col min="9730" max="9730" width="7" style="1" customWidth="1"/>
    <col min="9731" max="9731" width="10.140625" style="1" customWidth="1"/>
    <col min="9732" max="9732" width="37.7109375" style="1" bestFit="1" customWidth="1"/>
    <col min="9733" max="9750" width="5" style="1" customWidth="1"/>
    <col min="9751" max="9985" width="8.7109375" style="1"/>
    <col min="9986" max="9986" width="7" style="1" customWidth="1"/>
    <col min="9987" max="9987" width="10.140625" style="1" customWidth="1"/>
    <col min="9988" max="9988" width="37.7109375" style="1" bestFit="1" customWidth="1"/>
    <col min="9989" max="10006" width="5" style="1" customWidth="1"/>
    <col min="10007" max="10241" width="8.7109375" style="1"/>
    <col min="10242" max="10242" width="7" style="1" customWidth="1"/>
    <col min="10243" max="10243" width="10.140625" style="1" customWidth="1"/>
    <col min="10244" max="10244" width="37.7109375" style="1" bestFit="1" customWidth="1"/>
    <col min="10245" max="10262" width="5" style="1" customWidth="1"/>
    <col min="10263" max="10497" width="8.7109375" style="1"/>
    <col min="10498" max="10498" width="7" style="1" customWidth="1"/>
    <col min="10499" max="10499" width="10.140625" style="1" customWidth="1"/>
    <col min="10500" max="10500" width="37.7109375" style="1" bestFit="1" customWidth="1"/>
    <col min="10501" max="10518" width="5" style="1" customWidth="1"/>
    <col min="10519" max="10753" width="8.7109375" style="1"/>
    <col min="10754" max="10754" width="7" style="1" customWidth="1"/>
    <col min="10755" max="10755" width="10.140625" style="1" customWidth="1"/>
    <col min="10756" max="10756" width="37.7109375" style="1" bestFit="1" customWidth="1"/>
    <col min="10757" max="10774" width="5" style="1" customWidth="1"/>
    <col min="10775" max="11009" width="8.7109375" style="1"/>
    <col min="11010" max="11010" width="7" style="1" customWidth="1"/>
    <col min="11011" max="11011" width="10.140625" style="1" customWidth="1"/>
    <col min="11012" max="11012" width="37.7109375" style="1" bestFit="1" customWidth="1"/>
    <col min="11013" max="11030" width="5" style="1" customWidth="1"/>
    <col min="11031" max="11265" width="8.7109375" style="1"/>
    <col min="11266" max="11266" width="7" style="1" customWidth="1"/>
    <col min="11267" max="11267" width="10.140625" style="1" customWidth="1"/>
    <col min="11268" max="11268" width="37.7109375" style="1" bestFit="1" customWidth="1"/>
    <col min="11269" max="11286" width="5" style="1" customWidth="1"/>
    <col min="11287" max="11521" width="8.7109375" style="1"/>
    <col min="11522" max="11522" width="7" style="1" customWidth="1"/>
    <col min="11523" max="11523" width="10.140625" style="1" customWidth="1"/>
    <col min="11524" max="11524" width="37.7109375" style="1" bestFit="1" customWidth="1"/>
    <col min="11525" max="11542" width="5" style="1" customWidth="1"/>
    <col min="11543" max="11777" width="8.7109375" style="1"/>
    <col min="11778" max="11778" width="7" style="1" customWidth="1"/>
    <col min="11779" max="11779" width="10.140625" style="1" customWidth="1"/>
    <col min="11780" max="11780" width="37.7109375" style="1" bestFit="1" customWidth="1"/>
    <col min="11781" max="11798" width="5" style="1" customWidth="1"/>
    <col min="11799" max="12033" width="8.7109375" style="1"/>
    <col min="12034" max="12034" width="7" style="1" customWidth="1"/>
    <col min="12035" max="12035" width="10.140625" style="1" customWidth="1"/>
    <col min="12036" max="12036" width="37.7109375" style="1" bestFit="1" customWidth="1"/>
    <col min="12037" max="12054" width="5" style="1" customWidth="1"/>
    <col min="12055" max="12289" width="8.7109375" style="1"/>
    <col min="12290" max="12290" width="7" style="1" customWidth="1"/>
    <col min="12291" max="12291" width="10.140625" style="1" customWidth="1"/>
    <col min="12292" max="12292" width="37.7109375" style="1" bestFit="1" customWidth="1"/>
    <col min="12293" max="12310" width="5" style="1" customWidth="1"/>
    <col min="12311" max="12545" width="8.7109375" style="1"/>
    <col min="12546" max="12546" width="7" style="1" customWidth="1"/>
    <col min="12547" max="12547" width="10.140625" style="1" customWidth="1"/>
    <col min="12548" max="12548" width="37.7109375" style="1" bestFit="1" customWidth="1"/>
    <col min="12549" max="12566" width="5" style="1" customWidth="1"/>
    <col min="12567" max="12801" width="8.7109375" style="1"/>
    <col min="12802" max="12802" width="7" style="1" customWidth="1"/>
    <col min="12803" max="12803" width="10.140625" style="1" customWidth="1"/>
    <col min="12804" max="12804" width="37.7109375" style="1" bestFit="1" customWidth="1"/>
    <col min="12805" max="12822" width="5" style="1" customWidth="1"/>
    <col min="12823" max="13057" width="8.7109375" style="1"/>
    <col min="13058" max="13058" width="7" style="1" customWidth="1"/>
    <col min="13059" max="13059" width="10.140625" style="1" customWidth="1"/>
    <col min="13060" max="13060" width="37.7109375" style="1" bestFit="1" customWidth="1"/>
    <col min="13061" max="13078" width="5" style="1" customWidth="1"/>
    <col min="13079" max="13313" width="8.7109375" style="1"/>
    <col min="13314" max="13314" width="7" style="1" customWidth="1"/>
    <col min="13315" max="13315" width="10.140625" style="1" customWidth="1"/>
    <col min="13316" max="13316" width="37.7109375" style="1" bestFit="1" customWidth="1"/>
    <col min="13317" max="13334" width="5" style="1" customWidth="1"/>
    <col min="13335" max="13569" width="8.7109375" style="1"/>
    <col min="13570" max="13570" width="7" style="1" customWidth="1"/>
    <col min="13571" max="13571" width="10.140625" style="1" customWidth="1"/>
    <col min="13572" max="13572" width="37.7109375" style="1" bestFit="1" customWidth="1"/>
    <col min="13573" max="13590" width="5" style="1" customWidth="1"/>
    <col min="13591" max="13825" width="8.7109375" style="1"/>
    <col min="13826" max="13826" width="7" style="1" customWidth="1"/>
    <col min="13827" max="13827" width="10.140625" style="1" customWidth="1"/>
    <col min="13828" max="13828" width="37.7109375" style="1" bestFit="1" customWidth="1"/>
    <col min="13829" max="13846" width="5" style="1" customWidth="1"/>
    <col min="13847" max="14081" width="8.7109375" style="1"/>
    <col min="14082" max="14082" width="7" style="1" customWidth="1"/>
    <col min="14083" max="14083" width="10.140625" style="1" customWidth="1"/>
    <col min="14084" max="14084" width="37.7109375" style="1" bestFit="1" customWidth="1"/>
    <col min="14085" max="14102" width="5" style="1" customWidth="1"/>
    <col min="14103" max="14337" width="8.7109375" style="1"/>
    <col min="14338" max="14338" width="7" style="1" customWidth="1"/>
    <col min="14339" max="14339" width="10.140625" style="1" customWidth="1"/>
    <col min="14340" max="14340" width="37.7109375" style="1" bestFit="1" customWidth="1"/>
    <col min="14341" max="14358" width="5" style="1" customWidth="1"/>
    <col min="14359" max="14593" width="8.7109375" style="1"/>
    <col min="14594" max="14594" width="7" style="1" customWidth="1"/>
    <col min="14595" max="14595" width="10.140625" style="1" customWidth="1"/>
    <col min="14596" max="14596" width="37.7109375" style="1" bestFit="1" customWidth="1"/>
    <col min="14597" max="14614" width="5" style="1" customWidth="1"/>
    <col min="14615" max="14849" width="8.7109375" style="1"/>
    <col min="14850" max="14850" width="7" style="1" customWidth="1"/>
    <col min="14851" max="14851" width="10.140625" style="1" customWidth="1"/>
    <col min="14852" max="14852" width="37.7109375" style="1" bestFit="1" customWidth="1"/>
    <col min="14853" max="14870" width="5" style="1" customWidth="1"/>
    <col min="14871" max="15105" width="8.7109375" style="1"/>
    <col min="15106" max="15106" width="7" style="1" customWidth="1"/>
    <col min="15107" max="15107" width="10.140625" style="1" customWidth="1"/>
    <col min="15108" max="15108" width="37.7109375" style="1" bestFit="1" customWidth="1"/>
    <col min="15109" max="15126" width="5" style="1" customWidth="1"/>
    <col min="15127" max="15361" width="8.7109375" style="1"/>
    <col min="15362" max="15362" width="7" style="1" customWidth="1"/>
    <col min="15363" max="15363" width="10.140625" style="1" customWidth="1"/>
    <col min="15364" max="15364" width="37.7109375" style="1" bestFit="1" customWidth="1"/>
    <col min="15365" max="15382" width="5" style="1" customWidth="1"/>
    <col min="15383" max="15617" width="8.7109375" style="1"/>
    <col min="15618" max="15618" width="7" style="1" customWidth="1"/>
    <col min="15619" max="15619" width="10.140625" style="1" customWidth="1"/>
    <col min="15620" max="15620" width="37.7109375" style="1" bestFit="1" customWidth="1"/>
    <col min="15621" max="15638" width="5" style="1" customWidth="1"/>
    <col min="15639" max="15873" width="8.7109375" style="1"/>
    <col min="15874" max="15874" width="7" style="1" customWidth="1"/>
    <col min="15875" max="15875" width="10.140625" style="1" customWidth="1"/>
    <col min="15876" max="15876" width="37.7109375" style="1" bestFit="1" customWidth="1"/>
    <col min="15877" max="15894" width="5" style="1" customWidth="1"/>
    <col min="15895" max="16129" width="8.7109375" style="1"/>
    <col min="16130" max="16130" width="7" style="1" customWidth="1"/>
    <col min="16131" max="16131" width="10.140625" style="1" customWidth="1"/>
    <col min="16132" max="16132" width="37.7109375" style="1" bestFit="1" customWidth="1"/>
    <col min="16133" max="16150" width="5" style="1" customWidth="1"/>
    <col min="16151" max="16384" width="8.7109375" style="1"/>
  </cols>
  <sheetData>
    <row r="3" spans="1:24" ht="23.25" x14ac:dyDescent="0.5">
      <c r="A3" s="51" t="s">
        <v>9</v>
      </c>
      <c r="B3" s="47" t="s">
        <v>18</v>
      </c>
      <c r="C3" s="49" t="s">
        <v>37</v>
      </c>
      <c r="D3" s="49" t="s">
        <v>23</v>
      </c>
      <c r="E3" s="49" t="s">
        <v>38</v>
      </c>
      <c r="F3" s="49" t="s">
        <v>39</v>
      </c>
      <c r="G3" s="49" t="s">
        <v>40</v>
      </c>
      <c r="H3" s="49" t="s">
        <v>112</v>
      </c>
      <c r="I3" s="49" t="s">
        <v>26</v>
      </c>
      <c r="J3" s="83" t="s">
        <v>41</v>
      </c>
      <c r="K3" s="83" t="s">
        <v>28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4" ht="23.25" x14ac:dyDescent="0.5">
      <c r="A4" s="51"/>
      <c r="B4" s="48"/>
      <c r="C4" s="50"/>
      <c r="D4" s="50"/>
      <c r="E4" s="50"/>
      <c r="F4" s="50"/>
      <c r="G4" s="50"/>
      <c r="H4" s="50"/>
      <c r="I4" s="50"/>
      <c r="J4" s="84"/>
      <c r="K4" s="84"/>
      <c r="L4" s="45">
        <v>1</v>
      </c>
      <c r="M4" s="45">
        <v>2</v>
      </c>
      <c r="N4" s="45">
        <v>3</v>
      </c>
      <c r="O4" s="45">
        <v>4</v>
      </c>
      <c r="P4" s="45">
        <v>5</v>
      </c>
      <c r="Q4" s="45">
        <v>6</v>
      </c>
      <c r="R4" s="45">
        <v>7</v>
      </c>
      <c r="S4" s="45">
        <v>8</v>
      </c>
      <c r="T4" s="45">
        <v>9</v>
      </c>
      <c r="U4" s="45">
        <v>10</v>
      </c>
      <c r="V4" s="45">
        <v>11</v>
      </c>
    </row>
    <row r="5" spans="1:24" x14ac:dyDescent="0.35">
      <c r="A5" s="2">
        <v>1</v>
      </c>
      <c r="B5" s="40" t="s">
        <v>19</v>
      </c>
      <c r="C5" s="81" t="s">
        <v>60</v>
      </c>
      <c r="D5" s="77" t="s">
        <v>57</v>
      </c>
      <c r="E5" s="87">
        <v>1</v>
      </c>
      <c r="F5" s="87">
        <v>1</v>
      </c>
      <c r="G5" s="87">
        <v>1</v>
      </c>
      <c r="H5" s="87">
        <v>1</v>
      </c>
      <c r="I5" s="87">
        <v>0</v>
      </c>
      <c r="J5" s="87">
        <v>1</v>
      </c>
      <c r="K5" s="87">
        <v>1</v>
      </c>
      <c r="L5" s="114">
        <v>3</v>
      </c>
      <c r="M5" s="114">
        <v>4</v>
      </c>
      <c r="N5" s="114">
        <v>4</v>
      </c>
      <c r="O5" s="114">
        <v>4</v>
      </c>
      <c r="P5" s="114">
        <v>4</v>
      </c>
      <c r="Q5" s="114">
        <v>4</v>
      </c>
      <c r="R5" s="114">
        <v>4</v>
      </c>
      <c r="S5" s="114">
        <v>4</v>
      </c>
      <c r="T5" s="114">
        <v>4</v>
      </c>
      <c r="U5" s="114">
        <v>4</v>
      </c>
      <c r="V5" s="114">
        <v>5</v>
      </c>
      <c r="X5" s="15">
        <f>AVERAGE(L5:V5)</f>
        <v>4</v>
      </c>
    </row>
    <row r="6" spans="1:24" x14ac:dyDescent="0.35">
      <c r="A6" s="94">
        <v>2</v>
      </c>
      <c r="B6" s="77" t="s">
        <v>19</v>
      </c>
      <c r="C6" s="81" t="s">
        <v>42</v>
      </c>
      <c r="D6" s="96" t="s">
        <v>57</v>
      </c>
      <c r="E6" s="87">
        <v>0</v>
      </c>
      <c r="F6" s="87">
        <v>0</v>
      </c>
      <c r="G6" s="87">
        <v>0</v>
      </c>
      <c r="H6" s="87">
        <v>0</v>
      </c>
      <c r="I6" s="87">
        <v>1</v>
      </c>
      <c r="J6" s="87">
        <v>1</v>
      </c>
      <c r="K6" s="87">
        <v>1</v>
      </c>
      <c r="L6" s="114">
        <v>4</v>
      </c>
      <c r="M6" s="114">
        <v>3</v>
      </c>
      <c r="N6" s="114">
        <v>4</v>
      </c>
      <c r="O6" s="114">
        <v>4</v>
      </c>
      <c r="P6" s="114">
        <v>4</v>
      </c>
      <c r="Q6" s="114">
        <v>4</v>
      </c>
      <c r="R6" s="114">
        <v>4</v>
      </c>
      <c r="S6" s="114">
        <v>4</v>
      </c>
      <c r="T6" s="114">
        <v>4</v>
      </c>
      <c r="U6" s="114">
        <v>4</v>
      </c>
      <c r="V6" s="114">
        <v>4</v>
      </c>
      <c r="X6" s="15">
        <f>AVERAGE(L6:V6)</f>
        <v>3.9090909090909092</v>
      </c>
    </row>
    <row r="7" spans="1:24" x14ac:dyDescent="0.35">
      <c r="A7" s="94">
        <v>3</v>
      </c>
      <c r="B7" s="77" t="s">
        <v>52</v>
      </c>
      <c r="C7" s="77" t="s">
        <v>60</v>
      </c>
      <c r="D7" s="110" t="s">
        <v>57</v>
      </c>
      <c r="E7" s="87">
        <v>0</v>
      </c>
      <c r="F7" s="87">
        <v>1</v>
      </c>
      <c r="G7" s="87">
        <v>1</v>
      </c>
      <c r="H7" s="87">
        <v>0</v>
      </c>
      <c r="I7" s="87">
        <v>0</v>
      </c>
      <c r="J7" s="87">
        <v>1</v>
      </c>
      <c r="K7" s="87">
        <v>1</v>
      </c>
      <c r="L7" s="114">
        <v>5</v>
      </c>
      <c r="M7" s="114">
        <v>5</v>
      </c>
      <c r="N7" s="114">
        <v>5</v>
      </c>
      <c r="O7" s="114">
        <v>5</v>
      </c>
      <c r="P7" s="114">
        <v>5</v>
      </c>
      <c r="Q7" s="114">
        <v>5</v>
      </c>
      <c r="R7" s="114">
        <v>5</v>
      </c>
      <c r="S7" s="114">
        <v>5</v>
      </c>
      <c r="T7" s="114">
        <v>5</v>
      </c>
      <c r="U7" s="114">
        <v>5</v>
      </c>
      <c r="V7" s="114">
        <v>5</v>
      </c>
      <c r="X7" s="15">
        <f>AVERAGE(L7:V7)</f>
        <v>5</v>
      </c>
    </row>
    <row r="8" spans="1:24" x14ac:dyDescent="0.35">
      <c r="A8" s="94">
        <v>4</v>
      </c>
      <c r="B8" s="77" t="s">
        <v>19</v>
      </c>
      <c r="C8" s="77" t="s">
        <v>53</v>
      </c>
      <c r="D8" s="110" t="s">
        <v>57</v>
      </c>
      <c r="E8" s="87">
        <v>0</v>
      </c>
      <c r="F8" s="87">
        <v>1</v>
      </c>
      <c r="G8" s="87">
        <v>0</v>
      </c>
      <c r="H8" s="87">
        <v>0</v>
      </c>
      <c r="I8" s="87">
        <v>0</v>
      </c>
      <c r="J8" s="87">
        <v>1</v>
      </c>
      <c r="K8" s="87">
        <v>1</v>
      </c>
      <c r="L8" s="114">
        <v>2</v>
      </c>
      <c r="M8" s="114">
        <v>2</v>
      </c>
      <c r="N8" s="114">
        <v>2</v>
      </c>
      <c r="O8" s="114">
        <v>3</v>
      </c>
      <c r="P8" s="114">
        <v>3</v>
      </c>
      <c r="Q8" s="114">
        <v>3</v>
      </c>
      <c r="R8" s="114">
        <v>4</v>
      </c>
      <c r="S8" s="114">
        <v>4</v>
      </c>
      <c r="T8" s="114">
        <v>4</v>
      </c>
      <c r="U8" s="114">
        <v>4</v>
      </c>
      <c r="V8" s="114">
        <v>5</v>
      </c>
      <c r="X8" s="15">
        <f>AVERAGE(L8:V8)</f>
        <v>3.2727272727272729</v>
      </c>
    </row>
    <row r="9" spans="1:24" ht="23.25" x14ac:dyDescent="0.5">
      <c r="A9" s="76"/>
      <c r="B9" s="77"/>
      <c r="C9" s="77"/>
      <c r="D9" s="77"/>
      <c r="E9" s="86">
        <f>COUNTIF(E5:E8,1)</f>
        <v>1</v>
      </c>
      <c r="F9" s="86">
        <f t="shared" ref="F9:H9" si="0">COUNTIF(F5:F8,1)</f>
        <v>3</v>
      </c>
      <c r="G9" s="86">
        <f t="shared" si="0"/>
        <v>2</v>
      </c>
      <c r="H9" s="86">
        <f t="shared" si="0"/>
        <v>1</v>
      </c>
      <c r="I9" s="86">
        <f>COUNTIF(I5:I8,1)</f>
        <v>1</v>
      </c>
      <c r="J9" s="86">
        <f>COUNTIF(J5:J8,1)</f>
        <v>4</v>
      </c>
      <c r="K9" s="86">
        <f>COUNTIF(K5:K8,1)</f>
        <v>4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X9" s="15"/>
    </row>
    <row r="10" spans="1:24" ht="23.25" x14ac:dyDescent="0.5">
      <c r="E10" s="85">
        <f>STDEV(E5:E8)</f>
        <v>0.5</v>
      </c>
      <c r="F10" s="85">
        <f t="shared" ref="F10:I10" si="1">STDEV(F5:F8)</f>
        <v>0.5</v>
      </c>
      <c r="G10" s="85">
        <f t="shared" si="1"/>
        <v>0.57735026918962573</v>
      </c>
      <c r="H10" s="85">
        <f t="shared" si="1"/>
        <v>0.5</v>
      </c>
      <c r="I10" s="85">
        <f t="shared" si="1"/>
        <v>0.5</v>
      </c>
      <c r="J10" s="85">
        <f>STDEV(J5:J8)</f>
        <v>0</v>
      </c>
      <c r="K10" s="85">
        <f>STDEV(K5:K8)</f>
        <v>0</v>
      </c>
    </row>
    <row r="11" spans="1:24" ht="23.25" x14ac:dyDescent="0.5">
      <c r="B11" s="16"/>
      <c r="C11" s="19" t="s">
        <v>18</v>
      </c>
      <c r="D11" s="19"/>
      <c r="E11" s="19"/>
      <c r="F11" s="19"/>
      <c r="G11" s="19"/>
      <c r="H11" s="19"/>
      <c r="I11" s="19"/>
      <c r="J11" s="19"/>
      <c r="K11" s="19"/>
    </row>
    <row r="12" spans="1:24" ht="23.25" x14ac:dyDescent="0.5">
      <c r="B12" s="14"/>
      <c r="C12" s="40"/>
      <c r="D12" s="77"/>
      <c r="E12" s="117"/>
      <c r="F12" s="117"/>
      <c r="G12" s="77"/>
      <c r="H12" s="77"/>
      <c r="I12" s="117"/>
      <c r="J12" s="77"/>
      <c r="K12" s="77"/>
      <c r="L12" s="20">
        <f>AVERAGE(L5:L8)</f>
        <v>3.5</v>
      </c>
      <c r="M12" s="20">
        <f t="shared" ref="M12:V12" si="2">AVERAGE(M5:M8)</f>
        <v>3.5</v>
      </c>
      <c r="N12" s="20">
        <f t="shared" si="2"/>
        <v>3.75</v>
      </c>
      <c r="O12" s="20">
        <f t="shared" si="2"/>
        <v>4</v>
      </c>
      <c r="P12" s="20">
        <f t="shared" si="2"/>
        <v>4</v>
      </c>
      <c r="Q12" s="20">
        <f t="shared" si="2"/>
        <v>4</v>
      </c>
      <c r="R12" s="20">
        <f t="shared" si="2"/>
        <v>4.25</v>
      </c>
      <c r="S12" s="20">
        <f t="shared" si="2"/>
        <v>4.25</v>
      </c>
      <c r="T12" s="20">
        <f t="shared" si="2"/>
        <v>4.25</v>
      </c>
      <c r="U12" s="20">
        <f t="shared" si="2"/>
        <v>4.25</v>
      </c>
      <c r="V12" s="20">
        <f t="shared" si="2"/>
        <v>4.75</v>
      </c>
      <c r="X12" s="22">
        <f>AVERAGE(L5:V8)</f>
        <v>4.0454545454545459</v>
      </c>
    </row>
    <row r="13" spans="1:24" ht="23.25" x14ac:dyDescent="0.5">
      <c r="B13" s="14">
        <v>3</v>
      </c>
      <c r="C13" s="40" t="s">
        <v>19</v>
      </c>
      <c r="D13" s="77"/>
      <c r="E13" s="117"/>
      <c r="F13" s="117"/>
      <c r="G13" s="77"/>
      <c r="H13" s="77"/>
      <c r="I13" s="117"/>
      <c r="J13" s="77"/>
      <c r="K13" s="77"/>
      <c r="L13" s="21">
        <f>STDEV(L5:L8)</f>
        <v>1.2909944487358056</v>
      </c>
      <c r="M13" s="21">
        <f t="shared" ref="M13:V13" si="3">STDEV(M5:M8)</f>
        <v>1.2909944487358056</v>
      </c>
      <c r="N13" s="21">
        <f t="shared" si="3"/>
        <v>1.2583057392117916</v>
      </c>
      <c r="O13" s="21">
        <f t="shared" si="3"/>
        <v>0.81649658092772603</v>
      </c>
      <c r="P13" s="21">
        <f t="shared" si="3"/>
        <v>0.81649658092772603</v>
      </c>
      <c r="Q13" s="21">
        <f t="shared" si="3"/>
        <v>0.81649658092772603</v>
      </c>
      <c r="R13" s="21">
        <f t="shared" si="3"/>
        <v>0.5</v>
      </c>
      <c r="S13" s="21">
        <f t="shared" si="3"/>
        <v>0.5</v>
      </c>
      <c r="T13" s="21">
        <f t="shared" si="3"/>
        <v>0.5</v>
      </c>
      <c r="U13" s="21">
        <f t="shared" si="3"/>
        <v>0.5</v>
      </c>
      <c r="V13" s="21">
        <f t="shared" si="3"/>
        <v>0.5</v>
      </c>
      <c r="X13" s="22">
        <f>STDEV(L5:V8)</f>
        <v>0.83400255017583003</v>
      </c>
    </row>
    <row r="14" spans="1:24" ht="23.25" x14ac:dyDescent="0.5">
      <c r="A14" s="94"/>
      <c r="B14" s="14">
        <v>1</v>
      </c>
      <c r="C14" s="93" t="s">
        <v>52</v>
      </c>
      <c r="D14" s="93"/>
      <c r="E14" s="117"/>
      <c r="F14" s="117"/>
      <c r="G14" s="93"/>
      <c r="H14" s="93"/>
      <c r="I14" s="117"/>
      <c r="J14" s="93"/>
      <c r="K14" s="93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X14" s="22"/>
    </row>
    <row r="15" spans="1:24" ht="23.25" x14ac:dyDescent="0.5">
      <c r="B15" s="19">
        <f>SUM(B13:B14)</f>
        <v>4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24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22" ht="23.25" x14ac:dyDescent="0.5">
      <c r="A17" s="41"/>
      <c r="B17" s="16"/>
      <c r="C17" s="19" t="s">
        <v>37</v>
      </c>
      <c r="D17" s="19"/>
      <c r="E17" s="19"/>
      <c r="F17" s="19"/>
      <c r="G17" s="19"/>
      <c r="H17" s="19"/>
      <c r="I17" s="19"/>
      <c r="J17" s="19"/>
      <c r="K17" s="19"/>
    </row>
    <row r="18" spans="1:22" x14ac:dyDescent="0.35">
      <c r="A18" s="41"/>
      <c r="B18" s="14">
        <v>2</v>
      </c>
      <c r="C18" s="81" t="s">
        <v>43</v>
      </c>
      <c r="D18" s="77"/>
      <c r="E18" s="117"/>
      <c r="F18" s="117"/>
      <c r="G18" s="77"/>
      <c r="H18" s="77"/>
      <c r="I18" s="117"/>
      <c r="J18" s="77"/>
      <c r="K18" s="77"/>
      <c r="L18" s="76"/>
      <c r="R18" s="76"/>
      <c r="S18" s="76"/>
      <c r="T18" s="76"/>
      <c r="U18" s="76"/>
      <c r="V18" s="76"/>
    </row>
    <row r="19" spans="1:22" x14ac:dyDescent="0.35">
      <c r="A19" s="94"/>
      <c r="B19" s="14">
        <v>1</v>
      </c>
      <c r="C19" s="93" t="s">
        <v>53</v>
      </c>
      <c r="D19" s="93"/>
      <c r="E19" s="117"/>
      <c r="F19" s="117"/>
      <c r="G19" s="93"/>
      <c r="H19" s="93"/>
      <c r="I19" s="117"/>
      <c r="J19" s="93"/>
      <c r="K19" s="93"/>
      <c r="L19" s="94"/>
      <c r="R19" s="94"/>
      <c r="S19" s="94"/>
      <c r="T19" s="94"/>
      <c r="U19" s="94"/>
      <c r="V19" s="94"/>
    </row>
    <row r="20" spans="1:22" x14ac:dyDescent="0.35">
      <c r="A20" s="41"/>
      <c r="B20" s="14">
        <v>1</v>
      </c>
      <c r="C20" s="40" t="s">
        <v>42</v>
      </c>
      <c r="D20" s="77"/>
      <c r="E20" s="117"/>
      <c r="F20" s="117"/>
      <c r="G20" s="77"/>
      <c r="H20" s="77"/>
      <c r="I20" s="117"/>
      <c r="J20" s="77"/>
      <c r="K20" s="77"/>
      <c r="L20" s="76"/>
      <c r="R20" s="76"/>
      <c r="S20" s="76"/>
      <c r="T20" s="76"/>
      <c r="U20" s="76"/>
      <c r="V20" s="76"/>
    </row>
    <row r="21" spans="1:22" ht="23.25" x14ac:dyDescent="0.5">
      <c r="A21" s="41"/>
      <c r="B21" s="19">
        <f>SUM(B18:B20)</f>
        <v>4</v>
      </c>
      <c r="C21" s="14"/>
      <c r="D21" s="14"/>
      <c r="E21" s="14"/>
      <c r="F21" s="14"/>
      <c r="G21" s="14"/>
      <c r="H21" s="14"/>
      <c r="I21" s="14"/>
      <c r="J21" s="14"/>
      <c r="K21" s="14"/>
      <c r="L21" s="76"/>
      <c r="R21" s="76"/>
      <c r="S21" s="76"/>
      <c r="T21" s="76"/>
      <c r="U21" s="76"/>
      <c r="V21" s="76"/>
    </row>
    <row r="22" spans="1:22" x14ac:dyDescent="0.35">
      <c r="L22" s="76"/>
      <c r="R22" s="76"/>
      <c r="S22" s="76"/>
      <c r="T22" s="76"/>
      <c r="U22" s="76"/>
      <c r="V22" s="76"/>
    </row>
    <row r="23" spans="1:22" ht="23.25" x14ac:dyDescent="0.5">
      <c r="A23" s="76"/>
      <c r="B23" s="16"/>
      <c r="C23" s="19" t="s">
        <v>23</v>
      </c>
      <c r="D23" s="19"/>
      <c r="E23" s="19"/>
      <c r="F23" s="19"/>
      <c r="G23" s="19"/>
      <c r="H23" s="19"/>
      <c r="I23" s="19"/>
      <c r="J23" s="19"/>
      <c r="K23" s="19"/>
      <c r="L23" s="76"/>
      <c r="R23" s="76"/>
      <c r="S23" s="76"/>
      <c r="T23" s="76"/>
      <c r="U23" s="76"/>
      <c r="V23" s="76"/>
    </row>
    <row r="24" spans="1:22" x14ac:dyDescent="0.35">
      <c r="A24" s="76"/>
      <c r="B24" s="14">
        <v>4</v>
      </c>
      <c r="C24" s="77" t="s">
        <v>22</v>
      </c>
      <c r="D24" s="77"/>
      <c r="E24" s="117"/>
      <c r="F24" s="117"/>
      <c r="G24" s="77"/>
      <c r="H24" s="77"/>
      <c r="I24" s="117"/>
      <c r="J24" s="77"/>
      <c r="K24" s="77"/>
      <c r="L24" s="76"/>
      <c r="R24" s="76"/>
      <c r="S24" s="76"/>
      <c r="T24" s="76"/>
      <c r="U24" s="76"/>
      <c r="V24" s="76"/>
    </row>
    <row r="25" spans="1:22" ht="23.25" x14ac:dyDescent="0.5">
      <c r="A25" s="76"/>
      <c r="B25" s="19">
        <f>SUM(B24:B24)</f>
        <v>4</v>
      </c>
      <c r="C25" s="14"/>
      <c r="D25" s="14"/>
      <c r="E25" s="14"/>
      <c r="F25" s="14"/>
      <c r="G25" s="14"/>
      <c r="H25" s="14"/>
      <c r="I25" s="14"/>
      <c r="J25" s="14"/>
      <c r="K25" s="14"/>
      <c r="L25" s="76"/>
      <c r="R25" s="76"/>
      <c r="S25" s="76"/>
      <c r="T25" s="76"/>
      <c r="U25" s="76"/>
      <c r="V25" s="76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8"/>
  <sheetViews>
    <sheetView tabSelected="1" topLeftCell="A27" zoomScale="130" zoomScaleNormal="130" workbookViewId="0">
      <selection activeCell="J34" sqref="J34"/>
    </sheetView>
  </sheetViews>
  <sheetFormatPr defaultColWidth="9" defaultRowHeight="21" x14ac:dyDescent="0.35"/>
  <cols>
    <col min="1" max="1" width="8.7109375" style="8" customWidth="1"/>
    <col min="2" max="2" width="9.140625" style="8" customWidth="1"/>
    <col min="3" max="8" width="9" style="8"/>
    <col min="9" max="9" width="9" style="8" customWidth="1"/>
    <col min="10" max="10" width="10.7109375" style="8" customWidth="1"/>
    <col min="11" max="16384" width="9" style="8"/>
  </cols>
  <sheetData>
    <row r="1" spans="1:16" s="61" customFormat="1" ht="27" x14ac:dyDescent="0.6">
      <c r="B1" s="129" t="s">
        <v>7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1:16" s="9" customFormat="1" ht="27" x14ac:dyDescent="0.6">
      <c r="B2" s="130" t="s">
        <v>133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6" s="70" customFormat="1" ht="27" x14ac:dyDescent="0.6">
      <c r="B3" s="129" t="s">
        <v>17</v>
      </c>
      <c r="C3" s="129"/>
      <c r="D3" s="129"/>
      <c r="E3" s="129"/>
      <c r="F3" s="129"/>
      <c r="G3" s="129"/>
      <c r="H3" s="129"/>
      <c r="I3" s="129"/>
      <c r="J3" s="129"/>
      <c r="K3" s="129"/>
    </row>
    <row r="4" spans="1:16" x14ac:dyDescent="0.35"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6" x14ac:dyDescent="0.35">
      <c r="B5" s="132" t="s">
        <v>135</v>
      </c>
      <c r="C5" s="132"/>
      <c r="D5" s="132"/>
      <c r="E5" s="132"/>
      <c r="F5" s="132"/>
      <c r="G5" s="132"/>
      <c r="H5" s="132"/>
      <c r="I5" s="132"/>
      <c r="J5" s="132"/>
      <c r="K5" s="132"/>
    </row>
    <row r="6" spans="1:16" s="1" customFormat="1" x14ac:dyDescent="0.35">
      <c r="B6" s="132" t="s">
        <v>134</v>
      </c>
      <c r="C6" s="132"/>
      <c r="D6" s="132"/>
      <c r="E6" s="132"/>
      <c r="F6" s="132"/>
      <c r="G6" s="132"/>
      <c r="H6" s="132"/>
      <c r="I6" s="132"/>
      <c r="J6" s="132"/>
      <c r="K6" s="132"/>
    </row>
    <row r="7" spans="1:16" s="1" customFormat="1" x14ac:dyDescent="0.35">
      <c r="B7" s="133" t="s">
        <v>136</v>
      </c>
      <c r="C7" s="133"/>
      <c r="D7" s="133"/>
      <c r="E7" s="133"/>
      <c r="F7" s="133"/>
      <c r="G7" s="133"/>
      <c r="H7" s="133"/>
      <c r="I7" s="133"/>
      <c r="J7" s="133"/>
      <c r="K7" s="133"/>
    </row>
    <row r="8" spans="1:16" s="1" customFormat="1" x14ac:dyDescent="0.35">
      <c r="B8" s="128" t="s">
        <v>137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6" s="1" customFormat="1" x14ac:dyDescent="0.35">
      <c r="B9" s="128" t="s">
        <v>138</v>
      </c>
      <c r="C9" s="128"/>
      <c r="D9" s="128"/>
      <c r="E9" s="128"/>
      <c r="F9" s="128"/>
      <c r="G9" s="128"/>
      <c r="H9" s="128"/>
      <c r="I9" s="128"/>
      <c r="J9" s="128"/>
      <c r="K9" s="128"/>
    </row>
    <row r="10" spans="1:16" s="1" customFormat="1" x14ac:dyDescent="0.35">
      <c r="B10" s="128" t="s">
        <v>94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4"/>
      <c r="M10" s="4"/>
      <c r="N10" s="4"/>
      <c r="O10" s="4"/>
      <c r="P10" s="4"/>
    </row>
    <row r="11" spans="1:16" s="1" customFormat="1" x14ac:dyDescent="0.35">
      <c r="B11" s="71" t="s">
        <v>90</v>
      </c>
      <c r="C11" s="80"/>
      <c r="D11" s="80"/>
    </row>
    <row r="12" spans="1:16" s="1" customFormat="1" x14ac:dyDescent="0.35">
      <c r="B12" s="71" t="s">
        <v>91</v>
      </c>
      <c r="C12" s="80"/>
      <c r="D12" s="80"/>
    </row>
    <row r="13" spans="1:16" s="1" customFormat="1" ht="23.25" x14ac:dyDescent="0.5">
      <c r="A13" s="74"/>
      <c r="B13" s="1" t="s">
        <v>84</v>
      </c>
      <c r="E13" s="80"/>
      <c r="F13" s="80"/>
    </row>
    <row r="14" spans="1:16" s="1" customFormat="1" ht="23.25" x14ac:dyDescent="0.5">
      <c r="A14" s="74"/>
      <c r="B14" s="1" t="s">
        <v>124</v>
      </c>
      <c r="E14" s="95"/>
      <c r="F14" s="95"/>
    </row>
    <row r="15" spans="1:16" s="1" customFormat="1" x14ac:dyDescent="0.35">
      <c r="A15" s="4"/>
      <c r="B15" s="1" t="s">
        <v>125</v>
      </c>
      <c r="E15" s="80"/>
      <c r="F15" s="80"/>
      <c r="G15" s="80"/>
    </row>
    <row r="16" spans="1:16" s="1" customFormat="1" x14ac:dyDescent="0.35">
      <c r="A16" s="4"/>
      <c r="B16" s="1" t="s">
        <v>126</v>
      </c>
      <c r="E16" s="95"/>
      <c r="F16" s="95"/>
      <c r="G16" s="95"/>
    </row>
    <row r="17" spans="2:11" s="4" customFormat="1" x14ac:dyDescent="0.35">
      <c r="B17" s="131" t="s">
        <v>16</v>
      </c>
      <c r="C17" s="131"/>
      <c r="D17" s="131"/>
      <c r="E17" s="131"/>
      <c r="F17" s="131"/>
      <c r="G17" s="131"/>
      <c r="H17" s="131"/>
      <c r="I17" s="131"/>
      <c r="J17" s="131"/>
      <c r="K17" s="131"/>
    </row>
    <row r="18" spans="2:11" s="4" customFormat="1" x14ac:dyDescent="0.35">
      <c r="B18" s="128" t="s">
        <v>127</v>
      </c>
      <c r="C18" s="128"/>
      <c r="D18" s="128"/>
      <c r="E18" s="128"/>
      <c r="F18" s="128"/>
      <c r="G18" s="128"/>
      <c r="H18" s="128"/>
      <c r="I18" s="128"/>
      <c r="J18" s="128"/>
      <c r="K18" s="128"/>
    </row>
    <row r="19" spans="2:11" s="1" customFormat="1" x14ac:dyDescent="0.35">
      <c r="B19" s="3" t="s">
        <v>128</v>
      </c>
    </row>
    <row r="20" spans="2:11" s="1" customFormat="1" x14ac:dyDescent="0.35">
      <c r="B20" s="3" t="s">
        <v>129</v>
      </c>
    </row>
    <row r="21" spans="2:11" s="1" customFormat="1" x14ac:dyDescent="0.35">
      <c r="B21" s="3" t="s">
        <v>130</v>
      </c>
    </row>
    <row r="22" spans="2:11" s="1" customFormat="1" x14ac:dyDescent="0.35">
      <c r="B22" s="3" t="s">
        <v>131</v>
      </c>
    </row>
    <row r="23" spans="2:11" s="1" customFormat="1" x14ac:dyDescent="0.35">
      <c r="B23" s="3"/>
    </row>
    <row r="24" spans="2:11" s="1" customFormat="1" x14ac:dyDescent="0.35">
      <c r="B24" s="3"/>
    </row>
    <row r="25" spans="2:11" s="1" customFormat="1" x14ac:dyDescent="0.35">
      <c r="B25" s="3"/>
    </row>
    <row r="26" spans="2:11" s="1" customFormat="1" x14ac:dyDescent="0.35">
      <c r="B26" s="3"/>
    </row>
    <row r="27" spans="2:11" s="1" customFormat="1" x14ac:dyDescent="0.35">
      <c r="B27" s="3"/>
    </row>
    <row r="28" spans="2:11" s="1" customFormat="1" x14ac:dyDescent="0.35">
      <c r="B28" s="3"/>
    </row>
    <row r="29" spans="2:11" s="1" customFormat="1" x14ac:dyDescent="0.35">
      <c r="B29" s="3"/>
    </row>
    <row r="30" spans="2:11" s="1" customFormat="1" x14ac:dyDescent="0.35">
      <c r="B30" s="3"/>
    </row>
    <row r="31" spans="2:11" s="1" customFormat="1" x14ac:dyDescent="0.35">
      <c r="B31" s="3"/>
    </row>
    <row r="32" spans="2:11" s="1" customFormat="1" x14ac:dyDescent="0.35">
      <c r="B32" s="3"/>
    </row>
    <row r="33" spans="2:14" s="1" customFormat="1" x14ac:dyDescent="0.35">
      <c r="B33" s="3"/>
    </row>
    <row r="34" spans="2:14" s="1" customFormat="1" x14ac:dyDescent="0.35">
      <c r="B34" s="3"/>
    </row>
    <row r="35" spans="2:14" s="89" customFormat="1" ht="24" x14ac:dyDescent="0.55000000000000004">
      <c r="B35" s="125" t="s">
        <v>15</v>
      </c>
      <c r="C35" s="125"/>
      <c r="D35" s="125"/>
      <c r="E35" s="125"/>
    </row>
    <row r="36" spans="2:14" s="89" customFormat="1" ht="24" x14ac:dyDescent="0.55000000000000004">
      <c r="B36" s="123" t="s">
        <v>140</v>
      </c>
      <c r="C36" s="123"/>
      <c r="D36" s="123"/>
      <c r="E36" s="123"/>
      <c r="F36" s="123"/>
      <c r="G36" s="123"/>
      <c r="H36" s="123"/>
      <c r="I36" s="123"/>
    </row>
    <row r="37" spans="2:14" s="90" customFormat="1" ht="24" x14ac:dyDescent="0.55000000000000004">
      <c r="C37" s="126" t="s">
        <v>115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2"/>
      <c r="N37" s="122"/>
    </row>
    <row r="38" spans="2:14" s="89" customFormat="1" ht="24" x14ac:dyDescent="0.55000000000000004">
      <c r="B38" s="127" t="s">
        <v>169</v>
      </c>
      <c r="C38" s="127"/>
      <c r="D38" s="127"/>
      <c r="E38" s="127"/>
      <c r="F38" s="127"/>
      <c r="G38" s="127"/>
      <c r="H38" s="127"/>
      <c r="I38" s="127"/>
      <c r="J38" s="127"/>
    </row>
    <row r="39" spans="2:14" s="90" customFormat="1" ht="24" x14ac:dyDescent="0.55000000000000004">
      <c r="C39" s="124" t="s">
        <v>116</v>
      </c>
      <c r="D39" s="124"/>
      <c r="E39" s="124"/>
      <c r="F39" s="124"/>
      <c r="G39" s="124"/>
      <c r="H39" s="124"/>
      <c r="I39" s="124"/>
      <c r="J39" s="124"/>
      <c r="K39" s="124"/>
    </row>
    <row r="40" spans="2:14" s="89" customFormat="1" ht="24" x14ac:dyDescent="0.55000000000000004">
      <c r="B40" s="92" t="s">
        <v>139</v>
      </c>
      <c r="C40" s="92"/>
      <c r="D40" s="92"/>
      <c r="E40" s="92"/>
      <c r="F40" s="92"/>
      <c r="G40" s="92"/>
      <c r="H40" s="92"/>
      <c r="I40" s="92"/>
      <c r="J40" s="92"/>
      <c r="K40" s="92"/>
    </row>
    <row r="41" spans="2:14" s="90" customFormat="1" ht="24" x14ac:dyDescent="0.55000000000000004">
      <c r="B41" s="98"/>
      <c r="C41" s="98" t="s">
        <v>157</v>
      </c>
      <c r="D41" s="98"/>
      <c r="E41" s="98"/>
      <c r="F41" s="98"/>
      <c r="G41" s="98"/>
      <c r="H41" s="98"/>
      <c r="I41" s="98"/>
      <c r="J41" s="98"/>
      <c r="K41" s="98"/>
    </row>
    <row r="42" spans="2:14" s="90" customFormat="1" ht="24" x14ac:dyDescent="0.55000000000000004">
      <c r="B42" s="124" t="s">
        <v>158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</row>
    <row r="43" spans="2:14" s="90" customFormat="1" ht="24" x14ac:dyDescent="0.55000000000000004">
      <c r="B43" s="121" t="s">
        <v>159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  <row r="44" spans="2:14" s="90" customFormat="1" ht="24" x14ac:dyDescent="0.55000000000000004">
      <c r="B44" s="124" t="s">
        <v>160</v>
      </c>
      <c r="C44" s="124"/>
      <c r="D44" s="124"/>
      <c r="E44" s="124"/>
      <c r="F44" s="124"/>
      <c r="G44" s="124"/>
      <c r="H44" s="124"/>
      <c r="I44" s="124"/>
      <c r="J44" s="124"/>
      <c r="K44" s="124"/>
    </row>
    <row r="45" spans="2:14" s="90" customFormat="1" ht="24" x14ac:dyDescent="0.55000000000000004">
      <c r="B45" s="90" t="s">
        <v>161</v>
      </c>
    </row>
    <row r="46" spans="2:14" s="90" customFormat="1" ht="24" x14ac:dyDescent="0.55000000000000004">
      <c r="B46" s="90" t="s">
        <v>163</v>
      </c>
    </row>
    <row r="47" spans="2:14" s="90" customFormat="1" ht="24" x14ac:dyDescent="0.55000000000000004">
      <c r="B47" s="90" t="s">
        <v>162</v>
      </c>
    </row>
    <row r="48" spans="2:14" s="90" customFormat="1" ht="24" x14ac:dyDescent="0.55000000000000004">
      <c r="B48" s="124" t="s">
        <v>155</v>
      </c>
      <c r="C48" s="124"/>
      <c r="D48" s="124"/>
      <c r="E48" s="124"/>
      <c r="F48" s="124"/>
      <c r="G48" s="124"/>
      <c r="H48" s="124"/>
      <c r="I48" s="124"/>
      <c r="J48" s="124"/>
      <c r="K48" s="124"/>
    </row>
  </sheetData>
  <mergeCells count="18">
    <mergeCell ref="B18:K18"/>
    <mergeCell ref="B1:K1"/>
    <mergeCell ref="B2:K2"/>
    <mergeCell ref="B3:K3"/>
    <mergeCell ref="B9:K9"/>
    <mergeCell ref="B17:K17"/>
    <mergeCell ref="B10:K10"/>
    <mergeCell ref="B5:K5"/>
    <mergeCell ref="B6:K6"/>
    <mergeCell ref="B7:K7"/>
    <mergeCell ref="B8:K8"/>
    <mergeCell ref="B44:K44"/>
    <mergeCell ref="B48:K48"/>
    <mergeCell ref="B35:E35"/>
    <mergeCell ref="C37:L37"/>
    <mergeCell ref="B38:J38"/>
    <mergeCell ref="C39:K39"/>
    <mergeCell ref="B42:L42"/>
  </mergeCells>
  <pageMargins left="0.25" right="0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16"/>
  <sheetViews>
    <sheetView zoomScale="120" zoomScaleNormal="120" workbookViewId="0">
      <selection activeCell="C6" sqref="C6:K6"/>
    </sheetView>
  </sheetViews>
  <sheetFormatPr defaultRowHeight="24" x14ac:dyDescent="0.55000000000000004"/>
  <cols>
    <col min="1" max="1" width="12.5703125" style="88" customWidth="1"/>
    <col min="2" max="2" width="9.140625" style="88" customWidth="1"/>
    <col min="3" max="9" width="9.140625" style="88"/>
    <col min="10" max="10" width="13.85546875" style="88" customWidth="1"/>
    <col min="11" max="11" width="14.85546875" style="88" customWidth="1"/>
    <col min="12" max="16384" width="9.140625" style="88"/>
  </cols>
  <sheetData>
    <row r="2" spans="2:14" s="89" customFormat="1" x14ac:dyDescent="0.55000000000000004">
      <c r="B2" s="125" t="s">
        <v>15</v>
      </c>
      <c r="C2" s="125"/>
      <c r="D2" s="125"/>
      <c r="E2" s="125"/>
    </row>
    <row r="3" spans="2:14" s="89" customFormat="1" x14ac:dyDescent="0.55000000000000004">
      <c r="B3" s="123" t="s">
        <v>140</v>
      </c>
      <c r="C3" s="123"/>
      <c r="D3" s="123"/>
      <c r="E3" s="123"/>
      <c r="F3" s="123"/>
      <c r="G3" s="123"/>
      <c r="H3" s="123"/>
      <c r="I3" s="123"/>
    </row>
    <row r="4" spans="2:14" s="90" customFormat="1" x14ac:dyDescent="0.55000000000000004">
      <c r="C4" s="126" t="s">
        <v>115</v>
      </c>
      <c r="D4" s="126"/>
      <c r="E4" s="126"/>
      <c r="F4" s="126"/>
      <c r="G4" s="126"/>
      <c r="H4" s="126"/>
      <c r="I4" s="126"/>
      <c r="J4" s="126"/>
      <c r="K4" s="126"/>
      <c r="L4" s="126"/>
      <c r="M4" s="91"/>
      <c r="N4" s="91"/>
    </row>
    <row r="5" spans="2:14" s="89" customFormat="1" x14ac:dyDescent="0.55000000000000004">
      <c r="B5" s="127" t="s">
        <v>169</v>
      </c>
      <c r="C5" s="127"/>
      <c r="D5" s="127"/>
      <c r="E5" s="127"/>
      <c r="F5" s="127"/>
      <c r="G5" s="127"/>
      <c r="H5" s="127"/>
      <c r="I5" s="127"/>
      <c r="J5" s="127"/>
    </row>
    <row r="6" spans="2:14" s="90" customFormat="1" x14ac:dyDescent="0.55000000000000004">
      <c r="C6" s="124" t="s">
        <v>116</v>
      </c>
      <c r="D6" s="124"/>
      <c r="E6" s="124"/>
      <c r="F6" s="124"/>
      <c r="G6" s="124"/>
      <c r="H6" s="124"/>
      <c r="I6" s="124"/>
      <c r="J6" s="124"/>
      <c r="K6" s="124"/>
    </row>
    <row r="7" spans="2:14" s="89" customFormat="1" x14ac:dyDescent="0.55000000000000004">
      <c r="B7" s="92" t="s">
        <v>139</v>
      </c>
      <c r="C7" s="92"/>
      <c r="D7" s="92"/>
      <c r="E7" s="92"/>
      <c r="F7" s="92"/>
      <c r="G7" s="92"/>
      <c r="H7" s="92"/>
      <c r="I7" s="92"/>
      <c r="J7" s="92"/>
      <c r="K7" s="92"/>
    </row>
    <row r="8" spans="2:14" s="90" customFormat="1" x14ac:dyDescent="0.55000000000000004">
      <c r="B8" s="98"/>
      <c r="C8" s="98" t="s">
        <v>157</v>
      </c>
      <c r="D8" s="98"/>
      <c r="E8" s="98"/>
      <c r="F8" s="98"/>
      <c r="G8" s="98"/>
      <c r="H8" s="98"/>
      <c r="I8" s="98"/>
      <c r="J8" s="98"/>
      <c r="K8" s="98"/>
    </row>
    <row r="9" spans="2:14" s="90" customFormat="1" x14ac:dyDescent="0.55000000000000004">
      <c r="B9" s="124" t="s">
        <v>158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2:14" s="90" customFormat="1" x14ac:dyDescent="0.55000000000000004">
      <c r="B10" s="121" t="s">
        <v>159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2:14" s="90" customFormat="1" x14ac:dyDescent="0.55000000000000004">
      <c r="B11" s="124" t="s">
        <v>160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4" s="90" customFormat="1" x14ac:dyDescent="0.55000000000000004">
      <c r="B12" s="90" t="s">
        <v>161</v>
      </c>
    </row>
    <row r="13" spans="2:14" s="90" customFormat="1" x14ac:dyDescent="0.55000000000000004">
      <c r="B13" s="90" t="s">
        <v>163</v>
      </c>
    </row>
    <row r="14" spans="2:14" s="90" customFormat="1" x14ac:dyDescent="0.55000000000000004">
      <c r="B14" s="90" t="s">
        <v>162</v>
      </c>
    </row>
    <row r="15" spans="2:14" s="90" customFormat="1" x14ac:dyDescent="0.55000000000000004">
      <c r="B15" s="124" t="s">
        <v>167</v>
      </c>
      <c r="C15" s="124"/>
      <c r="D15" s="124"/>
      <c r="E15" s="124"/>
      <c r="F15" s="124"/>
      <c r="G15" s="124"/>
      <c r="H15" s="124"/>
      <c r="I15" s="124"/>
      <c r="J15" s="124"/>
    </row>
    <row r="16" spans="2:14" s="90" customFormat="1" x14ac:dyDescent="0.55000000000000004"/>
  </sheetData>
  <mergeCells count="7">
    <mergeCell ref="B15:J15"/>
    <mergeCell ref="B11:K11"/>
    <mergeCell ref="B2:E2"/>
    <mergeCell ref="C4:L4"/>
    <mergeCell ref="C6:K6"/>
    <mergeCell ref="B9:L9"/>
    <mergeCell ref="B5:J5"/>
  </mergeCells>
  <pageMargins left="0" right="0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7"/>
  <sheetViews>
    <sheetView topLeftCell="A49" zoomScale="142" zoomScaleNormal="142" workbookViewId="0">
      <selection activeCell="C7" sqref="C7"/>
    </sheetView>
  </sheetViews>
  <sheetFormatPr defaultRowHeight="21" x14ac:dyDescent="0.35"/>
  <cols>
    <col min="1" max="1" width="6.7109375" style="1" customWidth="1"/>
    <col min="2" max="2" width="12.5703125" style="1" customWidth="1"/>
    <col min="3" max="3" width="29.140625" style="1" customWidth="1"/>
    <col min="4" max="4" width="24.140625" style="44" customWidth="1"/>
    <col min="5" max="5" width="2.42578125" style="44" hidden="1" customWidth="1"/>
    <col min="6" max="6" width="0.28515625" style="1" hidden="1" customWidth="1"/>
    <col min="7" max="7" width="7.7109375" style="1" customWidth="1"/>
    <col min="8" max="8" width="10" style="1" customWidth="1"/>
    <col min="9" max="257" width="9.140625" style="1"/>
    <col min="258" max="258" width="5.5703125" style="1" customWidth="1"/>
    <col min="259" max="259" width="21.7109375" style="1" customWidth="1"/>
    <col min="260" max="260" width="30.85546875" style="1" customWidth="1"/>
    <col min="261" max="261" width="28.28515625" style="1" customWidth="1"/>
    <col min="262" max="262" width="10" style="1" customWidth="1"/>
    <col min="263" max="513" width="9.140625" style="1"/>
    <col min="514" max="514" width="5.5703125" style="1" customWidth="1"/>
    <col min="515" max="515" width="21.7109375" style="1" customWidth="1"/>
    <col min="516" max="516" width="30.85546875" style="1" customWidth="1"/>
    <col min="517" max="517" width="28.28515625" style="1" customWidth="1"/>
    <col min="518" max="518" width="10" style="1" customWidth="1"/>
    <col min="519" max="769" width="9.140625" style="1"/>
    <col min="770" max="770" width="5.5703125" style="1" customWidth="1"/>
    <col min="771" max="771" width="21.7109375" style="1" customWidth="1"/>
    <col min="772" max="772" width="30.85546875" style="1" customWidth="1"/>
    <col min="773" max="773" width="28.28515625" style="1" customWidth="1"/>
    <col min="774" max="774" width="10" style="1" customWidth="1"/>
    <col min="775" max="1025" width="9.140625" style="1"/>
    <col min="1026" max="1026" width="5.5703125" style="1" customWidth="1"/>
    <col min="1027" max="1027" width="21.7109375" style="1" customWidth="1"/>
    <col min="1028" max="1028" width="30.85546875" style="1" customWidth="1"/>
    <col min="1029" max="1029" width="28.28515625" style="1" customWidth="1"/>
    <col min="1030" max="1030" width="10" style="1" customWidth="1"/>
    <col min="1031" max="1281" width="9.140625" style="1"/>
    <col min="1282" max="1282" width="5.5703125" style="1" customWidth="1"/>
    <col min="1283" max="1283" width="21.7109375" style="1" customWidth="1"/>
    <col min="1284" max="1284" width="30.85546875" style="1" customWidth="1"/>
    <col min="1285" max="1285" width="28.28515625" style="1" customWidth="1"/>
    <col min="1286" max="1286" width="10" style="1" customWidth="1"/>
    <col min="1287" max="1537" width="9.140625" style="1"/>
    <col min="1538" max="1538" width="5.5703125" style="1" customWidth="1"/>
    <col min="1539" max="1539" width="21.7109375" style="1" customWidth="1"/>
    <col min="1540" max="1540" width="30.85546875" style="1" customWidth="1"/>
    <col min="1541" max="1541" width="28.28515625" style="1" customWidth="1"/>
    <col min="1542" max="1542" width="10" style="1" customWidth="1"/>
    <col min="1543" max="1793" width="9.140625" style="1"/>
    <col min="1794" max="1794" width="5.5703125" style="1" customWidth="1"/>
    <col min="1795" max="1795" width="21.7109375" style="1" customWidth="1"/>
    <col min="1796" max="1796" width="30.85546875" style="1" customWidth="1"/>
    <col min="1797" max="1797" width="28.28515625" style="1" customWidth="1"/>
    <col min="1798" max="1798" width="10" style="1" customWidth="1"/>
    <col min="1799" max="2049" width="9.140625" style="1"/>
    <col min="2050" max="2050" width="5.5703125" style="1" customWidth="1"/>
    <col min="2051" max="2051" width="21.7109375" style="1" customWidth="1"/>
    <col min="2052" max="2052" width="30.85546875" style="1" customWidth="1"/>
    <col min="2053" max="2053" width="28.28515625" style="1" customWidth="1"/>
    <col min="2054" max="2054" width="10" style="1" customWidth="1"/>
    <col min="2055" max="2305" width="9.140625" style="1"/>
    <col min="2306" max="2306" width="5.5703125" style="1" customWidth="1"/>
    <col min="2307" max="2307" width="21.7109375" style="1" customWidth="1"/>
    <col min="2308" max="2308" width="30.85546875" style="1" customWidth="1"/>
    <col min="2309" max="2309" width="28.28515625" style="1" customWidth="1"/>
    <col min="2310" max="2310" width="10" style="1" customWidth="1"/>
    <col min="2311" max="2561" width="9.140625" style="1"/>
    <col min="2562" max="2562" width="5.5703125" style="1" customWidth="1"/>
    <col min="2563" max="2563" width="21.7109375" style="1" customWidth="1"/>
    <col min="2564" max="2564" width="30.85546875" style="1" customWidth="1"/>
    <col min="2565" max="2565" width="28.28515625" style="1" customWidth="1"/>
    <col min="2566" max="2566" width="10" style="1" customWidth="1"/>
    <col min="2567" max="2817" width="9.140625" style="1"/>
    <col min="2818" max="2818" width="5.5703125" style="1" customWidth="1"/>
    <col min="2819" max="2819" width="21.7109375" style="1" customWidth="1"/>
    <col min="2820" max="2820" width="30.85546875" style="1" customWidth="1"/>
    <col min="2821" max="2821" width="28.28515625" style="1" customWidth="1"/>
    <col min="2822" max="2822" width="10" style="1" customWidth="1"/>
    <col min="2823" max="3073" width="9.140625" style="1"/>
    <col min="3074" max="3074" width="5.5703125" style="1" customWidth="1"/>
    <col min="3075" max="3075" width="21.7109375" style="1" customWidth="1"/>
    <col min="3076" max="3076" width="30.85546875" style="1" customWidth="1"/>
    <col min="3077" max="3077" width="28.28515625" style="1" customWidth="1"/>
    <col min="3078" max="3078" width="10" style="1" customWidth="1"/>
    <col min="3079" max="3329" width="9.140625" style="1"/>
    <col min="3330" max="3330" width="5.5703125" style="1" customWidth="1"/>
    <col min="3331" max="3331" width="21.7109375" style="1" customWidth="1"/>
    <col min="3332" max="3332" width="30.85546875" style="1" customWidth="1"/>
    <col min="3333" max="3333" width="28.28515625" style="1" customWidth="1"/>
    <col min="3334" max="3334" width="10" style="1" customWidth="1"/>
    <col min="3335" max="3585" width="9.140625" style="1"/>
    <col min="3586" max="3586" width="5.5703125" style="1" customWidth="1"/>
    <col min="3587" max="3587" width="21.7109375" style="1" customWidth="1"/>
    <col min="3588" max="3588" width="30.85546875" style="1" customWidth="1"/>
    <col min="3589" max="3589" width="28.28515625" style="1" customWidth="1"/>
    <col min="3590" max="3590" width="10" style="1" customWidth="1"/>
    <col min="3591" max="3841" width="9.140625" style="1"/>
    <col min="3842" max="3842" width="5.5703125" style="1" customWidth="1"/>
    <col min="3843" max="3843" width="21.7109375" style="1" customWidth="1"/>
    <col min="3844" max="3844" width="30.85546875" style="1" customWidth="1"/>
    <col min="3845" max="3845" width="28.28515625" style="1" customWidth="1"/>
    <col min="3846" max="3846" width="10" style="1" customWidth="1"/>
    <col min="3847" max="4097" width="9.140625" style="1"/>
    <col min="4098" max="4098" width="5.5703125" style="1" customWidth="1"/>
    <col min="4099" max="4099" width="21.7109375" style="1" customWidth="1"/>
    <col min="4100" max="4100" width="30.85546875" style="1" customWidth="1"/>
    <col min="4101" max="4101" width="28.28515625" style="1" customWidth="1"/>
    <col min="4102" max="4102" width="10" style="1" customWidth="1"/>
    <col min="4103" max="4353" width="9.140625" style="1"/>
    <col min="4354" max="4354" width="5.5703125" style="1" customWidth="1"/>
    <col min="4355" max="4355" width="21.7109375" style="1" customWidth="1"/>
    <col min="4356" max="4356" width="30.85546875" style="1" customWidth="1"/>
    <col min="4357" max="4357" width="28.28515625" style="1" customWidth="1"/>
    <col min="4358" max="4358" width="10" style="1" customWidth="1"/>
    <col min="4359" max="4609" width="9.140625" style="1"/>
    <col min="4610" max="4610" width="5.5703125" style="1" customWidth="1"/>
    <col min="4611" max="4611" width="21.7109375" style="1" customWidth="1"/>
    <col min="4612" max="4612" width="30.85546875" style="1" customWidth="1"/>
    <col min="4613" max="4613" width="28.28515625" style="1" customWidth="1"/>
    <col min="4614" max="4614" width="10" style="1" customWidth="1"/>
    <col min="4615" max="4865" width="9.140625" style="1"/>
    <col min="4866" max="4866" width="5.5703125" style="1" customWidth="1"/>
    <col min="4867" max="4867" width="21.7109375" style="1" customWidth="1"/>
    <col min="4868" max="4868" width="30.85546875" style="1" customWidth="1"/>
    <col min="4869" max="4869" width="28.28515625" style="1" customWidth="1"/>
    <col min="4870" max="4870" width="10" style="1" customWidth="1"/>
    <col min="4871" max="5121" width="9.140625" style="1"/>
    <col min="5122" max="5122" width="5.5703125" style="1" customWidth="1"/>
    <col min="5123" max="5123" width="21.7109375" style="1" customWidth="1"/>
    <col min="5124" max="5124" width="30.85546875" style="1" customWidth="1"/>
    <col min="5125" max="5125" width="28.28515625" style="1" customWidth="1"/>
    <col min="5126" max="5126" width="10" style="1" customWidth="1"/>
    <col min="5127" max="5377" width="9.140625" style="1"/>
    <col min="5378" max="5378" width="5.5703125" style="1" customWidth="1"/>
    <col min="5379" max="5379" width="21.7109375" style="1" customWidth="1"/>
    <col min="5380" max="5380" width="30.85546875" style="1" customWidth="1"/>
    <col min="5381" max="5381" width="28.28515625" style="1" customWidth="1"/>
    <col min="5382" max="5382" width="10" style="1" customWidth="1"/>
    <col min="5383" max="5633" width="9.140625" style="1"/>
    <col min="5634" max="5634" width="5.5703125" style="1" customWidth="1"/>
    <col min="5635" max="5635" width="21.7109375" style="1" customWidth="1"/>
    <col min="5636" max="5636" width="30.85546875" style="1" customWidth="1"/>
    <col min="5637" max="5637" width="28.28515625" style="1" customWidth="1"/>
    <col min="5638" max="5638" width="10" style="1" customWidth="1"/>
    <col min="5639" max="5889" width="9.140625" style="1"/>
    <col min="5890" max="5890" width="5.5703125" style="1" customWidth="1"/>
    <col min="5891" max="5891" width="21.7109375" style="1" customWidth="1"/>
    <col min="5892" max="5892" width="30.85546875" style="1" customWidth="1"/>
    <col min="5893" max="5893" width="28.28515625" style="1" customWidth="1"/>
    <col min="5894" max="5894" width="10" style="1" customWidth="1"/>
    <col min="5895" max="6145" width="9.140625" style="1"/>
    <col min="6146" max="6146" width="5.5703125" style="1" customWidth="1"/>
    <col min="6147" max="6147" width="21.7109375" style="1" customWidth="1"/>
    <col min="6148" max="6148" width="30.85546875" style="1" customWidth="1"/>
    <col min="6149" max="6149" width="28.28515625" style="1" customWidth="1"/>
    <col min="6150" max="6150" width="10" style="1" customWidth="1"/>
    <col min="6151" max="6401" width="9.140625" style="1"/>
    <col min="6402" max="6402" width="5.5703125" style="1" customWidth="1"/>
    <col min="6403" max="6403" width="21.7109375" style="1" customWidth="1"/>
    <col min="6404" max="6404" width="30.85546875" style="1" customWidth="1"/>
    <col min="6405" max="6405" width="28.28515625" style="1" customWidth="1"/>
    <col min="6406" max="6406" width="10" style="1" customWidth="1"/>
    <col min="6407" max="6657" width="9.140625" style="1"/>
    <col min="6658" max="6658" width="5.5703125" style="1" customWidth="1"/>
    <col min="6659" max="6659" width="21.7109375" style="1" customWidth="1"/>
    <col min="6660" max="6660" width="30.85546875" style="1" customWidth="1"/>
    <col min="6661" max="6661" width="28.28515625" style="1" customWidth="1"/>
    <col min="6662" max="6662" width="10" style="1" customWidth="1"/>
    <col min="6663" max="6913" width="9.140625" style="1"/>
    <col min="6914" max="6914" width="5.5703125" style="1" customWidth="1"/>
    <col min="6915" max="6915" width="21.7109375" style="1" customWidth="1"/>
    <col min="6916" max="6916" width="30.85546875" style="1" customWidth="1"/>
    <col min="6917" max="6917" width="28.28515625" style="1" customWidth="1"/>
    <col min="6918" max="6918" width="10" style="1" customWidth="1"/>
    <col min="6919" max="7169" width="9.140625" style="1"/>
    <col min="7170" max="7170" width="5.5703125" style="1" customWidth="1"/>
    <col min="7171" max="7171" width="21.7109375" style="1" customWidth="1"/>
    <col min="7172" max="7172" width="30.85546875" style="1" customWidth="1"/>
    <col min="7173" max="7173" width="28.28515625" style="1" customWidth="1"/>
    <col min="7174" max="7174" width="10" style="1" customWidth="1"/>
    <col min="7175" max="7425" width="9.140625" style="1"/>
    <col min="7426" max="7426" width="5.5703125" style="1" customWidth="1"/>
    <col min="7427" max="7427" width="21.7109375" style="1" customWidth="1"/>
    <col min="7428" max="7428" width="30.85546875" style="1" customWidth="1"/>
    <col min="7429" max="7429" width="28.28515625" style="1" customWidth="1"/>
    <col min="7430" max="7430" width="10" style="1" customWidth="1"/>
    <col min="7431" max="7681" width="9.140625" style="1"/>
    <col min="7682" max="7682" width="5.5703125" style="1" customWidth="1"/>
    <col min="7683" max="7683" width="21.7109375" style="1" customWidth="1"/>
    <col min="7684" max="7684" width="30.85546875" style="1" customWidth="1"/>
    <col min="7685" max="7685" width="28.28515625" style="1" customWidth="1"/>
    <col min="7686" max="7686" width="10" style="1" customWidth="1"/>
    <col min="7687" max="7937" width="9.140625" style="1"/>
    <col min="7938" max="7938" width="5.5703125" style="1" customWidth="1"/>
    <col min="7939" max="7939" width="21.7109375" style="1" customWidth="1"/>
    <col min="7940" max="7940" width="30.85546875" style="1" customWidth="1"/>
    <col min="7941" max="7941" width="28.28515625" style="1" customWidth="1"/>
    <col min="7942" max="7942" width="10" style="1" customWidth="1"/>
    <col min="7943" max="8193" width="9.140625" style="1"/>
    <col min="8194" max="8194" width="5.5703125" style="1" customWidth="1"/>
    <col min="8195" max="8195" width="21.7109375" style="1" customWidth="1"/>
    <col min="8196" max="8196" width="30.85546875" style="1" customWidth="1"/>
    <col min="8197" max="8197" width="28.28515625" style="1" customWidth="1"/>
    <col min="8198" max="8198" width="10" style="1" customWidth="1"/>
    <col min="8199" max="8449" width="9.140625" style="1"/>
    <col min="8450" max="8450" width="5.5703125" style="1" customWidth="1"/>
    <col min="8451" max="8451" width="21.7109375" style="1" customWidth="1"/>
    <col min="8452" max="8452" width="30.85546875" style="1" customWidth="1"/>
    <col min="8453" max="8453" width="28.28515625" style="1" customWidth="1"/>
    <col min="8454" max="8454" width="10" style="1" customWidth="1"/>
    <col min="8455" max="8705" width="9.140625" style="1"/>
    <col min="8706" max="8706" width="5.5703125" style="1" customWidth="1"/>
    <col min="8707" max="8707" width="21.7109375" style="1" customWidth="1"/>
    <col min="8708" max="8708" width="30.85546875" style="1" customWidth="1"/>
    <col min="8709" max="8709" width="28.28515625" style="1" customWidth="1"/>
    <col min="8710" max="8710" width="10" style="1" customWidth="1"/>
    <col min="8711" max="8961" width="9.140625" style="1"/>
    <col min="8962" max="8962" width="5.5703125" style="1" customWidth="1"/>
    <col min="8963" max="8963" width="21.7109375" style="1" customWidth="1"/>
    <col min="8964" max="8964" width="30.85546875" style="1" customWidth="1"/>
    <col min="8965" max="8965" width="28.28515625" style="1" customWidth="1"/>
    <col min="8966" max="8966" width="10" style="1" customWidth="1"/>
    <col min="8967" max="9217" width="9.140625" style="1"/>
    <col min="9218" max="9218" width="5.5703125" style="1" customWidth="1"/>
    <col min="9219" max="9219" width="21.7109375" style="1" customWidth="1"/>
    <col min="9220" max="9220" width="30.85546875" style="1" customWidth="1"/>
    <col min="9221" max="9221" width="28.28515625" style="1" customWidth="1"/>
    <col min="9222" max="9222" width="10" style="1" customWidth="1"/>
    <col min="9223" max="9473" width="9.140625" style="1"/>
    <col min="9474" max="9474" width="5.5703125" style="1" customWidth="1"/>
    <col min="9475" max="9475" width="21.7109375" style="1" customWidth="1"/>
    <col min="9476" max="9476" width="30.85546875" style="1" customWidth="1"/>
    <col min="9477" max="9477" width="28.28515625" style="1" customWidth="1"/>
    <col min="9478" max="9478" width="10" style="1" customWidth="1"/>
    <col min="9479" max="9729" width="9.140625" style="1"/>
    <col min="9730" max="9730" width="5.5703125" style="1" customWidth="1"/>
    <col min="9731" max="9731" width="21.7109375" style="1" customWidth="1"/>
    <col min="9732" max="9732" width="30.85546875" style="1" customWidth="1"/>
    <col min="9733" max="9733" width="28.28515625" style="1" customWidth="1"/>
    <col min="9734" max="9734" width="10" style="1" customWidth="1"/>
    <col min="9735" max="9985" width="9.140625" style="1"/>
    <col min="9986" max="9986" width="5.5703125" style="1" customWidth="1"/>
    <col min="9987" max="9987" width="21.7109375" style="1" customWidth="1"/>
    <col min="9988" max="9988" width="30.85546875" style="1" customWidth="1"/>
    <col min="9989" max="9989" width="28.28515625" style="1" customWidth="1"/>
    <col min="9990" max="9990" width="10" style="1" customWidth="1"/>
    <col min="9991" max="10241" width="9.140625" style="1"/>
    <col min="10242" max="10242" width="5.5703125" style="1" customWidth="1"/>
    <col min="10243" max="10243" width="21.7109375" style="1" customWidth="1"/>
    <col min="10244" max="10244" width="30.85546875" style="1" customWidth="1"/>
    <col min="10245" max="10245" width="28.28515625" style="1" customWidth="1"/>
    <col min="10246" max="10246" width="10" style="1" customWidth="1"/>
    <col min="10247" max="10497" width="9.140625" style="1"/>
    <col min="10498" max="10498" width="5.5703125" style="1" customWidth="1"/>
    <col min="10499" max="10499" width="21.7109375" style="1" customWidth="1"/>
    <col min="10500" max="10500" width="30.85546875" style="1" customWidth="1"/>
    <col min="10501" max="10501" width="28.28515625" style="1" customWidth="1"/>
    <col min="10502" max="10502" width="10" style="1" customWidth="1"/>
    <col min="10503" max="10753" width="9.140625" style="1"/>
    <col min="10754" max="10754" width="5.5703125" style="1" customWidth="1"/>
    <col min="10755" max="10755" width="21.7109375" style="1" customWidth="1"/>
    <col min="10756" max="10756" width="30.85546875" style="1" customWidth="1"/>
    <col min="10757" max="10757" width="28.28515625" style="1" customWidth="1"/>
    <col min="10758" max="10758" width="10" style="1" customWidth="1"/>
    <col min="10759" max="11009" width="9.140625" style="1"/>
    <col min="11010" max="11010" width="5.5703125" style="1" customWidth="1"/>
    <col min="11011" max="11011" width="21.7109375" style="1" customWidth="1"/>
    <col min="11012" max="11012" width="30.85546875" style="1" customWidth="1"/>
    <col min="11013" max="11013" width="28.28515625" style="1" customWidth="1"/>
    <col min="11014" max="11014" width="10" style="1" customWidth="1"/>
    <col min="11015" max="11265" width="9.140625" style="1"/>
    <col min="11266" max="11266" width="5.5703125" style="1" customWidth="1"/>
    <col min="11267" max="11267" width="21.7109375" style="1" customWidth="1"/>
    <col min="11268" max="11268" width="30.85546875" style="1" customWidth="1"/>
    <col min="11269" max="11269" width="28.28515625" style="1" customWidth="1"/>
    <col min="11270" max="11270" width="10" style="1" customWidth="1"/>
    <col min="11271" max="11521" width="9.140625" style="1"/>
    <col min="11522" max="11522" width="5.5703125" style="1" customWidth="1"/>
    <col min="11523" max="11523" width="21.7109375" style="1" customWidth="1"/>
    <col min="11524" max="11524" width="30.85546875" style="1" customWidth="1"/>
    <col min="11525" max="11525" width="28.28515625" style="1" customWidth="1"/>
    <col min="11526" max="11526" width="10" style="1" customWidth="1"/>
    <col min="11527" max="11777" width="9.140625" style="1"/>
    <col min="11778" max="11778" width="5.5703125" style="1" customWidth="1"/>
    <col min="11779" max="11779" width="21.7109375" style="1" customWidth="1"/>
    <col min="11780" max="11780" width="30.85546875" style="1" customWidth="1"/>
    <col min="11781" max="11781" width="28.28515625" style="1" customWidth="1"/>
    <col min="11782" max="11782" width="10" style="1" customWidth="1"/>
    <col min="11783" max="12033" width="9.140625" style="1"/>
    <col min="12034" max="12034" width="5.5703125" style="1" customWidth="1"/>
    <col min="12035" max="12035" width="21.7109375" style="1" customWidth="1"/>
    <col min="12036" max="12036" width="30.85546875" style="1" customWidth="1"/>
    <col min="12037" max="12037" width="28.28515625" style="1" customWidth="1"/>
    <col min="12038" max="12038" width="10" style="1" customWidth="1"/>
    <col min="12039" max="12289" width="9.140625" style="1"/>
    <col min="12290" max="12290" width="5.5703125" style="1" customWidth="1"/>
    <col min="12291" max="12291" width="21.7109375" style="1" customWidth="1"/>
    <col min="12292" max="12292" width="30.85546875" style="1" customWidth="1"/>
    <col min="12293" max="12293" width="28.28515625" style="1" customWidth="1"/>
    <col min="12294" max="12294" width="10" style="1" customWidth="1"/>
    <col min="12295" max="12545" width="9.140625" style="1"/>
    <col min="12546" max="12546" width="5.5703125" style="1" customWidth="1"/>
    <col min="12547" max="12547" width="21.7109375" style="1" customWidth="1"/>
    <col min="12548" max="12548" width="30.85546875" style="1" customWidth="1"/>
    <col min="12549" max="12549" width="28.28515625" style="1" customWidth="1"/>
    <col min="12550" max="12550" width="10" style="1" customWidth="1"/>
    <col min="12551" max="12801" width="9.140625" style="1"/>
    <col min="12802" max="12802" width="5.5703125" style="1" customWidth="1"/>
    <col min="12803" max="12803" width="21.7109375" style="1" customWidth="1"/>
    <col min="12804" max="12804" width="30.85546875" style="1" customWidth="1"/>
    <col min="12805" max="12805" width="28.28515625" style="1" customWidth="1"/>
    <col min="12806" max="12806" width="10" style="1" customWidth="1"/>
    <col min="12807" max="13057" width="9.140625" style="1"/>
    <col min="13058" max="13058" width="5.5703125" style="1" customWidth="1"/>
    <col min="13059" max="13059" width="21.7109375" style="1" customWidth="1"/>
    <col min="13060" max="13060" width="30.85546875" style="1" customWidth="1"/>
    <col min="13061" max="13061" width="28.28515625" style="1" customWidth="1"/>
    <col min="13062" max="13062" width="10" style="1" customWidth="1"/>
    <col min="13063" max="13313" width="9.140625" style="1"/>
    <col min="13314" max="13314" width="5.5703125" style="1" customWidth="1"/>
    <col min="13315" max="13315" width="21.7109375" style="1" customWidth="1"/>
    <col min="13316" max="13316" width="30.85546875" style="1" customWidth="1"/>
    <col min="13317" max="13317" width="28.28515625" style="1" customWidth="1"/>
    <col min="13318" max="13318" width="10" style="1" customWidth="1"/>
    <col min="13319" max="13569" width="9.140625" style="1"/>
    <col min="13570" max="13570" width="5.5703125" style="1" customWidth="1"/>
    <col min="13571" max="13571" width="21.7109375" style="1" customWidth="1"/>
    <col min="13572" max="13572" width="30.85546875" style="1" customWidth="1"/>
    <col min="13573" max="13573" width="28.28515625" style="1" customWidth="1"/>
    <col min="13574" max="13574" width="10" style="1" customWidth="1"/>
    <col min="13575" max="13825" width="9.140625" style="1"/>
    <col min="13826" max="13826" width="5.5703125" style="1" customWidth="1"/>
    <col min="13827" max="13827" width="21.7109375" style="1" customWidth="1"/>
    <col min="13828" max="13828" width="30.85546875" style="1" customWidth="1"/>
    <col min="13829" max="13829" width="28.28515625" style="1" customWidth="1"/>
    <col min="13830" max="13830" width="10" style="1" customWidth="1"/>
    <col min="13831" max="14081" width="9.140625" style="1"/>
    <col min="14082" max="14082" width="5.5703125" style="1" customWidth="1"/>
    <col min="14083" max="14083" width="21.7109375" style="1" customWidth="1"/>
    <col min="14084" max="14084" width="30.85546875" style="1" customWidth="1"/>
    <col min="14085" max="14085" width="28.28515625" style="1" customWidth="1"/>
    <col min="14086" max="14086" width="10" style="1" customWidth="1"/>
    <col min="14087" max="14337" width="9.140625" style="1"/>
    <col min="14338" max="14338" width="5.5703125" style="1" customWidth="1"/>
    <col min="14339" max="14339" width="21.7109375" style="1" customWidth="1"/>
    <col min="14340" max="14340" width="30.85546875" style="1" customWidth="1"/>
    <col min="14341" max="14341" width="28.28515625" style="1" customWidth="1"/>
    <col min="14342" max="14342" width="10" style="1" customWidth="1"/>
    <col min="14343" max="14593" width="9.140625" style="1"/>
    <col min="14594" max="14594" width="5.5703125" style="1" customWidth="1"/>
    <col min="14595" max="14595" width="21.7109375" style="1" customWidth="1"/>
    <col min="14596" max="14596" width="30.85546875" style="1" customWidth="1"/>
    <col min="14597" max="14597" width="28.28515625" style="1" customWidth="1"/>
    <col min="14598" max="14598" width="10" style="1" customWidth="1"/>
    <col min="14599" max="14849" width="9.140625" style="1"/>
    <col min="14850" max="14850" width="5.5703125" style="1" customWidth="1"/>
    <col min="14851" max="14851" width="21.7109375" style="1" customWidth="1"/>
    <col min="14852" max="14852" width="30.85546875" style="1" customWidth="1"/>
    <col min="14853" max="14853" width="28.28515625" style="1" customWidth="1"/>
    <col min="14854" max="14854" width="10" style="1" customWidth="1"/>
    <col min="14855" max="15105" width="9.140625" style="1"/>
    <col min="15106" max="15106" width="5.5703125" style="1" customWidth="1"/>
    <col min="15107" max="15107" width="21.7109375" style="1" customWidth="1"/>
    <col min="15108" max="15108" width="30.85546875" style="1" customWidth="1"/>
    <col min="15109" max="15109" width="28.28515625" style="1" customWidth="1"/>
    <col min="15110" max="15110" width="10" style="1" customWidth="1"/>
    <col min="15111" max="15361" width="9.140625" style="1"/>
    <col min="15362" max="15362" width="5.5703125" style="1" customWidth="1"/>
    <col min="15363" max="15363" width="21.7109375" style="1" customWidth="1"/>
    <col min="15364" max="15364" width="30.85546875" style="1" customWidth="1"/>
    <col min="15365" max="15365" width="28.28515625" style="1" customWidth="1"/>
    <col min="15366" max="15366" width="10" style="1" customWidth="1"/>
    <col min="15367" max="15617" width="9.140625" style="1"/>
    <col min="15618" max="15618" width="5.5703125" style="1" customWidth="1"/>
    <col min="15619" max="15619" width="21.7109375" style="1" customWidth="1"/>
    <col min="15620" max="15620" width="30.85546875" style="1" customWidth="1"/>
    <col min="15621" max="15621" width="28.28515625" style="1" customWidth="1"/>
    <col min="15622" max="15622" width="10" style="1" customWidth="1"/>
    <col min="15623" max="15873" width="9.140625" style="1"/>
    <col min="15874" max="15874" width="5.5703125" style="1" customWidth="1"/>
    <col min="15875" max="15875" width="21.7109375" style="1" customWidth="1"/>
    <col min="15876" max="15876" width="30.85546875" style="1" customWidth="1"/>
    <col min="15877" max="15877" width="28.28515625" style="1" customWidth="1"/>
    <col min="15878" max="15878" width="10" style="1" customWidth="1"/>
    <col min="15879" max="16129" width="9.140625" style="1"/>
    <col min="16130" max="16130" width="5.5703125" style="1" customWidth="1"/>
    <col min="16131" max="16131" width="21.7109375" style="1" customWidth="1"/>
    <col min="16132" max="16132" width="30.85546875" style="1" customWidth="1"/>
    <col min="16133" max="16133" width="28.28515625" style="1" customWidth="1"/>
    <col min="16134" max="16134" width="10" style="1" customWidth="1"/>
    <col min="16135" max="16384" width="9.140625" style="1"/>
  </cols>
  <sheetData>
    <row r="1" spans="2:12" x14ac:dyDescent="0.35">
      <c r="B1" s="134" t="s">
        <v>2</v>
      </c>
      <c r="C1" s="134"/>
      <c r="D1" s="134"/>
      <c r="E1" s="134"/>
      <c r="F1" s="134"/>
      <c r="G1" s="134"/>
      <c r="H1" s="134"/>
      <c r="I1" s="7"/>
    </row>
    <row r="2" spans="2:12" ht="11.25" customHeight="1" x14ac:dyDescent="0.35">
      <c r="C2" s="43"/>
      <c r="D2" s="43"/>
      <c r="E2" s="43"/>
      <c r="F2" s="43"/>
      <c r="G2" s="43"/>
    </row>
    <row r="3" spans="2:12" s="9" customFormat="1" ht="27" x14ac:dyDescent="0.6">
      <c r="B3" s="130" t="s">
        <v>133</v>
      </c>
      <c r="C3" s="130"/>
      <c r="D3" s="130"/>
      <c r="E3" s="130"/>
      <c r="F3" s="130"/>
      <c r="G3" s="130"/>
      <c r="H3" s="130"/>
      <c r="I3" s="62"/>
      <c r="J3" s="62"/>
      <c r="K3" s="62"/>
      <c r="L3" s="62"/>
    </row>
    <row r="4" spans="2:12" s="9" customFormat="1" ht="27" x14ac:dyDescent="0.6">
      <c r="B4" s="130" t="s">
        <v>17</v>
      </c>
      <c r="C4" s="130"/>
      <c r="D4" s="130"/>
      <c r="E4" s="130"/>
      <c r="F4" s="130"/>
      <c r="G4" s="130"/>
      <c r="H4" s="130"/>
      <c r="I4" s="62"/>
      <c r="J4" s="62"/>
      <c r="K4" s="62"/>
      <c r="L4" s="62"/>
    </row>
    <row r="5" spans="2:12" ht="23.25" x14ac:dyDescent="0.5">
      <c r="B5" s="6"/>
      <c r="C5" s="6"/>
      <c r="D5" s="6" t="s">
        <v>10</v>
      </c>
      <c r="E5" s="6"/>
      <c r="F5" s="6"/>
      <c r="G5" s="6"/>
      <c r="H5" s="6"/>
    </row>
    <row r="6" spans="2:12" ht="23.25" x14ac:dyDescent="0.5">
      <c r="B6" s="1" t="s">
        <v>141</v>
      </c>
      <c r="D6" s="6"/>
      <c r="E6" s="1"/>
    </row>
    <row r="7" spans="2:12" x14ac:dyDescent="0.35">
      <c r="B7" s="64" t="s">
        <v>142</v>
      </c>
      <c r="C7" s="64"/>
      <c r="D7" s="64"/>
      <c r="E7" s="64"/>
      <c r="F7" s="64"/>
      <c r="G7" s="64"/>
      <c r="H7" s="64"/>
    </row>
    <row r="8" spans="2:12" ht="23.25" x14ac:dyDescent="0.5">
      <c r="B8" s="1" t="s">
        <v>143</v>
      </c>
      <c r="D8" s="6"/>
      <c r="E8" s="1"/>
    </row>
    <row r="9" spans="2:12" ht="23.25" x14ac:dyDescent="0.5">
      <c r="D9" s="6"/>
      <c r="E9" s="1"/>
    </row>
    <row r="10" spans="2:12" ht="23.25" x14ac:dyDescent="0.35">
      <c r="B10" s="11" t="s">
        <v>50</v>
      </c>
      <c r="D10" s="1"/>
      <c r="E10" s="1"/>
    </row>
    <row r="11" spans="2:12" ht="23.25" x14ac:dyDescent="0.5">
      <c r="B11" s="25" t="s">
        <v>81</v>
      </c>
      <c r="C11" s="63"/>
      <c r="D11" s="63"/>
      <c r="E11" s="1"/>
    </row>
    <row r="12" spans="2:12" ht="18" customHeight="1" thickBot="1" x14ac:dyDescent="0.4">
      <c r="C12" s="63"/>
      <c r="D12" s="63"/>
      <c r="E12" s="1"/>
    </row>
    <row r="13" spans="2:12" ht="24.75" thickTop="1" thickBot="1" x14ac:dyDescent="0.55000000000000004">
      <c r="C13" s="135" t="s">
        <v>18</v>
      </c>
      <c r="D13" s="135"/>
      <c r="E13" s="135"/>
      <c r="F13" s="135"/>
      <c r="G13" s="67" t="s">
        <v>3</v>
      </c>
      <c r="H13" s="67" t="s">
        <v>4</v>
      </c>
    </row>
    <row r="14" spans="2:12" ht="24" thickTop="1" x14ac:dyDescent="0.5">
      <c r="C14" s="17" t="s">
        <v>19</v>
      </c>
      <c r="D14" s="12"/>
      <c r="E14" s="12"/>
      <c r="F14" s="12"/>
      <c r="G14" s="69">
        <f>DATD!B13</f>
        <v>3</v>
      </c>
      <c r="H14" s="18">
        <f>G14*100/G$16</f>
        <v>75</v>
      </c>
    </row>
    <row r="15" spans="2:12" ht="23.25" x14ac:dyDescent="0.5">
      <c r="C15" s="102" t="s">
        <v>52</v>
      </c>
      <c r="D15" s="99"/>
      <c r="E15" s="99"/>
      <c r="F15" s="99"/>
      <c r="G15" s="103">
        <f>DATD!B14</f>
        <v>1</v>
      </c>
      <c r="H15" s="101">
        <f>G15*100/G$16</f>
        <v>25</v>
      </c>
    </row>
    <row r="16" spans="2:12" ht="24" thickBot="1" x14ac:dyDescent="0.55000000000000004">
      <c r="C16" s="136" t="s">
        <v>1</v>
      </c>
      <c r="D16" s="136"/>
      <c r="E16" s="136"/>
      <c r="F16" s="136"/>
      <c r="G16" s="57">
        <f>SUM(G14:G15)</f>
        <v>4</v>
      </c>
      <c r="H16" s="58">
        <f>G16*100/G$16</f>
        <v>100</v>
      </c>
      <c r="L16" s="1" t="s">
        <v>10</v>
      </c>
    </row>
    <row r="17" spans="2:12" ht="18.75" customHeight="1" thickTop="1" x14ac:dyDescent="0.35">
      <c r="B17" s="11"/>
      <c r="D17" s="1"/>
      <c r="E17" s="1"/>
    </row>
    <row r="18" spans="2:12" x14ac:dyDescent="0.35">
      <c r="B18" s="72" t="s">
        <v>20</v>
      </c>
      <c r="C18" s="72"/>
      <c r="D18" s="72"/>
      <c r="E18" s="72"/>
      <c r="F18" s="72"/>
      <c r="G18" s="72"/>
    </row>
    <row r="19" spans="2:12" x14ac:dyDescent="0.35">
      <c r="B19" s="71" t="s">
        <v>89</v>
      </c>
      <c r="C19" s="63"/>
      <c r="D19" s="63"/>
      <c r="E19" s="1"/>
    </row>
    <row r="20" spans="2:12" ht="17.25" customHeight="1" x14ac:dyDescent="0.35">
      <c r="B20" s="11"/>
      <c r="D20" s="1"/>
      <c r="E20" s="1"/>
    </row>
    <row r="21" spans="2:12" ht="24" thickBot="1" x14ac:dyDescent="0.55000000000000004">
      <c r="B21" s="73" t="s">
        <v>82</v>
      </c>
      <c r="C21" s="69"/>
      <c r="D21" s="69"/>
      <c r="E21" s="1"/>
    </row>
    <row r="22" spans="2:12" ht="24.75" thickTop="1" thickBot="1" x14ac:dyDescent="0.55000000000000004">
      <c r="C22" s="135" t="s">
        <v>37</v>
      </c>
      <c r="D22" s="135"/>
      <c r="E22" s="135"/>
      <c r="F22" s="135"/>
      <c r="G22" s="67" t="s">
        <v>3</v>
      </c>
      <c r="H22" s="67" t="s">
        <v>4</v>
      </c>
    </row>
    <row r="23" spans="2:12" ht="24" thickTop="1" x14ac:dyDescent="0.5">
      <c r="C23" s="128" t="s">
        <v>44</v>
      </c>
      <c r="D23" s="128"/>
      <c r="E23" s="12"/>
      <c r="F23" s="12"/>
      <c r="G23" s="69">
        <f>DATD!B18</f>
        <v>2</v>
      </c>
      <c r="H23" s="18">
        <f>G23*100/G$26</f>
        <v>50</v>
      </c>
    </row>
    <row r="24" spans="2:12" ht="23.25" x14ac:dyDescent="0.5">
      <c r="C24" s="128" t="s">
        <v>54</v>
      </c>
      <c r="D24" s="128"/>
      <c r="E24" s="12"/>
      <c r="F24" s="12"/>
      <c r="G24" s="69">
        <f>DATD!B19</f>
        <v>1</v>
      </c>
      <c r="H24" s="18">
        <f>G24*100/G$26</f>
        <v>25</v>
      </c>
    </row>
    <row r="25" spans="2:12" ht="23.25" x14ac:dyDescent="0.5">
      <c r="C25" s="139" t="s">
        <v>21</v>
      </c>
      <c r="D25" s="139"/>
      <c r="E25" s="99"/>
      <c r="F25" s="99"/>
      <c r="G25" s="100">
        <f>DATD!B20</f>
        <v>1</v>
      </c>
      <c r="H25" s="101">
        <f>G25*100/G$26</f>
        <v>25</v>
      </c>
    </row>
    <row r="26" spans="2:12" ht="24" thickBot="1" x14ac:dyDescent="0.55000000000000004">
      <c r="C26" s="136" t="s">
        <v>1</v>
      </c>
      <c r="D26" s="136"/>
      <c r="E26" s="136"/>
      <c r="F26" s="136"/>
      <c r="G26" s="57">
        <f>SUM(G23:G25)</f>
        <v>4</v>
      </c>
      <c r="H26" s="58">
        <f>G26*100/G$26</f>
        <v>100</v>
      </c>
      <c r="L26" s="1" t="s">
        <v>10</v>
      </c>
    </row>
    <row r="27" spans="2:12" ht="17.25" customHeight="1" thickTop="1" x14ac:dyDescent="0.35">
      <c r="B27" s="11"/>
      <c r="D27" s="1"/>
      <c r="E27" s="1"/>
    </row>
    <row r="28" spans="2:12" x14ac:dyDescent="0.35">
      <c r="B28" s="71" t="s">
        <v>47</v>
      </c>
      <c r="C28" s="63"/>
      <c r="D28" s="63"/>
      <c r="E28" s="1"/>
    </row>
    <row r="29" spans="2:12" x14ac:dyDescent="0.35">
      <c r="B29" s="71" t="s">
        <v>90</v>
      </c>
      <c r="C29" s="63"/>
      <c r="D29" s="63"/>
      <c r="E29" s="1"/>
    </row>
    <row r="30" spans="2:12" x14ac:dyDescent="0.35">
      <c r="B30" s="71" t="s">
        <v>91</v>
      </c>
      <c r="C30" s="63"/>
      <c r="D30" s="63"/>
      <c r="E30" s="1"/>
    </row>
    <row r="31" spans="2:12" x14ac:dyDescent="0.35">
      <c r="B31" s="71"/>
      <c r="C31" s="80"/>
      <c r="D31" s="80"/>
      <c r="E31" s="1"/>
    </row>
    <row r="32" spans="2:12" x14ac:dyDescent="0.35">
      <c r="B32" s="71"/>
      <c r="C32" s="97"/>
      <c r="D32" s="97"/>
      <c r="E32" s="1"/>
    </row>
    <row r="33" spans="1:12" x14ac:dyDescent="0.35">
      <c r="B33" s="71"/>
      <c r="C33" s="118"/>
      <c r="D33" s="118"/>
      <c r="E33" s="1"/>
    </row>
    <row r="34" spans="1:12" x14ac:dyDescent="0.35">
      <c r="B34" s="71"/>
      <c r="C34" s="118"/>
      <c r="D34" s="118"/>
      <c r="E34" s="1"/>
    </row>
    <row r="35" spans="1:12" x14ac:dyDescent="0.35">
      <c r="B35" s="134" t="s">
        <v>29</v>
      </c>
      <c r="C35" s="134"/>
      <c r="D35" s="134"/>
      <c r="E35" s="134"/>
      <c r="F35" s="134"/>
      <c r="G35" s="134"/>
      <c r="H35" s="134"/>
      <c r="I35" s="7"/>
    </row>
    <row r="36" spans="1:12" x14ac:dyDescent="0.35">
      <c r="B36" s="66"/>
      <c r="C36" s="66"/>
      <c r="D36" s="66"/>
      <c r="E36" s="66"/>
      <c r="F36" s="66"/>
      <c r="G36" s="66"/>
      <c r="H36" s="66"/>
      <c r="I36" s="66"/>
    </row>
    <row r="37" spans="1:12" ht="24" thickBot="1" x14ac:dyDescent="0.55000000000000004">
      <c r="A37" s="1" t="s">
        <v>80</v>
      </c>
      <c r="D37" s="1"/>
      <c r="E37" s="63"/>
      <c r="F37" s="63"/>
      <c r="G37" s="63"/>
    </row>
    <row r="38" spans="1:12" ht="24.75" thickTop="1" thickBot="1" x14ac:dyDescent="0.55000000000000004">
      <c r="C38" s="135" t="s">
        <v>23</v>
      </c>
      <c r="D38" s="135"/>
      <c r="E38" s="135"/>
      <c r="F38" s="135"/>
      <c r="G38" s="67" t="s">
        <v>3</v>
      </c>
      <c r="H38" s="67" t="s">
        <v>4</v>
      </c>
    </row>
    <row r="39" spans="1:12" ht="24" thickTop="1" x14ac:dyDescent="0.5">
      <c r="C39" s="140" t="s">
        <v>85</v>
      </c>
      <c r="D39" s="140"/>
      <c r="E39" s="104"/>
      <c r="F39" s="104"/>
      <c r="G39" s="105">
        <f>DATD!B24</f>
        <v>4</v>
      </c>
      <c r="H39" s="106">
        <f>G39*100/G$40</f>
        <v>100</v>
      </c>
    </row>
    <row r="40" spans="1:12" ht="24" thickBot="1" x14ac:dyDescent="0.55000000000000004">
      <c r="C40" s="136" t="s">
        <v>1</v>
      </c>
      <c r="D40" s="136"/>
      <c r="E40" s="136"/>
      <c r="F40" s="136"/>
      <c r="G40" s="57">
        <f>SUM(G39:G39)</f>
        <v>4</v>
      </c>
      <c r="H40" s="58">
        <f>G40*100/G$40</f>
        <v>100</v>
      </c>
      <c r="L40" s="1" t="s">
        <v>10</v>
      </c>
    </row>
    <row r="41" spans="1:12" ht="24" thickTop="1" x14ac:dyDescent="0.5">
      <c r="A41" s="74"/>
      <c r="D41" s="1"/>
      <c r="E41" s="63"/>
      <c r="F41" s="63"/>
      <c r="G41" s="63"/>
    </row>
    <row r="42" spans="1:12" ht="23.25" x14ac:dyDescent="0.5">
      <c r="A42" s="74"/>
      <c r="B42" s="1" t="s">
        <v>77</v>
      </c>
      <c r="D42" s="1"/>
      <c r="E42" s="63"/>
      <c r="F42" s="63"/>
    </row>
    <row r="43" spans="1:12" ht="23.25" x14ac:dyDescent="0.35">
      <c r="B43" s="11"/>
      <c r="D43" s="1"/>
      <c r="E43" s="1"/>
    </row>
    <row r="44" spans="1:12" ht="23.25" x14ac:dyDescent="0.5">
      <c r="A44" s="74" t="s">
        <v>79</v>
      </c>
      <c r="D44" s="1"/>
      <c r="E44" s="63"/>
      <c r="F44" s="63"/>
    </row>
    <row r="45" spans="1:12" ht="24" thickBot="1" x14ac:dyDescent="0.55000000000000004">
      <c r="A45" s="74"/>
      <c r="B45" s="1" t="s">
        <v>24</v>
      </c>
      <c r="D45" s="1"/>
      <c r="E45" s="63"/>
      <c r="F45" s="63"/>
    </row>
    <row r="46" spans="1:12" ht="24.75" thickTop="1" thickBot="1" x14ac:dyDescent="0.55000000000000004">
      <c r="C46" s="135" t="s">
        <v>36</v>
      </c>
      <c r="D46" s="135"/>
      <c r="E46" s="135"/>
      <c r="F46" s="135"/>
      <c r="G46" s="67" t="s">
        <v>3</v>
      </c>
      <c r="H46" s="67" t="s">
        <v>4</v>
      </c>
    </row>
    <row r="47" spans="1:12" ht="24" thickTop="1" x14ac:dyDescent="0.5">
      <c r="C47" s="82" t="s">
        <v>45</v>
      </c>
      <c r="D47" s="68"/>
      <c r="E47" s="12"/>
      <c r="F47" s="12"/>
      <c r="G47" s="69">
        <v>3</v>
      </c>
      <c r="H47" s="18">
        <f t="shared" ref="H47:H52" si="0">G47*100/G$52</f>
        <v>37.5</v>
      </c>
    </row>
    <row r="48" spans="1:12" ht="23.25" x14ac:dyDescent="0.5">
      <c r="C48" s="82" t="s">
        <v>46</v>
      </c>
      <c r="D48" s="68"/>
      <c r="E48" s="12"/>
      <c r="F48" s="12"/>
      <c r="G48" s="69">
        <v>2</v>
      </c>
      <c r="H48" s="18">
        <f t="shared" si="0"/>
        <v>25</v>
      </c>
    </row>
    <row r="49" spans="1:12" ht="23.25" x14ac:dyDescent="0.5">
      <c r="C49" s="68" t="s">
        <v>26</v>
      </c>
      <c r="D49" s="68"/>
      <c r="E49" s="12"/>
      <c r="F49" s="12"/>
      <c r="G49" s="69">
        <v>1</v>
      </c>
      <c r="H49" s="18">
        <f t="shared" si="0"/>
        <v>12.5</v>
      </c>
    </row>
    <row r="50" spans="1:12" ht="23.25" x14ac:dyDescent="0.5">
      <c r="C50" s="119" t="s">
        <v>25</v>
      </c>
      <c r="D50" s="119"/>
      <c r="E50" s="12"/>
      <c r="F50" s="12"/>
      <c r="G50" s="69">
        <v>1</v>
      </c>
      <c r="H50" s="59">
        <f t="shared" si="0"/>
        <v>12.5</v>
      </c>
    </row>
    <row r="51" spans="1:12" ht="23.25" x14ac:dyDescent="0.5">
      <c r="C51" s="120" t="s">
        <v>118</v>
      </c>
      <c r="D51" s="120"/>
      <c r="E51" s="99"/>
      <c r="F51" s="99"/>
      <c r="G51" s="103">
        <v>1</v>
      </c>
      <c r="H51" s="101">
        <f t="shared" si="0"/>
        <v>12.5</v>
      </c>
    </row>
    <row r="52" spans="1:12" ht="24" thickBot="1" x14ac:dyDescent="0.55000000000000004">
      <c r="C52" s="136" t="s">
        <v>1</v>
      </c>
      <c r="D52" s="136"/>
      <c r="E52" s="136"/>
      <c r="F52" s="136"/>
      <c r="G52" s="57">
        <f>SUM(G47:G51)</f>
        <v>8</v>
      </c>
      <c r="H52" s="58">
        <f t="shared" si="0"/>
        <v>100</v>
      </c>
      <c r="L52" s="1" t="s">
        <v>10</v>
      </c>
    </row>
    <row r="53" spans="1:12" ht="24" thickTop="1" x14ac:dyDescent="0.5">
      <c r="A53" s="74"/>
      <c r="D53" s="1"/>
      <c r="E53" s="63"/>
      <c r="F53" s="63"/>
      <c r="G53" s="63"/>
    </row>
    <row r="54" spans="1:12" x14ac:dyDescent="0.35">
      <c r="A54" s="4"/>
      <c r="B54" s="1" t="s">
        <v>51</v>
      </c>
      <c r="D54" s="1"/>
      <c r="E54" s="63"/>
      <c r="F54" s="63"/>
      <c r="G54" s="63"/>
    </row>
    <row r="55" spans="1:12" x14ac:dyDescent="0.35">
      <c r="A55" s="1" t="s">
        <v>117</v>
      </c>
      <c r="D55" s="1"/>
      <c r="E55" s="63"/>
      <c r="F55" s="63"/>
      <c r="G55" s="63"/>
    </row>
    <row r="56" spans="1:12" x14ac:dyDescent="0.35">
      <c r="B56" s="1" t="s">
        <v>132</v>
      </c>
      <c r="D56" s="63"/>
      <c r="E56" s="63"/>
    </row>
    <row r="57" spans="1:12" x14ac:dyDescent="0.35">
      <c r="D57" s="63"/>
      <c r="E57" s="63"/>
    </row>
    <row r="58" spans="1:12" x14ac:dyDescent="0.35">
      <c r="D58" s="63"/>
      <c r="E58" s="63"/>
    </row>
    <row r="59" spans="1:12" x14ac:dyDescent="0.35">
      <c r="D59" s="63"/>
      <c r="E59" s="63"/>
    </row>
    <row r="60" spans="1:12" x14ac:dyDescent="0.35">
      <c r="D60" s="63"/>
      <c r="E60" s="63"/>
    </row>
    <row r="61" spans="1:12" x14ac:dyDescent="0.35">
      <c r="D61" s="80"/>
      <c r="E61" s="80"/>
    </row>
    <row r="62" spans="1:12" x14ac:dyDescent="0.35">
      <c r="D62" s="80"/>
      <c r="E62" s="80"/>
    </row>
    <row r="63" spans="1:12" x14ac:dyDescent="0.35">
      <c r="D63" s="80"/>
      <c r="E63" s="80"/>
    </row>
    <row r="64" spans="1:12" x14ac:dyDescent="0.35">
      <c r="D64" s="97"/>
      <c r="E64" s="97"/>
    </row>
    <row r="65" spans="2:12" x14ac:dyDescent="0.35">
      <c r="D65" s="97"/>
      <c r="E65" s="97"/>
    </row>
    <row r="66" spans="2:12" x14ac:dyDescent="0.35">
      <c r="D66" s="97"/>
      <c r="E66" s="97"/>
    </row>
    <row r="67" spans="2:12" x14ac:dyDescent="0.35">
      <c r="D67" s="118"/>
      <c r="E67" s="118"/>
    </row>
    <row r="68" spans="2:12" x14ac:dyDescent="0.35">
      <c r="B68" s="134" t="s">
        <v>30</v>
      </c>
      <c r="C68" s="134"/>
      <c r="D68" s="134"/>
      <c r="E68" s="134"/>
      <c r="F68" s="134"/>
      <c r="G68" s="134"/>
      <c r="H68" s="134"/>
    </row>
    <row r="69" spans="2:12" x14ac:dyDescent="0.35">
      <c r="B69" s="66"/>
      <c r="C69" s="66"/>
      <c r="D69" s="66"/>
      <c r="E69" s="66"/>
      <c r="F69" s="66"/>
      <c r="G69" s="66"/>
      <c r="H69" s="66"/>
    </row>
    <row r="70" spans="2:12" ht="24" thickBot="1" x14ac:dyDescent="0.4">
      <c r="B70" s="3" t="s">
        <v>78</v>
      </c>
      <c r="D70" s="1"/>
      <c r="E70" s="1"/>
    </row>
    <row r="71" spans="2:12" ht="24.75" thickTop="1" thickBot="1" x14ac:dyDescent="0.55000000000000004">
      <c r="C71" s="135" t="s">
        <v>35</v>
      </c>
      <c r="D71" s="135"/>
      <c r="E71" s="135"/>
      <c r="F71" s="135"/>
      <c r="G71" s="42" t="s">
        <v>3</v>
      </c>
      <c r="H71" s="42" t="s">
        <v>4</v>
      </c>
    </row>
    <row r="72" spans="2:12" ht="24" thickTop="1" x14ac:dyDescent="0.5">
      <c r="C72" s="137" t="s">
        <v>27</v>
      </c>
      <c r="D72" s="137"/>
      <c r="E72" s="137"/>
      <c r="F72" s="12"/>
      <c r="G72" s="13">
        <v>3</v>
      </c>
      <c r="H72" s="59">
        <f>G72*100/G$74</f>
        <v>50</v>
      </c>
    </row>
    <row r="73" spans="2:12" ht="23.25" x14ac:dyDescent="0.5">
      <c r="C73" s="138" t="s">
        <v>28</v>
      </c>
      <c r="D73" s="138" t="s">
        <v>14</v>
      </c>
      <c r="E73" s="138" t="s">
        <v>14</v>
      </c>
      <c r="F73" s="99"/>
      <c r="G73" s="103">
        <v>3</v>
      </c>
      <c r="H73" s="101">
        <f>G73*100/G$74</f>
        <v>50</v>
      </c>
    </row>
    <row r="74" spans="2:12" ht="24" thickBot="1" x14ac:dyDescent="0.55000000000000004">
      <c r="C74" s="136" t="s">
        <v>1</v>
      </c>
      <c r="D74" s="136"/>
      <c r="E74" s="136"/>
      <c r="F74" s="136"/>
      <c r="G74" s="57">
        <f>SUM(G72:G73)</f>
        <v>6</v>
      </c>
      <c r="H74" s="58">
        <f>G74*100/G$74</f>
        <v>100</v>
      </c>
      <c r="L74" s="1" t="s">
        <v>10</v>
      </c>
    </row>
    <row r="75" spans="2:12" ht="14.25" customHeight="1" thickTop="1" x14ac:dyDescent="0.35"/>
    <row r="76" spans="2:12" x14ac:dyDescent="0.35">
      <c r="B76" s="3" t="s">
        <v>83</v>
      </c>
      <c r="D76" s="1"/>
      <c r="E76" s="1"/>
    </row>
    <row r="77" spans="2:12" x14ac:dyDescent="0.35">
      <c r="B77" s="3" t="s">
        <v>92</v>
      </c>
      <c r="D77" s="1"/>
      <c r="E77" s="1"/>
    </row>
  </sheetData>
  <mergeCells count="21">
    <mergeCell ref="C74:F74"/>
    <mergeCell ref="C72:E72"/>
    <mergeCell ref="C73:E73"/>
    <mergeCell ref="C13:F13"/>
    <mergeCell ref="C16:F16"/>
    <mergeCell ref="C22:F22"/>
    <mergeCell ref="C26:F26"/>
    <mergeCell ref="C23:D23"/>
    <mergeCell ref="C25:D25"/>
    <mergeCell ref="C52:F52"/>
    <mergeCell ref="B35:H35"/>
    <mergeCell ref="B68:H68"/>
    <mergeCell ref="C40:F40"/>
    <mergeCell ref="C46:F46"/>
    <mergeCell ref="C38:F38"/>
    <mergeCell ref="C39:D39"/>
    <mergeCell ref="C24:D24"/>
    <mergeCell ref="B1:H1"/>
    <mergeCell ref="C71:F71"/>
    <mergeCell ref="B3:H3"/>
    <mergeCell ref="B4:H4"/>
  </mergeCells>
  <pageMargins left="0.45" right="0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29"/>
  <sheetViews>
    <sheetView topLeftCell="A13" zoomScale="110" zoomScaleNormal="110" workbookViewId="0">
      <selection activeCell="E28" sqref="E28"/>
    </sheetView>
  </sheetViews>
  <sheetFormatPr defaultRowHeight="12.75" x14ac:dyDescent="0.2"/>
  <cols>
    <col min="1" max="1" width="5.85546875" customWidth="1"/>
    <col min="5" max="5" width="49.140625" customWidth="1"/>
    <col min="6" max="6" width="7.140625" bestFit="1" customWidth="1"/>
    <col min="7" max="7" width="7.140625" customWidth="1"/>
    <col min="8" max="8" width="14.42578125" customWidth="1"/>
  </cols>
  <sheetData>
    <row r="1" spans="2:9" s="1" customFormat="1" ht="21" x14ac:dyDescent="0.35">
      <c r="B1" s="131" t="s">
        <v>31</v>
      </c>
      <c r="C1" s="131"/>
      <c r="D1" s="131"/>
      <c r="E1" s="131"/>
      <c r="F1" s="131"/>
      <c r="G1" s="131"/>
      <c r="H1" s="131"/>
    </row>
    <row r="2" spans="2:9" ht="18.75" customHeight="1" x14ac:dyDescent="0.2"/>
    <row r="3" spans="2:9" s="27" customFormat="1" ht="23.25" x14ac:dyDescent="0.5">
      <c r="B3" s="27" t="s">
        <v>144</v>
      </c>
    </row>
    <row r="4" spans="2:9" s="8" customFormat="1" ht="24" thickBot="1" x14ac:dyDescent="0.55000000000000004">
      <c r="B4" s="75" t="s">
        <v>114</v>
      </c>
      <c r="C4" s="39"/>
      <c r="D4" s="39"/>
      <c r="E4" s="39"/>
      <c r="F4" s="39"/>
      <c r="G4" s="39"/>
      <c r="H4" s="39"/>
      <c r="I4" s="38"/>
    </row>
    <row r="5" spans="2:9" s="5" customFormat="1" ht="23.25" thickTop="1" x14ac:dyDescent="0.3">
      <c r="B5" s="144" t="s">
        <v>5</v>
      </c>
      <c r="C5" s="145"/>
      <c r="D5" s="145"/>
      <c r="E5" s="145"/>
      <c r="F5" s="148" t="s">
        <v>113</v>
      </c>
      <c r="G5" s="149"/>
      <c r="H5" s="150"/>
    </row>
    <row r="6" spans="2:9" s="5" customFormat="1" ht="23.25" thickBot="1" x14ac:dyDescent="0.55000000000000004">
      <c r="B6" s="146"/>
      <c r="C6" s="147"/>
      <c r="D6" s="147"/>
      <c r="E6" s="147"/>
      <c r="F6" s="10"/>
      <c r="G6" s="28" t="s">
        <v>6</v>
      </c>
      <c r="H6" s="28" t="s">
        <v>8</v>
      </c>
    </row>
    <row r="7" spans="2:9" s="5" customFormat="1" ht="20.25" thickTop="1" x14ac:dyDescent="0.3">
      <c r="B7" s="151" t="s">
        <v>145</v>
      </c>
      <c r="C7" s="152"/>
      <c r="D7" s="152"/>
      <c r="E7" s="153"/>
      <c r="F7" s="32">
        <f>DATD!L12</f>
        <v>3.5</v>
      </c>
      <c r="G7" s="32">
        <f>DATD!L13</f>
        <v>1.2909944487358056</v>
      </c>
      <c r="H7" s="33" t="str">
        <f t="shared" ref="H7:H11" si="0">IF(F7&gt;4.5,"มากที่สุด",IF(F7&gt;3.5,"มาก",IF(F7&gt;2.5,"ปานกลาง",IF(F7&gt;1.5,"น้อย",IF(F7&lt;=1.5,"น้อยที่สุด")))))</f>
        <v>ปานกลาง</v>
      </c>
    </row>
    <row r="8" spans="2:9" s="5" customFormat="1" ht="19.5" x14ac:dyDescent="0.3">
      <c r="B8" s="31" t="s">
        <v>146</v>
      </c>
      <c r="C8" s="31"/>
      <c r="D8" s="31"/>
      <c r="E8" s="31"/>
      <c r="F8" s="32">
        <f>DATD!M12</f>
        <v>3.5</v>
      </c>
      <c r="G8" s="32">
        <f>DATD!M13</f>
        <v>1.2909944487358056</v>
      </c>
      <c r="H8" s="33" t="str">
        <f t="shared" si="0"/>
        <v>ปานกลาง</v>
      </c>
    </row>
    <row r="9" spans="2:9" s="5" customFormat="1" ht="19.5" x14ac:dyDescent="0.3">
      <c r="B9" s="31" t="s">
        <v>32</v>
      </c>
      <c r="C9" s="31"/>
      <c r="D9" s="31"/>
      <c r="E9" s="31"/>
      <c r="F9" s="32">
        <f>DATD!N12</f>
        <v>3.75</v>
      </c>
      <c r="G9" s="32">
        <f>DATD!N13</f>
        <v>1.2583057392117916</v>
      </c>
      <c r="H9" s="33" t="str">
        <f t="shared" si="0"/>
        <v>มาก</v>
      </c>
    </row>
    <row r="10" spans="2:9" s="5" customFormat="1" ht="19.5" x14ac:dyDescent="0.3">
      <c r="B10" s="151" t="s">
        <v>33</v>
      </c>
      <c r="C10" s="152"/>
      <c r="D10" s="152"/>
      <c r="E10" s="153"/>
      <c r="F10" s="32">
        <f>DATD!O12</f>
        <v>4</v>
      </c>
      <c r="G10" s="32">
        <f>DATD!O13</f>
        <v>0.81649658092772603</v>
      </c>
      <c r="H10" s="33" t="str">
        <f t="shared" si="0"/>
        <v>มาก</v>
      </c>
    </row>
    <row r="11" spans="2:9" s="5" customFormat="1" ht="19.5" x14ac:dyDescent="0.3">
      <c r="B11" s="151" t="s">
        <v>147</v>
      </c>
      <c r="C11" s="152"/>
      <c r="D11" s="152"/>
      <c r="E11" s="153"/>
      <c r="F11" s="32">
        <f>DATD!P12</f>
        <v>4</v>
      </c>
      <c r="G11" s="32">
        <f>DATD!P13</f>
        <v>0.81649658092772603</v>
      </c>
      <c r="H11" s="33" t="str">
        <f t="shared" si="0"/>
        <v>มาก</v>
      </c>
    </row>
    <row r="12" spans="2:9" s="5" customFormat="1" ht="19.5" x14ac:dyDescent="0.3">
      <c r="B12" s="151" t="s">
        <v>49</v>
      </c>
      <c r="C12" s="152"/>
      <c r="D12" s="152"/>
      <c r="E12" s="153"/>
      <c r="F12" s="32">
        <f>DATD!Q12</f>
        <v>4</v>
      </c>
      <c r="G12" s="32">
        <f>DATD!Q13</f>
        <v>0.81649658092772603</v>
      </c>
      <c r="H12" s="33" t="str">
        <f t="shared" ref="H12:H17" si="1">IF(F12&gt;4.5,"มากที่สุด",IF(F12&gt;3.5,"มาก",IF(F12&gt;2.5,"ปานกลาง",IF(F12&gt;1.5,"น้อย",IF(F12&lt;=1.5,"น้อยที่สุด")))))</f>
        <v>มาก</v>
      </c>
    </row>
    <row r="13" spans="2:9" s="5" customFormat="1" ht="19.5" x14ac:dyDescent="0.3">
      <c r="B13" s="151" t="s">
        <v>148</v>
      </c>
      <c r="C13" s="152"/>
      <c r="D13" s="152"/>
      <c r="E13" s="153"/>
      <c r="F13" s="32">
        <f>DATD!R12</f>
        <v>4.25</v>
      </c>
      <c r="G13" s="32">
        <f>DATD!R13</f>
        <v>0.5</v>
      </c>
      <c r="H13" s="33" t="str">
        <f t="shared" si="1"/>
        <v>มาก</v>
      </c>
    </row>
    <row r="14" spans="2:9" s="5" customFormat="1" ht="19.5" x14ac:dyDescent="0.3">
      <c r="B14" s="151" t="s">
        <v>93</v>
      </c>
      <c r="C14" s="152"/>
      <c r="D14" s="152"/>
      <c r="E14" s="153"/>
      <c r="F14" s="32">
        <f>DATD!S12</f>
        <v>4.25</v>
      </c>
      <c r="G14" s="32">
        <f>DATD!S13</f>
        <v>0.5</v>
      </c>
      <c r="H14" s="33" t="str">
        <f t="shared" si="1"/>
        <v>มาก</v>
      </c>
    </row>
    <row r="15" spans="2:9" s="5" customFormat="1" ht="19.5" x14ac:dyDescent="0.3">
      <c r="B15" s="151" t="s">
        <v>87</v>
      </c>
      <c r="C15" s="152"/>
      <c r="D15" s="152"/>
      <c r="E15" s="153"/>
      <c r="F15" s="32">
        <f>DATD!T12</f>
        <v>4.25</v>
      </c>
      <c r="G15" s="32">
        <f>DATD!T13</f>
        <v>0.5</v>
      </c>
      <c r="H15" s="33" t="str">
        <f t="shared" si="1"/>
        <v>มาก</v>
      </c>
    </row>
    <row r="16" spans="2:9" s="5" customFormat="1" ht="19.5" x14ac:dyDescent="0.3">
      <c r="B16" s="151" t="s">
        <v>88</v>
      </c>
      <c r="C16" s="152"/>
      <c r="D16" s="152"/>
      <c r="E16" s="153"/>
      <c r="F16" s="32">
        <f>DATD!U12</f>
        <v>4.25</v>
      </c>
      <c r="G16" s="32">
        <f>DATD!U13</f>
        <v>0.5</v>
      </c>
      <c r="H16" s="33" t="str">
        <f t="shared" si="1"/>
        <v>มาก</v>
      </c>
    </row>
    <row r="17" spans="2:8" s="5" customFormat="1" ht="20.25" thickBot="1" x14ac:dyDescent="0.35">
      <c r="B17" s="151" t="s">
        <v>149</v>
      </c>
      <c r="C17" s="152"/>
      <c r="D17" s="152"/>
      <c r="E17" s="153"/>
      <c r="F17" s="32">
        <f>DATD!V12</f>
        <v>4.75</v>
      </c>
      <c r="G17" s="32">
        <f>DATD!V13</f>
        <v>0.5</v>
      </c>
      <c r="H17" s="33" t="str">
        <f t="shared" si="1"/>
        <v>มากที่สุด</v>
      </c>
    </row>
    <row r="18" spans="2:8" s="5" customFormat="1" ht="24" thickTop="1" thickBot="1" x14ac:dyDescent="0.35">
      <c r="B18" s="141" t="s">
        <v>1</v>
      </c>
      <c r="C18" s="142"/>
      <c r="D18" s="142"/>
      <c r="E18" s="143"/>
      <c r="F18" s="29">
        <f>DATD!X12</f>
        <v>4.0454545454545459</v>
      </c>
      <c r="G18" s="29">
        <f>DATD!X13</f>
        <v>0.83400255017583003</v>
      </c>
      <c r="H18" s="30" t="str">
        <f>IF(F18&gt;4.5,"มากที่สุด",IF(F18&gt;3.5,"มาก",IF(F18&gt;2.5,"ปานกลาง",IF(F18&gt;1.5,"น้อย",IF(F18&lt;=1.5,"น้อยที่สุด")))))</f>
        <v>มาก</v>
      </c>
    </row>
    <row r="19" spans="2:8" s="5" customFormat="1" ht="19.5" customHeight="1" thickTop="1" x14ac:dyDescent="0.3">
      <c r="B19" s="36"/>
      <c r="C19" s="36"/>
      <c r="D19" s="36"/>
      <c r="E19" s="36"/>
      <c r="F19" s="37"/>
      <c r="G19" s="37"/>
      <c r="H19" s="36"/>
    </row>
    <row r="20" spans="2:8" s="1" customFormat="1" ht="23.25" x14ac:dyDescent="0.5">
      <c r="B20" s="3" t="s">
        <v>34</v>
      </c>
      <c r="C20" s="23"/>
      <c r="D20" s="23"/>
      <c r="E20" s="23"/>
      <c r="F20" s="24"/>
      <c r="G20" s="24"/>
      <c r="H20" s="23"/>
    </row>
    <row r="21" spans="2:8" s="1" customFormat="1" ht="21" x14ac:dyDescent="0.35">
      <c r="B21" s="3" t="s">
        <v>119</v>
      </c>
    </row>
    <row r="22" spans="2:8" s="1" customFormat="1" ht="21" x14ac:dyDescent="0.35">
      <c r="B22" s="3" t="s">
        <v>164</v>
      </c>
    </row>
    <row r="23" spans="2:8" s="1" customFormat="1" ht="21" x14ac:dyDescent="0.35">
      <c r="B23" s="3" t="s">
        <v>165</v>
      </c>
    </row>
    <row r="24" spans="2:8" s="1" customFormat="1" ht="21" x14ac:dyDescent="0.35">
      <c r="B24" s="3" t="s">
        <v>166</v>
      </c>
    </row>
    <row r="25" spans="2:8" s="1" customFormat="1" ht="21" x14ac:dyDescent="0.35">
      <c r="B25" s="3"/>
    </row>
    <row r="26" spans="2:8" s="1" customFormat="1" ht="21" x14ac:dyDescent="0.35">
      <c r="B26" s="3"/>
    </row>
    <row r="27" spans="2:8" s="1" customFormat="1" ht="21" x14ac:dyDescent="0.35">
      <c r="B27" s="3"/>
    </row>
    <row r="28" spans="2:8" s="1" customFormat="1" ht="21" x14ac:dyDescent="0.35"/>
    <row r="29" spans="2:8" ht="21" x14ac:dyDescent="0.2">
      <c r="B29" s="3"/>
    </row>
  </sheetData>
  <mergeCells count="13">
    <mergeCell ref="B18:E18"/>
    <mergeCell ref="B1:H1"/>
    <mergeCell ref="B5:E6"/>
    <mergeCell ref="F5:H5"/>
    <mergeCell ref="B10:E10"/>
    <mergeCell ref="B11:E11"/>
    <mergeCell ref="B7:E7"/>
    <mergeCell ref="B12:E12"/>
    <mergeCell ref="B13:E13"/>
    <mergeCell ref="B14:E14"/>
    <mergeCell ref="B15:E15"/>
    <mergeCell ref="B16:E16"/>
    <mergeCell ref="B17:E17"/>
  </mergeCells>
  <pageMargins left="0.2" right="0" top="0.75" bottom="0.75" header="0.3" footer="0.3"/>
  <pageSetup paperSize="9" scale="9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5</xdr:col>
                <xdr:colOff>161925</xdr:colOff>
                <xdr:row>5</xdr:row>
                <xdr:rowOff>66675</xdr:rowOff>
              </from>
              <to>
                <xdr:col>5</xdr:col>
                <xdr:colOff>295275</xdr:colOff>
                <xdr:row>5</xdr:row>
                <xdr:rowOff>209550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4"/>
  <sheetViews>
    <sheetView topLeftCell="A4" zoomScale="110" zoomScaleNormal="110" workbookViewId="0">
      <selection activeCell="B12" sqref="B12:C12"/>
    </sheetView>
  </sheetViews>
  <sheetFormatPr defaultColWidth="5.85546875" defaultRowHeight="21" x14ac:dyDescent="0.35"/>
  <cols>
    <col min="1" max="1" width="2.7109375" style="1" customWidth="1"/>
    <col min="2" max="2" width="5.5703125" style="1" customWidth="1"/>
    <col min="3" max="3" width="83.5703125" style="1" customWidth="1"/>
    <col min="4" max="4" width="7.7109375" style="1" customWidth="1"/>
    <col min="5" max="255" width="9.140625" style="1" customWidth="1"/>
    <col min="256" max="256" width="5.85546875" style="1"/>
    <col min="257" max="257" width="5.85546875" style="1" customWidth="1"/>
    <col min="258" max="258" width="5.5703125" style="1" customWidth="1"/>
    <col min="259" max="259" width="76.42578125" style="1" bestFit="1" customWidth="1"/>
    <col min="260" max="260" width="8.7109375" style="1" customWidth="1"/>
    <col min="261" max="511" width="9.140625" style="1" customWidth="1"/>
    <col min="512" max="512" width="5.85546875" style="1"/>
    <col min="513" max="513" width="5.85546875" style="1" customWidth="1"/>
    <col min="514" max="514" width="5.5703125" style="1" customWidth="1"/>
    <col min="515" max="515" width="76.42578125" style="1" bestFit="1" customWidth="1"/>
    <col min="516" max="516" width="8.7109375" style="1" customWidth="1"/>
    <col min="517" max="767" width="9.140625" style="1" customWidth="1"/>
    <col min="768" max="768" width="5.85546875" style="1"/>
    <col min="769" max="769" width="5.85546875" style="1" customWidth="1"/>
    <col min="770" max="770" width="5.5703125" style="1" customWidth="1"/>
    <col min="771" max="771" width="76.42578125" style="1" bestFit="1" customWidth="1"/>
    <col min="772" max="772" width="8.7109375" style="1" customWidth="1"/>
    <col min="773" max="1023" width="9.140625" style="1" customWidth="1"/>
    <col min="1024" max="1024" width="5.85546875" style="1"/>
    <col min="1025" max="1025" width="5.85546875" style="1" customWidth="1"/>
    <col min="1026" max="1026" width="5.5703125" style="1" customWidth="1"/>
    <col min="1027" max="1027" width="76.42578125" style="1" bestFit="1" customWidth="1"/>
    <col min="1028" max="1028" width="8.7109375" style="1" customWidth="1"/>
    <col min="1029" max="1279" width="9.140625" style="1" customWidth="1"/>
    <col min="1280" max="1280" width="5.85546875" style="1"/>
    <col min="1281" max="1281" width="5.85546875" style="1" customWidth="1"/>
    <col min="1282" max="1282" width="5.5703125" style="1" customWidth="1"/>
    <col min="1283" max="1283" width="76.42578125" style="1" bestFit="1" customWidth="1"/>
    <col min="1284" max="1284" width="8.7109375" style="1" customWidth="1"/>
    <col min="1285" max="1535" width="9.140625" style="1" customWidth="1"/>
    <col min="1536" max="1536" width="5.85546875" style="1"/>
    <col min="1537" max="1537" width="5.85546875" style="1" customWidth="1"/>
    <col min="1538" max="1538" width="5.5703125" style="1" customWidth="1"/>
    <col min="1539" max="1539" width="76.42578125" style="1" bestFit="1" customWidth="1"/>
    <col min="1540" max="1540" width="8.7109375" style="1" customWidth="1"/>
    <col min="1541" max="1791" width="9.140625" style="1" customWidth="1"/>
    <col min="1792" max="1792" width="5.85546875" style="1"/>
    <col min="1793" max="1793" width="5.85546875" style="1" customWidth="1"/>
    <col min="1794" max="1794" width="5.5703125" style="1" customWidth="1"/>
    <col min="1795" max="1795" width="76.42578125" style="1" bestFit="1" customWidth="1"/>
    <col min="1796" max="1796" width="8.7109375" style="1" customWidth="1"/>
    <col min="1797" max="2047" width="9.140625" style="1" customWidth="1"/>
    <col min="2048" max="2048" width="5.85546875" style="1"/>
    <col min="2049" max="2049" width="5.85546875" style="1" customWidth="1"/>
    <col min="2050" max="2050" width="5.5703125" style="1" customWidth="1"/>
    <col min="2051" max="2051" width="76.42578125" style="1" bestFit="1" customWidth="1"/>
    <col min="2052" max="2052" width="8.7109375" style="1" customWidth="1"/>
    <col min="2053" max="2303" width="9.140625" style="1" customWidth="1"/>
    <col min="2304" max="2304" width="5.85546875" style="1"/>
    <col min="2305" max="2305" width="5.85546875" style="1" customWidth="1"/>
    <col min="2306" max="2306" width="5.5703125" style="1" customWidth="1"/>
    <col min="2307" max="2307" width="76.42578125" style="1" bestFit="1" customWidth="1"/>
    <col min="2308" max="2308" width="8.7109375" style="1" customWidth="1"/>
    <col min="2309" max="2559" width="9.140625" style="1" customWidth="1"/>
    <col min="2560" max="2560" width="5.85546875" style="1"/>
    <col min="2561" max="2561" width="5.85546875" style="1" customWidth="1"/>
    <col min="2562" max="2562" width="5.5703125" style="1" customWidth="1"/>
    <col min="2563" max="2563" width="76.42578125" style="1" bestFit="1" customWidth="1"/>
    <col min="2564" max="2564" width="8.7109375" style="1" customWidth="1"/>
    <col min="2565" max="2815" width="9.140625" style="1" customWidth="1"/>
    <col min="2816" max="2816" width="5.85546875" style="1"/>
    <col min="2817" max="2817" width="5.85546875" style="1" customWidth="1"/>
    <col min="2818" max="2818" width="5.5703125" style="1" customWidth="1"/>
    <col min="2819" max="2819" width="76.42578125" style="1" bestFit="1" customWidth="1"/>
    <col min="2820" max="2820" width="8.7109375" style="1" customWidth="1"/>
    <col min="2821" max="3071" width="9.140625" style="1" customWidth="1"/>
    <col min="3072" max="3072" width="5.85546875" style="1"/>
    <col min="3073" max="3073" width="5.85546875" style="1" customWidth="1"/>
    <col min="3074" max="3074" width="5.5703125" style="1" customWidth="1"/>
    <col min="3075" max="3075" width="76.42578125" style="1" bestFit="1" customWidth="1"/>
    <col min="3076" max="3076" width="8.7109375" style="1" customWidth="1"/>
    <col min="3077" max="3327" width="9.140625" style="1" customWidth="1"/>
    <col min="3328" max="3328" width="5.85546875" style="1"/>
    <col min="3329" max="3329" width="5.85546875" style="1" customWidth="1"/>
    <col min="3330" max="3330" width="5.5703125" style="1" customWidth="1"/>
    <col min="3331" max="3331" width="76.42578125" style="1" bestFit="1" customWidth="1"/>
    <col min="3332" max="3332" width="8.7109375" style="1" customWidth="1"/>
    <col min="3333" max="3583" width="9.140625" style="1" customWidth="1"/>
    <col min="3584" max="3584" width="5.85546875" style="1"/>
    <col min="3585" max="3585" width="5.85546875" style="1" customWidth="1"/>
    <col min="3586" max="3586" width="5.5703125" style="1" customWidth="1"/>
    <col min="3587" max="3587" width="76.42578125" style="1" bestFit="1" customWidth="1"/>
    <col min="3588" max="3588" width="8.7109375" style="1" customWidth="1"/>
    <col min="3589" max="3839" width="9.140625" style="1" customWidth="1"/>
    <col min="3840" max="3840" width="5.85546875" style="1"/>
    <col min="3841" max="3841" width="5.85546875" style="1" customWidth="1"/>
    <col min="3842" max="3842" width="5.5703125" style="1" customWidth="1"/>
    <col min="3843" max="3843" width="76.42578125" style="1" bestFit="1" customWidth="1"/>
    <col min="3844" max="3844" width="8.7109375" style="1" customWidth="1"/>
    <col min="3845" max="4095" width="9.140625" style="1" customWidth="1"/>
    <col min="4096" max="4096" width="5.85546875" style="1"/>
    <col min="4097" max="4097" width="5.85546875" style="1" customWidth="1"/>
    <col min="4098" max="4098" width="5.5703125" style="1" customWidth="1"/>
    <col min="4099" max="4099" width="76.42578125" style="1" bestFit="1" customWidth="1"/>
    <col min="4100" max="4100" width="8.7109375" style="1" customWidth="1"/>
    <col min="4101" max="4351" width="9.140625" style="1" customWidth="1"/>
    <col min="4352" max="4352" width="5.85546875" style="1"/>
    <col min="4353" max="4353" width="5.85546875" style="1" customWidth="1"/>
    <col min="4354" max="4354" width="5.5703125" style="1" customWidth="1"/>
    <col min="4355" max="4355" width="76.42578125" style="1" bestFit="1" customWidth="1"/>
    <col min="4356" max="4356" width="8.7109375" style="1" customWidth="1"/>
    <col min="4357" max="4607" width="9.140625" style="1" customWidth="1"/>
    <col min="4608" max="4608" width="5.85546875" style="1"/>
    <col min="4609" max="4609" width="5.85546875" style="1" customWidth="1"/>
    <col min="4610" max="4610" width="5.5703125" style="1" customWidth="1"/>
    <col min="4611" max="4611" width="76.42578125" style="1" bestFit="1" customWidth="1"/>
    <col min="4612" max="4612" width="8.7109375" style="1" customWidth="1"/>
    <col min="4613" max="4863" width="9.140625" style="1" customWidth="1"/>
    <col min="4864" max="4864" width="5.85546875" style="1"/>
    <col min="4865" max="4865" width="5.85546875" style="1" customWidth="1"/>
    <col min="4866" max="4866" width="5.5703125" style="1" customWidth="1"/>
    <col min="4867" max="4867" width="76.42578125" style="1" bestFit="1" customWidth="1"/>
    <col min="4868" max="4868" width="8.7109375" style="1" customWidth="1"/>
    <col min="4869" max="5119" width="9.140625" style="1" customWidth="1"/>
    <col min="5120" max="5120" width="5.85546875" style="1"/>
    <col min="5121" max="5121" width="5.85546875" style="1" customWidth="1"/>
    <col min="5122" max="5122" width="5.5703125" style="1" customWidth="1"/>
    <col min="5123" max="5123" width="76.42578125" style="1" bestFit="1" customWidth="1"/>
    <col min="5124" max="5124" width="8.7109375" style="1" customWidth="1"/>
    <col min="5125" max="5375" width="9.140625" style="1" customWidth="1"/>
    <col min="5376" max="5376" width="5.85546875" style="1"/>
    <col min="5377" max="5377" width="5.85546875" style="1" customWidth="1"/>
    <col min="5378" max="5378" width="5.5703125" style="1" customWidth="1"/>
    <col min="5379" max="5379" width="76.42578125" style="1" bestFit="1" customWidth="1"/>
    <col min="5380" max="5380" width="8.7109375" style="1" customWidth="1"/>
    <col min="5381" max="5631" width="9.140625" style="1" customWidth="1"/>
    <col min="5632" max="5632" width="5.85546875" style="1"/>
    <col min="5633" max="5633" width="5.85546875" style="1" customWidth="1"/>
    <col min="5634" max="5634" width="5.5703125" style="1" customWidth="1"/>
    <col min="5635" max="5635" width="76.42578125" style="1" bestFit="1" customWidth="1"/>
    <col min="5636" max="5636" width="8.7109375" style="1" customWidth="1"/>
    <col min="5637" max="5887" width="9.140625" style="1" customWidth="1"/>
    <col min="5888" max="5888" width="5.85546875" style="1"/>
    <col min="5889" max="5889" width="5.85546875" style="1" customWidth="1"/>
    <col min="5890" max="5890" width="5.5703125" style="1" customWidth="1"/>
    <col min="5891" max="5891" width="76.42578125" style="1" bestFit="1" customWidth="1"/>
    <col min="5892" max="5892" width="8.7109375" style="1" customWidth="1"/>
    <col min="5893" max="6143" width="9.140625" style="1" customWidth="1"/>
    <col min="6144" max="6144" width="5.85546875" style="1"/>
    <col min="6145" max="6145" width="5.85546875" style="1" customWidth="1"/>
    <col min="6146" max="6146" width="5.5703125" style="1" customWidth="1"/>
    <col min="6147" max="6147" width="76.42578125" style="1" bestFit="1" customWidth="1"/>
    <col min="6148" max="6148" width="8.7109375" style="1" customWidth="1"/>
    <col min="6149" max="6399" width="9.140625" style="1" customWidth="1"/>
    <col min="6400" max="6400" width="5.85546875" style="1"/>
    <col min="6401" max="6401" width="5.85546875" style="1" customWidth="1"/>
    <col min="6402" max="6402" width="5.5703125" style="1" customWidth="1"/>
    <col min="6403" max="6403" width="76.42578125" style="1" bestFit="1" customWidth="1"/>
    <col min="6404" max="6404" width="8.7109375" style="1" customWidth="1"/>
    <col min="6405" max="6655" width="9.140625" style="1" customWidth="1"/>
    <col min="6656" max="6656" width="5.85546875" style="1"/>
    <col min="6657" max="6657" width="5.85546875" style="1" customWidth="1"/>
    <col min="6658" max="6658" width="5.5703125" style="1" customWidth="1"/>
    <col min="6659" max="6659" width="76.42578125" style="1" bestFit="1" customWidth="1"/>
    <col min="6660" max="6660" width="8.7109375" style="1" customWidth="1"/>
    <col min="6661" max="6911" width="9.140625" style="1" customWidth="1"/>
    <col min="6912" max="6912" width="5.85546875" style="1"/>
    <col min="6913" max="6913" width="5.85546875" style="1" customWidth="1"/>
    <col min="6914" max="6914" width="5.5703125" style="1" customWidth="1"/>
    <col min="6915" max="6915" width="76.42578125" style="1" bestFit="1" customWidth="1"/>
    <col min="6916" max="6916" width="8.7109375" style="1" customWidth="1"/>
    <col min="6917" max="7167" width="9.140625" style="1" customWidth="1"/>
    <col min="7168" max="7168" width="5.85546875" style="1"/>
    <col min="7169" max="7169" width="5.85546875" style="1" customWidth="1"/>
    <col min="7170" max="7170" width="5.5703125" style="1" customWidth="1"/>
    <col min="7171" max="7171" width="76.42578125" style="1" bestFit="1" customWidth="1"/>
    <col min="7172" max="7172" width="8.7109375" style="1" customWidth="1"/>
    <col min="7173" max="7423" width="9.140625" style="1" customWidth="1"/>
    <col min="7424" max="7424" width="5.85546875" style="1"/>
    <col min="7425" max="7425" width="5.85546875" style="1" customWidth="1"/>
    <col min="7426" max="7426" width="5.5703125" style="1" customWidth="1"/>
    <col min="7427" max="7427" width="76.42578125" style="1" bestFit="1" customWidth="1"/>
    <col min="7428" max="7428" width="8.7109375" style="1" customWidth="1"/>
    <col min="7429" max="7679" width="9.140625" style="1" customWidth="1"/>
    <col min="7680" max="7680" width="5.85546875" style="1"/>
    <col min="7681" max="7681" width="5.85546875" style="1" customWidth="1"/>
    <col min="7682" max="7682" width="5.5703125" style="1" customWidth="1"/>
    <col min="7683" max="7683" width="76.42578125" style="1" bestFit="1" customWidth="1"/>
    <col min="7684" max="7684" width="8.7109375" style="1" customWidth="1"/>
    <col min="7685" max="7935" width="9.140625" style="1" customWidth="1"/>
    <col min="7936" max="7936" width="5.85546875" style="1"/>
    <col min="7937" max="7937" width="5.85546875" style="1" customWidth="1"/>
    <col min="7938" max="7938" width="5.5703125" style="1" customWidth="1"/>
    <col min="7939" max="7939" width="76.42578125" style="1" bestFit="1" customWidth="1"/>
    <col min="7940" max="7940" width="8.7109375" style="1" customWidth="1"/>
    <col min="7941" max="8191" width="9.140625" style="1" customWidth="1"/>
    <col min="8192" max="8192" width="5.85546875" style="1"/>
    <col min="8193" max="8193" width="5.85546875" style="1" customWidth="1"/>
    <col min="8194" max="8194" width="5.5703125" style="1" customWidth="1"/>
    <col min="8195" max="8195" width="76.42578125" style="1" bestFit="1" customWidth="1"/>
    <col min="8196" max="8196" width="8.7109375" style="1" customWidth="1"/>
    <col min="8197" max="8447" width="9.140625" style="1" customWidth="1"/>
    <col min="8448" max="8448" width="5.85546875" style="1"/>
    <col min="8449" max="8449" width="5.85546875" style="1" customWidth="1"/>
    <col min="8450" max="8450" width="5.5703125" style="1" customWidth="1"/>
    <col min="8451" max="8451" width="76.42578125" style="1" bestFit="1" customWidth="1"/>
    <col min="8452" max="8452" width="8.7109375" style="1" customWidth="1"/>
    <col min="8453" max="8703" width="9.140625" style="1" customWidth="1"/>
    <col min="8704" max="8704" width="5.85546875" style="1"/>
    <col min="8705" max="8705" width="5.85546875" style="1" customWidth="1"/>
    <col min="8706" max="8706" width="5.5703125" style="1" customWidth="1"/>
    <col min="8707" max="8707" width="76.42578125" style="1" bestFit="1" customWidth="1"/>
    <col min="8708" max="8708" width="8.7109375" style="1" customWidth="1"/>
    <col min="8709" max="8959" width="9.140625" style="1" customWidth="1"/>
    <col min="8960" max="8960" width="5.85546875" style="1"/>
    <col min="8961" max="8961" width="5.85546875" style="1" customWidth="1"/>
    <col min="8962" max="8962" width="5.5703125" style="1" customWidth="1"/>
    <col min="8963" max="8963" width="76.42578125" style="1" bestFit="1" customWidth="1"/>
    <col min="8964" max="8964" width="8.7109375" style="1" customWidth="1"/>
    <col min="8965" max="9215" width="9.140625" style="1" customWidth="1"/>
    <col min="9216" max="9216" width="5.85546875" style="1"/>
    <col min="9217" max="9217" width="5.85546875" style="1" customWidth="1"/>
    <col min="9218" max="9218" width="5.5703125" style="1" customWidth="1"/>
    <col min="9219" max="9219" width="76.42578125" style="1" bestFit="1" customWidth="1"/>
    <col min="9220" max="9220" width="8.7109375" style="1" customWidth="1"/>
    <col min="9221" max="9471" width="9.140625" style="1" customWidth="1"/>
    <col min="9472" max="9472" width="5.85546875" style="1"/>
    <col min="9473" max="9473" width="5.85546875" style="1" customWidth="1"/>
    <col min="9474" max="9474" width="5.5703125" style="1" customWidth="1"/>
    <col min="9475" max="9475" width="76.42578125" style="1" bestFit="1" customWidth="1"/>
    <col min="9476" max="9476" width="8.7109375" style="1" customWidth="1"/>
    <col min="9477" max="9727" width="9.140625" style="1" customWidth="1"/>
    <col min="9728" max="9728" width="5.85546875" style="1"/>
    <col min="9729" max="9729" width="5.85546875" style="1" customWidth="1"/>
    <col min="9730" max="9730" width="5.5703125" style="1" customWidth="1"/>
    <col min="9731" max="9731" width="76.42578125" style="1" bestFit="1" customWidth="1"/>
    <col min="9732" max="9732" width="8.7109375" style="1" customWidth="1"/>
    <col min="9733" max="9983" width="9.140625" style="1" customWidth="1"/>
    <col min="9984" max="9984" width="5.85546875" style="1"/>
    <col min="9985" max="9985" width="5.85546875" style="1" customWidth="1"/>
    <col min="9986" max="9986" width="5.5703125" style="1" customWidth="1"/>
    <col min="9987" max="9987" width="76.42578125" style="1" bestFit="1" customWidth="1"/>
    <col min="9988" max="9988" width="8.7109375" style="1" customWidth="1"/>
    <col min="9989" max="10239" width="9.140625" style="1" customWidth="1"/>
    <col min="10240" max="10240" width="5.85546875" style="1"/>
    <col min="10241" max="10241" width="5.85546875" style="1" customWidth="1"/>
    <col min="10242" max="10242" width="5.5703125" style="1" customWidth="1"/>
    <col min="10243" max="10243" width="76.42578125" style="1" bestFit="1" customWidth="1"/>
    <col min="10244" max="10244" width="8.7109375" style="1" customWidth="1"/>
    <col min="10245" max="10495" width="9.140625" style="1" customWidth="1"/>
    <col min="10496" max="10496" width="5.85546875" style="1"/>
    <col min="10497" max="10497" width="5.85546875" style="1" customWidth="1"/>
    <col min="10498" max="10498" width="5.5703125" style="1" customWidth="1"/>
    <col min="10499" max="10499" width="76.42578125" style="1" bestFit="1" customWidth="1"/>
    <col min="10500" max="10500" width="8.7109375" style="1" customWidth="1"/>
    <col min="10501" max="10751" width="9.140625" style="1" customWidth="1"/>
    <col min="10752" max="10752" width="5.85546875" style="1"/>
    <col min="10753" max="10753" width="5.85546875" style="1" customWidth="1"/>
    <col min="10754" max="10754" width="5.5703125" style="1" customWidth="1"/>
    <col min="10755" max="10755" width="76.42578125" style="1" bestFit="1" customWidth="1"/>
    <col min="10756" max="10756" width="8.7109375" style="1" customWidth="1"/>
    <col min="10757" max="11007" width="9.140625" style="1" customWidth="1"/>
    <col min="11008" max="11008" width="5.85546875" style="1"/>
    <col min="11009" max="11009" width="5.85546875" style="1" customWidth="1"/>
    <col min="11010" max="11010" width="5.5703125" style="1" customWidth="1"/>
    <col min="11011" max="11011" width="76.42578125" style="1" bestFit="1" customWidth="1"/>
    <col min="11012" max="11012" width="8.7109375" style="1" customWidth="1"/>
    <col min="11013" max="11263" width="9.140625" style="1" customWidth="1"/>
    <col min="11264" max="11264" width="5.85546875" style="1"/>
    <col min="11265" max="11265" width="5.85546875" style="1" customWidth="1"/>
    <col min="11266" max="11266" width="5.5703125" style="1" customWidth="1"/>
    <col min="11267" max="11267" width="76.42578125" style="1" bestFit="1" customWidth="1"/>
    <col min="11268" max="11268" width="8.7109375" style="1" customWidth="1"/>
    <col min="11269" max="11519" width="9.140625" style="1" customWidth="1"/>
    <col min="11520" max="11520" width="5.85546875" style="1"/>
    <col min="11521" max="11521" width="5.85546875" style="1" customWidth="1"/>
    <col min="11522" max="11522" width="5.5703125" style="1" customWidth="1"/>
    <col min="11523" max="11523" width="76.42578125" style="1" bestFit="1" customWidth="1"/>
    <col min="11524" max="11524" width="8.7109375" style="1" customWidth="1"/>
    <col min="11525" max="11775" width="9.140625" style="1" customWidth="1"/>
    <col min="11776" max="11776" width="5.85546875" style="1"/>
    <col min="11777" max="11777" width="5.85546875" style="1" customWidth="1"/>
    <col min="11778" max="11778" width="5.5703125" style="1" customWidth="1"/>
    <col min="11779" max="11779" width="76.42578125" style="1" bestFit="1" customWidth="1"/>
    <col min="11780" max="11780" width="8.7109375" style="1" customWidth="1"/>
    <col min="11781" max="12031" width="9.140625" style="1" customWidth="1"/>
    <col min="12032" max="12032" width="5.85546875" style="1"/>
    <col min="12033" max="12033" width="5.85546875" style="1" customWidth="1"/>
    <col min="12034" max="12034" width="5.5703125" style="1" customWidth="1"/>
    <col min="12035" max="12035" width="76.42578125" style="1" bestFit="1" customWidth="1"/>
    <col min="12036" max="12036" width="8.7109375" style="1" customWidth="1"/>
    <col min="12037" max="12287" width="9.140625" style="1" customWidth="1"/>
    <col min="12288" max="12288" width="5.85546875" style="1"/>
    <col min="12289" max="12289" width="5.85546875" style="1" customWidth="1"/>
    <col min="12290" max="12290" width="5.5703125" style="1" customWidth="1"/>
    <col min="12291" max="12291" width="76.42578125" style="1" bestFit="1" customWidth="1"/>
    <col min="12292" max="12292" width="8.7109375" style="1" customWidth="1"/>
    <col min="12293" max="12543" width="9.140625" style="1" customWidth="1"/>
    <col min="12544" max="12544" width="5.85546875" style="1"/>
    <col min="12545" max="12545" width="5.85546875" style="1" customWidth="1"/>
    <col min="12546" max="12546" width="5.5703125" style="1" customWidth="1"/>
    <col min="12547" max="12547" width="76.42578125" style="1" bestFit="1" customWidth="1"/>
    <col min="12548" max="12548" width="8.7109375" style="1" customWidth="1"/>
    <col min="12549" max="12799" width="9.140625" style="1" customWidth="1"/>
    <col min="12800" max="12800" width="5.85546875" style="1"/>
    <col min="12801" max="12801" width="5.85546875" style="1" customWidth="1"/>
    <col min="12802" max="12802" width="5.5703125" style="1" customWidth="1"/>
    <col min="12803" max="12803" width="76.42578125" style="1" bestFit="1" customWidth="1"/>
    <col min="12804" max="12804" width="8.7109375" style="1" customWidth="1"/>
    <col min="12805" max="13055" width="9.140625" style="1" customWidth="1"/>
    <col min="13056" max="13056" width="5.85546875" style="1"/>
    <col min="13057" max="13057" width="5.85546875" style="1" customWidth="1"/>
    <col min="13058" max="13058" width="5.5703125" style="1" customWidth="1"/>
    <col min="13059" max="13059" width="76.42578125" style="1" bestFit="1" customWidth="1"/>
    <col min="13060" max="13060" width="8.7109375" style="1" customWidth="1"/>
    <col min="13061" max="13311" width="9.140625" style="1" customWidth="1"/>
    <col min="13312" max="13312" width="5.85546875" style="1"/>
    <col min="13313" max="13313" width="5.85546875" style="1" customWidth="1"/>
    <col min="13314" max="13314" width="5.5703125" style="1" customWidth="1"/>
    <col min="13315" max="13315" width="76.42578125" style="1" bestFit="1" customWidth="1"/>
    <col min="13316" max="13316" width="8.7109375" style="1" customWidth="1"/>
    <col min="13317" max="13567" width="9.140625" style="1" customWidth="1"/>
    <col min="13568" max="13568" width="5.85546875" style="1"/>
    <col min="13569" max="13569" width="5.85546875" style="1" customWidth="1"/>
    <col min="13570" max="13570" width="5.5703125" style="1" customWidth="1"/>
    <col min="13571" max="13571" width="76.42578125" style="1" bestFit="1" customWidth="1"/>
    <col min="13572" max="13572" width="8.7109375" style="1" customWidth="1"/>
    <col min="13573" max="13823" width="9.140625" style="1" customWidth="1"/>
    <col min="13824" max="13824" width="5.85546875" style="1"/>
    <col min="13825" max="13825" width="5.85546875" style="1" customWidth="1"/>
    <col min="13826" max="13826" width="5.5703125" style="1" customWidth="1"/>
    <col min="13827" max="13827" width="76.42578125" style="1" bestFit="1" customWidth="1"/>
    <col min="13828" max="13828" width="8.7109375" style="1" customWidth="1"/>
    <col min="13829" max="14079" width="9.140625" style="1" customWidth="1"/>
    <col min="14080" max="14080" width="5.85546875" style="1"/>
    <col min="14081" max="14081" width="5.85546875" style="1" customWidth="1"/>
    <col min="14082" max="14082" width="5.5703125" style="1" customWidth="1"/>
    <col min="14083" max="14083" width="76.42578125" style="1" bestFit="1" customWidth="1"/>
    <col min="14084" max="14084" width="8.7109375" style="1" customWidth="1"/>
    <col min="14085" max="14335" width="9.140625" style="1" customWidth="1"/>
    <col min="14336" max="14336" width="5.85546875" style="1"/>
    <col min="14337" max="14337" width="5.85546875" style="1" customWidth="1"/>
    <col min="14338" max="14338" width="5.5703125" style="1" customWidth="1"/>
    <col min="14339" max="14339" width="76.42578125" style="1" bestFit="1" customWidth="1"/>
    <col min="14340" max="14340" width="8.7109375" style="1" customWidth="1"/>
    <col min="14341" max="14591" width="9.140625" style="1" customWidth="1"/>
    <col min="14592" max="14592" width="5.85546875" style="1"/>
    <col min="14593" max="14593" width="5.85546875" style="1" customWidth="1"/>
    <col min="14594" max="14594" width="5.5703125" style="1" customWidth="1"/>
    <col min="14595" max="14595" width="76.42578125" style="1" bestFit="1" customWidth="1"/>
    <col min="14596" max="14596" width="8.7109375" style="1" customWidth="1"/>
    <col min="14597" max="14847" width="9.140625" style="1" customWidth="1"/>
    <col min="14848" max="14848" width="5.85546875" style="1"/>
    <col min="14849" max="14849" width="5.85546875" style="1" customWidth="1"/>
    <col min="14850" max="14850" width="5.5703125" style="1" customWidth="1"/>
    <col min="14851" max="14851" width="76.42578125" style="1" bestFit="1" customWidth="1"/>
    <col min="14852" max="14852" width="8.7109375" style="1" customWidth="1"/>
    <col min="14853" max="15103" width="9.140625" style="1" customWidth="1"/>
    <col min="15104" max="15104" width="5.85546875" style="1"/>
    <col min="15105" max="15105" width="5.85546875" style="1" customWidth="1"/>
    <col min="15106" max="15106" width="5.5703125" style="1" customWidth="1"/>
    <col min="15107" max="15107" width="76.42578125" style="1" bestFit="1" customWidth="1"/>
    <col min="15108" max="15108" width="8.7109375" style="1" customWidth="1"/>
    <col min="15109" max="15359" width="9.140625" style="1" customWidth="1"/>
    <col min="15360" max="15360" width="5.85546875" style="1"/>
    <col min="15361" max="15361" width="5.85546875" style="1" customWidth="1"/>
    <col min="15362" max="15362" width="5.5703125" style="1" customWidth="1"/>
    <col min="15363" max="15363" width="76.42578125" style="1" bestFit="1" customWidth="1"/>
    <col min="15364" max="15364" width="8.7109375" style="1" customWidth="1"/>
    <col min="15365" max="15615" width="9.140625" style="1" customWidth="1"/>
    <col min="15616" max="15616" width="5.85546875" style="1"/>
    <col min="15617" max="15617" width="5.85546875" style="1" customWidth="1"/>
    <col min="15618" max="15618" width="5.5703125" style="1" customWidth="1"/>
    <col min="15619" max="15619" width="76.42578125" style="1" bestFit="1" customWidth="1"/>
    <col min="15620" max="15620" width="8.7109375" style="1" customWidth="1"/>
    <col min="15621" max="15871" width="9.140625" style="1" customWidth="1"/>
    <col min="15872" max="15872" width="5.85546875" style="1"/>
    <col min="15873" max="15873" width="5.85546875" style="1" customWidth="1"/>
    <col min="15874" max="15874" width="5.5703125" style="1" customWidth="1"/>
    <col min="15875" max="15875" width="76.42578125" style="1" bestFit="1" customWidth="1"/>
    <col min="15876" max="15876" width="8.7109375" style="1" customWidth="1"/>
    <col min="15877" max="16127" width="9.140625" style="1" customWidth="1"/>
    <col min="16128" max="16128" width="5.85546875" style="1"/>
    <col min="16129" max="16129" width="5.85546875" style="1" customWidth="1"/>
    <col min="16130" max="16130" width="5.5703125" style="1" customWidth="1"/>
    <col min="16131" max="16131" width="76.42578125" style="1" bestFit="1" customWidth="1"/>
    <col min="16132" max="16132" width="8.7109375" style="1" customWidth="1"/>
    <col min="16133" max="16383" width="9.140625" style="1" customWidth="1"/>
    <col min="16384" max="16384" width="5.85546875" style="1"/>
  </cols>
  <sheetData>
    <row r="1" spans="1:10" x14ac:dyDescent="0.35">
      <c r="A1" s="134" t="s">
        <v>48</v>
      </c>
      <c r="B1" s="134"/>
      <c r="C1" s="134"/>
      <c r="D1" s="134"/>
    </row>
    <row r="2" spans="1:10" x14ac:dyDescent="0.35">
      <c r="A2" s="43" t="s">
        <v>10</v>
      </c>
      <c r="B2" s="43"/>
      <c r="C2" s="43"/>
      <c r="D2" s="43"/>
    </row>
    <row r="3" spans="1:10" ht="23.25" x14ac:dyDescent="0.5">
      <c r="A3" s="34" t="s">
        <v>11</v>
      </c>
    </row>
    <row r="4" spans="1:10" ht="23.25" x14ac:dyDescent="0.35">
      <c r="B4" s="156" t="s">
        <v>150</v>
      </c>
      <c r="C4" s="156"/>
      <c r="D4" s="156"/>
    </row>
    <row r="5" spans="1:10" ht="23.25" x14ac:dyDescent="0.5">
      <c r="B5" s="52" t="s">
        <v>12</v>
      </c>
      <c r="C5" s="52" t="s">
        <v>5</v>
      </c>
      <c r="D5" s="53" t="s">
        <v>13</v>
      </c>
    </row>
    <row r="6" spans="1:10" ht="24" x14ac:dyDescent="0.35">
      <c r="B6" s="78">
        <v>1</v>
      </c>
      <c r="C6" s="54" t="s">
        <v>120</v>
      </c>
      <c r="D6" s="79">
        <v>1</v>
      </c>
    </row>
    <row r="7" spans="1:10" ht="23.25" x14ac:dyDescent="0.35">
      <c r="B7" s="154" t="s">
        <v>1</v>
      </c>
      <c r="C7" s="157"/>
      <c r="D7" s="55">
        <f>SUM(D6:D6)</f>
        <v>1</v>
      </c>
    </row>
    <row r="8" spans="1:10" ht="20.25" customHeight="1" x14ac:dyDescent="0.35">
      <c r="B8" s="35"/>
      <c r="C8" s="35"/>
      <c r="D8" s="26"/>
    </row>
    <row r="9" spans="1:10" ht="23.25" x14ac:dyDescent="0.35">
      <c r="B9" s="158" t="s">
        <v>168</v>
      </c>
      <c r="C9" s="158"/>
      <c r="D9" s="158"/>
    </row>
    <row r="10" spans="1:10" ht="23.25" x14ac:dyDescent="0.5">
      <c r="B10" s="52" t="s">
        <v>12</v>
      </c>
      <c r="C10" s="107" t="s">
        <v>5</v>
      </c>
      <c r="D10" s="53" t="s">
        <v>13</v>
      </c>
    </row>
    <row r="11" spans="1:10" ht="24" x14ac:dyDescent="0.55000000000000004">
      <c r="B11" s="115">
        <v>1</v>
      </c>
      <c r="C11" s="56" t="s">
        <v>104</v>
      </c>
      <c r="D11" s="116">
        <v>1</v>
      </c>
    </row>
    <row r="12" spans="1:10" ht="23.25" x14ac:dyDescent="0.35">
      <c r="B12" s="154" t="s">
        <v>1</v>
      </c>
      <c r="C12" s="155"/>
      <c r="D12" s="55">
        <f>SUM(D11:D11)</f>
        <v>1</v>
      </c>
    </row>
    <row r="13" spans="1:10" ht="18" customHeight="1" x14ac:dyDescent="0.35"/>
    <row r="14" spans="1:10" ht="24" x14ac:dyDescent="0.35">
      <c r="A14" s="127" t="s">
        <v>151</v>
      </c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23.25" x14ac:dyDescent="0.5">
      <c r="B15" s="52" t="s">
        <v>12</v>
      </c>
      <c r="C15" s="107" t="s">
        <v>5</v>
      </c>
      <c r="D15" s="53" t="s">
        <v>13</v>
      </c>
    </row>
    <row r="16" spans="1:10" ht="24" x14ac:dyDescent="0.55000000000000004">
      <c r="B16" s="159">
        <v>1</v>
      </c>
      <c r="C16" s="108" t="s">
        <v>152</v>
      </c>
      <c r="D16" s="162">
        <v>1</v>
      </c>
    </row>
    <row r="17" spans="2:4" ht="24" x14ac:dyDescent="0.55000000000000004">
      <c r="B17" s="160"/>
      <c r="C17" s="109" t="s">
        <v>121</v>
      </c>
      <c r="D17" s="163"/>
    </row>
    <row r="18" spans="2:4" ht="24" x14ac:dyDescent="0.55000000000000004">
      <c r="B18" s="160"/>
      <c r="C18" s="109" t="s">
        <v>153</v>
      </c>
      <c r="D18" s="163"/>
    </row>
    <row r="19" spans="2:4" ht="24" x14ac:dyDescent="0.55000000000000004">
      <c r="B19" s="160"/>
      <c r="C19" s="109" t="s">
        <v>156</v>
      </c>
      <c r="D19" s="163"/>
    </row>
    <row r="20" spans="2:4" ht="24" x14ac:dyDescent="0.55000000000000004">
      <c r="B20" s="160"/>
      <c r="C20" s="109" t="s">
        <v>122</v>
      </c>
      <c r="D20" s="163"/>
    </row>
    <row r="21" spans="2:4" ht="24" x14ac:dyDescent="0.55000000000000004">
      <c r="B21" s="160"/>
      <c r="C21" s="109" t="s">
        <v>154</v>
      </c>
      <c r="D21" s="163"/>
    </row>
    <row r="22" spans="2:4" ht="24" x14ac:dyDescent="0.55000000000000004">
      <c r="B22" s="160"/>
      <c r="C22" s="109" t="s">
        <v>123</v>
      </c>
      <c r="D22" s="163"/>
    </row>
    <row r="23" spans="2:4" ht="24" x14ac:dyDescent="0.55000000000000004">
      <c r="B23" s="161"/>
      <c r="C23" s="60" t="s">
        <v>167</v>
      </c>
      <c r="D23" s="164"/>
    </row>
    <row r="24" spans="2:4" ht="23.25" x14ac:dyDescent="0.35">
      <c r="B24" s="154" t="s">
        <v>1</v>
      </c>
      <c r="C24" s="155"/>
      <c r="D24" s="55">
        <f>SUM(D16:D23)</f>
        <v>1</v>
      </c>
    </row>
  </sheetData>
  <mergeCells count="9">
    <mergeCell ref="A14:J14"/>
    <mergeCell ref="B24:C24"/>
    <mergeCell ref="A1:D1"/>
    <mergeCell ref="B4:D4"/>
    <mergeCell ref="B7:C7"/>
    <mergeCell ref="B9:D9"/>
    <mergeCell ref="B12:C12"/>
    <mergeCell ref="B16:B23"/>
    <mergeCell ref="D16:D23"/>
  </mergeCells>
  <pageMargins left="0.45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Form Responses 1</vt:lpstr>
      <vt:lpstr>DATD</vt:lpstr>
      <vt:lpstr>บทสรุป</vt:lpstr>
      <vt:lpstr>ข้อเสนอแนะ</vt:lpstr>
      <vt:lpstr>สรุป</vt:lpstr>
      <vt:lpstr>สรุป(ต่อ)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2023-11-02T06:23:46Z</cp:lastPrinted>
  <dcterms:created xsi:type="dcterms:W3CDTF">2016-08-05T03:44:03Z</dcterms:created>
  <dcterms:modified xsi:type="dcterms:W3CDTF">2023-11-14T07:20:12Z</dcterms:modified>
</cp:coreProperties>
</file>