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 กิจกรรม\ผลประเมินโครงการ ประจำปี 2565\"/>
    </mc:Choice>
  </mc:AlternateContent>
  <xr:revisionPtr revIDLastSave="0" documentId="13_ncr:1_{0A616291-2235-4EF4-86ED-70D133EA0545}" xr6:coauthVersionLast="36" xr6:coauthVersionMax="36" xr10:uidLastSave="{00000000-0000-0000-0000-000000000000}"/>
  <bookViews>
    <workbookView xWindow="0" yWindow="0" windowWidth="20490" windowHeight="7755" activeTab="1" xr2:uid="{00000000-000D-0000-FFFF-FFFF00000000}"/>
  </bookViews>
  <sheets>
    <sheet name="Form Responses 1" sheetId="1" r:id="rId1"/>
    <sheet name="DATD" sheetId="8" r:id="rId2"/>
    <sheet name="บทสรุป" sheetId="3" r:id="rId3"/>
    <sheet name="ข้อเสนอแนะ" sheetId="12" r:id="rId4"/>
    <sheet name="สรุป" sheetId="4" r:id="rId5"/>
    <sheet name="สรุป(ต่อ)" sheetId="7" r:id="rId6"/>
    <sheet name="เสนอแนะ" sheetId="11" r:id="rId7"/>
  </sheets>
  <calcPr calcId="191029"/>
</workbook>
</file>

<file path=xl/calcChain.xml><?xml version="1.0" encoding="utf-8"?>
<calcChain xmlns="http://schemas.openxmlformats.org/spreadsheetml/2006/main">
  <c r="D26" i="11" l="1"/>
  <c r="F13" i="7"/>
  <c r="R15" i="8"/>
  <c r="R7" i="8"/>
  <c r="R6" i="8"/>
  <c r="R5" i="8"/>
  <c r="E13" i="8"/>
  <c r="E12" i="8"/>
  <c r="J12" i="8"/>
  <c r="L15" i="8"/>
  <c r="M15" i="8"/>
  <c r="N15" i="8"/>
  <c r="O15" i="8"/>
  <c r="P15" i="8"/>
  <c r="L16" i="8"/>
  <c r="M16" i="8"/>
  <c r="N16" i="8"/>
  <c r="O16" i="8"/>
  <c r="P16" i="8"/>
  <c r="K16" i="8"/>
  <c r="K15" i="8"/>
  <c r="G15" i="4" l="1"/>
  <c r="G14" i="4"/>
  <c r="G49" i="4"/>
  <c r="G37" i="4"/>
  <c r="G25" i="4"/>
  <c r="G24" i="4"/>
  <c r="G23" i="4"/>
  <c r="G16" i="4" l="1"/>
  <c r="H15" i="4" s="1"/>
  <c r="B18" i="8"/>
  <c r="D15" i="11"/>
  <c r="D7" i="11"/>
  <c r="R16" i="8"/>
  <c r="R11" i="8"/>
  <c r="R10" i="8"/>
  <c r="F13" i="8"/>
  <c r="G13" i="8"/>
  <c r="H13" i="8"/>
  <c r="I13" i="8"/>
  <c r="J13" i="8"/>
  <c r="F12" i="8"/>
  <c r="G12" i="8"/>
  <c r="H12" i="8"/>
  <c r="I12" i="8"/>
  <c r="G69" i="4"/>
  <c r="G70" i="4" l="1"/>
  <c r="H69" i="4" s="1"/>
  <c r="H70" i="4" l="1"/>
  <c r="G13" i="7"/>
  <c r="G12" i="7"/>
  <c r="G11" i="7"/>
  <c r="G10" i="7"/>
  <c r="G9" i="7"/>
  <c r="G8" i="7"/>
  <c r="G7" i="7"/>
  <c r="F12" i="7"/>
  <c r="F11" i="7"/>
  <c r="F10" i="7"/>
  <c r="F9" i="7"/>
  <c r="F8" i="7"/>
  <c r="F7" i="7"/>
  <c r="H46" i="4"/>
  <c r="H48" i="4" l="1"/>
  <c r="H49" i="4"/>
  <c r="H47" i="4"/>
  <c r="G38" i="4"/>
  <c r="G26" i="4"/>
  <c r="B24" i="8"/>
  <c r="H25" i="4" l="1"/>
  <c r="H24" i="4"/>
  <c r="H26" i="4"/>
  <c r="B28" i="8"/>
  <c r="H38" i="4" l="1"/>
  <c r="H45" i="4"/>
  <c r="H37" i="4"/>
  <c r="H23" i="4" l="1"/>
  <c r="H16" i="4" l="1"/>
  <c r="H14" i="4"/>
  <c r="H68" i="4" l="1"/>
  <c r="R9" i="8" l="1"/>
  <c r="R8" i="8"/>
  <c r="H12" i="7"/>
  <c r="H11" i="7"/>
  <c r="H10" i="7"/>
  <c r="H9" i="7"/>
  <c r="H8" i="7"/>
  <c r="H13" i="7" l="1"/>
  <c r="H7" i="7"/>
</calcChain>
</file>

<file path=xl/sharedStrings.xml><?xml version="1.0" encoding="utf-8"?>
<sst xmlns="http://schemas.openxmlformats.org/spreadsheetml/2006/main" count="335" uniqueCount="167">
  <si>
    <t>Timestamp</t>
  </si>
  <si>
    <t>-</t>
  </si>
  <si>
    <t>รวม</t>
  </si>
  <si>
    <t>- 1 -</t>
  </si>
  <si>
    <t>จำนวน</t>
  </si>
  <si>
    <t>ร้อยละ</t>
  </si>
  <si>
    <t>รายการ</t>
  </si>
  <si>
    <t>SD</t>
  </si>
  <si>
    <t>บทสรุปสำหรับผู้บริหาร</t>
  </si>
  <si>
    <t>ระดับความคิดเห็น</t>
  </si>
  <si>
    <t>ลำดับที่</t>
  </si>
  <si>
    <t xml:space="preserve"> </t>
  </si>
  <si>
    <r>
      <t>ตอนที่ 3</t>
    </r>
    <r>
      <rPr>
        <b/>
        <sz val="16"/>
        <rFont val="TH SarabunPSK"/>
        <family val="2"/>
      </rPr>
      <t xml:space="preserve"> ข้อเสนอแนะอื่นๆ</t>
    </r>
  </si>
  <si>
    <t>ที่</t>
  </si>
  <si>
    <t>ความถี่</t>
  </si>
  <si>
    <t>วิทยาลัยเพื่อการค้นคว้าระดับรากฐาน</t>
  </si>
  <si>
    <t>ข้อเสนอแนะ</t>
  </si>
  <si>
    <t>ปัญหา/อุปสรรค ในการดำเนินงานโครงการสัมฤทธิบัตร</t>
  </si>
  <si>
    <t xml:space="preserve">  </t>
  </si>
  <si>
    <t xml:space="preserve">   จากการสอบถามความคิดเห็นเกี่ยวกับการเข้าร่วมโครงการฯ พบว่า ผู้ตอบแบบประเมินโครงการฯ</t>
  </si>
  <si>
    <t>มหาวิทยาลัยนเรศวร</t>
  </si>
  <si>
    <t>โดยมีวัตถุประสงค์ เพื่อบริหารจัดการโครงการสัมฤทธิบัตรบัณฑิตศึกษา นั้น</t>
  </si>
  <si>
    <t>เพศ</t>
  </si>
  <si>
    <t>หญิง</t>
  </si>
  <si>
    <t xml:space="preserve">          จากตาราง 1 แสดงจำนวนร้อยละของผู้ตอบแบบสอบถาม จำแนกตามเพศ พบว่าผู้ตอบแบบประเมิน</t>
  </si>
  <si>
    <t>41 - 50 ปี</t>
  </si>
  <si>
    <t>ปริญญาโท</t>
  </si>
  <si>
    <t>ระดับ</t>
  </si>
  <si>
    <t>(ตอบได้มากกว่า 1 ข้อ)</t>
  </si>
  <si>
    <t>คณะที่สังกัด</t>
  </si>
  <si>
    <t>เพื่อน</t>
  </si>
  <si>
    <t>ต้องการความรู้เพิ่ม</t>
  </si>
  <si>
    <t>ต้องการศึกษาต่อ ป.โท ป.เอก ในอนาคต</t>
  </si>
  <si>
    <t>- 2 -</t>
  </si>
  <si>
    <t>- 3 -</t>
  </si>
  <si>
    <t xml:space="preserve"> - 4 -</t>
  </si>
  <si>
    <t>2. ความสะดวกในการเข้าถึงข้อมูลประชาสัมพันธ์โครงการสัมฤทธิบัตรบัณฑิตศึกษา</t>
  </si>
  <si>
    <t>3. ความเหมาะสมของรายละเอียดข้อมูลรายวิชา/หลักสูตร ที่ประชาสัมพันธ์</t>
  </si>
  <si>
    <t>4. ความชัดเจนในการตอบคำถามของรายวิชา/หลักสูตร</t>
  </si>
  <si>
    <t>5. ความสะดวกในการกรอกข้อมูลสมัครเรียนโครงการสัมฤทธิบัตรบัณฑิตศึกษา</t>
  </si>
  <si>
    <r>
      <rPr>
        <b/>
        <u/>
        <sz val="16"/>
        <color rgb="FF000000"/>
        <rFont val="TH SarabunPSK"/>
        <family val="2"/>
      </rPr>
      <t>ตอนที่ 2</t>
    </r>
    <r>
      <rPr>
        <sz val="16"/>
        <color rgb="FF000000"/>
        <rFont val="TH SarabunPSK"/>
        <family val="2"/>
      </rPr>
      <t xml:space="preserve"> สอบถามความคิดเห็นเกี่ยวกับโครงการสัมฤทธิบัตรบัณฑิตศึกษา</t>
    </r>
  </si>
  <si>
    <t xml:space="preserve">        จากตาราง 6 การประเมินความคิดเห็นเกี่ยวกับการจัดโครงการฯ พบว่า ผู้ตอบแบบประเมินมีความคิดเห็นโดยรวม</t>
  </si>
  <si>
    <t>1. ปัญหา/อุปสรรค ในการดำเนินงานโครงการสัมฤทธิบัตร</t>
  </si>
  <si>
    <t>2. ข้อเสนอแนะการปรับปรุงให้โครงการสัมฤทธิบัตรศึกษาดีขึ้น</t>
  </si>
  <si>
    <t>การตัดสินใจเรียน</t>
  </si>
  <si>
    <t>ประชาสัมพันธ์</t>
  </si>
  <si>
    <t>อายุ</t>
  </si>
  <si>
    <t>คณะ</t>
  </si>
  <si>
    <t>Facebook</t>
  </si>
  <si>
    <t>เว็บไซต์</t>
  </si>
  <si>
    <t>ต้องการเพิ่มความรู้</t>
  </si>
  <si>
    <t>41-50 ปี</t>
  </si>
  <si>
    <t>21-30 ปี</t>
  </si>
  <si>
    <t>21 - 30 ปี</t>
  </si>
  <si>
    <t>Facebook บัณฑิตวิทยาลัย</t>
  </si>
  <si>
    <t>website บัณฑิตวิทยาลัย</t>
  </si>
  <si>
    <t xml:space="preserve">          จากตาราง 2 แสดงจำนวนร้อยละของผู้ตอบแบบประเมิน จำแนกตามอายุ พบว่าผู้ตอบแบบประเมิน</t>
  </si>
  <si>
    <t xml:space="preserve">- 5 - </t>
  </si>
  <si>
    <t>6. ความสะดวกของระบบการจ่ายเงินค่าเรียน</t>
  </si>
  <si>
    <t>ข้อเสนอแนะการปรับปรุงให้โครงการสัมฤทธิบัตรศึกษาดีขึ้น</t>
  </si>
  <si>
    <t>ตอนที่ 1 ข้อมูลทั่วไปเกี่ยวกับผู้ตอบแบบประเมิน</t>
  </si>
  <si>
    <t xml:space="preserve">           จากตาราง 4 พบว่าผู้ตอบแบบสอบถามทราบข้อมูลจากโครงการฯ จาก Facebook บัณฑิตวิทยาลัย</t>
  </si>
  <si>
    <t>ชาย</t>
  </si>
  <si>
    <t>31-40 ปี</t>
  </si>
  <si>
    <t>31 - 40 ปี</t>
  </si>
  <si>
    <t>น้อยที่สุด</t>
  </si>
  <si>
    <t>ปานกลาง</t>
  </si>
  <si>
    <t>มากที่สุด</t>
  </si>
  <si>
    <t>ป.โท</t>
  </si>
  <si>
    <t>จากคณะฯ, Facebook, จากเพื่อนๆ</t>
  </si>
  <si>
    <t>ต้องการเพิ่มความรู้, ต้องการศึกษาต่อ ป.โท, ป.เอก ในอนาคต</t>
  </si>
  <si>
    <t>น้อย</t>
  </si>
  <si>
    <t>มาก</t>
  </si>
  <si>
    <t>เนื่องจากเป็นการเพิ่มพูนความรู้ในระบบที่ใหม่มาก ผู้เรียนหลายท่านยังไม่ค่อยเข้าใจลักษณะการเรียน การสอน และการนำไปต่อยอดในการเรียนระดับ  ป โท จึงควรมีการประชาสัมพันธ์ให้มากกว่านี้</t>
  </si>
  <si>
    <t xml:space="preserve">รบกวนเวลาทำงานน้อยเนื่องจากสามารถเรียน ส-อา ได้ และหากสนใจที่จะต่อ ป โทจริงๆ ก็สามารถเทียบโอนรายวิชาได้เลย อีกทั้งเนื้อหา ความรู้ ยังสามารถนำไปใช้ประโยชน์ได้จริง
</t>
  </si>
  <si>
    <t>อื่นๆ โปรดระบุ</t>
  </si>
  <si>
    <t>20-30 ปี</t>
  </si>
  <si>
    <t>จากคณะฯ, เว็บไซต์บัณฑิตวิทยาลัย</t>
  </si>
  <si>
    <t>ไม่ยอมดึงเข้าคลาสรูม ละเลย</t>
  </si>
  <si>
    <t>ควรให้สิทธิ์รหัสผ่านในการเข้าถึง reg nu เหมือนนิสิตปกติ จะได้เข้าถึงข้อมูลอย่างเท่าเทียม</t>
  </si>
  <si>
    <t>ใช้เรียนต่อ เทียบยื่น ปโท</t>
  </si>
  <si>
    <t>อื่น ๆ โปรดระบุ..............................................................</t>
  </si>
  <si>
    <t>ยังเพิ่งเริ่มเรียน</t>
  </si>
  <si>
    <t xml:space="preserve">สามารถเลือกศึกษาเพิ่มในสิ่งที่ต้องการทราบ เป็นกรณี ที่จะเอาไปใช้ประโยชน์ในการทำงานเลย  โดยไม่จำเป็นต้องเรียนทั้งปริญญาที่อาจจะมีบางวิชาที่ไม่เกี่ยวข้องกับการใช้งาน </t>
  </si>
  <si>
    <t>ต้องการศึกษาต่อ ป.โท, ป.เอก ในอนาคต</t>
  </si>
  <si>
    <t xml:space="preserve">ได้ความรู้เพิ่มเติมในช่วงเวลาเสาร์อาทิตย์เพื่อต่อยอดการงานในอนาคต
</t>
  </si>
  <si>
    <t>อยากให้มีการเรียนการสอน 1 วันต่อสัปดาห์</t>
  </si>
  <si>
    <t>ต่อยอดเพื่อหน้าที่การงานในอนาคต</t>
  </si>
  <si>
    <t>1. เพศ</t>
  </si>
  <si>
    <t>2.อายุ</t>
  </si>
  <si>
    <t>3. หลักสูตรที่ท่านเรียน</t>
  </si>
  <si>
    <t>4.คุณได้รับทราบข้อมูลข่าวสารโครงการสัมฤทธิบัตรบัณฑิตศึกษาจากที่ไหน (ตอบได้มากกว่า 1 ข้อ)</t>
  </si>
  <si>
    <t>5.เหตุผลที่ตัดสินใจเรียนในโครงการสัมฤทธิบัตรบัณฑิตศึกษา  (ตอบได้มากกว่า 1 ข้อ)</t>
  </si>
  <si>
    <t xml:space="preserve"> [ความเหมาะสมช่องทางการประชาสัมพันธ์ของโครงการสัมฤทธิบัตรบัณฑิตศึกษา]</t>
  </si>
  <si>
    <t xml:space="preserve"> [ความสะดวกในการเข้าถึงข้อมูลประชาสัมพันธ์โครงการสัมฤทธิบัตรบัณฑิตศึกษา]</t>
  </si>
  <si>
    <t xml:space="preserve"> [ความเหมาะสมของรายละเอียดข้อมูลรายวิชา/หลักสูตร ที่ประชาสัมพันธ์]</t>
  </si>
  <si>
    <t xml:space="preserve"> [ความชัดเจนในการตอบคำถามของรายวิชา/หลักสูตร]</t>
  </si>
  <si>
    <t xml:space="preserve"> [ความสะดวกในการกรอกข้อมูลสมัครเรียนโครงการสัมฤทธิบัตรบัณฑิตศึกษา]</t>
  </si>
  <si>
    <t xml:space="preserve"> [ความสะดวกของระบบการจ่ายเงินค่าเรียน]</t>
  </si>
  <si>
    <t>3.1 ปัญหาอุปสรรคในโครงการสัมฤทธิบัตรบัณฑิตศึกษา</t>
  </si>
  <si>
    <t>3.2 ข้อเสนอแนะการปรับปรุงให้โครงการสัมฤทธิบัตรบัณฑิตศึกษาดีขึ้น</t>
  </si>
  <si>
    <t>3.3 ข้อดีของโครงการสัมฤทธิบัตรบัณฑิตศึกษา</t>
  </si>
  <si>
    <t xml:space="preserve"> [ความรวดเร็วในการประกาศรายชื่อผู้เรียนในโครงการสัมฤทธิบัตรบัณฑิตศึกษา]</t>
  </si>
  <si>
    <t xml:space="preserve"> [ความเหมาะสมในการประสานงานของคณะเพื่อแจ้งตารางเรียน, ห้องเรียน]</t>
  </si>
  <si>
    <t xml:space="preserve"> [ความเหมาะสมในการจัดการเรียนการสอน]</t>
  </si>
  <si>
    <t xml:space="preserve"> [ความเหมาะสมในการประเมินผลของรายวิชา]</t>
  </si>
  <si>
    <t xml:space="preserve"> [ความพึงพอใจในภาพรวมของโครงการสัมฤทธิบัตรบัณฑิตศึกษา]</t>
  </si>
  <si>
    <t xml:space="preserve">โดยไม่จำเป็นต้องเรียนทั้งปริญญาที่อาจจะมีบางวิชาที่ไม่เกี่ยวข้องกับการใช้งาน </t>
  </si>
  <si>
    <t>1)เนื่องจากเป็นการเพิ่มพูนความรู้ในระบบที่ใหม่มาก ผู้เรียนหลายท่านยังไม่ค่อยเข้าใจ</t>
  </si>
  <si>
    <t>ลักษณะการเรียน การสอน และการนำไปต่อยอดในการเรียนระดับปริญญญาโท จึงควรมีการประชาสัมพันธ์</t>
  </si>
  <si>
    <t xml:space="preserve">          ตามที่บัณฑิตวิทยาลัยได้จัดโครงการสัมฤทธิบัตรบัณฑิตศึกษา ปีการศึกษา 2564 มหาวิทยาลัยนเรศวร </t>
  </si>
  <si>
    <t xml:space="preserve">จากการประเมินการเข้าร่วมโครงการฯ มีผู้เข้าร่วมโครงการฯ จำนวนทั้งสิ้น 7 คน มีผู้ตอบแบบประเมินโครงการฯ </t>
  </si>
  <si>
    <t>จำนวนทั้งสิ้น 7 คน คิดเป็นร้อยละ 100.00 ของจำนวนผู้เข้าร่วมโครงการฯ</t>
  </si>
  <si>
    <t>เป็นนิสิตเพศหญิง คิดเป็นร้อยละ 85.71 นิสิตเพศชาย คิดเป็นร้อยละ 14.29</t>
  </si>
  <si>
    <t xml:space="preserve">ส่วนใหญ่มีอายุระหว่าง 21 - 30 ปี คิดเป็นร้อยละ 42.86 รองลงมาได้แก่ อายุระหว่าง 31 - 40 ปี </t>
  </si>
  <si>
    <t>และอายุระหว่าง 41 - 50 ปี  คิดเป็นร้อยละ 28.57</t>
  </si>
  <si>
    <t xml:space="preserve">          จากตาราง 3 พบว่า ผู้ตอบแบบสอบถามนิสิตระดับปริญญาโท  คิดเป็นร้อยละ 100.00</t>
  </si>
  <si>
    <t xml:space="preserve">            มากที่สุด คิดเป็นร้อยละ 40.00  รองลงมาได้แก่ website บัณฑิตวิทยาลัย เพื่อน และคณะที่สังกัด</t>
  </si>
  <si>
    <r>
      <rPr>
        <b/>
        <u/>
        <sz val="16"/>
        <rFont val="TH SarabunPSK"/>
        <family val="2"/>
      </rPr>
      <t>ตาราง 5</t>
    </r>
    <r>
      <rPr>
        <sz val="16"/>
        <rFont val="TH SarabunPSK"/>
        <family val="2"/>
      </rPr>
      <t xml:space="preserve"> แสดงจำนวนและร้อยละของผู้ตอบแบบประเมิน จำแนกตามการตัดสินใจเรียนในโครงการฯ</t>
    </r>
  </si>
  <si>
    <r>
      <t xml:space="preserve">           </t>
    </r>
    <r>
      <rPr>
        <b/>
        <u/>
        <sz val="16"/>
        <rFont val="TH SarabunPSK"/>
        <family val="2"/>
      </rPr>
      <t>ตาราง 4</t>
    </r>
    <r>
      <rPr>
        <sz val="16"/>
        <rFont val="TH SarabunPSK"/>
        <family val="2"/>
      </rPr>
      <t xml:space="preserve"> แสดงจำนวนและร้อยละของผู้ตอบแบบสอบถาม จำแนกตามการประชาสัมพันธ์โครงการฯ </t>
    </r>
  </si>
  <si>
    <r>
      <t xml:space="preserve">           </t>
    </r>
    <r>
      <rPr>
        <b/>
        <u/>
        <sz val="16"/>
        <rFont val="TH SarabunPSK"/>
        <family val="2"/>
      </rPr>
      <t>ตาราง 3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>แสดงจำนวนและร้อยละของผู้ตอบแบบสอบถาม จำแนกตามระดับ</t>
    </r>
  </si>
  <si>
    <r>
      <rPr>
        <b/>
        <u/>
        <sz val="16"/>
        <rFont val="TH SarabunPSK"/>
        <family val="2"/>
      </rPr>
      <t>ตาราง 1</t>
    </r>
    <r>
      <rPr>
        <sz val="16"/>
        <rFont val="TH SarabunPSK"/>
        <family val="2"/>
      </rPr>
      <t xml:space="preserve"> แสดงจำนวนร้อยละของผู้ตอบแบบประเมิน  จำแนกตามเพศ</t>
    </r>
  </si>
  <si>
    <r>
      <rPr>
        <b/>
        <u/>
        <sz val="16"/>
        <rFont val="TH SarabunPSK"/>
        <family val="2"/>
      </rPr>
      <t>ตาราง 2</t>
    </r>
    <r>
      <rPr>
        <sz val="16"/>
        <rFont val="TH SarabunPSK"/>
        <family val="2"/>
      </rPr>
      <t xml:space="preserve">  แสดงจำนวนร้อยละของผู้ตอบแบบประเมิน  จำแนกตามอายุ</t>
    </r>
  </si>
  <si>
    <t xml:space="preserve">               จากตาราง 5 พบว่า ผู้ตอบแบบสอบถามส่วนใหญ่มีความต้องการศึกษาต่อ ป.โท ป.เอก ในอนาคต</t>
  </si>
  <si>
    <t>N = 7</t>
  </si>
  <si>
    <t>1. ความเหมาะสมช่องทางการประชาสัมพันธ์ของโครงการสัมฤทธิบัตรบัณฑิตศึกษา</t>
  </si>
  <si>
    <t>อยู่ในระดับมาก (ค่าเฉลี่ย = 3.62) เมื่อพิจารณารายข้อ พบว่า ข้อที่มีค่าเฉลี่ยสูงที่สุด คือ ความสะดวกในการกรอกข้อมูล</t>
  </si>
  <si>
    <t>สมัครเรียนโครงการสัมฤทธิบัตรบัณฑิตศึกษาอยู่ในระดับมาก (ค่าเฉลี่ย = 4.29) รองลงมาได้แก่ ความสะดวกของระบบ</t>
  </si>
  <si>
    <t>การจ่ายเงินค่าเรียนอยู่ในระดับมาก (ค่าเฉลี่ย = 4.14) และความชัดเจนในการตอบคำถามของรายวิชา/หลักสูตร</t>
  </si>
  <si>
    <t>อยู่ในระดับมาก (ค่าเฉลี่ย = 3.86)</t>
  </si>
  <si>
    <r>
      <rPr>
        <b/>
        <u/>
        <sz val="16"/>
        <color theme="1"/>
        <rFont val="TH SarabunPSK"/>
        <family val="2"/>
      </rPr>
      <t>ตาราง 6</t>
    </r>
    <r>
      <rPr>
        <sz val="16"/>
        <color theme="1"/>
        <rFont val="TH SarabunPSK"/>
        <family val="2"/>
      </rPr>
      <t xml:space="preserve">  แสดงค่าเฉลี่ย ค่าเบี่ยงเบนมาตรฐาน และระดับความคิดเห็นเกี่ยวกับการจัดโครงการฯ (N = 7)</t>
    </r>
  </si>
  <si>
    <t xml:space="preserve">ไม่ยอมดึงเข้าคลาสรูม </t>
  </si>
  <si>
    <t>ให้มากกว่านี้ 2)ควรให้สิทธิ์รหัสผ่านในการเข้าถึง reg nu เหมือนนิสิตปกติ จะได้เข้าถึงข้อมูลอย่างเท่าเทียม</t>
  </si>
  <si>
    <t xml:space="preserve">1)สามารถเลือกศึกษาเพิ่มในสิ่งที่ต้องการทราบ เป็นกรณี ที่จะเอาไปใช้ประโยชน์ในการทำงานเลย  </t>
  </si>
  <si>
    <t>โดยไม่จำเป็นต้องเรียนทั้งปริญญาที่อาจจะมีบางวิชาที่ไม่เกี่ยวข้องกับการใช้งาน 2)ได้ความรู้เพิ่มเติมในช่วงเวลา</t>
  </si>
  <si>
    <t>การสอน และการนำไปต่อยอดในการเรียนระดับปริญญาโท จึงควรมีการประชาสัมพันธ์ให้มากกว่านี้</t>
  </si>
  <si>
    <t xml:space="preserve">เนื่องจากเป็นการเพิ่มพูนความรู้ในระบบที่ใหม่มาก ผู้เรียนหลายท่านยังไม่ค่อยเข้าใจลักษณะการเรียน </t>
  </si>
  <si>
    <t>ก็สามารถเทียบโอนรายวิชาได้เลย อีกทั้งเนื้อหา ความรู้ ยังสามารถนำไปใช้ประโยชน์ได้จริง</t>
  </si>
  <si>
    <t>ใช้เรียนต่อ เทียบยื่น ปริญญาโท</t>
  </si>
  <si>
    <t>สามารถเลือกศึกษาเพิ่มในสิ่งที่ต้องการทราบ เป็นกรณี ที่จะเอาไปใช้ประโยชน์ในการทำงานเลย</t>
  </si>
  <si>
    <t xml:space="preserve">    3. ข้อดีของโครงการสัมฤทธิบัตรบัณฑิตศึกษา</t>
  </si>
  <si>
    <t xml:space="preserve">        ตามที่บัณฑิตวิทยาลัยได้จัดโครงการสัมฤทธิบัตรบัณฑิตศึกษา ปีการศึกษา 2564 มหาวิทยาลัยนเรศวร</t>
  </si>
  <si>
    <t>ข้อดีของโครงการสัมฤทธิบัตรบัณฑิตศึกษา</t>
  </si>
  <si>
    <t xml:space="preserve">             ผู้ตอบแบบประเมินเป็นนิสิตเพศหญิง คิดเป็นร้อยละ 85.71 นิสิตเพศชาย คิดเป็นร้อยละ 14.29  </t>
  </si>
  <si>
    <t xml:space="preserve">ส่วนใหญ่มีอายุระหว่าง 20 - 30 ปี คิดเป็นร้อยละ 42.86 รองลงมาได้แก่ อายุระหว่าง 31 - 40 ปี </t>
  </si>
  <si>
    <t xml:space="preserve">             ผู้ตอบแบบสอบถามเป็นนิสิตระดับปริญญาโท คิดเป็นร้อยละ 100.00 ผู้ตอบแบบสอบถาม</t>
  </si>
  <si>
    <t xml:space="preserve">             รองลงมาได้แก่ ต้องการความรู้เพิ่ม คิดเป็นร้อยละ 14.29</t>
  </si>
  <si>
    <t>ผลประเมินโครงการสัมฤทธิบัตรบัณฑิตศึกษา ปีการศึกษา 2564</t>
  </si>
  <si>
    <t xml:space="preserve">มีความพึงพอใจโดยรวมอยู่ในระดับมาก (ค่าเฉลี่ย = 3.62) เมื่อพิจารณารายข้อ พบว่า ข้อที่มีค่าเฉลี่ยสูงที่สุดคือ </t>
  </si>
  <si>
    <t xml:space="preserve">ความสะดวกในการกรอกข้อมูลสมัครเรียนโครงการสัมฤทธิบัตรบัณฑิตศึกษาอยู่ในระดับมาก (ค่าเฉลี่ย = 4.29) </t>
  </si>
  <si>
    <t>ในการตอบคำถามของรายวิชา/หลักสูตรอยู่ในระดับมาก (ค่าเฉลี่ย = 3.86)</t>
  </si>
  <si>
    <t>รองลงมาได้แก่ ความสะดวกของระบบการจ่ายเงินค่าเรียนอยู่ในระดับมาก (ค่าเฉลี่ย = 4.14) และความชัดเจน</t>
  </si>
  <si>
    <t>มากที่สุด คิดเป็นร้อยละ 85.71 รองลงมาได้แก่ ต้องการความรู้เพิ่ม คิดเป็นร้อยละ 14.29</t>
  </si>
  <si>
    <t>ได้ความรู้เพิ่มเติมในช่วงเวลาเสาร์อาทิตย์</t>
  </si>
  <si>
    <t>เสาร์อาทิตย์ 3)รบกวนเวลาทำงานน้อยเนื่องจากสามารถเรียน วันเสาร์-อาทิตย์ได้และหากสนใจที่จะต่อปริญญาโท</t>
  </si>
  <si>
    <t xml:space="preserve">ก็สามารถเทียบโอนรายวิชาได้เลย อีกทั้งเนื้อหา ความรู้ ยังสามารถนำไปใช้ประโยชน์ได้จริง 4)ใช้เรียนต่อ เทียบยื่น </t>
  </si>
  <si>
    <t>ปริญญาโท 5)ต่อยอดเพื่อหน้าที่การงานในอนาคต</t>
  </si>
  <si>
    <t>รบกวนเวลาทำงานน้อยเนื่องจากสามารถเรียนวันเสาร์-อาทิตย์ได้ และหากสนใจที่จะต่อปริญญาโท</t>
  </si>
  <si>
    <t>1)ไม่ยอมดึงเข้าคลาสรูม</t>
  </si>
  <si>
    <t xml:space="preserve">3)อยากให้มีการเรียนการสอน 1 วันต่อสัปดาห์ </t>
  </si>
  <si>
    <t xml:space="preserve">             จากการประเมินการประเมินผลการดำเนินงานโครงการสัมฤทธิบัตรบัณฑิตศึกษา ปีการศึกษา 2564</t>
  </si>
  <si>
    <t xml:space="preserve">พบว่ามีผู้เข้าร่วมโครงการ จำนวนทั้งสิ้น 17 คน ส่วนใหญ่เป็นนิสิตระดับปริญญาโท โดยมีผู้ตอบแบบประเมิน </t>
  </si>
  <si>
    <t xml:space="preserve">ทราบข้อมูลจากโครงการฯ จาก Facebook บัณฑิตวิทยาลัยมากที่สุด คิดเป็นร้อยละ 40.00 รองลงมาได้แก่ </t>
  </si>
  <si>
    <t xml:space="preserve">ส่วนใหญ่มีความต้องการศึกษาต่อ ป.โท ป.เอก ในอนาคตมากที่สุด คิดเป็นร้อยละ 85.71 </t>
  </si>
  <si>
    <t xml:space="preserve">website บัณฑิตวิทยาลัย คิดเป็นร้อยละ 33.33 เพื่อน และคณะที่สังกัด คิดเป็นร้อยละ 20.00 </t>
  </si>
  <si>
    <t xml:space="preserve">นิสิตระดับปริญญาโท </t>
  </si>
  <si>
    <t xml:space="preserve"> คิดเป็นร้อยละ 20.00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</si>
</sst>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m/d/yyyy\ h:mm:ss"/>
  </numFmts>
  <fonts count="25" x14ac:knownFonts="1">
    <font>
      <sz val="10"/>
      <color rgb="FF000000"/>
      <name val="Arial"/>
    </font>
    <font>
      <sz val="16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sz val="16"/>
      <color indexed="8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sz val="14"/>
      <name val="Cordia New"/>
      <family val="2"/>
    </font>
    <font>
      <sz val="16"/>
      <color theme="1"/>
      <name val="TH SarabunPSK"/>
      <family val="2"/>
    </font>
    <font>
      <sz val="18"/>
      <name val="TH SarabunPSK"/>
      <family val="2"/>
    </font>
    <font>
      <b/>
      <sz val="10"/>
      <color rgb="FF000000"/>
      <name val="Arial"/>
      <family val="2"/>
    </font>
    <font>
      <sz val="16"/>
      <color rgb="FF000000"/>
      <name val="TH SarabunPSK"/>
      <family val="2"/>
    </font>
    <font>
      <b/>
      <u/>
      <sz val="16"/>
      <name val="TH SarabunPSK"/>
      <family val="2"/>
    </font>
    <font>
      <i/>
      <sz val="16"/>
      <color theme="1"/>
      <name val="TH SarabunPSK"/>
      <family val="2"/>
    </font>
    <font>
      <sz val="16"/>
      <name val="TH Sarabun New"/>
      <family val="2"/>
    </font>
    <font>
      <b/>
      <sz val="16"/>
      <name val="TH Sarabun New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i/>
      <sz val="16"/>
      <name val="TH SarabunPSK"/>
      <family val="2"/>
    </font>
    <font>
      <b/>
      <u/>
      <sz val="16"/>
      <color rgb="FF000000"/>
      <name val="TH SarabunPSK"/>
      <family val="2"/>
    </font>
    <font>
      <b/>
      <sz val="16"/>
      <color rgb="FF000000"/>
      <name val="TH SarabunPSK"/>
      <family val="2"/>
    </font>
    <font>
      <sz val="16"/>
      <color rgb="FFFF0000"/>
      <name val="TH Sarabun New"/>
      <family val="2"/>
    </font>
    <font>
      <sz val="10"/>
      <color theme="1"/>
      <name val="Arial"/>
    </font>
    <font>
      <sz val="10"/>
      <color theme="1"/>
      <name val="Arial"/>
      <family val="2"/>
    </font>
    <font>
      <b/>
      <u/>
      <sz val="16"/>
      <color theme="1"/>
      <name val="TH SarabunPSK"/>
      <family val="2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165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5" fillId="0" borderId="0" xfId="0" applyFont="1"/>
    <xf numFmtId="0" fontId="2" fillId="0" borderId="0" xfId="0" applyFont="1" applyAlignment="1">
      <alignment horizontal="center"/>
    </xf>
    <xf numFmtId="49" fontId="1" fillId="0" borderId="0" xfId="0" applyNumberFormat="1" applyFont="1" applyAlignment="1"/>
    <xf numFmtId="0" fontId="8" fillId="0" borderId="0" xfId="0" applyFont="1"/>
    <xf numFmtId="0" fontId="9" fillId="0" borderId="0" xfId="0" applyFont="1" applyAlignment="1">
      <alignment horizontal="left" indent="6"/>
    </xf>
    <xf numFmtId="0" fontId="6" fillId="0" borderId="5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2" fontId="0" fillId="3" borderId="0" xfId="0" applyNumberFormat="1" applyFill="1"/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2" fontId="1" fillId="0" borderId="0" xfId="0" applyNumberFormat="1" applyFont="1" applyAlignment="1">
      <alignment horizontal="center"/>
    </xf>
    <xf numFmtId="0" fontId="2" fillId="2" borderId="0" xfId="0" applyFont="1" applyFill="1" applyAlignment="1">
      <alignment horizontal="center"/>
    </xf>
    <xf numFmtId="2" fontId="2" fillId="3" borderId="0" xfId="0" applyNumberFormat="1" applyFont="1" applyFill="1" applyAlignment="1">
      <alignment horizontal="center"/>
    </xf>
    <xf numFmtId="2" fontId="2" fillId="4" borderId="0" xfId="0" applyNumberFormat="1" applyFont="1" applyFill="1" applyAlignment="1">
      <alignment horizontal="center"/>
    </xf>
    <xf numFmtId="2" fontId="10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Border="1" applyAlignment="1">
      <alignment horizontal="center" vertical="top"/>
    </xf>
    <xf numFmtId="0" fontId="11" fillId="0" borderId="0" xfId="0" applyFont="1" applyAlignment="1"/>
    <xf numFmtId="0" fontId="6" fillId="0" borderId="5" xfId="0" applyFont="1" applyFill="1" applyBorder="1" applyAlignment="1">
      <alignment horizontal="center" vertical="center"/>
    </xf>
    <xf numFmtId="2" fontId="6" fillId="0" borderId="7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5" fillId="0" borderId="1" xfId="0" applyFont="1" applyBorder="1"/>
    <xf numFmtId="2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2" fillId="0" borderId="0" xfId="0" applyFont="1"/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3" fillId="0" borderId="6" xfId="0" applyFont="1" applyBorder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5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5" xfId="0" applyFont="1" applyBorder="1"/>
    <xf numFmtId="0" fontId="2" fillId="0" borderId="1" xfId="0" applyFont="1" applyBorder="1" applyAlignment="1">
      <alignment horizontal="center" vertical="top"/>
    </xf>
    <xf numFmtId="0" fontId="14" fillId="0" borderId="1" xfId="0" applyFont="1" applyBorder="1"/>
    <xf numFmtId="0" fontId="14" fillId="0" borderId="1" xfId="0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4" fillId="0" borderId="2" xfId="0" applyFont="1" applyBorder="1"/>
    <xf numFmtId="0" fontId="16" fillId="0" borderId="0" xfId="0" applyFont="1"/>
    <xf numFmtId="0" fontId="3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7" fillId="0" borderId="0" xfId="0" applyFont="1"/>
    <xf numFmtId="0" fontId="4" fillId="0" borderId="0" xfId="0" applyFont="1"/>
    <xf numFmtId="0" fontId="4" fillId="0" borderId="0" xfId="0" applyFont="1" applyAlignment="1"/>
    <xf numFmtId="0" fontId="2" fillId="0" borderId="0" xfId="0" applyFont="1" applyBorder="1"/>
    <xf numFmtId="0" fontId="18" fillId="0" borderId="0" xfId="0" applyFont="1"/>
    <xf numFmtId="2" fontId="1" fillId="0" borderId="6" xfId="0" applyNumberFormat="1" applyFont="1" applyBorder="1" applyAlignment="1">
      <alignment horizontal="center"/>
    </xf>
    <xf numFmtId="0" fontId="8" fillId="0" borderId="6" xfId="0" applyFont="1" applyBorder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5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4" fillId="0" borderId="15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6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2" fillId="9" borderId="0" xfId="0" applyFont="1" applyFill="1" applyAlignment="1">
      <alignment horizontal="center"/>
    </xf>
    <xf numFmtId="0" fontId="1" fillId="9" borderId="0" xfId="0" applyFont="1" applyFill="1" applyAlignment="1">
      <alignment horizontal="center"/>
    </xf>
    <xf numFmtId="2" fontId="20" fillId="7" borderId="0" xfId="0" applyNumberFormat="1" applyFont="1" applyFill="1" applyBorder="1" applyAlignment="1">
      <alignment wrapText="1"/>
    </xf>
    <xf numFmtId="0" fontId="2" fillId="7" borderId="0" xfId="0" applyFont="1" applyFill="1" applyBorder="1" applyAlignment="1"/>
    <xf numFmtId="0" fontId="1" fillId="0" borderId="0" xfId="0" applyFont="1" applyAlignment="1">
      <alignment horizontal="right"/>
    </xf>
    <xf numFmtId="0" fontId="21" fillId="0" borderId="0" xfId="0" applyFont="1"/>
    <xf numFmtId="0" fontId="15" fillId="0" borderId="0" xfId="0" applyFont="1"/>
    <xf numFmtId="0" fontId="14" fillId="0" borderId="0" xfId="0" applyFont="1"/>
    <xf numFmtId="0" fontId="14" fillId="0" borderId="0" xfId="0" applyFont="1" applyAlignment="1"/>
    <xf numFmtId="0" fontId="15" fillId="0" borderId="0" xfId="0" applyFont="1" applyBorder="1" applyAlignment="1">
      <alignment vertical="center"/>
    </xf>
    <xf numFmtId="0" fontId="1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187" fontId="22" fillId="0" borderId="0" xfId="0" applyNumberFormat="1" applyFont="1" applyAlignment="1"/>
    <xf numFmtId="0" fontId="22" fillId="0" borderId="0" xfId="0" applyFont="1" applyAlignment="1"/>
    <xf numFmtId="0" fontId="22" fillId="0" borderId="0" xfId="0" applyFont="1"/>
    <xf numFmtId="0" fontId="14" fillId="0" borderId="0" xfId="0" applyFont="1" applyBorder="1" applyAlignment="1">
      <alignment horizontal="left" vertical="center"/>
    </xf>
    <xf numFmtId="0" fontId="23" fillId="0" borderId="0" xfId="0" applyFont="1" applyAlignment="1"/>
    <xf numFmtId="0" fontId="23" fillId="0" borderId="0" xfId="0" applyFont="1" applyAlignment="1">
      <alignment wrapText="1"/>
    </xf>
    <xf numFmtId="0" fontId="2" fillId="0" borderId="20" xfId="0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0" fontId="1" fillId="0" borderId="20" xfId="0" applyFont="1" applyFill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14" fillId="0" borderId="15" xfId="0" applyFont="1" applyBorder="1"/>
    <xf numFmtId="0" fontId="14" fillId="0" borderId="24" xfId="0" applyFont="1" applyBorder="1"/>
    <xf numFmtId="0" fontId="14" fillId="0" borderId="2" xfId="0" applyFont="1" applyBorder="1" applyAlignment="1">
      <alignment wrapText="1"/>
    </xf>
    <xf numFmtId="0" fontId="1" fillId="0" borderId="0" xfId="0" applyFont="1" applyAlignment="1">
      <alignment horizontal="left"/>
    </xf>
    <xf numFmtId="0" fontId="3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1" applyFont="1" applyAlignment="1">
      <alignment horizontal="center"/>
    </xf>
    <xf numFmtId="0" fontId="1" fillId="0" borderId="0" xfId="1" applyFont="1" applyAlignment="1">
      <alignment horizontal="left"/>
    </xf>
    <xf numFmtId="0" fontId="1" fillId="0" borderId="0" xfId="0" applyFont="1" applyAlignment="1"/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 horizontal="left" vertical="center"/>
    </xf>
    <xf numFmtId="0" fontId="14" fillId="0" borderId="0" xfId="0" applyFont="1" applyAlignment="1"/>
    <xf numFmtId="49" fontId="1" fillId="0" borderId="0" xfId="0" applyNumberFormat="1" applyFont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0" xfId="0" applyFont="1" applyFill="1" applyBorder="1" applyAlignment="1">
      <alignment horizontal="left" wrapText="1"/>
    </xf>
    <xf numFmtId="0" fontId="1" fillId="0" borderId="2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4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2" fillId="0" borderId="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21" xfId="0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top"/>
    </xf>
    <xf numFmtId="0" fontId="14" fillId="0" borderId="23" xfId="0" applyFont="1" applyBorder="1" applyAlignment="1">
      <alignment horizontal="center" vertical="top"/>
    </xf>
    <xf numFmtId="0" fontId="14" fillId="0" borderId="19" xfId="0" applyFont="1" applyBorder="1" applyAlignment="1">
      <alignment horizontal="center" vertical="top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DCFEA"/>
      <color rgb="FF3333CC"/>
      <color rgb="FFDE4F16"/>
      <color rgb="FFA47A90"/>
      <color rgb="FF99CC00"/>
      <color rgb="FFFF5050"/>
      <color rgb="FFFF99FF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114300</xdr:colOff>
          <xdr:row>5</xdr:row>
          <xdr:rowOff>66675</xdr:rowOff>
        </xdr:from>
        <xdr:to>
          <xdr:col>5</xdr:col>
          <xdr:colOff>247650</xdr:colOff>
          <xdr:row>5</xdr:row>
          <xdr:rowOff>209550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5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opLeftCell="K1" zoomScaleNormal="100" workbookViewId="0">
      <pane ySplit="1" topLeftCell="A2" activePane="bottomLeft" state="frozen"/>
      <selection pane="bottomLeft" activeCell="M7" sqref="M7"/>
    </sheetView>
  </sheetViews>
  <sheetFormatPr defaultColWidth="14.42578125" defaultRowHeight="15.75" customHeight="1" x14ac:dyDescent="0.2"/>
  <cols>
    <col min="1" max="1" width="21.5703125" customWidth="1"/>
    <col min="2" max="2" width="13.42578125" customWidth="1"/>
    <col min="3" max="3" width="18.5703125" customWidth="1"/>
    <col min="4" max="4" width="21.5703125" customWidth="1"/>
    <col min="5" max="5" width="29.140625" customWidth="1"/>
    <col min="6" max="6" width="32.140625" customWidth="1"/>
    <col min="7" max="31" width="21.5703125" customWidth="1"/>
  </cols>
  <sheetData>
    <row r="1" spans="1:25" ht="12.75" x14ac:dyDescent="0.2">
      <c r="A1" s="109" t="s">
        <v>0</v>
      </c>
      <c r="B1" s="109" t="s">
        <v>88</v>
      </c>
      <c r="C1" s="109" t="s">
        <v>89</v>
      </c>
      <c r="D1" s="109" t="s">
        <v>90</v>
      </c>
      <c r="E1" s="108" t="s">
        <v>91</v>
      </c>
      <c r="F1" s="108" t="s">
        <v>92</v>
      </c>
      <c r="G1" s="111" t="s">
        <v>93</v>
      </c>
      <c r="H1" s="111" t="s">
        <v>94</v>
      </c>
      <c r="I1" s="111" t="s">
        <v>95</v>
      </c>
      <c r="J1" s="111" t="s">
        <v>96</v>
      </c>
      <c r="K1" s="108" t="s">
        <v>97</v>
      </c>
      <c r="L1" s="108" t="s">
        <v>98</v>
      </c>
      <c r="M1" s="108" t="s">
        <v>99</v>
      </c>
      <c r="N1" s="108" t="s">
        <v>100</v>
      </c>
      <c r="O1" s="108" t="s">
        <v>101</v>
      </c>
      <c r="P1" s="108" t="s">
        <v>102</v>
      </c>
      <c r="Q1" s="108" t="s">
        <v>103</v>
      </c>
      <c r="R1" s="108" t="s">
        <v>104</v>
      </c>
      <c r="S1" s="108" t="s">
        <v>105</v>
      </c>
      <c r="T1" s="108" t="s">
        <v>106</v>
      </c>
      <c r="U1" s="108" t="s">
        <v>88</v>
      </c>
      <c r="V1" s="108" t="s">
        <v>89</v>
      </c>
      <c r="W1" s="108" t="s">
        <v>90</v>
      </c>
      <c r="X1" s="108" t="s">
        <v>91</v>
      </c>
      <c r="Y1" s="108" t="s">
        <v>92</v>
      </c>
    </row>
    <row r="2" spans="1:25" ht="12.75" x14ac:dyDescent="0.2">
      <c r="A2" s="107">
        <v>44439.44548652778</v>
      </c>
      <c r="B2" s="108" t="s">
        <v>23</v>
      </c>
      <c r="C2" s="108" t="s">
        <v>51</v>
      </c>
      <c r="G2" s="108" t="s">
        <v>65</v>
      </c>
      <c r="H2" s="108" t="s">
        <v>65</v>
      </c>
      <c r="I2" s="108" t="s">
        <v>66</v>
      </c>
      <c r="J2" s="108" t="s">
        <v>66</v>
      </c>
      <c r="K2" s="108" t="s">
        <v>67</v>
      </c>
      <c r="L2" s="108" t="s">
        <v>67</v>
      </c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</row>
    <row r="3" spans="1:25" ht="114.75" x14ac:dyDescent="0.2">
      <c r="A3" s="107">
        <v>44523.571936631939</v>
      </c>
      <c r="B3" s="108" t="s">
        <v>23</v>
      </c>
      <c r="C3" s="108" t="s">
        <v>63</v>
      </c>
      <c r="D3" s="108" t="s">
        <v>68</v>
      </c>
      <c r="E3" s="108" t="s">
        <v>69</v>
      </c>
      <c r="F3" s="108" t="s">
        <v>70</v>
      </c>
      <c r="G3" s="108" t="s">
        <v>71</v>
      </c>
      <c r="H3" s="108" t="s">
        <v>66</v>
      </c>
      <c r="I3" s="108" t="s">
        <v>72</v>
      </c>
      <c r="J3" s="108" t="s">
        <v>72</v>
      </c>
      <c r="K3" s="108" t="s">
        <v>67</v>
      </c>
      <c r="L3" s="108" t="s">
        <v>67</v>
      </c>
      <c r="M3" s="108" t="s">
        <v>1</v>
      </c>
      <c r="N3" s="111" t="s">
        <v>73</v>
      </c>
      <c r="O3" s="112" t="s">
        <v>74</v>
      </c>
      <c r="P3" s="108" t="s">
        <v>67</v>
      </c>
      <c r="Q3" s="108" t="s">
        <v>67</v>
      </c>
      <c r="R3" s="108" t="s">
        <v>67</v>
      </c>
      <c r="S3" s="108" t="s">
        <v>67</v>
      </c>
      <c r="T3" s="108" t="s">
        <v>67</v>
      </c>
    </row>
    <row r="4" spans="1:25" ht="12.75" x14ac:dyDescent="0.2">
      <c r="A4" s="107">
        <v>44525.247046192133</v>
      </c>
      <c r="B4" s="108" t="s">
        <v>23</v>
      </c>
      <c r="C4" s="108" t="s">
        <v>63</v>
      </c>
      <c r="D4" s="108" t="s">
        <v>75</v>
      </c>
      <c r="E4" s="108" t="s">
        <v>48</v>
      </c>
      <c r="F4" s="108" t="s">
        <v>70</v>
      </c>
      <c r="G4" s="108" t="s">
        <v>72</v>
      </c>
      <c r="H4" s="108" t="s">
        <v>72</v>
      </c>
      <c r="I4" s="108" t="s">
        <v>72</v>
      </c>
      <c r="J4" s="108" t="s">
        <v>72</v>
      </c>
      <c r="K4" s="108" t="s">
        <v>72</v>
      </c>
      <c r="L4" s="108" t="s">
        <v>72</v>
      </c>
      <c r="P4" s="108" t="s">
        <v>66</v>
      </c>
      <c r="Q4" s="108" t="s">
        <v>72</v>
      </c>
      <c r="R4" s="108" t="s">
        <v>72</v>
      </c>
      <c r="S4" s="108" t="s">
        <v>72</v>
      </c>
      <c r="T4" s="108" t="s">
        <v>72</v>
      </c>
    </row>
    <row r="5" spans="1:25" ht="12.75" x14ac:dyDescent="0.2">
      <c r="A5" s="107">
        <v>44537.653312650466</v>
      </c>
      <c r="B5" s="108" t="s">
        <v>62</v>
      </c>
      <c r="C5" s="108" t="s">
        <v>76</v>
      </c>
      <c r="D5" s="108" t="s">
        <v>68</v>
      </c>
      <c r="E5" s="108" t="s">
        <v>77</v>
      </c>
      <c r="F5" s="108" t="s">
        <v>70</v>
      </c>
      <c r="G5" s="108" t="s">
        <v>67</v>
      </c>
      <c r="H5" s="108" t="s">
        <v>72</v>
      </c>
      <c r="I5" s="108" t="s">
        <v>66</v>
      </c>
      <c r="J5" s="108" t="s">
        <v>66</v>
      </c>
      <c r="K5" s="108" t="s">
        <v>66</v>
      </c>
      <c r="L5" s="108" t="s">
        <v>71</v>
      </c>
      <c r="M5" s="108" t="s">
        <v>78</v>
      </c>
      <c r="N5" s="108" t="s">
        <v>79</v>
      </c>
      <c r="O5" s="108" t="s">
        <v>80</v>
      </c>
      <c r="P5" s="108" t="s">
        <v>66</v>
      </c>
      <c r="Q5" s="108" t="s">
        <v>71</v>
      </c>
      <c r="R5" s="108" t="s">
        <v>72</v>
      </c>
      <c r="S5" s="108" t="s">
        <v>72</v>
      </c>
      <c r="T5" s="108" t="s">
        <v>72</v>
      </c>
    </row>
    <row r="6" spans="1:25" ht="12.75" x14ac:dyDescent="0.2">
      <c r="A6" s="107">
        <v>44538.270703877315</v>
      </c>
      <c r="B6" s="108" t="s">
        <v>23</v>
      </c>
      <c r="C6" s="108" t="s">
        <v>51</v>
      </c>
      <c r="D6" s="108" t="s">
        <v>68</v>
      </c>
      <c r="E6" s="108" t="s">
        <v>81</v>
      </c>
      <c r="F6" s="108" t="s">
        <v>50</v>
      </c>
      <c r="G6" s="108" t="s">
        <v>65</v>
      </c>
      <c r="H6" s="108" t="s">
        <v>65</v>
      </c>
      <c r="I6" s="108" t="s">
        <v>71</v>
      </c>
      <c r="J6" s="108" t="s">
        <v>72</v>
      </c>
      <c r="K6" s="108" t="s">
        <v>66</v>
      </c>
      <c r="L6" s="108" t="s">
        <v>66</v>
      </c>
      <c r="M6" s="108" t="s">
        <v>82</v>
      </c>
      <c r="N6" s="108" t="s">
        <v>82</v>
      </c>
      <c r="O6" s="111" t="s">
        <v>83</v>
      </c>
      <c r="P6" s="108" t="s">
        <v>66</v>
      </c>
      <c r="Q6" s="108" t="s">
        <v>72</v>
      </c>
      <c r="R6" s="108" t="s">
        <v>72</v>
      </c>
      <c r="S6" s="108" t="s">
        <v>66</v>
      </c>
      <c r="T6" s="108" t="s">
        <v>66</v>
      </c>
    </row>
    <row r="7" spans="1:25" ht="51" x14ac:dyDescent="0.2">
      <c r="A7" s="107">
        <v>44567.582781168981</v>
      </c>
      <c r="B7" s="108" t="s">
        <v>23</v>
      </c>
      <c r="C7" s="108" t="s">
        <v>76</v>
      </c>
      <c r="D7" s="108" t="s">
        <v>75</v>
      </c>
      <c r="E7" s="108" t="s">
        <v>81</v>
      </c>
      <c r="F7" s="108" t="s">
        <v>84</v>
      </c>
      <c r="G7" s="108" t="s">
        <v>72</v>
      </c>
      <c r="H7" s="108" t="s">
        <v>72</v>
      </c>
      <c r="I7" s="108" t="s">
        <v>72</v>
      </c>
      <c r="J7" s="108" t="s">
        <v>67</v>
      </c>
      <c r="K7" s="108" t="s">
        <v>67</v>
      </c>
      <c r="L7" s="108" t="s">
        <v>67</v>
      </c>
      <c r="M7" s="108" t="s">
        <v>1</v>
      </c>
      <c r="N7" s="108" t="s">
        <v>1</v>
      </c>
      <c r="O7" s="112" t="s">
        <v>85</v>
      </c>
      <c r="P7" s="108" t="s">
        <v>67</v>
      </c>
      <c r="Q7" s="108" t="s">
        <v>67</v>
      </c>
      <c r="R7" s="108" t="s">
        <v>66</v>
      </c>
      <c r="S7" s="108" t="s">
        <v>72</v>
      </c>
      <c r="T7" s="108" t="s">
        <v>72</v>
      </c>
    </row>
    <row r="8" spans="1:25" ht="12.75" x14ac:dyDescent="0.2">
      <c r="A8" s="107">
        <v>44567.58488988426</v>
      </c>
      <c r="B8" s="108" t="s">
        <v>23</v>
      </c>
      <c r="C8" s="108" t="s">
        <v>76</v>
      </c>
      <c r="D8" s="108" t="s">
        <v>75</v>
      </c>
      <c r="E8" s="108" t="s">
        <v>81</v>
      </c>
      <c r="F8" s="108" t="s">
        <v>84</v>
      </c>
      <c r="G8" s="108" t="s">
        <v>72</v>
      </c>
      <c r="H8" s="108" t="s">
        <v>72</v>
      </c>
      <c r="I8" s="108" t="s">
        <v>72</v>
      </c>
      <c r="J8" s="108" t="s">
        <v>72</v>
      </c>
      <c r="K8" s="108" t="s">
        <v>67</v>
      </c>
      <c r="L8" s="108" t="s">
        <v>67</v>
      </c>
      <c r="M8" s="108" t="s">
        <v>1</v>
      </c>
      <c r="N8" s="108" t="s">
        <v>86</v>
      </c>
      <c r="O8" s="108" t="s">
        <v>87</v>
      </c>
      <c r="P8" s="108" t="s">
        <v>67</v>
      </c>
      <c r="Q8" s="108" t="s">
        <v>67</v>
      </c>
      <c r="R8" s="108" t="s">
        <v>66</v>
      </c>
      <c r="S8" s="108" t="s">
        <v>72</v>
      </c>
      <c r="T8" s="108" t="s">
        <v>72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R28"/>
  <sheetViews>
    <sheetView tabSelected="1" zoomScale="110" zoomScaleNormal="110" workbookViewId="0">
      <selection activeCell="F18" sqref="F18"/>
    </sheetView>
  </sheetViews>
  <sheetFormatPr defaultColWidth="8.7109375" defaultRowHeight="24" x14ac:dyDescent="0.55000000000000004"/>
  <cols>
    <col min="1" max="1" width="7" style="2" customWidth="1"/>
    <col min="2" max="2" width="8.140625" style="2" bestFit="1" customWidth="1"/>
    <col min="3" max="3" width="8.85546875" style="2" customWidth="1"/>
    <col min="4" max="4" width="10.28515625" style="80" bestFit="1" customWidth="1"/>
    <col min="5" max="5" width="8.28515625" style="80" bestFit="1" customWidth="1"/>
    <col min="6" max="6" width="10.28515625" style="80" bestFit="1" customWidth="1"/>
    <col min="7" max="7" width="7.5703125" style="80" bestFit="1" customWidth="1"/>
    <col min="8" max="8" width="5.42578125" style="80" bestFit="1" customWidth="1"/>
    <col min="9" max="9" width="16.5703125" style="80" bestFit="1" customWidth="1"/>
    <col min="10" max="10" width="33.5703125" style="80" bestFit="1" customWidth="1"/>
    <col min="11" max="11" width="8.28515625" style="41" bestFit="1" customWidth="1"/>
    <col min="12" max="15" width="8.7109375" style="41" bestFit="1" customWidth="1"/>
    <col min="16" max="16" width="5.140625" style="41" bestFit="1" customWidth="1"/>
    <col min="17" max="251" width="8.7109375" style="1"/>
    <col min="252" max="252" width="7" style="1" customWidth="1"/>
    <col min="253" max="253" width="10.140625" style="1" customWidth="1"/>
    <col min="254" max="254" width="37.7109375" style="1" bestFit="1" customWidth="1"/>
    <col min="255" max="272" width="5" style="1" customWidth="1"/>
    <col min="273" max="507" width="8.7109375" style="1"/>
    <col min="508" max="508" width="7" style="1" customWidth="1"/>
    <col min="509" max="509" width="10.140625" style="1" customWidth="1"/>
    <col min="510" max="510" width="37.7109375" style="1" bestFit="1" customWidth="1"/>
    <col min="511" max="528" width="5" style="1" customWidth="1"/>
    <col min="529" max="763" width="8.7109375" style="1"/>
    <col min="764" max="764" width="7" style="1" customWidth="1"/>
    <col min="765" max="765" width="10.140625" style="1" customWidth="1"/>
    <col min="766" max="766" width="37.7109375" style="1" bestFit="1" customWidth="1"/>
    <col min="767" max="784" width="5" style="1" customWidth="1"/>
    <col min="785" max="1019" width="8.7109375" style="1"/>
    <col min="1020" max="1020" width="7" style="1" customWidth="1"/>
    <col min="1021" max="1021" width="10.140625" style="1" customWidth="1"/>
    <col min="1022" max="1022" width="37.7109375" style="1" bestFit="1" customWidth="1"/>
    <col min="1023" max="1040" width="5" style="1" customWidth="1"/>
    <col min="1041" max="1275" width="8.7109375" style="1"/>
    <col min="1276" max="1276" width="7" style="1" customWidth="1"/>
    <col min="1277" max="1277" width="10.140625" style="1" customWidth="1"/>
    <col min="1278" max="1278" width="37.7109375" style="1" bestFit="1" customWidth="1"/>
    <col min="1279" max="1296" width="5" style="1" customWidth="1"/>
    <col min="1297" max="1531" width="8.7109375" style="1"/>
    <col min="1532" max="1532" width="7" style="1" customWidth="1"/>
    <col min="1533" max="1533" width="10.140625" style="1" customWidth="1"/>
    <col min="1534" max="1534" width="37.7109375" style="1" bestFit="1" customWidth="1"/>
    <col min="1535" max="1552" width="5" style="1" customWidth="1"/>
    <col min="1553" max="1787" width="8.7109375" style="1"/>
    <col min="1788" max="1788" width="7" style="1" customWidth="1"/>
    <col min="1789" max="1789" width="10.140625" style="1" customWidth="1"/>
    <col min="1790" max="1790" width="37.7109375" style="1" bestFit="1" customWidth="1"/>
    <col min="1791" max="1808" width="5" style="1" customWidth="1"/>
    <col min="1809" max="2043" width="8.7109375" style="1"/>
    <col min="2044" max="2044" width="7" style="1" customWidth="1"/>
    <col min="2045" max="2045" width="10.140625" style="1" customWidth="1"/>
    <col min="2046" max="2046" width="37.7109375" style="1" bestFit="1" customWidth="1"/>
    <col min="2047" max="2064" width="5" style="1" customWidth="1"/>
    <col min="2065" max="2299" width="8.7109375" style="1"/>
    <col min="2300" max="2300" width="7" style="1" customWidth="1"/>
    <col min="2301" max="2301" width="10.140625" style="1" customWidth="1"/>
    <col min="2302" max="2302" width="37.7109375" style="1" bestFit="1" customWidth="1"/>
    <col min="2303" max="2320" width="5" style="1" customWidth="1"/>
    <col min="2321" max="2555" width="8.7109375" style="1"/>
    <col min="2556" max="2556" width="7" style="1" customWidth="1"/>
    <col min="2557" max="2557" width="10.140625" style="1" customWidth="1"/>
    <col min="2558" max="2558" width="37.7109375" style="1" bestFit="1" customWidth="1"/>
    <col min="2559" max="2576" width="5" style="1" customWidth="1"/>
    <col min="2577" max="2811" width="8.7109375" style="1"/>
    <col min="2812" max="2812" width="7" style="1" customWidth="1"/>
    <col min="2813" max="2813" width="10.140625" style="1" customWidth="1"/>
    <col min="2814" max="2814" width="37.7109375" style="1" bestFit="1" customWidth="1"/>
    <col min="2815" max="2832" width="5" style="1" customWidth="1"/>
    <col min="2833" max="3067" width="8.7109375" style="1"/>
    <col min="3068" max="3068" width="7" style="1" customWidth="1"/>
    <col min="3069" max="3069" width="10.140625" style="1" customWidth="1"/>
    <col min="3070" max="3070" width="37.7109375" style="1" bestFit="1" customWidth="1"/>
    <col min="3071" max="3088" width="5" style="1" customWidth="1"/>
    <col min="3089" max="3323" width="8.7109375" style="1"/>
    <col min="3324" max="3324" width="7" style="1" customWidth="1"/>
    <col min="3325" max="3325" width="10.140625" style="1" customWidth="1"/>
    <col min="3326" max="3326" width="37.7109375" style="1" bestFit="1" customWidth="1"/>
    <col min="3327" max="3344" width="5" style="1" customWidth="1"/>
    <col min="3345" max="3579" width="8.7109375" style="1"/>
    <col min="3580" max="3580" width="7" style="1" customWidth="1"/>
    <col min="3581" max="3581" width="10.140625" style="1" customWidth="1"/>
    <col min="3582" max="3582" width="37.7109375" style="1" bestFit="1" customWidth="1"/>
    <col min="3583" max="3600" width="5" style="1" customWidth="1"/>
    <col min="3601" max="3835" width="8.7109375" style="1"/>
    <col min="3836" max="3836" width="7" style="1" customWidth="1"/>
    <col min="3837" max="3837" width="10.140625" style="1" customWidth="1"/>
    <col min="3838" max="3838" width="37.7109375" style="1" bestFit="1" customWidth="1"/>
    <col min="3839" max="3856" width="5" style="1" customWidth="1"/>
    <col min="3857" max="4091" width="8.7109375" style="1"/>
    <col min="4092" max="4092" width="7" style="1" customWidth="1"/>
    <col min="4093" max="4093" width="10.140625" style="1" customWidth="1"/>
    <col min="4094" max="4094" width="37.7109375" style="1" bestFit="1" customWidth="1"/>
    <col min="4095" max="4112" width="5" style="1" customWidth="1"/>
    <col min="4113" max="4347" width="8.7109375" style="1"/>
    <col min="4348" max="4348" width="7" style="1" customWidth="1"/>
    <col min="4349" max="4349" width="10.140625" style="1" customWidth="1"/>
    <col min="4350" max="4350" width="37.7109375" style="1" bestFit="1" customWidth="1"/>
    <col min="4351" max="4368" width="5" style="1" customWidth="1"/>
    <col min="4369" max="4603" width="8.7109375" style="1"/>
    <col min="4604" max="4604" width="7" style="1" customWidth="1"/>
    <col min="4605" max="4605" width="10.140625" style="1" customWidth="1"/>
    <col min="4606" max="4606" width="37.7109375" style="1" bestFit="1" customWidth="1"/>
    <col min="4607" max="4624" width="5" style="1" customWidth="1"/>
    <col min="4625" max="4859" width="8.7109375" style="1"/>
    <col min="4860" max="4860" width="7" style="1" customWidth="1"/>
    <col min="4861" max="4861" width="10.140625" style="1" customWidth="1"/>
    <col min="4862" max="4862" width="37.7109375" style="1" bestFit="1" customWidth="1"/>
    <col min="4863" max="4880" width="5" style="1" customWidth="1"/>
    <col min="4881" max="5115" width="8.7109375" style="1"/>
    <col min="5116" max="5116" width="7" style="1" customWidth="1"/>
    <col min="5117" max="5117" width="10.140625" style="1" customWidth="1"/>
    <col min="5118" max="5118" width="37.7109375" style="1" bestFit="1" customWidth="1"/>
    <col min="5119" max="5136" width="5" style="1" customWidth="1"/>
    <col min="5137" max="5371" width="8.7109375" style="1"/>
    <col min="5372" max="5372" width="7" style="1" customWidth="1"/>
    <col min="5373" max="5373" width="10.140625" style="1" customWidth="1"/>
    <col min="5374" max="5374" width="37.7109375" style="1" bestFit="1" customWidth="1"/>
    <col min="5375" max="5392" width="5" style="1" customWidth="1"/>
    <col min="5393" max="5627" width="8.7109375" style="1"/>
    <col min="5628" max="5628" width="7" style="1" customWidth="1"/>
    <col min="5629" max="5629" width="10.140625" style="1" customWidth="1"/>
    <col min="5630" max="5630" width="37.7109375" style="1" bestFit="1" customWidth="1"/>
    <col min="5631" max="5648" width="5" style="1" customWidth="1"/>
    <col min="5649" max="5883" width="8.7109375" style="1"/>
    <col min="5884" max="5884" width="7" style="1" customWidth="1"/>
    <col min="5885" max="5885" width="10.140625" style="1" customWidth="1"/>
    <col min="5886" max="5886" width="37.7109375" style="1" bestFit="1" customWidth="1"/>
    <col min="5887" max="5904" width="5" style="1" customWidth="1"/>
    <col min="5905" max="6139" width="8.7109375" style="1"/>
    <col min="6140" max="6140" width="7" style="1" customWidth="1"/>
    <col min="6141" max="6141" width="10.140625" style="1" customWidth="1"/>
    <col min="6142" max="6142" width="37.7109375" style="1" bestFit="1" customWidth="1"/>
    <col min="6143" max="6160" width="5" style="1" customWidth="1"/>
    <col min="6161" max="6395" width="8.7109375" style="1"/>
    <col min="6396" max="6396" width="7" style="1" customWidth="1"/>
    <col min="6397" max="6397" width="10.140625" style="1" customWidth="1"/>
    <col min="6398" max="6398" width="37.7109375" style="1" bestFit="1" customWidth="1"/>
    <col min="6399" max="6416" width="5" style="1" customWidth="1"/>
    <col min="6417" max="6651" width="8.7109375" style="1"/>
    <col min="6652" max="6652" width="7" style="1" customWidth="1"/>
    <col min="6653" max="6653" width="10.140625" style="1" customWidth="1"/>
    <col min="6654" max="6654" width="37.7109375" style="1" bestFit="1" customWidth="1"/>
    <col min="6655" max="6672" width="5" style="1" customWidth="1"/>
    <col min="6673" max="6907" width="8.7109375" style="1"/>
    <col min="6908" max="6908" width="7" style="1" customWidth="1"/>
    <col min="6909" max="6909" width="10.140625" style="1" customWidth="1"/>
    <col min="6910" max="6910" width="37.7109375" style="1" bestFit="1" customWidth="1"/>
    <col min="6911" max="6928" width="5" style="1" customWidth="1"/>
    <col min="6929" max="7163" width="8.7109375" style="1"/>
    <col min="7164" max="7164" width="7" style="1" customWidth="1"/>
    <col min="7165" max="7165" width="10.140625" style="1" customWidth="1"/>
    <col min="7166" max="7166" width="37.7109375" style="1" bestFit="1" customWidth="1"/>
    <col min="7167" max="7184" width="5" style="1" customWidth="1"/>
    <col min="7185" max="7419" width="8.7109375" style="1"/>
    <col min="7420" max="7420" width="7" style="1" customWidth="1"/>
    <col min="7421" max="7421" width="10.140625" style="1" customWidth="1"/>
    <col min="7422" max="7422" width="37.7109375" style="1" bestFit="1" customWidth="1"/>
    <col min="7423" max="7440" width="5" style="1" customWidth="1"/>
    <col min="7441" max="7675" width="8.7109375" style="1"/>
    <col min="7676" max="7676" width="7" style="1" customWidth="1"/>
    <col min="7677" max="7677" width="10.140625" style="1" customWidth="1"/>
    <col min="7678" max="7678" width="37.7109375" style="1" bestFit="1" customWidth="1"/>
    <col min="7679" max="7696" width="5" style="1" customWidth="1"/>
    <col min="7697" max="7931" width="8.7109375" style="1"/>
    <col min="7932" max="7932" width="7" style="1" customWidth="1"/>
    <col min="7933" max="7933" width="10.140625" style="1" customWidth="1"/>
    <col min="7934" max="7934" width="37.7109375" style="1" bestFit="1" customWidth="1"/>
    <col min="7935" max="7952" width="5" style="1" customWidth="1"/>
    <col min="7953" max="8187" width="8.7109375" style="1"/>
    <col min="8188" max="8188" width="7" style="1" customWidth="1"/>
    <col min="8189" max="8189" width="10.140625" style="1" customWidth="1"/>
    <col min="8190" max="8190" width="37.7109375" style="1" bestFit="1" customWidth="1"/>
    <col min="8191" max="8208" width="5" style="1" customWidth="1"/>
    <col min="8209" max="8443" width="8.7109375" style="1"/>
    <col min="8444" max="8444" width="7" style="1" customWidth="1"/>
    <col min="8445" max="8445" width="10.140625" style="1" customWidth="1"/>
    <col min="8446" max="8446" width="37.7109375" style="1" bestFit="1" customWidth="1"/>
    <col min="8447" max="8464" width="5" style="1" customWidth="1"/>
    <col min="8465" max="8699" width="8.7109375" style="1"/>
    <col min="8700" max="8700" width="7" style="1" customWidth="1"/>
    <col min="8701" max="8701" width="10.140625" style="1" customWidth="1"/>
    <col min="8702" max="8702" width="37.7109375" style="1" bestFit="1" customWidth="1"/>
    <col min="8703" max="8720" width="5" style="1" customWidth="1"/>
    <col min="8721" max="8955" width="8.7109375" style="1"/>
    <col min="8956" max="8956" width="7" style="1" customWidth="1"/>
    <col min="8957" max="8957" width="10.140625" style="1" customWidth="1"/>
    <col min="8958" max="8958" width="37.7109375" style="1" bestFit="1" customWidth="1"/>
    <col min="8959" max="8976" width="5" style="1" customWidth="1"/>
    <col min="8977" max="9211" width="8.7109375" style="1"/>
    <col min="9212" max="9212" width="7" style="1" customWidth="1"/>
    <col min="9213" max="9213" width="10.140625" style="1" customWidth="1"/>
    <col min="9214" max="9214" width="37.7109375" style="1" bestFit="1" customWidth="1"/>
    <col min="9215" max="9232" width="5" style="1" customWidth="1"/>
    <col min="9233" max="9467" width="8.7109375" style="1"/>
    <col min="9468" max="9468" width="7" style="1" customWidth="1"/>
    <col min="9469" max="9469" width="10.140625" style="1" customWidth="1"/>
    <col min="9470" max="9470" width="37.7109375" style="1" bestFit="1" customWidth="1"/>
    <col min="9471" max="9488" width="5" style="1" customWidth="1"/>
    <col min="9489" max="9723" width="8.7109375" style="1"/>
    <col min="9724" max="9724" width="7" style="1" customWidth="1"/>
    <col min="9725" max="9725" width="10.140625" style="1" customWidth="1"/>
    <col min="9726" max="9726" width="37.7109375" style="1" bestFit="1" customWidth="1"/>
    <col min="9727" max="9744" width="5" style="1" customWidth="1"/>
    <col min="9745" max="9979" width="8.7109375" style="1"/>
    <col min="9980" max="9980" width="7" style="1" customWidth="1"/>
    <col min="9981" max="9981" width="10.140625" style="1" customWidth="1"/>
    <col min="9982" max="9982" width="37.7109375" style="1" bestFit="1" customWidth="1"/>
    <col min="9983" max="10000" width="5" style="1" customWidth="1"/>
    <col min="10001" max="10235" width="8.7109375" style="1"/>
    <col min="10236" max="10236" width="7" style="1" customWidth="1"/>
    <col min="10237" max="10237" width="10.140625" style="1" customWidth="1"/>
    <col min="10238" max="10238" width="37.7109375" style="1" bestFit="1" customWidth="1"/>
    <col min="10239" max="10256" width="5" style="1" customWidth="1"/>
    <col min="10257" max="10491" width="8.7109375" style="1"/>
    <col min="10492" max="10492" width="7" style="1" customWidth="1"/>
    <col min="10493" max="10493" width="10.140625" style="1" customWidth="1"/>
    <col min="10494" max="10494" width="37.7109375" style="1" bestFit="1" customWidth="1"/>
    <col min="10495" max="10512" width="5" style="1" customWidth="1"/>
    <col min="10513" max="10747" width="8.7109375" style="1"/>
    <col min="10748" max="10748" width="7" style="1" customWidth="1"/>
    <col min="10749" max="10749" width="10.140625" style="1" customWidth="1"/>
    <col min="10750" max="10750" width="37.7109375" style="1" bestFit="1" customWidth="1"/>
    <col min="10751" max="10768" width="5" style="1" customWidth="1"/>
    <col min="10769" max="11003" width="8.7109375" style="1"/>
    <col min="11004" max="11004" width="7" style="1" customWidth="1"/>
    <col min="11005" max="11005" width="10.140625" style="1" customWidth="1"/>
    <col min="11006" max="11006" width="37.7109375" style="1" bestFit="1" customWidth="1"/>
    <col min="11007" max="11024" width="5" style="1" customWidth="1"/>
    <col min="11025" max="11259" width="8.7109375" style="1"/>
    <col min="11260" max="11260" width="7" style="1" customWidth="1"/>
    <col min="11261" max="11261" width="10.140625" style="1" customWidth="1"/>
    <col min="11262" max="11262" width="37.7109375" style="1" bestFit="1" customWidth="1"/>
    <col min="11263" max="11280" width="5" style="1" customWidth="1"/>
    <col min="11281" max="11515" width="8.7109375" style="1"/>
    <col min="11516" max="11516" width="7" style="1" customWidth="1"/>
    <col min="11517" max="11517" width="10.140625" style="1" customWidth="1"/>
    <col min="11518" max="11518" width="37.7109375" style="1" bestFit="1" customWidth="1"/>
    <col min="11519" max="11536" width="5" style="1" customWidth="1"/>
    <col min="11537" max="11771" width="8.7109375" style="1"/>
    <col min="11772" max="11772" width="7" style="1" customWidth="1"/>
    <col min="11773" max="11773" width="10.140625" style="1" customWidth="1"/>
    <col min="11774" max="11774" width="37.7109375" style="1" bestFit="1" customWidth="1"/>
    <col min="11775" max="11792" width="5" style="1" customWidth="1"/>
    <col min="11793" max="12027" width="8.7109375" style="1"/>
    <col min="12028" max="12028" width="7" style="1" customWidth="1"/>
    <col min="12029" max="12029" width="10.140625" style="1" customWidth="1"/>
    <col min="12030" max="12030" width="37.7109375" style="1" bestFit="1" customWidth="1"/>
    <col min="12031" max="12048" width="5" style="1" customWidth="1"/>
    <col min="12049" max="12283" width="8.7109375" style="1"/>
    <col min="12284" max="12284" width="7" style="1" customWidth="1"/>
    <col min="12285" max="12285" width="10.140625" style="1" customWidth="1"/>
    <col min="12286" max="12286" width="37.7109375" style="1" bestFit="1" customWidth="1"/>
    <col min="12287" max="12304" width="5" style="1" customWidth="1"/>
    <col min="12305" max="12539" width="8.7109375" style="1"/>
    <col min="12540" max="12540" width="7" style="1" customWidth="1"/>
    <col min="12541" max="12541" width="10.140625" style="1" customWidth="1"/>
    <col min="12542" max="12542" width="37.7109375" style="1" bestFit="1" customWidth="1"/>
    <col min="12543" max="12560" width="5" style="1" customWidth="1"/>
    <col min="12561" max="12795" width="8.7109375" style="1"/>
    <col min="12796" max="12796" width="7" style="1" customWidth="1"/>
    <col min="12797" max="12797" width="10.140625" style="1" customWidth="1"/>
    <col min="12798" max="12798" width="37.7109375" style="1" bestFit="1" customWidth="1"/>
    <col min="12799" max="12816" width="5" style="1" customWidth="1"/>
    <col min="12817" max="13051" width="8.7109375" style="1"/>
    <col min="13052" max="13052" width="7" style="1" customWidth="1"/>
    <col min="13053" max="13053" width="10.140625" style="1" customWidth="1"/>
    <col min="13054" max="13054" width="37.7109375" style="1" bestFit="1" customWidth="1"/>
    <col min="13055" max="13072" width="5" style="1" customWidth="1"/>
    <col min="13073" max="13307" width="8.7109375" style="1"/>
    <col min="13308" max="13308" width="7" style="1" customWidth="1"/>
    <col min="13309" max="13309" width="10.140625" style="1" customWidth="1"/>
    <col min="13310" max="13310" width="37.7109375" style="1" bestFit="1" customWidth="1"/>
    <col min="13311" max="13328" width="5" style="1" customWidth="1"/>
    <col min="13329" max="13563" width="8.7109375" style="1"/>
    <col min="13564" max="13564" width="7" style="1" customWidth="1"/>
    <col min="13565" max="13565" width="10.140625" style="1" customWidth="1"/>
    <col min="13566" max="13566" width="37.7109375" style="1" bestFit="1" customWidth="1"/>
    <col min="13567" max="13584" width="5" style="1" customWidth="1"/>
    <col min="13585" max="13819" width="8.7109375" style="1"/>
    <col min="13820" max="13820" width="7" style="1" customWidth="1"/>
    <col min="13821" max="13821" width="10.140625" style="1" customWidth="1"/>
    <col min="13822" max="13822" width="37.7109375" style="1" bestFit="1" customWidth="1"/>
    <col min="13823" max="13840" width="5" style="1" customWidth="1"/>
    <col min="13841" max="14075" width="8.7109375" style="1"/>
    <col min="14076" max="14076" width="7" style="1" customWidth="1"/>
    <col min="14077" max="14077" width="10.140625" style="1" customWidth="1"/>
    <col min="14078" max="14078" width="37.7109375" style="1" bestFit="1" customWidth="1"/>
    <col min="14079" max="14096" width="5" style="1" customWidth="1"/>
    <col min="14097" max="14331" width="8.7109375" style="1"/>
    <col min="14332" max="14332" width="7" style="1" customWidth="1"/>
    <col min="14333" max="14333" width="10.140625" style="1" customWidth="1"/>
    <col min="14334" max="14334" width="37.7109375" style="1" bestFit="1" customWidth="1"/>
    <col min="14335" max="14352" width="5" style="1" customWidth="1"/>
    <col min="14353" max="14587" width="8.7109375" style="1"/>
    <col min="14588" max="14588" width="7" style="1" customWidth="1"/>
    <col min="14589" max="14589" width="10.140625" style="1" customWidth="1"/>
    <col min="14590" max="14590" width="37.7109375" style="1" bestFit="1" customWidth="1"/>
    <col min="14591" max="14608" width="5" style="1" customWidth="1"/>
    <col min="14609" max="14843" width="8.7109375" style="1"/>
    <col min="14844" max="14844" width="7" style="1" customWidth="1"/>
    <col min="14845" max="14845" width="10.140625" style="1" customWidth="1"/>
    <col min="14846" max="14846" width="37.7109375" style="1" bestFit="1" customWidth="1"/>
    <col min="14847" max="14864" width="5" style="1" customWidth="1"/>
    <col min="14865" max="15099" width="8.7109375" style="1"/>
    <col min="15100" max="15100" width="7" style="1" customWidth="1"/>
    <col min="15101" max="15101" width="10.140625" style="1" customWidth="1"/>
    <col min="15102" max="15102" width="37.7109375" style="1" bestFit="1" customWidth="1"/>
    <col min="15103" max="15120" width="5" style="1" customWidth="1"/>
    <col min="15121" max="15355" width="8.7109375" style="1"/>
    <col min="15356" max="15356" width="7" style="1" customWidth="1"/>
    <col min="15357" max="15357" width="10.140625" style="1" customWidth="1"/>
    <col min="15358" max="15358" width="37.7109375" style="1" bestFit="1" customWidth="1"/>
    <col min="15359" max="15376" width="5" style="1" customWidth="1"/>
    <col min="15377" max="15611" width="8.7109375" style="1"/>
    <col min="15612" max="15612" width="7" style="1" customWidth="1"/>
    <col min="15613" max="15613" width="10.140625" style="1" customWidth="1"/>
    <col min="15614" max="15614" width="37.7109375" style="1" bestFit="1" customWidth="1"/>
    <col min="15615" max="15632" width="5" style="1" customWidth="1"/>
    <col min="15633" max="15867" width="8.7109375" style="1"/>
    <col min="15868" max="15868" width="7" style="1" customWidth="1"/>
    <col min="15869" max="15869" width="10.140625" style="1" customWidth="1"/>
    <col min="15870" max="15870" width="37.7109375" style="1" bestFit="1" customWidth="1"/>
    <col min="15871" max="15888" width="5" style="1" customWidth="1"/>
    <col min="15889" max="16123" width="8.7109375" style="1"/>
    <col min="16124" max="16124" width="7" style="1" customWidth="1"/>
    <col min="16125" max="16125" width="10.140625" style="1" customWidth="1"/>
    <col min="16126" max="16126" width="37.7109375" style="1" bestFit="1" customWidth="1"/>
    <col min="16127" max="16144" width="5" style="1" customWidth="1"/>
    <col min="16145" max="16384" width="8.7109375" style="1"/>
  </cols>
  <sheetData>
    <row r="3" spans="1:18" x14ac:dyDescent="0.55000000000000004">
      <c r="A3" s="51" t="s">
        <v>10</v>
      </c>
      <c r="B3" s="47" t="s">
        <v>22</v>
      </c>
      <c r="C3" s="49" t="s">
        <v>46</v>
      </c>
      <c r="D3" s="49" t="s">
        <v>27</v>
      </c>
      <c r="E3" s="49" t="s">
        <v>47</v>
      </c>
      <c r="F3" s="49" t="s">
        <v>48</v>
      </c>
      <c r="G3" s="49" t="s">
        <v>49</v>
      </c>
      <c r="H3" s="49" t="s">
        <v>30</v>
      </c>
      <c r="I3" s="90" t="s">
        <v>50</v>
      </c>
      <c r="J3" s="90" t="s">
        <v>32</v>
      </c>
      <c r="K3" s="14"/>
      <c r="L3" s="14"/>
      <c r="M3" s="14"/>
      <c r="N3" s="14"/>
      <c r="O3" s="14"/>
      <c r="P3" s="14"/>
    </row>
    <row r="4" spans="1:18" x14ac:dyDescent="0.55000000000000004">
      <c r="A4" s="51"/>
      <c r="B4" s="48"/>
      <c r="C4" s="50"/>
      <c r="D4" s="50"/>
      <c r="E4" s="50"/>
      <c r="F4" s="50"/>
      <c r="G4" s="50"/>
      <c r="H4" s="50"/>
      <c r="I4" s="91"/>
      <c r="J4" s="91"/>
      <c r="K4" s="45">
        <v>1</v>
      </c>
      <c r="L4" s="45">
        <v>2</v>
      </c>
      <c r="M4" s="45">
        <v>3</v>
      </c>
      <c r="N4" s="45">
        <v>4</v>
      </c>
      <c r="O4" s="45">
        <v>5</v>
      </c>
      <c r="P4" s="45">
        <v>6</v>
      </c>
    </row>
    <row r="5" spans="1:18" x14ac:dyDescent="0.55000000000000004">
      <c r="A5" s="2">
        <v>1</v>
      </c>
      <c r="B5" s="40" t="s">
        <v>23</v>
      </c>
      <c r="C5" s="86" t="s">
        <v>51</v>
      </c>
      <c r="D5" s="81" t="s">
        <v>26</v>
      </c>
      <c r="E5" s="94">
        <v>0</v>
      </c>
      <c r="F5" s="94">
        <v>0</v>
      </c>
      <c r="G5" s="94">
        <v>0</v>
      </c>
      <c r="H5" s="94">
        <v>0</v>
      </c>
      <c r="I5" s="94">
        <v>1</v>
      </c>
      <c r="J5" s="94">
        <v>1</v>
      </c>
      <c r="K5" s="46">
        <v>1</v>
      </c>
      <c r="L5" s="46">
        <v>1</v>
      </c>
      <c r="M5" s="46">
        <v>3</v>
      </c>
      <c r="N5" s="46">
        <v>3</v>
      </c>
      <c r="O5" s="46">
        <v>5</v>
      </c>
      <c r="P5" s="46">
        <v>5</v>
      </c>
      <c r="R5" s="15">
        <f t="shared" ref="R5:R11" si="0">AVERAGE(K5:P5)</f>
        <v>3</v>
      </c>
    </row>
    <row r="6" spans="1:18" x14ac:dyDescent="0.55000000000000004">
      <c r="A6" s="102">
        <v>2</v>
      </c>
      <c r="B6" s="81" t="s">
        <v>23</v>
      </c>
      <c r="C6" s="86" t="s">
        <v>63</v>
      </c>
      <c r="D6" s="104" t="s">
        <v>26</v>
      </c>
      <c r="E6" s="94">
        <v>0</v>
      </c>
      <c r="F6" s="94">
        <v>0</v>
      </c>
      <c r="G6" s="94">
        <v>0</v>
      </c>
      <c r="H6" s="94">
        <v>0</v>
      </c>
      <c r="I6" s="94">
        <v>1</v>
      </c>
      <c r="J6" s="94">
        <v>1</v>
      </c>
      <c r="K6" s="46">
        <v>2</v>
      </c>
      <c r="L6" s="46">
        <v>3</v>
      </c>
      <c r="M6" s="46">
        <v>4</v>
      </c>
      <c r="N6" s="46">
        <v>4</v>
      </c>
      <c r="O6" s="46">
        <v>5</v>
      </c>
      <c r="P6" s="46">
        <v>5</v>
      </c>
      <c r="R6" s="15">
        <f t="shared" si="0"/>
        <v>3.8333333333333335</v>
      </c>
    </row>
    <row r="7" spans="1:18" x14ac:dyDescent="0.55000000000000004">
      <c r="A7" s="102">
        <v>3</v>
      </c>
      <c r="B7" s="81" t="s">
        <v>23</v>
      </c>
      <c r="C7" s="81" t="s">
        <v>63</v>
      </c>
      <c r="D7" s="104" t="s">
        <v>26</v>
      </c>
      <c r="E7" s="94">
        <v>0</v>
      </c>
      <c r="F7" s="94">
        <v>1</v>
      </c>
      <c r="G7" s="94">
        <v>0</v>
      </c>
      <c r="H7" s="94">
        <v>1</v>
      </c>
      <c r="I7" s="94">
        <v>1</v>
      </c>
      <c r="J7" s="94">
        <v>1</v>
      </c>
      <c r="K7" s="46">
        <v>4</v>
      </c>
      <c r="L7" s="46">
        <v>4</v>
      </c>
      <c r="M7" s="46">
        <v>4</v>
      </c>
      <c r="N7" s="46">
        <v>4</v>
      </c>
      <c r="O7" s="46">
        <v>4</v>
      </c>
      <c r="P7" s="46">
        <v>4</v>
      </c>
      <c r="R7" s="15">
        <f t="shared" si="0"/>
        <v>4</v>
      </c>
    </row>
    <row r="8" spans="1:18" x14ac:dyDescent="0.55000000000000004">
      <c r="A8" s="102">
        <v>4</v>
      </c>
      <c r="B8" s="81" t="s">
        <v>62</v>
      </c>
      <c r="C8" s="81" t="s">
        <v>76</v>
      </c>
      <c r="D8" s="104" t="s">
        <v>26</v>
      </c>
      <c r="E8" s="94">
        <v>0</v>
      </c>
      <c r="F8" s="94">
        <v>1</v>
      </c>
      <c r="G8" s="94">
        <v>0</v>
      </c>
      <c r="H8" s="94">
        <v>0</v>
      </c>
      <c r="I8" s="94">
        <v>0</v>
      </c>
      <c r="J8" s="94">
        <v>1</v>
      </c>
      <c r="K8" s="46">
        <v>5</v>
      </c>
      <c r="L8" s="46">
        <v>4</v>
      </c>
      <c r="M8" s="46">
        <v>3</v>
      </c>
      <c r="N8" s="46">
        <v>3</v>
      </c>
      <c r="O8" s="46">
        <v>3</v>
      </c>
      <c r="P8" s="46">
        <v>2</v>
      </c>
      <c r="R8" s="15">
        <f t="shared" si="0"/>
        <v>3.3333333333333335</v>
      </c>
    </row>
    <row r="9" spans="1:18" x14ac:dyDescent="0.55000000000000004">
      <c r="A9" s="102">
        <v>5</v>
      </c>
      <c r="B9" s="81" t="s">
        <v>23</v>
      </c>
      <c r="C9" s="81" t="s">
        <v>51</v>
      </c>
      <c r="D9" s="104" t="s">
        <v>26</v>
      </c>
      <c r="E9" s="94">
        <v>1</v>
      </c>
      <c r="F9" s="94">
        <v>0</v>
      </c>
      <c r="G9" s="94">
        <v>1</v>
      </c>
      <c r="H9" s="94">
        <v>0</v>
      </c>
      <c r="I9" s="94">
        <v>1</v>
      </c>
      <c r="J9" s="94">
        <v>0</v>
      </c>
      <c r="K9" s="46">
        <v>1</v>
      </c>
      <c r="L9" s="46">
        <v>1</v>
      </c>
      <c r="M9" s="46">
        <v>2</v>
      </c>
      <c r="N9" s="46">
        <v>4</v>
      </c>
      <c r="O9" s="46">
        <v>3</v>
      </c>
      <c r="P9" s="46">
        <v>3</v>
      </c>
      <c r="R9" s="15">
        <f t="shared" si="0"/>
        <v>2.3333333333333335</v>
      </c>
    </row>
    <row r="10" spans="1:18" x14ac:dyDescent="0.55000000000000004">
      <c r="A10" s="102">
        <v>6</v>
      </c>
      <c r="B10" s="101" t="s">
        <v>23</v>
      </c>
      <c r="C10" s="101" t="s">
        <v>76</v>
      </c>
      <c r="D10" s="104" t="s">
        <v>26</v>
      </c>
      <c r="E10" s="94">
        <v>0</v>
      </c>
      <c r="F10" s="94">
        <v>0</v>
      </c>
      <c r="G10" s="94">
        <v>0</v>
      </c>
      <c r="H10" s="94">
        <v>0</v>
      </c>
      <c r="I10" s="94">
        <v>1</v>
      </c>
      <c r="J10" s="94">
        <v>1</v>
      </c>
      <c r="K10" s="46">
        <v>4</v>
      </c>
      <c r="L10" s="46">
        <v>4</v>
      </c>
      <c r="M10" s="46">
        <v>4</v>
      </c>
      <c r="N10" s="46">
        <v>5</v>
      </c>
      <c r="O10" s="46">
        <v>5</v>
      </c>
      <c r="P10" s="46">
        <v>5</v>
      </c>
      <c r="R10" s="15">
        <f t="shared" si="0"/>
        <v>4.5</v>
      </c>
    </row>
    <row r="11" spans="1:18" x14ac:dyDescent="0.55000000000000004">
      <c r="A11" s="102">
        <v>7</v>
      </c>
      <c r="B11" s="101" t="s">
        <v>23</v>
      </c>
      <c r="C11" s="101" t="s">
        <v>76</v>
      </c>
      <c r="D11" s="104" t="s">
        <v>26</v>
      </c>
      <c r="E11" s="94">
        <v>0</v>
      </c>
      <c r="F11" s="94">
        <v>0</v>
      </c>
      <c r="G11" s="94">
        <v>0</v>
      </c>
      <c r="H11" s="94">
        <v>0</v>
      </c>
      <c r="I11" s="94">
        <v>1</v>
      </c>
      <c r="J11" s="94">
        <v>1</v>
      </c>
      <c r="K11" s="46">
        <v>4</v>
      </c>
      <c r="L11" s="46">
        <v>4</v>
      </c>
      <c r="M11" s="46">
        <v>4</v>
      </c>
      <c r="N11" s="46">
        <v>4</v>
      </c>
      <c r="O11" s="46">
        <v>5</v>
      </c>
      <c r="P11" s="46">
        <v>5</v>
      </c>
      <c r="R11" s="15">
        <f t="shared" si="0"/>
        <v>4.333333333333333</v>
      </c>
    </row>
    <row r="12" spans="1:18" x14ac:dyDescent="0.55000000000000004">
      <c r="A12" s="80"/>
      <c r="B12" s="81"/>
      <c r="C12" s="81"/>
      <c r="D12" s="81"/>
      <c r="E12" s="93">
        <f t="shared" ref="E12:J12" si="1">COUNTIF(E5:E11,1)</f>
        <v>1</v>
      </c>
      <c r="F12" s="93">
        <f t="shared" si="1"/>
        <v>2</v>
      </c>
      <c r="G12" s="93">
        <f t="shared" si="1"/>
        <v>1</v>
      </c>
      <c r="H12" s="93">
        <f t="shared" si="1"/>
        <v>1</v>
      </c>
      <c r="I12" s="93">
        <f t="shared" si="1"/>
        <v>6</v>
      </c>
      <c r="J12" s="93">
        <f t="shared" si="1"/>
        <v>6</v>
      </c>
      <c r="K12" s="46"/>
      <c r="L12" s="46"/>
      <c r="M12" s="46"/>
      <c r="N12" s="46"/>
      <c r="O12" s="46"/>
      <c r="P12" s="46"/>
      <c r="R12" s="15"/>
    </row>
    <row r="13" spans="1:18" x14ac:dyDescent="0.55000000000000004">
      <c r="E13" s="92">
        <f t="shared" ref="E13:J13" si="2">STDEV(E5:E11)</f>
        <v>0.37796447300922725</v>
      </c>
      <c r="F13" s="92">
        <f t="shared" si="2"/>
        <v>0.4879500364742666</v>
      </c>
      <c r="G13" s="92">
        <f t="shared" si="2"/>
        <v>0.37796447300922725</v>
      </c>
      <c r="H13" s="92">
        <f t="shared" si="2"/>
        <v>0.37796447300922725</v>
      </c>
      <c r="I13" s="92">
        <f t="shared" si="2"/>
        <v>0.37796447300922714</v>
      </c>
      <c r="J13" s="92">
        <f t="shared" si="2"/>
        <v>0.37796447300922714</v>
      </c>
    </row>
    <row r="14" spans="1:18" x14ac:dyDescent="0.55000000000000004">
      <c r="B14" s="16"/>
      <c r="C14" s="19" t="s">
        <v>22</v>
      </c>
      <c r="D14" s="19"/>
      <c r="E14" s="19"/>
      <c r="F14" s="19"/>
      <c r="G14" s="19"/>
      <c r="H14" s="19"/>
      <c r="I14" s="19"/>
      <c r="J14" s="19"/>
    </row>
    <row r="15" spans="1:18" x14ac:dyDescent="0.55000000000000004">
      <c r="B15" s="14"/>
      <c r="C15" s="40"/>
      <c r="D15" s="81"/>
      <c r="E15" s="81"/>
      <c r="F15" s="81"/>
      <c r="G15" s="81"/>
      <c r="H15" s="81"/>
      <c r="I15" s="81"/>
      <c r="J15" s="81"/>
      <c r="K15" s="20">
        <f>AVERAGE(K5:K11)</f>
        <v>3</v>
      </c>
      <c r="L15" s="20">
        <f t="shared" ref="L15:P15" si="3">AVERAGE(L5:L11)</f>
        <v>3</v>
      </c>
      <c r="M15" s="20">
        <f t="shared" si="3"/>
        <v>3.4285714285714284</v>
      </c>
      <c r="N15" s="20">
        <f t="shared" si="3"/>
        <v>3.8571428571428572</v>
      </c>
      <c r="O15" s="20">
        <f t="shared" si="3"/>
        <v>4.2857142857142856</v>
      </c>
      <c r="P15" s="20">
        <f t="shared" si="3"/>
        <v>4.1428571428571432</v>
      </c>
      <c r="R15" s="22">
        <f>AVERAGE(K5:P11)</f>
        <v>3.6190476190476191</v>
      </c>
    </row>
    <row r="16" spans="1:18" x14ac:dyDescent="0.55000000000000004">
      <c r="B16" s="14">
        <v>6</v>
      </c>
      <c r="C16" s="40" t="s">
        <v>23</v>
      </c>
      <c r="D16" s="81"/>
      <c r="E16" s="81"/>
      <c r="F16" s="81"/>
      <c r="G16" s="81"/>
      <c r="H16" s="81"/>
      <c r="I16" s="81"/>
      <c r="J16" s="81"/>
      <c r="K16" s="21">
        <f>STDEV(K5:K11)</f>
        <v>1.6329931618554521</v>
      </c>
      <c r="L16" s="21">
        <f t="shared" ref="L16:P16" si="4">STDEV(L5:L11)</f>
        <v>1.4142135623730951</v>
      </c>
      <c r="M16" s="21">
        <f t="shared" si="4"/>
        <v>0.78679579246944253</v>
      </c>
      <c r="N16" s="21">
        <f t="shared" si="4"/>
        <v>0.6900655593423547</v>
      </c>
      <c r="O16" s="21">
        <f t="shared" si="4"/>
        <v>0.95118973121134076</v>
      </c>
      <c r="P16" s="21">
        <f t="shared" si="4"/>
        <v>1.2149857925879122</v>
      </c>
      <c r="R16" s="22">
        <f>STDEV(K5:P11)</f>
        <v>1.2087562838615074</v>
      </c>
    </row>
    <row r="17" spans="1:18" x14ac:dyDescent="0.55000000000000004">
      <c r="A17" s="102"/>
      <c r="B17" s="14">
        <v>1</v>
      </c>
      <c r="C17" s="101" t="s">
        <v>62</v>
      </c>
      <c r="D17" s="101"/>
      <c r="E17" s="101"/>
      <c r="F17" s="101"/>
      <c r="G17" s="101"/>
      <c r="H17" s="101"/>
      <c r="I17" s="101"/>
      <c r="J17" s="101"/>
      <c r="K17" s="21"/>
      <c r="L17" s="21"/>
      <c r="M17" s="21"/>
      <c r="N17" s="21"/>
      <c r="O17" s="21"/>
      <c r="P17" s="21"/>
      <c r="R17" s="22"/>
    </row>
    <row r="18" spans="1:18" x14ac:dyDescent="0.55000000000000004">
      <c r="B18" s="19">
        <f>SUM(B16:B17)</f>
        <v>7</v>
      </c>
      <c r="C18" s="14"/>
      <c r="D18" s="14"/>
      <c r="E18" s="14"/>
      <c r="F18" s="14"/>
      <c r="G18" s="14"/>
      <c r="H18" s="14"/>
      <c r="I18" s="14"/>
      <c r="J18" s="14"/>
    </row>
    <row r="19" spans="1:18" x14ac:dyDescent="0.55000000000000004">
      <c r="B19" s="14"/>
      <c r="C19" s="14"/>
      <c r="D19" s="14"/>
      <c r="E19" s="14"/>
      <c r="F19" s="14"/>
      <c r="G19" s="14"/>
      <c r="H19" s="14"/>
      <c r="I19" s="14"/>
      <c r="J19" s="14"/>
    </row>
    <row r="20" spans="1:18" x14ac:dyDescent="0.55000000000000004">
      <c r="A20" s="41"/>
      <c r="B20" s="16"/>
      <c r="C20" s="19" t="s">
        <v>46</v>
      </c>
      <c r="D20" s="19"/>
      <c r="E20" s="19"/>
      <c r="F20" s="19"/>
      <c r="G20" s="19"/>
      <c r="H20" s="19"/>
      <c r="I20" s="19"/>
      <c r="J20" s="19"/>
    </row>
    <row r="21" spans="1:18" x14ac:dyDescent="0.55000000000000004">
      <c r="A21" s="41"/>
      <c r="B21" s="14">
        <v>3</v>
      </c>
      <c r="C21" s="86" t="s">
        <v>52</v>
      </c>
      <c r="D21" s="81"/>
      <c r="E21" s="81"/>
      <c r="F21" s="81"/>
      <c r="G21" s="81"/>
      <c r="H21" s="81"/>
      <c r="I21" s="81"/>
      <c r="J21" s="81"/>
      <c r="K21" s="80"/>
      <c r="L21" s="80"/>
      <c r="M21" s="80"/>
      <c r="N21" s="80"/>
      <c r="O21" s="80"/>
      <c r="P21" s="80"/>
    </row>
    <row r="22" spans="1:18" x14ac:dyDescent="0.55000000000000004">
      <c r="A22" s="102"/>
      <c r="B22" s="14">
        <v>2</v>
      </c>
      <c r="C22" s="101" t="s">
        <v>63</v>
      </c>
      <c r="D22" s="101"/>
      <c r="E22" s="101"/>
      <c r="F22" s="101"/>
      <c r="G22" s="101"/>
      <c r="H22" s="101"/>
      <c r="I22" s="101"/>
      <c r="J22" s="101"/>
      <c r="K22" s="102"/>
      <c r="L22" s="102"/>
      <c r="M22" s="102"/>
      <c r="N22" s="102"/>
      <c r="O22" s="102"/>
      <c r="P22" s="102"/>
    </row>
    <row r="23" spans="1:18" x14ac:dyDescent="0.55000000000000004">
      <c r="A23" s="41"/>
      <c r="B23" s="14">
        <v>2</v>
      </c>
      <c r="C23" s="40" t="s">
        <v>51</v>
      </c>
      <c r="D23" s="81"/>
      <c r="E23" s="81"/>
      <c r="F23" s="81"/>
      <c r="G23" s="81"/>
      <c r="H23" s="81"/>
      <c r="I23" s="81"/>
      <c r="J23" s="81"/>
      <c r="K23" s="80"/>
      <c r="L23" s="80"/>
      <c r="M23" s="80"/>
      <c r="N23" s="80"/>
      <c r="O23" s="80"/>
      <c r="P23" s="80"/>
    </row>
    <row r="24" spans="1:18" x14ac:dyDescent="0.55000000000000004">
      <c r="A24" s="41"/>
      <c r="B24" s="19">
        <f>SUM(B21:B23)</f>
        <v>7</v>
      </c>
      <c r="C24" s="14"/>
      <c r="D24" s="14"/>
      <c r="E24" s="14"/>
      <c r="F24" s="14"/>
      <c r="G24" s="14"/>
      <c r="H24" s="14"/>
      <c r="I24" s="14"/>
      <c r="J24" s="14"/>
      <c r="K24" s="80"/>
      <c r="L24" s="80"/>
      <c r="M24" s="80"/>
      <c r="N24" s="80"/>
      <c r="O24" s="80"/>
      <c r="P24" s="80"/>
    </row>
    <row r="25" spans="1:18" x14ac:dyDescent="0.55000000000000004">
      <c r="K25" s="80"/>
      <c r="L25" s="80"/>
      <c r="M25" s="80"/>
      <c r="N25" s="80"/>
      <c r="O25" s="80"/>
      <c r="P25" s="80"/>
    </row>
    <row r="26" spans="1:18" x14ac:dyDescent="0.55000000000000004">
      <c r="A26" s="80"/>
      <c r="B26" s="16"/>
      <c r="C26" s="19" t="s">
        <v>27</v>
      </c>
      <c r="D26" s="19"/>
      <c r="E26" s="19"/>
      <c r="F26" s="19"/>
      <c r="G26" s="19"/>
      <c r="H26" s="19"/>
      <c r="I26" s="19"/>
      <c r="J26" s="19"/>
      <c r="K26" s="80"/>
      <c r="L26" s="80"/>
      <c r="M26" s="80"/>
      <c r="N26" s="80"/>
      <c r="O26" s="80"/>
      <c r="P26" s="80"/>
    </row>
    <row r="27" spans="1:18" x14ac:dyDescent="0.55000000000000004">
      <c r="A27" s="80"/>
      <c r="B27" s="14">
        <v>7</v>
      </c>
      <c r="C27" s="81" t="s">
        <v>26</v>
      </c>
      <c r="D27" s="81"/>
      <c r="E27" s="81"/>
      <c r="F27" s="81"/>
      <c r="G27" s="81"/>
      <c r="H27" s="81"/>
      <c r="I27" s="81"/>
      <c r="J27" s="81"/>
      <c r="K27" s="80"/>
      <c r="L27" s="80"/>
      <c r="M27" s="80"/>
      <c r="N27" s="80"/>
      <c r="O27" s="80"/>
      <c r="P27" s="80"/>
    </row>
    <row r="28" spans="1:18" x14ac:dyDescent="0.55000000000000004">
      <c r="A28" s="80"/>
      <c r="B28" s="19">
        <f>SUM(B27:B27)</f>
        <v>7</v>
      </c>
      <c r="C28" s="14"/>
      <c r="D28" s="14"/>
      <c r="E28" s="14"/>
      <c r="F28" s="14"/>
      <c r="G28" s="14"/>
      <c r="H28" s="14"/>
      <c r="I28" s="14"/>
      <c r="J28" s="14"/>
      <c r="K28" s="80"/>
      <c r="L28" s="80"/>
      <c r="M28" s="80"/>
      <c r="N28" s="80"/>
      <c r="O28" s="80"/>
      <c r="P28" s="80"/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5"/>
  <sheetViews>
    <sheetView zoomScale="150" zoomScaleNormal="150" workbookViewId="0">
      <selection activeCell="B9" sqref="B9:K9"/>
    </sheetView>
  </sheetViews>
  <sheetFormatPr defaultColWidth="9" defaultRowHeight="24" x14ac:dyDescent="0.55000000000000004"/>
  <cols>
    <col min="1" max="1" width="8.7109375" style="8" customWidth="1"/>
    <col min="2" max="2" width="9.140625" style="8" customWidth="1"/>
    <col min="3" max="8" width="9" style="8"/>
    <col min="9" max="9" width="9" style="8" customWidth="1"/>
    <col min="10" max="10" width="10.7109375" style="8" customWidth="1"/>
    <col min="11" max="16384" width="9" style="8"/>
  </cols>
  <sheetData>
    <row r="1" spans="1:16" s="64" customFormat="1" ht="27.75" x14ac:dyDescent="0.65">
      <c r="B1" s="126" t="s">
        <v>8</v>
      </c>
      <c r="C1" s="126"/>
      <c r="D1" s="126"/>
      <c r="E1" s="126"/>
      <c r="F1" s="126"/>
      <c r="G1" s="126"/>
      <c r="H1" s="126"/>
      <c r="I1" s="126"/>
      <c r="J1" s="126"/>
      <c r="K1" s="126"/>
    </row>
    <row r="2" spans="1:16" s="9" customFormat="1" ht="27.75" x14ac:dyDescent="0.65">
      <c r="B2" s="127" t="s">
        <v>147</v>
      </c>
      <c r="C2" s="127"/>
      <c r="D2" s="127"/>
      <c r="E2" s="127"/>
      <c r="F2" s="127"/>
      <c r="G2" s="127"/>
      <c r="H2" s="127"/>
      <c r="I2" s="127"/>
      <c r="J2" s="127"/>
      <c r="K2" s="127"/>
    </row>
    <row r="3" spans="1:16" s="73" customFormat="1" ht="27.75" x14ac:dyDescent="0.65">
      <c r="B3" s="126" t="s">
        <v>20</v>
      </c>
      <c r="C3" s="126"/>
      <c r="D3" s="126"/>
      <c r="E3" s="126"/>
      <c r="F3" s="126"/>
      <c r="G3" s="126"/>
      <c r="H3" s="126"/>
      <c r="I3" s="126"/>
      <c r="J3" s="126"/>
      <c r="K3" s="126"/>
    </row>
    <row r="4" spans="1:16" x14ac:dyDescent="0.55000000000000004">
      <c r="B4" s="68"/>
      <c r="C4" s="68"/>
      <c r="D4" s="68"/>
      <c r="E4" s="68"/>
      <c r="F4" s="68"/>
      <c r="G4" s="68"/>
      <c r="H4" s="68"/>
      <c r="I4" s="68"/>
      <c r="J4" s="68"/>
      <c r="K4" s="68"/>
    </row>
    <row r="5" spans="1:16" x14ac:dyDescent="0.55000000000000004">
      <c r="B5" s="129" t="s">
        <v>141</v>
      </c>
      <c r="C5" s="129"/>
      <c r="D5" s="129"/>
      <c r="E5" s="129"/>
      <c r="F5" s="129"/>
      <c r="G5" s="129"/>
      <c r="H5" s="129"/>
      <c r="I5" s="129"/>
      <c r="J5" s="129"/>
      <c r="K5" s="129"/>
    </row>
    <row r="6" spans="1:16" s="1" customFormat="1" x14ac:dyDescent="0.55000000000000004">
      <c r="B6" s="130" t="s">
        <v>21</v>
      </c>
      <c r="C6" s="130"/>
      <c r="D6" s="130"/>
      <c r="E6" s="130"/>
      <c r="F6" s="130"/>
      <c r="G6" s="130"/>
      <c r="H6" s="130"/>
      <c r="I6" s="130"/>
      <c r="J6" s="130"/>
      <c r="K6" s="130"/>
    </row>
    <row r="7" spans="1:16" s="1" customFormat="1" x14ac:dyDescent="0.55000000000000004">
      <c r="B7" s="131" t="s">
        <v>160</v>
      </c>
      <c r="C7" s="131"/>
      <c r="D7" s="131"/>
      <c r="E7" s="131"/>
      <c r="F7" s="131"/>
      <c r="G7" s="131"/>
      <c r="H7" s="131"/>
      <c r="I7" s="131"/>
      <c r="J7" s="131"/>
      <c r="K7" s="131"/>
    </row>
    <row r="8" spans="1:16" s="1" customFormat="1" x14ac:dyDescent="0.55000000000000004">
      <c r="B8" s="125" t="s">
        <v>161</v>
      </c>
      <c r="C8" s="125"/>
      <c r="D8" s="125"/>
      <c r="E8" s="125"/>
      <c r="F8" s="125"/>
      <c r="G8" s="125"/>
      <c r="H8" s="125"/>
      <c r="I8" s="125"/>
      <c r="J8" s="125"/>
      <c r="K8" s="125"/>
    </row>
    <row r="9" spans="1:16" s="1" customFormat="1" x14ac:dyDescent="0.55000000000000004">
      <c r="B9" s="125" t="s">
        <v>112</v>
      </c>
      <c r="C9" s="125"/>
      <c r="D9" s="125"/>
      <c r="E9" s="125"/>
      <c r="F9" s="125"/>
      <c r="G9" s="125"/>
      <c r="H9" s="125"/>
      <c r="I9" s="125"/>
      <c r="J9" s="125"/>
      <c r="K9" s="125"/>
    </row>
    <row r="10" spans="1:16" s="1" customFormat="1" x14ac:dyDescent="0.55000000000000004">
      <c r="B10" s="125" t="s">
        <v>143</v>
      </c>
      <c r="C10" s="125"/>
      <c r="D10" s="125"/>
      <c r="E10" s="125"/>
      <c r="F10" s="125"/>
      <c r="G10" s="125"/>
      <c r="H10" s="125"/>
      <c r="I10" s="125"/>
      <c r="J10" s="125"/>
      <c r="K10" s="125"/>
      <c r="L10" s="4"/>
      <c r="M10" s="4"/>
      <c r="N10" s="4"/>
      <c r="O10" s="4"/>
      <c r="P10" s="4"/>
    </row>
    <row r="11" spans="1:16" s="1" customFormat="1" x14ac:dyDescent="0.55000000000000004">
      <c r="B11" s="74" t="s">
        <v>144</v>
      </c>
      <c r="C11" s="85"/>
      <c r="D11" s="85"/>
    </row>
    <row r="12" spans="1:16" s="1" customFormat="1" x14ac:dyDescent="0.55000000000000004">
      <c r="B12" s="74" t="s">
        <v>115</v>
      </c>
      <c r="C12" s="85"/>
      <c r="D12" s="85"/>
    </row>
    <row r="13" spans="1:16" s="1" customFormat="1" x14ac:dyDescent="0.55000000000000004">
      <c r="A13" s="77"/>
      <c r="B13" s="1" t="s">
        <v>145</v>
      </c>
      <c r="E13" s="85"/>
      <c r="F13" s="85"/>
    </row>
    <row r="14" spans="1:16" s="1" customFormat="1" x14ac:dyDescent="0.55000000000000004">
      <c r="A14" s="77"/>
      <c r="B14" s="1" t="s">
        <v>162</v>
      </c>
      <c r="E14" s="103"/>
      <c r="F14" s="103"/>
    </row>
    <row r="15" spans="1:16" s="1" customFormat="1" x14ac:dyDescent="0.55000000000000004">
      <c r="A15" s="4"/>
      <c r="B15" s="1" t="s">
        <v>164</v>
      </c>
      <c r="E15" s="85"/>
      <c r="F15" s="85"/>
      <c r="G15" s="85"/>
    </row>
    <row r="16" spans="1:16" s="1" customFormat="1" x14ac:dyDescent="0.55000000000000004">
      <c r="A16" s="4"/>
      <c r="B16" s="1" t="s">
        <v>163</v>
      </c>
      <c r="E16" s="103"/>
      <c r="F16" s="103"/>
      <c r="G16" s="103"/>
    </row>
    <row r="17" spans="1:11" s="1" customFormat="1" x14ac:dyDescent="0.55000000000000004">
      <c r="A17" s="1" t="s">
        <v>146</v>
      </c>
      <c r="E17" s="85"/>
      <c r="F17" s="85"/>
      <c r="G17" s="85"/>
    </row>
    <row r="18" spans="1:11" s="4" customFormat="1" x14ac:dyDescent="0.55000000000000004">
      <c r="B18" s="128" t="s">
        <v>19</v>
      </c>
      <c r="C18" s="128"/>
      <c r="D18" s="128"/>
      <c r="E18" s="128"/>
      <c r="F18" s="128"/>
      <c r="G18" s="128"/>
      <c r="H18" s="128"/>
      <c r="I18" s="128"/>
      <c r="J18" s="128"/>
      <c r="K18" s="128"/>
    </row>
    <row r="19" spans="1:11" s="4" customFormat="1" x14ac:dyDescent="0.55000000000000004">
      <c r="B19" s="125" t="s">
        <v>148</v>
      </c>
      <c r="C19" s="125"/>
      <c r="D19" s="125"/>
      <c r="E19" s="125"/>
      <c r="F19" s="125"/>
      <c r="G19" s="125"/>
      <c r="H19" s="125"/>
      <c r="I19" s="125"/>
      <c r="J19" s="125"/>
      <c r="K19" s="125"/>
    </row>
    <row r="20" spans="1:11" s="1" customFormat="1" x14ac:dyDescent="0.55000000000000004">
      <c r="B20" s="3" t="s">
        <v>149</v>
      </c>
    </row>
    <row r="21" spans="1:11" s="1" customFormat="1" x14ac:dyDescent="0.55000000000000004">
      <c r="B21" s="3" t="s">
        <v>151</v>
      </c>
    </row>
    <row r="22" spans="1:11" s="1" customFormat="1" x14ac:dyDescent="0.55000000000000004">
      <c r="B22" s="3" t="s">
        <v>150</v>
      </c>
    </row>
    <row r="23" spans="1:11" s="1" customFormat="1" x14ac:dyDescent="0.55000000000000004">
      <c r="B23" s="3"/>
    </row>
    <row r="24" spans="1:11" s="1" customFormat="1" x14ac:dyDescent="0.55000000000000004">
      <c r="B24" s="3"/>
    </row>
    <row r="25" spans="1:11" s="1" customFormat="1" x14ac:dyDescent="0.55000000000000004">
      <c r="B25" s="3"/>
    </row>
  </sheetData>
  <mergeCells count="11">
    <mergeCell ref="B19:K19"/>
    <mergeCell ref="B1:K1"/>
    <mergeCell ref="B2:K2"/>
    <mergeCell ref="B3:K3"/>
    <mergeCell ref="B9:K9"/>
    <mergeCell ref="B18:K18"/>
    <mergeCell ref="B10:K10"/>
    <mergeCell ref="B5:K5"/>
    <mergeCell ref="B6:K6"/>
    <mergeCell ref="B7:K7"/>
    <mergeCell ref="B8:K8"/>
  </mergeCells>
  <pageMargins left="0.25" right="0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N19"/>
  <sheetViews>
    <sheetView zoomScale="120" zoomScaleNormal="120" workbookViewId="0">
      <selection activeCell="D10" sqref="D10"/>
    </sheetView>
  </sheetViews>
  <sheetFormatPr defaultRowHeight="24" x14ac:dyDescent="0.55000000000000004"/>
  <cols>
    <col min="1" max="1" width="12.5703125" style="95" customWidth="1"/>
    <col min="2" max="2" width="9.140625" style="95" customWidth="1"/>
    <col min="3" max="9" width="9.140625" style="95"/>
    <col min="10" max="10" width="12" style="95" customWidth="1"/>
    <col min="11" max="11" width="14.85546875" style="95" customWidth="1"/>
    <col min="12" max="16384" width="9.140625" style="95"/>
  </cols>
  <sheetData>
    <row r="2" spans="2:14" s="96" customFormat="1" x14ac:dyDescent="0.55000000000000004">
      <c r="B2" s="133" t="s">
        <v>16</v>
      </c>
      <c r="C2" s="133"/>
      <c r="D2" s="133"/>
      <c r="E2" s="133"/>
    </row>
    <row r="3" spans="2:14" s="96" customFormat="1" x14ac:dyDescent="0.55000000000000004">
      <c r="B3" s="133" t="s">
        <v>17</v>
      </c>
      <c r="C3" s="133"/>
      <c r="D3" s="133"/>
      <c r="E3" s="133"/>
      <c r="F3" s="133"/>
      <c r="G3" s="133"/>
      <c r="H3" s="133"/>
      <c r="I3" s="133"/>
    </row>
    <row r="4" spans="2:14" s="97" customFormat="1" x14ac:dyDescent="0.55000000000000004">
      <c r="C4" s="135" t="s">
        <v>158</v>
      </c>
      <c r="D4" s="135"/>
      <c r="E4" s="135"/>
      <c r="F4" s="135"/>
      <c r="G4" s="135"/>
      <c r="H4" s="135"/>
      <c r="I4" s="135"/>
      <c r="J4" s="135"/>
      <c r="K4" s="135"/>
      <c r="L4" s="135"/>
      <c r="M4" s="98"/>
      <c r="N4" s="98"/>
    </row>
    <row r="5" spans="2:14" s="96" customFormat="1" x14ac:dyDescent="0.55000000000000004">
      <c r="B5" s="134" t="s">
        <v>59</v>
      </c>
      <c r="C5" s="134"/>
      <c r="D5" s="134"/>
      <c r="E5" s="134"/>
      <c r="F5" s="134"/>
      <c r="G5" s="134"/>
      <c r="H5" s="134"/>
    </row>
    <row r="6" spans="2:14" s="97" customFormat="1" x14ac:dyDescent="0.55000000000000004">
      <c r="C6" s="132" t="s">
        <v>108</v>
      </c>
      <c r="D6" s="132"/>
      <c r="E6" s="132"/>
      <c r="F6" s="132"/>
      <c r="G6" s="132"/>
      <c r="H6" s="132"/>
      <c r="I6" s="132"/>
      <c r="J6" s="132"/>
      <c r="K6" s="132"/>
    </row>
    <row r="7" spans="2:14" s="97" customFormat="1" x14ac:dyDescent="0.55000000000000004">
      <c r="B7" s="132" t="s">
        <v>109</v>
      </c>
      <c r="C7" s="132"/>
      <c r="D7" s="132"/>
      <c r="E7" s="132"/>
      <c r="F7" s="132"/>
      <c r="G7" s="132"/>
      <c r="H7" s="132"/>
      <c r="I7" s="132"/>
      <c r="J7" s="132"/>
      <c r="K7" s="132"/>
    </row>
    <row r="8" spans="2:14" s="97" customFormat="1" x14ac:dyDescent="0.55000000000000004">
      <c r="B8" s="106" t="s">
        <v>132</v>
      </c>
      <c r="C8" s="100"/>
      <c r="D8" s="100"/>
      <c r="E8" s="100"/>
      <c r="F8" s="100"/>
      <c r="G8" s="100"/>
      <c r="H8" s="100"/>
      <c r="I8" s="100"/>
      <c r="J8" s="100"/>
      <c r="K8" s="100"/>
    </row>
    <row r="9" spans="2:14" s="97" customFormat="1" x14ac:dyDescent="0.55000000000000004">
      <c r="B9" s="106" t="s">
        <v>159</v>
      </c>
      <c r="C9" s="106"/>
      <c r="D9" s="106"/>
      <c r="E9" s="106"/>
      <c r="F9" s="106"/>
      <c r="G9" s="106"/>
      <c r="H9" s="106"/>
      <c r="I9" s="106"/>
      <c r="J9" s="106"/>
      <c r="K9" s="106"/>
    </row>
    <row r="10" spans="2:14" s="96" customFormat="1" x14ac:dyDescent="0.55000000000000004">
      <c r="B10" s="99" t="s">
        <v>142</v>
      </c>
      <c r="C10" s="99"/>
      <c r="D10" s="99"/>
      <c r="E10" s="99"/>
      <c r="F10" s="99"/>
      <c r="G10" s="99"/>
      <c r="H10" s="99"/>
      <c r="I10" s="99"/>
      <c r="J10" s="99"/>
      <c r="K10" s="99"/>
    </row>
    <row r="11" spans="2:14" s="97" customFormat="1" x14ac:dyDescent="0.55000000000000004">
      <c r="B11" s="110"/>
      <c r="C11" s="110" t="s">
        <v>133</v>
      </c>
      <c r="D11" s="110"/>
      <c r="E11" s="110"/>
      <c r="F11" s="110"/>
      <c r="G11" s="110"/>
      <c r="H11" s="110"/>
      <c r="I11" s="110"/>
      <c r="J11" s="110"/>
      <c r="K11" s="110"/>
    </row>
    <row r="12" spans="2:14" s="97" customFormat="1" x14ac:dyDescent="0.55000000000000004">
      <c r="B12" s="132" t="s">
        <v>134</v>
      </c>
      <c r="C12" s="132"/>
      <c r="D12" s="132"/>
      <c r="E12" s="132"/>
      <c r="F12" s="132"/>
      <c r="G12" s="132"/>
      <c r="H12" s="132"/>
      <c r="I12" s="132"/>
      <c r="J12" s="132"/>
      <c r="K12" s="132"/>
      <c r="L12" s="132"/>
    </row>
    <row r="13" spans="2:14" s="97" customFormat="1" x14ac:dyDescent="0.55000000000000004">
      <c r="B13" s="106" t="s">
        <v>154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</row>
    <row r="14" spans="2:14" s="97" customFormat="1" x14ac:dyDescent="0.55000000000000004">
      <c r="B14" s="132" t="s">
        <v>155</v>
      </c>
      <c r="C14" s="132"/>
      <c r="D14" s="132"/>
      <c r="E14" s="132"/>
      <c r="F14" s="132"/>
      <c r="G14" s="132"/>
      <c r="H14" s="132"/>
      <c r="I14" s="132"/>
      <c r="J14" s="132"/>
      <c r="K14" s="132"/>
    </row>
    <row r="15" spans="2:14" s="97" customFormat="1" x14ac:dyDescent="0.55000000000000004">
      <c r="B15" s="97" t="s">
        <v>156</v>
      </c>
    </row>
    <row r="16" spans="2:14" s="97" customFormat="1" x14ac:dyDescent="0.55000000000000004"/>
    <row r="17" spans="4:4" s="97" customFormat="1" x14ac:dyDescent="0.55000000000000004"/>
    <row r="18" spans="4:4" s="97" customFormat="1" x14ac:dyDescent="0.55000000000000004">
      <c r="D18" s="97" t="s">
        <v>18</v>
      </c>
    </row>
    <row r="19" spans="4:4" s="97" customFormat="1" x14ac:dyDescent="0.55000000000000004"/>
  </sheetData>
  <mergeCells count="8">
    <mergeCell ref="B14:K14"/>
    <mergeCell ref="B2:E2"/>
    <mergeCell ref="B3:I3"/>
    <mergeCell ref="B5:H5"/>
    <mergeCell ref="C4:L4"/>
    <mergeCell ref="C6:K6"/>
    <mergeCell ref="B7:K7"/>
    <mergeCell ref="B12:L12"/>
  </mergeCells>
  <pageMargins left="0" right="0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73"/>
  <sheetViews>
    <sheetView topLeftCell="A85" zoomScale="142" zoomScaleNormal="142" workbookViewId="0">
      <selection activeCell="C53" sqref="C53"/>
    </sheetView>
  </sheetViews>
  <sheetFormatPr defaultRowHeight="24" x14ac:dyDescent="0.55000000000000004"/>
  <cols>
    <col min="1" max="1" width="6.7109375" style="1" customWidth="1"/>
    <col min="2" max="2" width="12.5703125" style="1" customWidth="1"/>
    <col min="3" max="3" width="29.140625" style="1" customWidth="1"/>
    <col min="4" max="4" width="24.140625" style="44" customWidth="1"/>
    <col min="5" max="5" width="2.42578125" style="44" hidden="1" customWidth="1"/>
    <col min="6" max="6" width="0.28515625" style="1" hidden="1" customWidth="1"/>
    <col min="7" max="7" width="7.7109375" style="1" customWidth="1"/>
    <col min="8" max="8" width="10" style="1" customWidth="1"/>
    <col min="9" max="257" width="9.140625" style="1"/>
    <col min="258" max="258" width="5.5703125" style="1" customWidth="1"/>
    <col min="259" max="259" width="21.7109375" style="1" customWidth="1"/>
    <col min="260" max="260" width="30.85546875" style="1" customWidth="1"/>
    <col min="261" max="261" width="28.28515625" style="1" customWidth="1"/>
    <col min="262" max="262" width="10" style="1" customWidth="1"/>
    <col min="263" max="513" width="9.140625" style="1"/>
    <col min="514" max="514" width="5.5703125" style="1" customWidth="1"/>
    <col min="515" max="515" width="21.7109375" style="1" customWidth="1"/>
    <col min="516" max="516" width="30.85546875" style="1" customWidth="1"/>
    <col min="517" max="517" width="28.28515625" style="1" customWidth="1"/>
    <col min="518" max="518" width="10" style="1" customWidth="1"/>
    <col min="519" max="769" width="9.140625" style="1"/>
    <col min="770" max="770" width="5.5703125" style="1" customWidth="1"/>
    <col min="771" max="771" width="21.7109375" style="1" customWidth="1"/>
    <col min="772" max="772" width="30.85546875" style="1" customWidth="1"/>
    <col min="773" max="773" width="28.28515625" style="1" customWidth="1"/>
    <col min="774" max="774" width="10" style="1" customWidth="1"/>
    <col min="775" max="1025" width="9.140625" style="1"/>
    <col min="1026" max="1026" width="5.5703125" style="1" customWidth="1"/>
    <col min="1027" max="1027" width="21.7109375" style="1" customWidth="1"/>
    <col min="1028" max="1028" width="30.85546875" style="1" customWidth="1"/>
    <col min="1029" max="1029" width="28.28515625" style="1" customWidth="1"/>
    <col min="1030" max="1030" width="10" style="1" customWidth="1"/>
    <col min="1031" max="1281" width="9.140625" style="1"/>
    <col min="1282" max="1282" width="5.5703125" style="1" customWidth="1"/>
    <col min="1283" max="1283" width="21.7109375" style="1" customWidth="1"/>
    <col min="1284" max="1284" width="30.85546875" style="1" customWidth="1"/>
    <col min="1285" max="1285" width="28.28515625" style="1" customWidth="1"/>
    <col min="1286" max="1286" width="10" style="1" customWidth="1"/>
    <col min="1287" max="1537" width="9.140625" style="1"/>
    <col min="1538" max="1538" width="5.5703125" style="1" customWidth="1"/>
    <col min="1539" max="1539" width="21.7109375" style="1" customWidth="1"/>
    <col min="1540" max="1540" width="30.85546875" style="1" customWidth="1"/>
    <col min="1541" max="1541" width="28.28515625" style="1" customWidth="1"/>
    <col min="1542" max="1542" width="10" style="1" customWidth="1"/>
    <col min="1543" max="1793" width="9.140625" style="1"/>
    <col min="1794" max="1794" width="5.5703125" style="1" customWidth="1"/>
    <col min="1795" max="1795" width="21.7109375" style="1" customWidth="1"/>
    <col min="1796" max="1796" width="30.85546875" style="1" customWidth="1"/>
    <col min="1797" max="1797" width="28.28515625" style="1" customWidth="1"/>
    <col min="1798" max="1798" width="10" style="1" customWidth="1"/>
    <col min="1799" max="2049" width="9.140625" style="1"/>
    <col min="2050" max="2050" width="5.5703125" style="1" customWidth="1"/>
    <col min="2051" max="2051" width="21.7109375" style="1" customWidth="1"/>
    <col min="2052" max="2052" width="30.85546875" style="1" customWidth="1"/>
    <col min="2053" max="2053" width="28.28515625" style="1" customWidth="1"/>
    <col min="2054" max="2054" width="10" style="1" customWidth="1"/>
    <col min="2055" max="2305" width="9.140625" style="1"/>
    <col min="2306" max="2306" width="5.5703125" style="1" customWidth="1"/>
    <col min="2307" max="2307" width="21.7109375" style="1" customWidth="1"/>
    <col min="2308" max="2308" width="30.85546875" style="1" customWidth="1"/>
    <col min="2309" max="2309" width="28.28515625" style="1" customWidth="1"/>
    <col min="2310" max="2310" width="10" style="1" customWidth="1"/>
    <col min="2311" max="2561" width="9.140625" style="1"/>
    <col min="2562" max="2562" width="5.5703125" style="1" customWidth="1"/>
    <col min="2563" max="2563" width="21.7109375" style="1" customWidth="1"/>
    <col min="2564" max="2564" width="30.85546875" style="1" customWidth="1"/>
    <col min="2565" max="2565" width="28.28515625" style="1" customWidth="1"/>
    <col min="2566" max="2566" width="10" style="1" customWidth="1"/>
    <col min="2567" max="2817" width="9.140625" style="1"/>
    <col min="2818" max="2818" width="5.5703125" style="1" customWidth="1"/>
    <col min="2819" max="2819" width="21.7109375" style="1" customWidth="1"/>
    <col min="2820" max="2820" width="30.85546875" style="1" customWidth="1"/>
    <col min="2821" max="2821" width="28.28515625" style="1" customWidth="1"/>
    <col min="2822" max="2822" width="10" style="1" customWidth="1"/>
    <col min="2823" max="3073" width="9.140625" style="1"/>
    <col min="3074" max="3074" width="5.5703125" style="1" customWidth="1"/>
    <col min="3075" max="3075" width="21.7109375" style="1" customWidth="1"/>
    <col min="3076" max="3076" width="30.85546875" style="1" customWidth="1"/>
    <col min="3077" max="3077" width="28.28515625" style="1" customWidth="1"/>
    <col min="3078" max="3078" width="10" style="1" customWidth="1"/>
    <col min="3079" max="3329" width="9.140625" style="1"/>
    <col min="3330" max="3330" width="5.5703125" style="1" customWidth="1"/>
    <col min="3331" max="3331" width="21.7109375" style="1" customWidth="1"/>
    <col min="3332" max="3332" width="30.85546875" style="1" customWidth="1"/>
    <col min="3333" max="3333" width="28.28515625" style="1" customWidth="1"/>
    <col min="3334" max="3334" width="10" style="1" customWidth="1"/>
    <col min="3335" max="3585" width="9.140625" style="1"/>
    <col min="3586" max="3586" width="5.5703125" style="1" customWidth="1"/>
    <col min="3587" max="3587" width="21.7109375" style="1" customWidth="1"/>
    <col min="3588" max="3588" width="30.85546875" style="1" customWidth="1"/>
    <col min="3589" max="3589" width="28.28515625" style="1" customWidth="1"/>
    <col min="3590" max="3590" width="10" style="1" customWidth="1"/>
    <col min="3591" max="3841" width="9.140625" style="1"/>
    <col min="3842" max="3842" width="5.5703125" style="1" customWidth="1"/>
    <col min="3843" max="3843" width="21.7109375" style="1" customWidth="1"/>
    <col min="3844" max="3844" width="30.85546875" style="1" customWidth="1"/>
    <col min="3845" max="3845" width="28.28515625" style="1" customWidth="1"/>
    <col min="3846" max="3846" width="10" style="1" customWidth="1"/>
    <col min="3847" max="4097" width="9.140625" style="1"/>
    <col min="4098" max="4098" width="5.5703125" style="1" customWidth="1"/>
    <col min="4099" max="4099" width="21.7109375" style="1" customWidth="1"/>
    <col min="4100" max="4100" width="30.85546875" style="1" customWidth="1"/>
    <col min="4101" max="4101" width="28.28515625" style="1" customWidth="1"/>
    <col min="4102" max="4102" width="10" style="1" customWidth="1"/>
    <col min="4103" max="4353" width="9.140625" style="1"/>
    <col min="4354" max="4354" width="5.5703125" style="1" customWidth="1"/>
    <col min="4355" max="4355" width="21.7109375" style="1" customWidth="1"/>
    <col min="4356" max="4356" width="30.85546875" style="1" customWidth="1"/>
    <col min="4357" max="4357" width="28.28515625" style="1" customWidth="1"/>
    <col min="4358" max="4358" width="10" style="1" customWidth="1"/>
    <col min="4359" max="4609" width="9.140625" style="1"/>
    <col min="4610" max="4610" width="5.5703125" style="1" customWidth="1"/>
    <col min="4611" max="4611" width="21.7109375" style="1" customWidth="1"/>
    <col min="4612" max="4612" width="30.85546875" style="1" customWidth="1"/>
    <col min="4613" max="4613" width="28.28515625" style="1" customWidth="1"/>
    <col min="4614" max="4614" width="10" style="1" customWidth="1"/>
    <col min="4615" max="4865" width="9.140625" style="1"/>
    <col min="4866" max="4866" width="5.5703125" style="1" customWidth="1"/>
    <col min="4867" max="4867" width="21.7109375" style="1" customWidth="1"/>
    <col min="4868" max="4868" width="30.85546875" style="1" customWidth="1"/>
    <col min="4869" max="4869" width="28.28515625" style="1" customWidth="1"/>
    <col min="4870" max="4870" width="10" style="1" customWidth="1"/>
    <col min="4871" max="5121" width="9.140625" style="1"/>
    <col min="5122" max="5122" width="5.5703125" style="1" customWidth="1"/>
    <col min="5123" max="5123" width="21.7109375" style="1" customWidth="1"/>
    <col min="5124" max="5124" width="30.85546875" style="1" customWidth="1"/>
    <col min="5125" max="5125" width="28.28515625" style="1" customWidth="1"/>
    <col min="5126" max="5126" width="10" style="1" customWidth="1"/>
    <col min="5127" max="5377" width="9.140625" style="1"/>
    <col min="5378" max="5378" width="5.5703125" style="1" customWidth="1"/>
    <col min="5379" max="5379" width="21.7109375" style="1" customWidth="1"/>
    <col min="5380" max="5380" width="30.85546875" style="1" customWidth="1"/>
    <col min="5381" max="5381" width="28.28515625" style="1" customWidth="1"/>
    <col min="5382" max="5382" width="10" style="1" customWidth="1"/>
    <col min="5383" max="5633" width="9.140625" style="1"/>
    <col min="5634" max="5634" width="5.5703125" style="1" customWidth="1"/>
    <col min="5635" max="5635" width="21.7109375" style="1" customWidth="1"/>
    <col min="5636" max="5636" width="30.85546875" style="1" customWidth="1"/>
    <col min="5637" max="5637" width="28.28515625" style="1" customWidth="1"/>
    <col min="5638" max="5638" width="10" style="1" customWidth="1"/>
    <col min="5639" max="5889" width="9.140625" style="1"/>
    <col min="5890" max="5890" width="5.5703125" style="1" customWidth="1"/>
    <col min="5891" max="5891" width="21.7109375" style="1" customWidth="1"/>
    <col min="5892" max="5892" width="30.85546875" style="1" customWidth="1"/>
    <col min="5893" max="5893" width="28.28515625" style="1" customWidth="1"/>
    <col min="5894" max="5894" width="10" style="1" customWidth="1"/>
    <col min="5895" max="6145" width="9.140625" style="1"/>
    <col min="6146" max="6146" width="5.5703125" style="1" customWidth="1"/>
    <col min="6147" max="6147" width="21.7109375" style="1" customWidth="1"/>
    <col min="6148" max="6148" width="30.85546875" style="1" customWidth="1"/>
    <col min="6149" max="6149" width="28.28515625" style="1" customWidth="1"/>
    <col min="6150" max="6150" width="10" style="1" customWidth="1"/>
    <col min="6151" max="6401" width="9.140625" style="1"/>
    <col min="6402" max="6402" width="5.5703125" style="1" customWidth="1"/>
    <col min="6403" max="6403" width="21.7109375" style="1" customWidth="1"/>
    <col min="6404" max="6404" width="30.85546875" style="1" customWidth="1"/>
    <col min="6405" max="6405" width="28.28515625" style="1" customWidth="1"/>
    <col min="6406" max="6406" width="10" style="1" customWidth="1"/>
    <col min="6407" max="6657" width="9.140625" style="1"/>
    <col min="6658" max="6658" width="5.5703125" style="1" customWidth="1"/>
    <col min="6659" max="6659" width="21.7109375" style="1" customWidth="1"/>
    <col min="6660" max="6660" width="30.85546875" style="1" customWidth="1"/>
    <col min="6661" max="6661" width="28.28515625" style="1" customWidth="1"/>
    <col min="6662" max="6662" width="10" style="1" customWidth="1"/>
    <col min="6663" max="6913" width="9.140625" style="1"/>
    <col min="6914" max="6914" width="5.5703125" style="1" customWidth="1"/>
    <col min="6915" max="6915" width="21.7109375" style="1" customWidth="1"/>
    <col min="6916" max="6916" width="30.85546875" style="1" customWidth="1"/>
    <col min="6917" max="6917" width="28.28515625" style="1" customWidth="1"/>
    <col min="6918" max="6918" width="10" style="1" customWidth="1"/>
    <col min="6919" max="7169" width="9.140625" style="1"/>
    <col min="7170" max="7170" width="5.5703125" style="1" customWidth="1"/>
    <col min="7171" max="7171" width="21.7109375" style="1" customWidth="1"/>
    <col min="7172" max="7172" width="30.85546875" style="1" customWidth="1"/>
    <col min="7173" max="7173" width="28.28515625" style="1" customWidth="1"/>
    <col min="7174" max="7174" width="10" style="1" customWidth="1"/>
    <col min="7175" max="7425" width="9.140625" style="1"/>
    <col min="7426" max="7426" width="5.5703125" style="1" customWidth="1"/>
    <col min="7427" max="7427" width="21.7109375" style="1" customWidth="1"/>
    <col min="7428" max="7428" width="30.85546875" style="1" customWidth="1"/>
    <col min="7429" max="7429" width="28.28515625" style="1" customWidth="1"/>
    <col min="7430" max="7430" width="10" style="1" customWidth="1"/>
    <col min="7431" max="7681" width="9.140625" style="1"/>
    <col min="7682" max="7682" width="5.5703125" style="1" customWidth="1"/>
    <col min="7683" max="7683" width="21.7109375" style="1" customWidth="1"/>
    <col min="7684" max="7684" width="30.85546875" style="1" customWidth="1"/>
    <col min="7685" max="7685" width="28.28515625" style="1" customWidth="1"/>
    <col min="7686" max="7686" width="10" style="1" customWidth="1"/>
    <col min="7687" max="7937" width="9.140625" style="1"/>
    <col min="7938" max="7938" width="5.5703125" style="1" customWidth="1"/>
    <col min="7939" max="7939" width="21.7109375" style="1" customWidth="1"/>
    <col min="7940" max="7940" width="30.85546875" style="1" customWidth="1"/>
    <col min="7941" max="7941" width="28.28515625" style="1" customWidth="1"/>
    <col min="7942" max="7942" width="10" style="1" customWidth="1"/>
    <col min="7943" max="8193" width="9.140625" style="1"/>
    <col min="8194" max="8194" width="5.5703125" style="1" customWidth="1"/>
    <col min="8195" max="8195" width="21.7109375" style="1" customWidth="1"/>
    <col min="8196" max="8196" width="30.85546875" style="1" customWidth="1"/>
    <col min="8197" max="8197" width="28.28515625" style="1" customWidth="1"/>
    <col min="8198" max="8198" width="10" style="1" customWidth="1"/>
    <col min="8199" max="8449" width="9.140625" style="1"/>
    <col min="8450" max="8450" width="5.5703125" style="1" customWidth="1"/>
    <col min="8451" max="8451" width="21.7109375" style="1" customWidth="1"/>
    <col min="8452" max="8452" width="30.85546875" style="1" customWidth="1"/>
    <col min="8453" max="8453" width="28.28515625" style="1" customWidth="1"/>
    <col min="8454" max="8454" width="10" style="1" customWidth="1"/>
    <col min="8455" max="8705" width="9.140625" style="1"/>
    <col min="8706" max="8706" width="5.5703125" style="1" customWidth="1"/>
    <col min="8707" max="8707" width="21.7109375" style="1" customWidth="1"/>
    <col min="8708" max="8708" width="30.85546875" style="1" customWidth="1"/>
    <col min="8709" max="8709" width="28.28515625" style="1" customWidth="1"/>
    <col min="8710" max="8710" width="10" style="1" customWidth="1"/>
    <col min="8711" max="8961" width="9.140625" style="1"/>
    <col min="8962" max="8962" width="5.5703125" style="1" customWidth="1"/>
    <col min="8963" max="8963" width="21.7109375" style="1" customWidth="1"/>
    <col min="8964" max="8964" width="30.85546875" style="1" customWidth="1"/>
    <col min="8965" max="8965" width="28.28515625" style="1" customWidth="1"/>
    <col min="8966" max="8966" width="10" style="1" customWidth="1"/>
    <col min="8967" max="9217" width="9.140625" style="1"/>
    <col min="9218" max="9218" width="5.5703125" style="1" customWidth="1"/>
    <col min="9219" max="9219" width="21.7109375" style="1" customWidth="1"/>
    <col min="9220" max="9220" width="30.85546875" style="1" customWidth="1"/>
    <col min="9221" max="9221" width="28.28515625" style="1" customWidth="1"/>
    <col min="9222" max="9222" width="10" style="1" customWidth="1"/>
    <col min="9223" max="9473" width="9.140625" style="1"/>
    <col min="9474" max="9474" width="5.5703125" style="1" customWidth="1"/>
    <col min="9475" max="9475" width="21.7109375" style="1" customWidth="1"/>
    <col min="9476" max="9476" width="30.85546875" style="1" customWidth="1"/>
    <col min="9477" max="9477" width="28.28515625" style="1" customWidth="1"/>
    <col min="9478" max="9478" width="10" style="1" customWidth="1"/>
    <col min="9479" max="9729" width="9.140625" style="1"/>
    <col min="9730" max="9730" width="5.5703125" style="1" customWidth="1"/>
    <col min="9731" max="9731" width="21.7109375" style="1" customWidth="1"/>
    <col min="9732" max="9732" width="30.85546875" style="1" customWidth="1"/>
    <col min="9733" max="9733" width="28.28515625" style="1" customWidth="1"/>
    <col min="9734" max="9734" width="10" style="1" customWidth="1"/>
    <col min="9735" max="9985" width="9.140625" style="1"/>
    <col min="9986" max="9986" width="5.5703125" style="1" customWidth="1"/>
    <col min="9987" max="9987" width="21.7109375" style="1" customWidth="1"/>
    <col min="9988" max="9988" width="30.85546875" style="1" customWidth="1"/>
    <col min="9989" max="9989" width="28.28515625" style="1" customWidth="1"/>
    <col min="9990" max="9990" width="10" style="1" customWidth="1"/>
    <col min="9991" max="10241" width="9.140625" style="1"/>
    <col min="10242" max="10242" width="5.5703125" style="1" customWidth="1"/>
    <col min="10243" max="10243" width="21.7109375" style="1" customWidth="1"/>
    <col min="10244" max="10244" width="30.85546875" style="1" customWidth="1"/>
    <col min="10245" max="10245" width="28.28515625" style="1" customWidth="1"/>
    <col min="10246" max="10246" width="10" style="1" customWidth="1"/>
    <col min="10247" max="10497" width="9.140625" style="1"/>
    <col min="10498" max="10498" width="5.5703125" style="1" customWidth="1"/>
    <col min="10499" max="10499" width="21.7109375" style="1" customWidth="1"/>
    <col min="10500" max="10500" width="30.85546875" style="1" customWidth="1"/>
    <col min="10501" max="10501" width="28.28515625" style="1" customWidth="1"/>
    <col min="10502" max="10502" width="10" style="1" customWidth="1"/>
    <col min="10503" max="10753" width="9.140625" style="1"/>
    <col min="10754" max="10754" width="5.5703125" style="1" customWidth="1"/>
    <col min="10755" max="10755" width="21.7109375" style="1" customWidth="1"/>
    <col min="10756" max="10756" width="30.85546875" style="1" customWidth="1"/>
    <col min="10757" max="10757" width="28.28515625" style="1" customWidth="1"/>
    <col min="10758" max="10758" width="10" style="1" customWidth="1"/>
    <col min="10759" max="11009" width="9.140625" style="1"/>
    <col min="11010" max="11010" width="5.5703125" style="1" customWidth="1"/>
    <col min="11011" max="11011" width="21.7109375" style="1" customWidth="1"/>
    <col min="11012" max="11012" width="30.85546875" style="1" customWidth="1"/>
    <col min="11013" max="11013" width="28.28515625" style="1" customWidth="1"/>
    <col min="11014" max="11014" width="10" style="1" customWidth="1"/>
    <col min="11015" max="11265" width="9.140625" style="1"/>
    <col min="11266" max="11266" width="5.5703125" style="1" customWidth="1"/>
    <col min="11267" max="11267" width="21.7109375" style="1" customWidth="1"/>
    <col min="11268" max="11268" width="30.85546875" style="1" customWidth="1"/>
    <col min="11269" max="11269" width="28.28515625" style="1" customWidth="1"/>
    <col min="11270" max="11270" width="10" style="1" customWidth="1"/>
    <col min="11271" max="11521" width="9.140625" style="1"/>
    <col min="11522" max="11522" width="5.5703125" style="1" customWidth="1"/>
    <col min="11523" max="11523" width="21.7109375" style="1" customWidth="1"/>
    <col min="11524" max="11524" width="30.85546875" style="1" customWidth="1"/>
    <col min="11525" max="11525" width="28.28515625" style="1" customWidth="1"/>
    <col min="11526" max="11526" width="10" style="1" customWidth="1"/>
    <col min="11527" max="11777" width="9.140625" style="1"/>
    <col min="11778" max="11778" width="5.5703125" style="1" customWidth="1"/>
    <col min="11779" max="11779" width="21.7109375" style="1" customWidth="1"/>
    <col min="11780" max="11780" width="30.85546875" style="1" customWidth="1"/>
    <col min="11781" max="11781" width="28.28515625" style="1" customWidth="1"/>
    <col min="11782" max="11782" width="10" style="1" customWidth="1"/>
    <col min="11783" max="12033" width="9.140625" style="1"/>
    <col min="12034" max="12034" width="5.5703125" style="1" customWidth="1"/>
    <col min="12035" max="12035" width="21.7109375" style="1" customWidth="1"/>
    <col min="12036" max="12036" width="30.85546875" style="1" customWidth="1"/>
    <col min="12037" max="12037" width="28.28515625" style="1" customWidth="1"/>
    <col min="12038" max="12038" width="10" style="1" customWidth="1"/>
    <col min="12039" max="12289" width="9.140625" style="1"/>
    <col min="12290" max="12290" width="5.5703125" style="1" customWidth="1"/>
    <col min="12291" max="12291" width="21.7109375" style="1" customWidth="1"/>
    <col min="12292" max="12292" width="30.85546875" style="1" customWidth="1"/>
    <col min="12293" max="12293" width="28.28515625" style="1" customWidth="1"/>
    <col min="12294" max="12294" width="10" style="1" customWidth="1"/>
    <col min="12295" max="12545" width="9.140625" style="1"/>
    <col min="12546" max="12546" width="5.5703125" style="1" customWidth="1"/>
    <col min="12547" max="12547" width="21.7109375" style="1" customWidth="1"/>
    <col min="12548" max="12548" width="30.85546875" style="1" customWidth="1"/>
    <col min="12549" max="12549" width="28.28515625" style="1" customWidth="1"/>
    <col min="12550" max="12550" width="10" style="1" customWidth="1"/>
    <col min="12551" max="12801" width="9.140625" style="1"/>
    <col min="12802" max="12802" width="5.5703125" style="1" customWidth="1"/>
    <col min="12803" max="12803" width="21.7109375" style="1" customWidth="1"/>
    <col min="12804" max="12804" width="30.85546875" style="1" customWidth="1"/>
    <col min="12805" max="12805" width="28.28515625" style="1" customWidth="1"/>
    <col min="12806" max="12806" width="10" style="1" customWidth="1"/>
    <col min="12807" max="13057" width="9.140625" style="1"/>
    <col min="13058" max="13058" width="5.5703125" style="1" customWidth="1"/>
    <col min="13059" max="13059" width="21.7109375" style="1" customWidth="1"/>
    <col min="13060" max="13060" width="30.85546875" style="1" customWidth="1"/>
    <col min="13061" max="13061" width="28.28515625" style="1" customWidth="1"/>
    <col min="13062" max="13062" width="10" style="1" customWidth="1"/>
    <col min="13063" max="13313" width="9.140625" style="1"/>
    <col min="13314" max="13314" width="5.5703125" style="1" customWidth="1"/>
    <col min="13315" max="13315" width="21.7109375" style="1" customWidth="1"/>
    <col min="13316" max="13316" width="30.85546875" style="1" customWidth="1"/>
    <col min="13317" max="13317" width="28.28515625" style="1" customWidth="1"/>
    <col min="13318" max="13318" width="10" style="1" customWidth="1"/>
    <col min="13319" max="13569" width="9.140625" style="1"/>
    <col min="13570" max="13570" width="5.5703125" style="1" customWidth="1"/>
    <col min="13571" max="13571" width="21.7109375" style="1" customWidth="1"/>
    <col min="13572" max="13572" width="30.85546875" style="1" customWidth="1"/>
    <col min="13573" max="13573" width="28.28515625" style="1" customWidth="1"/>
    <col min="13574" max="13574" width="10" style="1" customWidth="1"/>
    <col min="13575" max="13825" width="9.140625" style="1"/>
    <col min="13826" max="13826" width="5.5703125" style="1" customWidth="1"/>
    <col min="13827" max="13827" width="21.7109375" style="1" customWidth="1"/>
    <col min="13828" max="13828" width="30.85546875" style="1" customWidth="1"/>
    <col min="13829" max="13829" width="28.28515625" style="1" customWidth="1"/>
    <col min="13830" max="13830" width="10" style="1" customWidth="1"/>
    <col min="13831" max="14081" width="9.140625" style="1"/>
    <col min="14082" max="14082" width="5.5703125" style="1" customWidth="1"/>
    <col min="14083" max="14083" width="21.7109375" style="1" customWidth="1"/>
    <col min="14084" max="14084" width="30.85546875" style="1" customWidth="1"/>
    <col min="14085" max="14085" width="28.28515625" style="1" customWidth="1"/>
    <col min="14086" max="14086" width="10" style="1" customWidth="1"/>
    <col min="14087" max="14337" width="9.140625" style="1"/>
    <col min="14338" max="14338" width="5.5703125" style="1" customWidth="1"/>
    <col min="14339" max="14339" width="21.7109375" style="1" customWidth="1"/>
    <col min="14340" max="14340" width="30.85546875" style="1" customWidth="1"/>
    <col min="14341" max="14341" width="28.28515625" style="1" customWidth="1"/>
    <col min="14342" max="14342" width="10" style="1" customWidth="1"/>
    <col min="14343" max="14593" width="9.140625" style="1"/>
    <col min="14594" max="14594" width="5.5703125" style="1" customWidth="1"/>
    <col min="14595" max="14595" width="21.7109375" style="1" customWidth="1"/>
    <col min="14596" max="14596" width="30.85546875" style="1" customWidth="1"/>
    <col min="14597" max="14597" width="28.28515625" style="1" customWidth="1"/>
    <col min="14598" max="14598" width="10" style="1" customWidth="1"/>
    <col min="14599" max="14849" width="9.140625" style="1"/>
    <col min="14850" max="14850" width="5.5703125" style="1" customWidth="1"/>
    <col min="14851" max="14851" width="21.7109375" style="1" customWidth="1"/>
    <col min="14852" max="14852" width="30.85546875" style="1" customWidth="1"/>
    <col min="14853" max="14853" width="28.28515625" style="1" customWidth="1"/>
    <col min="14854" max="14854" width="10" style="1" customWidth="1"/>
    <col min="14855" max="15105" width="9.140625" style="1"/>
    <col min="15106" max="15106" width="5.5703125" style="1" customWidth="1"/>
    <col min="15107" max="15107" width="21.7109375" style="1" customWidth="1"/>
    <col min="15108" max="15108" width="30.85546875" style="1" customWidth="1"/>
    <col min="15109" max="15109" width="28.28515625" style="1" customWidth="1"/>
    <col min="15110" max="15110" width="10" style="1" customWidth="1"/>
    <col min="15111" max="15361" width="9.140625" style="1"/>
    <col min="15362" max="15362" width="5.5703125" style="1" customWidth="1"/>
    <col min="15363" max="15363" width="21.7109375" style="1" customWidth="1"/>
    <col min="15364" max="15364" width="30.85546875" style="1" customWidth="1"/>
    <col min="15365" max="15365" width="28.28515625" style="1" customWidth="1"/>
    <col min="15366" max="15366" width="10" style="1" customWidth="1"/>
    <col min="15367" max="15617" width="9.140625" style="1"/>
    <col min="15618" max="15618" width="5.5703125" style="1" customWidth="1"/>
    <col min="15619" max="15619" width="21.7109375" style="1" customWidth="1"/>
    <col min="15620" max="15620" width="30.85546875" style="1" customWidth="1"/>
    <col min="15621" max="15621" width="28.28515625" style="1" customWidth="1"/>
    <col min="15622" max="15622" width="10" style="1" customWidth="1"/>
    <col min="15623" max="15873" width="9.140625" style="1"/>
    <col min="15874" max="15874" width="5.5703125" style="1" customWidth="1"/>
    <col min="15875" max="15875" width="21.7109375" style="1" customWidth="1"/>
    <col min="15876" max="15876" width="30.85546875" style="1" customWidth="1"/>
    <col min="15877" max="15877" width="28.28515625" style="1" customWidth="1"/>
    <col min="15878" max="15878" width="10" style="1" customWidth="1"/>
    <col min="15879" max="16129" width="9.140625" style="1"/>
    <col min="16130" max="16130" width="5.5703125" style="1" customWidth="1"/>
    <col min="16131" max="16131" width="21.7109375" style="1" customWidth="1"/>
    <col min="16132" max="16132" width="30.85546875" style="1" customWidth="1"/>
    <col min="16133" max="16133" width="28.28515625" style="1" customWidth="1"/>
    <col min="16134" max="16134" width="10" style="1" customWidth="1"/>
    <col min="16135" max="16384" width="9.140625" style="1"/>
  </cols>
  <sheetData>
    <row r="1" spans="2:12" x14ac:dyDescent="0.55000000000000004">
      <c r="B1" s="136" t="s">
        <v>3</v>
      </c>
      <c r="C1" s="136"/>
      <c r="D1" s="136"/>
      <c r="E1" s="136"/>
      <c r="F1" s="136"/>
      <c r="G1" s="136"/>
      <c r="H1" s="136"/>
      <c r="I1" s="7"/>
    </row>
    <row r="2" spans="2:12" ht="11.25" customHeight="1" x14ac:dyDescent="0.55000000000000004">
      <c r="C2" s="43"/>
      <c r="D2" s="43"/>
      <c r="E2" s="43"/>
      <c r="F2" s="43"/>
      <c r="G2" s="43"/>
    </row>
    <row r="3" spans="2:12" s="9" customFormat="1" ht="27.75" x14ac:dyDescent="0.65">
      <c r="B3" s="127" t="s">
        <v>147</v>
      </c>
      <c r="C3" s="127"/>
      <c r="D3" s="127"/>
      <c r="E3" s="127"/>
      <c r="F3" s="127"/>
      <c r="G3" s="127"/>
      <c r="H3" s="127"/>
      <c r="I3" s="65"/>
      <c r="J3" s="65"/>
      <c r="K3" s="65"/>
      <c r="L3" s="65"/>
    </row>
    <row r="4" spans="2:12" s="9" customFormat="1" ht="27.75" x14ac:dyDescent="0.65">
      <c r="B4" s="127" t="s">
        <v>20</v>
      </c>
      <c r="C4" s="127"/>
      <c r="D4" s="127"/>
      <c r="E4" s="127"/>
      <c r="F4" s="127"/>
      <c r="G4" s="127"/>
      <c r="H4" s="127"/>
      <c r="I4" s="65"/>
      <c r="J4" s="65"/>
      <c r="K4" s="65"/>
      <c r="L4" s="65"/>
    </row>
    <row r="5" spans="2:12" x14ac:dyDescent="0.55000000000000004">
      <c r="B5" s="6"/>
      <c r="C5" s="6"/>
      <c r="D5" s="6" t="s">
        <v>11</v>
      </c>
      <c r="E5" s="6"/>
      <c r="F5" s="6"/>
      <c r="G5" s="6"/>
      <c r="H5" s="6"/>
    </row>
    <row r="6" spans="2:12" x14ac:dyDescent="0.55000000000000004">
      <c r="B6" s="1" t="s">
        <v>110</v>
      </c>
      <c r="D6" s="6"/>
      <c r="E6" s="1"/>
    </row>
    <row r="7" spans="2:12" x14ac:dyDescent="0.55000000000000004">
      <c r="B7" s="67" t="s">
        <v>111</v>
      </c>
      <c r="C7" s="67"/>
      <c r="D7" s="67"/>
      <c r="E7" s="67"/>
      <c r="F7" s="67"/>
      <c r="G7" s="67"/>
      <c r="H7" s="67"/>
    </row>
    <row r="8" spans="2:12" x14ac:dyDescent="0.55000000000000004">
      <c r="B8" s="1" t="s">
        <v>112</v>
      </c>
      <c r="D8" s="6"/>
      <c r="E8" s="1"/>
    </row>
    <row r="9" spans="2:12" x14ac:dyDescent="0.55000000000000004">
      <c r="D9" s="6"/>
      <c r="E9" s="1"/>
    </row>
    <row r="10" spans="2:12" x14ac:dyDescent="0.55000000000000004">
      <c r="B10" s="11" t="s">
        <v>60</v>
      </c>
      <c r="D10" s="1"/>
      <c r="E10" s="1"/>
    </row>
    <row r="11" spans="2:12" x14ac:dyDescent="0.55000000000000004">
      <c r="B11" s="25" t="s">
        <v>121</v>
      </c>
      <c r="C11" s="66"/>
      <c r="D11" s="66"/>
      <c r="E11" s="1"/>
    </row>
    <row r="12" spans="2:12" ht="18" customHeight="1" thickBot="1" x14ac:dyDescent="0.6">
      <c r="C12" s="66"/>
      <c r="D12" s="66"/>
      <c r="E12" s="1"/>
    </row>
    <row r="13" spans="2:12" ht="25.5" thickTop="1" thickBot="1" x14ac:dyDescent="0.6">
      <c r="C13" s="137" t="s">
        <v>22</v>
      </c>
      <c r="D13" s="137"/>
      <c r="E13" s="137"/>
      <c r="F13" s="137"/>
      <c r="G13" s="70" t="s">
        <v>4</v>
      </c>
      <c r="H13" s="70" t="s">
        <v>5</v>
      </c>
    </row>
    <row r="14" spans="2:12" ht="24.75" thickTop="1" x14ac:dyDescent="0.55000000000000004">
      <c r="C14" s="17" t="s">
        <v>23</v>
      </c>
      <c r="D14" s="12"/>
      <c r="E14" s="12"/>
      <c r="F14" s="12"/>
      <c r="G14" s="72">
        <f>DATD!B16</f>
        <v>6</v>
      </c>
      <c r="H14" s="18">
        <f>G14*100/G$16</f>
        <v>85.714285714285708</v>
      </c>
    </row>
    <row r="15" spans="2:12" x14ac:dyDescent="0.55000000000000004">
      <c r="C15" s="116" t="s">
        <v>62</v>
      </c>
      <c r="D15" s="113"/>
      <c r="E15" s="113"/>
      <c r="F15" s="113"/>
      <c r="G15" s="117">
        <f>DATD!B17</f>
        <v>1</v>
      </c>
      <c r="H15" s="115">
        <f>G15*100/G$16</f>
        <v>14.285714285714286</v>
      </c>
    </row>
    <row r="16" spans="2:12" ht="24.75" thickBot="1" x14ac:dyDescent="0.6">
      <c r="C16" s="138" t="s">
        <v>2</v>
      </c>
      <c r="D16" s="138"/>
      <c r="E16" s="138"/>
      <c r="F16" s="138"/>
      <c r="G16" s="59">
        <f>SUM(G14:G15)</f>
        <v>7</v>
      </c>
      <c r="H16" s="60">
        <f>G16*100/G$16</f>
        <v>100</v>
      </c>
      <c r="L16" s="1" t="s">
        <v>11</v>
      </c>
    </row>
    <row r="17" spans="2:12" ht="18.75" customHeight="1" thickTop="1" x14ac:dyDescent="0.55000000000000004">
      <c r="B17" s="11"/>
      <c r="D17" s="1"/>
      <c r="E17" s="1"/>
    </row>
    <row r="18" spans="2:12" x14ac:dyDescent="0.55000000000000004">
      <c r="B18" s="75" t="s">
        <v>24</v>
      </c>
      <c r="C18" s="75"/>
      <c r="D18" s="75"/>
      <c r="E18" s="75"/>
      <c r="F18" s="75"/>
      <c r="G18" s="75"/>
    </row>
    <row r="19" spans="2:12" x14ac:dyDescent="0.55000000000000004">
      <c r="B19" s="74" t="s">
        <v>113</v>
      </c>
      <c r="C19" s="66"/>
      <c r="D19" s="66"/>
      <c r="E19" s="1"/>
    </row>
    <row r="20" spans="2:12" ht="17.25" customHeight="1" x14ac:dyDescent="0.55000000000000004">
      <c r="B20" s="11"/>
      <c r="D20" s="1"/>
      <c r="E20" s="1"/>
    </row>
    <row r="21" spans="2:12" ht="24.75" thickBot="1" x14ac:dyDescent="0.6">
      <c r="B21" s="76" t="s">
        <v>122</v>
      </c>
      <c r="C21" s="72"/>
      <c r="D21" s="72"/>
      <c r="E21" s="1"/>
    </row>
    <row r="22" spans="2:12" ht="25.5" thickTop="1" thickBot="1" x14ac:dyDescent="0.6">
      <c r="C22" s="137" t="s">
        <v>46</v>
      </c>
      <c r="D22" s="137"/>
      <c r="E22" s="137"/>
      <c r="F22" s="137"/>
      <c r="G22" s="70" t="s">
        <v>4</v>
      </c>
      <c r="H22" s="70" t="s">
        <v>5</v>
      </c>
    </row>
    <row r="23" spans="2:12" ht="24.75" thickTop="1" x14ac:dyDescent="0.55000000000000004">
      <c r="C23" s="125" t="s">
        <v>53</v>
      </c>
      <c r="D23" s="125"/>
      <c r="E23" s="12"/>
      <c r="F23" s="12"/>
      <c r="G23" s="72">
        <f>DATD!B21</f>
        <v>3</v>
      </c>
      <c r="H23" s="18">
        <f>G23*100/G$26</f>
        <v>42.857142857142854</v>
      </c>
    </row>
    <row r="24" spans="2:12" x14ac:dyDescent="0.55000000000000004">
      <c r="C24" s="125" t="s">
        <v>64</v>
      </c>
      <c r="D24" s="125"/>
      <c r="E24" s="12"/>
      <c r="F24" s="12"/>
      <c r="G24" s="72">
        <f>DATD!B22</f>
        <v>2</v>
      </c>
      <c r="H24" s="18">
        <f>G24*100/G$26</f>
        <v>28.571428571428573</v>
      </c>
    </row>
    <row r="25" spans="2:12" x14ac:dyDescent="0.55000000000000004">
      <c r="C25" s="141" t="s">
        <v>25</v>
      </c>
      <c r="D25" s="141"/>
      <c r="E25" s="113"/>
      <c r="F25" s="113"/>
      <c r="G25" s="114">
        <f>DATD!B23</f>
        <v>2</v>
      </c>
      <c r="H25" s="115">
        <f>G25*100/G$26</f>
        <v>28.571428571428573</v>
      </c>
    </row>
    <row r="26" spans="2:12" ht="24.75" thickBot="1" x14ac:dyDescent="0.6">
      <c r="C26" s="138" t="s">
        <v>2</v>
      </c>
      <c r="D26" s="138"/>
      <c r="E26" s="138"/>
      <c r="F26" s="138"/>
      <c r="G26" s="59">
        <f>SUM(G23:G25)</f>
        <v>7</v>
      </c>
      <c r="H26" s="60">
        <f>G26*100/G$26</f>
        <v>100</v>
      </c>
      <c r="L26" s="1" t="s">
        <v>11</v>
      </c>
    </row>
    <row r="27" spans="2:12" ht="17.25" customHeight="1" thickTop="1" x14ac:dyDescent="0.55000000000000004">
      <c r="B27" s="11"/>
      <c r="D27" s="1"/>
      <c r="E27" s="1"/>
    </row>
    <row r="28" spans="2:12" x14ac:dyDescent="0.55000000000000004">
      <c r="B28" s="74" t="s">
        <v>56</v>
      </c>
      <c r="C28" s="66"/>
      <c r="D28" s="66"/>
      <c r="E28" s="1"/>
    </row>
    <row r="29" spans="2:12" x14ac:dyDescent="0.55000000000000004">
      <c r="B29" s="74" t="s">
        <v>114</v>
      </c>
      <c r="C29" s="66"/>
      <c r="D29" s="66"/>
      <c r="E29" s="1"/>
    </row>
    <row r="30" spans="2:12" x14ac:dyDescent="0.55000000000000004">
      <c r="B30" s="74" t="s">
        <v>115</v>
      </c>
      <c r="C30" s="66"/>
      <c r="D30" s="66"/>
      <c r="E30" s="1"/>
    </row>
    <row r="31" spans="2:12" x14ac:dyDescent="0.55000000000000004">
      <c r="B31" s="74"/>
      <c r="C31" s="85"/>
      <c r="D31" s="85"/>
      <c r="E31" s="1"/>
    </row>
    <row r="32" spans="2:12" x14ac:dyDescent="0.55000000000000004">
      <c r="B32" s="74"/>
      <c r="C32" s="105"/>
      <c r="D32" s="105"/>
      <c r="E32" s="1"/>
    </row>
    <row r="33" spans="1:12" x14ac:dyDescent="0.55000000000000004">
      <c r="B33" s="136" t="s">
        <v>33</v>
      </c>
      <c r="C33" s="136"/>
      <c r="D33" s="136"/>
      <c r="E33" s="136"/>
      <c r="F33" s="136"/>
      <c r="G33" s="136"/>
      <c r="H33" s="136"/>
      <c r="I33" s="7"/>
    </row>
    <row r="34" spans="1:12" x14ac:dyDescent="0.55000000000000004">
      <c r="B34" s="69"/>
      <c r="C34" s="69"/>
      <c r="D34" s="69"/>
      <c r="E34" s="69"/>
      <c r="F34" s="69"/>
      <c r="G34" s="69"/>
      <c r="H34" s="69"/>
      <c r="I34" s="69"/>
    </row>
    <row r="35" spans="1:12" ht="24.75" thickBot="1" x14ac:dyDescent="0.6">
      <c r="A35" s="1" t="s">
        <v>120</v>
      </c>
      <c r="D35" s="1"/>
      <c r="E35" s="66"/>
      <c r="F35" s="66"/>
      <c r="G35" s="66"/>
    </row>
    <row r="36" spans="1:12" ht="25.5" thickTop="1" thickBot="1" x14ac:dyDescent="0.6">
      <c r="C36" s="137" t="s">
        <v>27</v>
      </c>
      <c r="D36" s="137"/>
      <c r="E36" s="137"/>
      <c r="F36" s="137"/>
      <c r="G36" s="70" t="s">
        <v>4</v>
      </c>
      <c r="H36" s="70" t="s">
        <v>5</v>
      </c>
    </row>
    <row r="37" spans="1:12" ht="24.75" thickTop="1" x14ac:dyDescent="0.55000000000000004">
      <c r="C37" s="142" t="s">
        <v>165</v>
      </c>
      <c r="D37" s="142"/>
      <c r="E37" s="118"/>
      <c r="F37" s="118"/>
      <c r="G37" s="119">
        <f>DATD!B27</f>
        <v>7</v>
      </c>
      <c r="H37" s="120">
        <f>G37*100/G$38</f>
        <v>100</v>
      </c>
    </row>
    <row r="38" spans="1:12" ht="24.75" thickBot="1" x14ac:dyDescent="0.6">
      <c r="C38" s="138" t="s">
        <v>2</v>
      </c>
      <c r="D38" s="138"/>
      <c r="E38" s="138"/>
      <c r="F38" s="138"/>
      <c r="G38" s="59">
        <f>SUM(G37:G37)</f>
        <v>7</v>
      </c>
      <c r="H38" s="60">
        <f>G38*100/G$38</f>
        <v>100</v>
      </c>
      <c r="L38" s="1" t="s">
        <v>11</v>
      </c>
    </row>
    <row r="39" spans="1:12" ht="24.75" thickTop="1" x14ac:dyDescent="0.55000000000000004">
      <c r="A39" s="77"/>
      <c r="D39" s="1"/>
      <c r="E39" s="66"/>
      <c r="F39" s="66"/>
      <c r="G39" s="66"/>
    </row>
    <row r="40" spans="1:12" x14ac:dyDescent="0.55000000000000004">
      <c r="A40" s="77"/>
      <c r="B40" s="1" t="s">
        <v>116</v>
      </c>
      <c r="D40" s="1"/>
      <c r="E40" s="66"/>
      <c r="F40" s="66"/>
    </row>
    <row r="41" spans="1:12" x14ac:dyDescent="0.55000000000000004">
      <c r="B41" s="11"/>
      <c r="D41" s="1"/>
      <c r="E41" s="1"/>
    </row>
    <row r="42" spans="1:12" x14ac:dyDescent="0.55000000000000004">
      <c r="A42" s="77" t="s">
        <v>119</v>
      </c>
      <c r="D42" s="1"/>
      <c r="E42" s="66"/>
      <c r="F42" s="66"/>
    </row>
    <row r="43" spans="1:12" ht="24.75" thickBot="1" x14ac:dyDescent="0.6">
      <c r="A43" s="77"/>
      <c r="B43" s="1" t="s">
        <v>28</v>
      </c>
      <c r="D43" s="1"/>
      <c r="E43" s="66"/>
      <c r="F43" s="66"/>
    </row>
    <row r="44" spans="1:12" ht="25.5" thickTop="1" thickBot="1" x14ac:dyDescent="0.6">
      <c r="C44" s="137" t="s">
        <v>45</v>
      </c>
      <c r="D44" s="137"/>
      <c r="E44" s="137"/>
      <c r="F44" s="137"/>
      <c r="G44" s="70" t="s">
        <v>4</v>
      </c>
      <c r="H44" s="70" t="s">
        <v>5</v>
      </c>
    </row>
    <row r="45" spans="1:12" ht="24.75" thickTop="1" x14ac:dyDescent="0.55000000000000004">
      <c r="C45" s="88" t="s">
        <v>54</v>
      </c>
      <c r="D45" s="71"/>
      <c r="E45" s="12"/>
      <c r="F45" s="12"/>
      <c r="G45" s="72">
        <v>2</v>
      </c>
      <c r="H45" s="18">
        <f>G45*100/G$49</f>
        <v>40</v>
      </c>
    </row>
    <row r="46" spans="1:12" x14ac:dyDescent="0.55000000000000004">
      <c r="C46" s="88" t="s">
        <v>55</v>
      </c>
      <c r="D46" s="71"/>
      <c r="E46" s="12"/>
      <c r="F46" s="12"/>
      <c r="G46" s="72">
        <v>1</v>
      </c>
      <c r="H46" s="18">
        <f>G46*100/G$49</f>
        <v>20</v>
      </c>
    </row>
    <row r="47" spans="1:12" x14ac:dyDescent="0.55000000000000004">
      <c r="C47" s="71" t="s">
        <v>30</v>
      </c>
      <c r="D47" s="71"/>
      <c r="E47" s="12"/>
      <c r="F47" s="12"/>
      <c r="G47" s="72">
        <v>1</v>
      </c>
      <c r="H47" s="18">
        <f>G47*100/G$49</f>
        <v>20</v>
      </c>
    </row>
    <row r="48" spans="1:12" ht="24.75" thickBot="1" x14ac:dyDescent="0.6">
      <c r="C48" s="89" t="s">
        <v>29</v>
      </c>
      <c r="D48" s="89"/>
      <c r="E48" s="87"/>
      <c r="F48" s="87"/>
      <c r="G48" s="62">
        <v>1</v>
      </c>
      <c r="H48" s="78">
        <f>G48*100/G$49</f>
        <v>20</v>
      </c>
    </row>
    <row r="49" spans="1:12" ht="25.5" thickTop="1" thickBot="1" x14ac:dyDescent="0.6">
      <c r="C49" s="138" t="s">
        <v>2</v>
      </c>
      <c r="D49" s="138"/>
      <c r="E49" s="138"/>
      <c r="F49" s="138"/>
      <c r="G49" s="59">
        <f>SUM(G45:G48)</f>
        <v>5</v>
      </c>
      <c r="H49" s="60">
        <f>G49*100/G$49</f>
        <v>100</v>
      </c>
      <c r="L49" s="1" t="s">
        <v>11</v>
      </c>
    </row>
    <row r="50" spans="1:12" ht="24.75" thickTop="1" x14ac:dyDescent="0.55000000000000004">
      <c r="A50" s="77"/>
      <c r="D50" s="1"/>
      <c r="E50" s="66"/>
      <c r="F50" s="66"/>
      <c r="G50" s="66"/>
    </row>
    <row r="51" spans="1:12" x14ac:dyDescent="0.55000000000000004">
      <c r="A51" s="4"/>
      <c r="B51" s="1" t="s">
        <v>61</v>
      </c>
      <c r="D51" s="1"/>
      <c r="E51" s="66"/>
      <c r="F51" s="66"/>
      <c r="G51" s="66"/>
    </row>
    <row r="52" spans="1:12" x14ac:dyDescent="0.55000000000000004">
      <c r="A52" s="1" t="s">
        <v>117</v>
      </c>
      <c r="D52" s="1"/>
      <c r="E52" s="66"/>
      <c r="F52" s="66"/>
      <c r="G52" s="66"/>
    </row>
    <row r="53" spans="1:12" x14ac:dyDescent="0.55000000000000004">
      <c r="B53" s="1" t="s">
        <v>166</v>
      </c>
      <c r="D53" s="66"/>
      <c r="E53" s="66"/>
    </row>
    <row r="54" spans="1:12" x14ac:dyDescent="0.55000000000000004">
      <c r="D54" s="66"/>
      <c r="E54" s="66"/>
    </row>
    <row r="55" spans="1:12" x14ac:dyDescent="0.55000000000000004">
      <c r="D55" s="66"/>
      <c r="E55" s="66"/>
    </row>
    <row r="56" spans="1:12" x14ac:dyDescent="0.55000000000000004">
      <c r="D56" s="66"/>
      <c r="E56" s="66"/>
    </row>
    <row r="57" spans="1:12" x14ac:dyDescent="0.55000000000000004">
      <c r="D57" s="66"/>
      <c r="E57" s="66"/>
    </row>
    <row r="58" spans="1:12" x14ac:dyDescent="0.55000000000000004">
      <c r="D58" s="85"/>
      <c r="E58" s="85"/>
    </row>
    <row r="59" spans="1:12" x14ac:dyDescent="0.55000000000000004">
      <c r="D59" s="85"/>
      <c r="E59" s="85"/>
    </row>
    <row r="60" spans="1:12" x14ac:dyDescent="0.55000000000000004">
      <c r="D60" s="85"/>
      <c r="E60" s="85"/>
    </row>
    <row r="61" spans="1:12" x14ac:dyDescent="0.55000000000000004">
      <c r="D61" s="105"/>
      <c r="E61" s="105"/>
    </row>
    <row r="62" spans="1:12" x14ac:dyDescent="0.55000000000000004">
      <c r="D62" s="105"/>
      <c r="E62" s="105"/>
    </row>
    <row r="63" spans="1:12" x14ac:dyDescent="0.55000000000000004">
      <c r="D63" s="105"/>
      <c r="E63" s="105"/>
    </row>
    <row r="64" spans="1:12" x14ac:dyDescent="0.55000000000000004">
      <c r="B64" s="136" t="s">
        <v>34</v>
      </c>
      <c r="C64" s="136"/>
      <c r="D64" s="136"/>
      <c r="E64" s="136"/>
      <c r="F64" s="136"/>
      <c r="G64" s="136"/>
      <c r="H64" s="136"/>
    </row>
    <row r="65" spans="2:12" x14ac:dyDescent="0.55000000000000004">
      <c r="B65" s="69"/>
      <c r="C65" s="69"/>
      <c r="D65" s="69"/>
      <c r="E65" s="69"/>
      <c r="F65" s="69"/>
      <c r="G65" s="69"/>
      <c r="H65" s="69"/>
    </row>
    <row r="66" spans="2:12" ht="24.75" thickBot="1" x14ac:dyDescent="0.6">
      <c r="B66" s="3" t="s">
        <v>118</v>
      </c>
      <c r="D66" s="1"/>
      <c r="E66" s="1"/>
    </row>
    <row r="67" spans="2:12" ht="25.5" thickTop="1" thickBot="1" x14ac:dyDescent="0.6">
      <c r="C67" s="137" t="s">
        <v>44</v>
      </c>
      <c r="D67" s="137"/>
      <c r="E67" s="137"/>
      <c r="F67" s="137"/>
      <c r="G67" s="42" t="s">
        <v>4</v>
      </c>
      <c r="H67" s="42" t="s">
        <v>5</v>
      </c>
    </row>
    <row r="68" spans="2:12" ht="24.75" thickTop="1" x14ac:dyDescent="0.55000000000000004">
      <c r="C68" s="139" t="s">
        <v>31</v>
      </c>
      <c r="D68" s="139"/>
      <c r="E68" s="139"/>
      <c r="F68" s="12"/>
      <c r="G68" s="13">
        <v>1</v>
      </c>
      <c r="H68" s="61">
        <f>G68*100/G$70</f>
        <v>14.285714285714286</v>
      </c>
    </row>
    <row r="69" spans="2:12" x14ac:dyDescent="0.55000000000000004">
      <c r="C69" s="140" t="s">
        <v>32</v>
      </c>
      <c r="D69" s="140" t="s">
        <v>15</v>
      </c>
      <c r="E69" s="140" t="s">
        <v>15</v>
      </c>
      <c r="F69" s="113"/>
      <c r="G69" s="117">
        <f>DATD!J12</f>
        <v>6</v>
      </c>
      <c r="H69" s="115">
        <f>G69*100/G$70</f>
        <v>85.714285714285708</v>
      </c>
    </row>
    <row r="70" spans="2:12" ht="24.75" thickBot="1" x14ac:dyDescent="0.6">
      <c r="C70" s="138" t="s">
        <v>2</v>
      </c>
      <c r="D70" s="138"/>
      <c r="E70" s="138"/>
      <c r="F70" s="138"/>
      <c r="G70" s="59">
        <f>SUM(G68:G69)</f>
        <v>7</v>
      </c>
      <c r="H70" s="60">
        <f>G70*100/G$70</f>
        <v>100</v>
      </c>
      <c r="L70" s="1" t="s">
        <v>11</v>
      </c>
    </row>
    <row r="71" spans="2:12" ht="14.25" customHeight="1" thickTop="1" x14ac:dyDescent="0.55000000000000004"/>
    <row r="72" spans="2:12" x14ac:dyDescent="0.55000000000000004">
      <c r="B72" s="3" t="s">
        <v>123</v>
      </c>
      <c r="D72" s="1"/>
      <c r="E72" s="1"/>
    </row>
    <row r="73" spans="2:12" x14ac:dyDescent="0.55000000000000004">
      <c r="B73" s="3" t="s">
        <v>152</v>
      </c>
      <c r="D73" s="1"/>
      <c r="E73" s="1"/>
    </row>
  </sheetData>
  <mergeCells count="21">
    <mergeCell ref="C70:F70"/>
    <mergeCell ref="C68:E68"/>
    <mergeCell ref="C69:E69"/>
    <mergeCell ref="C13:F13"/>
    <mergeCell ref="C16:F16"/>
    <mergeCell ref="C22:F22"/>
    <mergeCell ref="C26:F26"/>
    <mergeCell ref="C23:D23"/>
    <mergeCell ref="C25:D25"/>
    <mergeCell ref="C49:F49"/>
    <mergeCell ref="B33:H33"/>
    <mergeCell ref="B64:H64"/>
    <mergeCell ref="C38:F38"/>
    <mergeCell ref="C44:F44"/>
    <mergeCell ref="C36:F36"/>
    <mergeCell ref="C37:D37"/>
    <mergeCell ref="C24:D24"/>
    <mergeCell ref="B1:H1"/>
    <mergeCell ref="C67:F67"/>
    <mergeCell ref="B3:H3"/>
    <mergeCell ref="B4:H4"/>
  </mergeCells>
  <pageMargins left="0.45" right="0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I21"/>
  <sheetViews>
    <sheetView zoomScale="130" zoomScaleNormal="130" workbookViewId="0">
      <selection activeCell="B11" sqref="B11:E11"/>
    </sheetView>
  </sheetViews>
  <sheetFormatPr defaultRowHeight="12.75" x14ac:dyDescent="0.2"/>
  <cols>
    <col min="1" max="1" width="4.28515625" customWidth="1"/>
    <col min="5" max="5" width="38.7109375" customWidth="1"/>
    <col min="6" max="6" width="7.140625" bestFit="1" customWidth="1"/>
    <col min="7" max="7" width="7.85546875" customWidth="1"/>
    <col min="8" max="8" width="15.28515625" customWidth="1"/>
  </cols>
  <sheetData>
    <row r="1" spans="2:9" s="1" customFormat="1" ht="24" x14ac:dyDescent="0.55000000000000004">
      <c r="B1" s="128" t="s">
        <v>35</v>
      </c>
      <c r="C1" s="128"/>
      <c r="D1" s="128"/>
      <c r="E1" s="128"/>
      <c r="F1" s="128"/>
      <c r="G1" s="128"/>
      <c r="H1" s="128"/>
    </row>
    <row r="2" spans="2:9" ht="18.75" customHeight="1" x14ac:dyDescent="0.2"/>
    <row r="3" spans="2:9" s="27" customFormat="1" ht="24" x14ac:dyDescent="0.55000000000000004">
      <c r="B3" s="27" t="s">
        <v>40</v>
      </c>
    </row>
    <row r="4" spans="2:9" s="8" customFormat="1" ht="24.75" thickBot="1" x14ac:dyDescent="0.6">
      <c r="B4" s="79" t="s">
        <v>130</v>
      </c>
      <c r="C4" s="39"/>
      <c r="D4" s="39"/>
      <c r="E4" s="39"/>
      <c r="F4" s="39"/>
      <c r="G4" s="39"/>
      <c r="H4" s="39"/>
      <c r="I4" s="38"/>
    </row>
    <row r="5" spans="2:9" s="5" customFormat="1" ht="24" thickTop="1" x14ac:dyDescent="0.55000000000000004">
      <c r="B5" s="146" t="s">
        <v>6</v>
      </c>
      <c r="C5" s="147"/>
      <c r="D5" s="147"/>
      <c r="E5" s="147"/>
      <c r="F5" s="150" t="s">
        <v>124</v>
      </c>
      <c r="G5" s="151"/>
      <c r="H5" s="152"/>
    </row>
    <row r="6" spans="2:9" s="5" customFormat="1" ht="24" thickBot="1" x14ac:dyDescent="0.6">
      <c r="B6" s="148"/>
      <c r="C6" s="149"/>
      <c r="D6" s="149"/>
      <c r="E6" s="149"/>
      <c r="F6" s="10"/>
      <c r="G6" s="28" t="s">
        <v>7</v>
      </c>
      <c r="H6" s="28" t="s">
        <v>9</v>
      </c>
    </row>
    <row r="7" spans="2:9" s="5" customFormat="1" ht="24" thickTop="1" x14ac:dyDescent="0.55000000000000004">
      <c r="B7" s="153" t="s">
        <v>125</v>
      </c>
      <c r="C7" s="154"/>
      <c r="D7" s="154"/>
      <c r="E7" s="155"/>
      <c r="F7" s="32">
        <f>DATD!K15</f>
        <v>3</v>
      </c>
      <c r="G7" s="32">
        <f>DATD!K16</f>
        <v>1.6329931618554521</v>
      </c>
      <c r="H7" s="33" t="str">
        <f t="shared" ref="H7:H12" si="0">IF(F7&gt;4.5,"มากที่สุด",IF(F7&gt;3.5,"มาก",IF(F7&gt;2.5,"ปานกลาง",IF(F7&gt;1.5,"น้อย",IF(F7&lt;=1.5,"น้อยที่สุด")))))</f>
        <v>ปานกลาง</v>
      </c>
    </row>
    <row r="8" spans="2:9" s="5" customFormat="1" ht="23.25" x14ac:dyDescent="0.55000000000000004">
      <c r="B8" s="31" t="s">
        <v>36</v>
      </c>
      <c r="C8" s="31"/>
      <c r="D8" s="31"/>
      <c r="E8" s="31"/>
      <c r="F8" s="32">
        <f>DATD!L15</f>
        <v>3</v>
      </c>
      <c r="G8" s="32">
        <f>DATD!L16</f>
        <v>1.4142135623730951</v>
      </c>
      <c r="H8" s="33" t="str">
        <f t="shared" si="0"/>
        <v>ปานกลาง</v>
      </c>
    </row>
    <row r="9" spans="2:9" s="5" customFormat="1" ht="23.25" x14ac:dyDescent="0.55000000000000004">
      <c r="B9" s="31" t="s">
        <v>37</v>
      </c>
      <c r="C9" s="31"/>
      <c r="D9" s="31"/>
      <c r="E9" s="31"/>
      <c r="F9" s="32">
        <f>DATD!M15</f>
        <v>3.4285714285714284</v>
      </c>
      <c r="G9" s="32">
        <f>DATD!M16</f>
        <v>0.78679579246944253</v>
      </c>
      <c r="H9" s="33" t="str">
        <f t="shared" si="0"/>
        <v>ปานกลาง</v>
      </c>
    </row>
    <row r="10" spans="2:9" s="5" customFormat="1" ht="23.25" x14ac:dyDescent="0.55000000000000004">
      <c r="B10" s="153" t="s">
        <v>38</v>
      </c>
      <c r="C10" s="154"/>
      <c r="D10" s="154"/>
      <c r="E10" s="155"/>
      <c r="F10" s="32">
        <f>DATD!N15</f>
        <v>3.8571428571428572</v>
      </c>
      <c r="G10" s="32">
        <f>DATD!N16</f>
        <v>0.6900655593423547</v>
      </c>
      <c r="H10" s="33" t="str">
        <f t="shared" si="0"/>
        <v>มาก</v>
      </c>
    </row>
    <row r="11" spans="2:9" s="5" customFormat="1" ht="23.25" x14ac:dyDescent="0.55000000000000004">
      <c r="B11" s="153" t="s">
        <v>39</v>
      </c>
      <c r="C11" s="154"/>
      <c r="D11" s="154"/>
      <c r="E11" s="155"/>
      <c r="F11" s="32">
        <f>DATD!O15</f>
        <v>4.2857142857142856</v>
      </c>
      <c r="G11" s="32">
        <f>DATD!O16</f>
        <v>0.95118973121134076</v>
      </c>
      <c r="H11" s="33" t="str">
        <f t="shared" si="0"/>
        <v>มาก</v>
      </c>
    </row>
    <row r="12" spans="2:9" s="5" customFormat="1" ht="24" thickBot="1" x14ac:dyDescent="0.6">
      <c r="B12" s="153" t="s">
        <v>58</v>
      </c>
      <c r="C12" s="154"/>
      <c r="D12" s="154"/>
      <c r="E12" s="155"/>
      <c r="F12" s="32">
        <f>DATD!P15</f>
        <v>4.1428571428571432</v>
      </c>
      <c r="G12" s="32">
        <f>DATD!P16</f>
        <v>1.2149857925879122</v>
      </c>
      <c r="H12" s="33" t="str">
        <f t="shared" si="0"/>
        <v>มาก</v>
      </c>
    </row>
    <row r="13" spans="2:9" s="5" customFormat="1" ht="24.75" thickTop="1" thickBot="1" x14ac:dyDescent="0.6">
      <c r="B13" s="143" t="s">
        <v>2</v>
      </c>
      <c r="C13" s="144"/>
      <c r="D13" s="144"/>
      <c r="E13" s="145"/>
      <c r="F13" s="29">
        <f>DATD!R15</f>
        <v>3.6190476190476191</v>
      </c>
      <c r="G13" s="29">
        <f>DATD!R16</f>
        <v>1.2087562838615074</v>
      </c>
      <c r="H13" s="30" t="str">
        <f>IF(F13&gt;4.5,"มากที่สุด",IF(F13&gt;3.5,"มาก",IF(F13&gt;2.5,"ปานกลาง",IF(F13&gt;1.5,"น้อย",IF(F13&lt;=1.5,"น้อยที่สุด")))))</f>
        <v>มาก</v>
      </c>
    </row>
    <row r="14" spans="2:9" s="5" customFormat="1" ht="19.5" customHeight="1" thickTop="1" x14ac:dyDescent="0.55000000000000004">
      <c r="B14" s="36"/>
      <c r="C14" s="36"/>
      <c r="D14" s="36"/>
      <c r="E14" s="36"/>
      <c r="F14" s="37"/>
      <c r="G14" s="37"/>
      <c r="H14" s="36"/>
    </row>
    <row r="15" spans="2:9" s="1" customFormat="1" ht="24" x14ac:dyDescent="0.55000000000000004">
      <c r="B15" s="3" t="s">
        <v>41</v>
      </c>
      <c r="C15" s="23"/>
      <c r="D15" s="23"/>
      <c r="E15" s="23"/>
      <c r="F15" s="24"/>
      <c r="G15" s="24"/>
      <c r="H15" s="23"/>
    </row>
    <row r="16" spans="2:9" s="1" customFormat="1" ht="24" x14ac:dyDescent="0.55000000000000004">
      <c r="B16" s="3" t="s">
        <v>126</v>
      </c>
    </row>
    <row r="17" spans="2:2" s="1" customFormat="1" ht="24" x14ac:dyDescent="0.55000000000000004">
      <c r="B17" s="3" t="s">
        <v>127</v>
      </c>
    </row>
    <row r="18" spans="2:2" s="1" customFormat="1" ht="24" x14ac:dyDescent="0.55000000000000004">
      <c r="B18" s="3" t="s">
        <v>128</v>
      </c>
    </row>
    <row r="19" spans="2:2" s="1" customFormat="1" ht="24" x14ac:dyDescent="0.55000000000000004">
      <c r="B19" s="3" t="s">
        <v>129</v>
      </c>
    </row>
    <row r="20" spans="2:2" s="1" customFormat="1" ht="24" x14ac:dyDescent="0.55000000000000004"/>
    <row r="21" spans="2:2" ht="24" x14ac:dyDescent="0.2">
      <c r="B21" s="3"/>
    </row>
  </sheetData>
  <mergeCells count="8">
    <mergeCell ref="B13:E13"/>
    <mergeCell ref="B1:H1"/>
    <mergeCell ref="B5:E6"/>
    <mergeCell ref="F5:H5"/>
    <mergeCell ref="B10:E10"/>
    <mergeCell ref="B11:E11"/>
    <mergeCell ref="B12:E12"/>
    <mergeCell ref="B7:E7"/>
  </mergeCells>
  <pageMargins left="0.2" right="0" top="0.75" bottom="0.75" header="0.3" footer="0.3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7169" r:id="rId4">
          <objectPr defaultSize="0" autoPict="0" r:id="rId5">
            <anchor moveWithCells="1" sizeWithCells="1">
              <from>
                <xdr:col>5</xdr:col>
                <xdr:colOff>114300</xdr:colOff>
                <xdr:row>5</xdr:row>
                <xdr:rowOff>66675</xdr:rowOff>
              </from>
              <to>
                <xdr:col>5</xdr:col>
                <xdr:colOff>247650</xdr:colOff>
                <xdr:row>5</xdr:row>
                <xdr:rowOff>209550</xdr:rowOff>
              </to>
            </anchor>
          </objectPr>
        </oleObject>
      </mc:Choice>
      <mc:Fallback>
        <oleObject progId="Equation.3" shapeId="7169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26"/>
  <sheetViews>
    <sheetView topLeftCell="A10" zoomScale="110" zoomScaleNormal="110" workbookViewId="0">
      <selection activeCell="C19" sqref="C19"/>
    </sheetView>
  </sheetViews>
  <sheetFormatPr defaultColWidth="5.85546875" defaultRowHeight="24" x14ac:dyDescent="0.55000000000000004"/>
  <cols>
    <col min="1" max="1" width="2.7109375" style="1" customWidth="1"/>
    <col min="2" max="2" width="5.5703125" style="1" customWidth="1"/>
    <col min="3" max="3" width="83.5703125" style="1" customWidth="1"/>
    <col min="4" max="4" width="7.7109375" style="1" customWidth="1"/>
    <col min="5" max="255" width="9.140625" style="1" customWidth="1"/>
    <col min="256" max="256" width="5.85546875" style="1"/>
    <col min="257" max="257" width="5.85546875" style="1" customWidth="1"/>
    <col min="258" max="258" width="5.5703125" style="1" customWidth="1"/>
    <col min="259" max="259" width="76.42578125" style="1" bestFit="1" customWidth="1"/>
    <col min="260" max="260" width="8.7109375" style="1" customWidth="1"/>
    <col min="261" max="511" width="9.140625" style="1" customWidth="1"/>
    <col min="512" max="512" width="5.85546875" style="1"/>
    <col min="513" max="513" width="5.85546875" style="1" customWidth="1"/>
    <col min="514" max="514" width="5.5703125" style="1" customWidth="1"/>
    <col min="515" max="515" width="76.42578125" style="1" bestFit="1" customWidth="1"/>
    <col min="516" max="516" width="8.7109375" style="1" customWidth="1"/>
    <col min="517" max="767" width="9.140625" style="1" customWidth="1"/>
    <col min="768" max="768" width="5.85546875" style="1"/>
    <col min="769" max="769" width="5.85546875" style="1" customWidth="1"/>
    <col min="770" max="770" width="5.5703125" style="1" customWidth="1"/>
    <col min="771" max="771" width="76.42578125" style="1" bestFit="1" customWidth="1"/>
    <col min="772" max="772" width="8.7109375" style="1" customWidth="1"/>
    <col min="773" max="1023" width="9.140625" style="1" customWidth="1"/>
    <col min="1024" max="1024" width="5.85546875" style="1"/>
    <col min="1025" max="1025" width="5.85546875" style="1" customWidth="1"/>
    <col min="1026" max="1026" width="5.5703125" style="1" customWidth="1"/>
    <col min="1027" max="1027" width="76.42578125" style="1" bestFit="1" customWidth="1"/>
    <col min="1028" max="1028" width="8.7109375" style="1" customWidth="1"/>
    <col min="1029" max="1279" width="9.140625" style="1" customWidth="1"/>
    <col min="1280" max="1280" width="5.85546875" style="1"/>
    <col min="1281" max="1281" width="5.85546875" style="1" customWidth="1"/>
    <col min="1282" max="1282" width="5.5703125" style="1" customWidth="1"/>
    <col min="1283" max="1283" width="76.42578125" style="1" bestFit="1" customWidth="1"/>
    <col min="1284" max="1284" width="8.7109375" style="1" customWidth="1"/>
    <col min="1285" max="1535" width="9.140625" style="1" customWidth="1"/>
    <col min="1536" max="1536" width="5.85546875" style="1"/>
    <col min="1537" max="1537" width="5.85546875" style="1" customWidth="1"/>
    <col min="1538" max="1538" width="5.5703125" style="1" customWidth="1"/>
    <col min="1539" max="1539" width="76.42578125" style="1" bestFit="1" customWidth="1"/>
    <col min="1540" max="1540" width="8.7109375" style="1" customWidth="1"/>
    <col min="1541" max="1791" width="9.140625" style="1" customWidth="1"/>
    <col min="1792" max="1792" width="5.85546875" style="1"/>
    <col min="1793" max="1793" width="5.85546875" style="1" customWidth="1"/>
    <col min="1794" max="1794" width="5.5703125" style="1" customWidth="1"/>
    <col min="1795" max="1795" width="76.42578125" style="1" bestFit="1" customWidth="1"/>
    <col min="1796" max="1796" width="8.7109375" style="1" customWidth="1"/>
    <col min="1797" max="2047" width="9.140625" style="1" customWidth="1"/>
    <col min="2048" max="2048" width="5.85546875" style="1"/>
    <col min="2049" max="2049" width="5.85546875" style="1" customWidth="1"/>
    <col min="2050" max="2050" width="5.5703125" style="1" customWidth="1"/>
    <col min="2051" max="2051" width="76.42578125" style="1" bestFit="1" customWidth="1"/>
    <col min="2052" max="2052" width="8.7109375" style="1" customWidth="1"/>
    <col min="2053" max="2303" width="9.140625" style="1" customWidth="1"/>
    <col min="2304" max="2304" width="5.85546875" style="1"/>
    <col min="2305" max="2305" width="5.85546875" style="1" customWidth="1"/>
    <col min="2306" max="2306" width="5.5703125" style="1" customWidth="1"/>
    <col min="2307" max="2307" width="76.42578125" style="1" bestFit="1" customWidth="1"/>
    <col min="2308" max="2308" width="8.7109375" style="1" customWidth="1"/>
    <col min="2309" max="2559" width="9.140625" style="1" customWidth="1"/>
    <col min="2560" max="2560" width="5.85546875" style="1"/>
    <col min="2561" max="2561" width="5.85546875" style="1" customWidth="1"/>
    <col min="2562" max="2562" width="5.5703125" style="1" customWidth="1"/>
    <col min="2563" max="2563" width="76.42578125" style="1" bestFit="1" customWidth="1"/>
    <col min="2564" max="2564" width="8.7109375" style="1" customWidth="1"/>
    <col min="2565" max="2815" width="9.140625" style="1" customWidth="1"/>
    <col min="2816" max="2816" width="5.85546875" style="1"/>
    <col min="2817" max="2817" width="5.85546875" style="1" customWidth="1"/>
    <col min="2818" max="2818" width="5.5703125" style="1" customWidth="1"/>
    <col min="2819" max="2819" width="76.42578125" style="1" bestFit="1" customWidth="1"/>
    <col min="2820" max="2820" width="8.7109375" style="1" customWidth="1"/>
    <col min="2821" max="3071" width="9.140625" style="1" customWidth="1"/>
    <col min="3072" max="3072" width="5.85546875" style="1"/>
    <col min="3073" max="3073" width="5.85546875" style="1" customWidth="1"/>
    <col min="3074" max="3074" width="5.5703125" style="1" customWidth="1"/>
    <col min="3075" max="3075" width="76.42578125" style="1" bestFit="1" customWidth="1"/>
    <col min="3076" max="3076" width="8.7109375" style="1" customWidth="1"/>
    <col min="3077" max="3327" width="9.140625" style="1" customWidth="1"/>
    <col min="3328" max="3328" width="5.85546875" style="1"/>
    <col min="3329" max="3329" width="5.85546875" style="1" customWidth="1"/>
    <col min="3330" max="3330" width="5.5703125" style="1" customWidth="1"/>
    <col min="3331" max="3331" width="76.42578125" style="1" bestFit="1" customWidth="1"/>
    <col min="3332" max="3332" width="8.7109375" style="1" customWidth="1"/>
    <col min="3333" max="3583" width="9.140625" style="1" customWidth="1"/>
    <col min="3584" max="3584" width="5.85546875" style="1"/>
    <col min="3585" max="3585" width="5.85546875" style="1" customWidth="1"/>
    <col min="3586" max="3586" width="5.5703125" style="1" customWidth="1"/>
    <col min="3587" max="3587" width="76.42578125" style="1" bestFit="1" customWidth="1"/>
    <col min="3588" max="3588" width="8.7109375" style="1" customWidth="1"/>
    <col min="3589" max="3839" width="9.140625" style="1" customWidth="1"/>
    <col min="3840" max="3840" width="5.85546875" style="1"/>
    <col min="3841" max="3841" width="5.85546875" style="1" customWidth="1"/>
    <col min="3842" max="3842" width="5.5703125" style="1" customWidth="1"/>
    <col min="3843" max="3843" width="76.42578125" style="1" bestFit="1" customWidth="1"/>
    <col min="3844" max="3844" width="8.7109375" style="1" customWidth="1"/>
    <col min="3845" max="4095" width="9.140625" style="1" customWidth="1"/>
    <col min="4096" max="4096" width="5.85546875" style="1"/>
    <col min="4097" max="4097" width="5.85546875" style="1" customWidth="1"/>
    <col min="4098" max="4098" width="5.5703125" style="1" customWidth="1"/>
    <col min="4099" max="4099" width="76.42578125" style="1" bestFit="1" customWidth="1"/>
    <col min="4100" max="4100" width="8.7109375" style="1" customWidth="1"/>
    <col min="4101" max="4351" width="9.140625" style="1" customWidth="1"/>
    <col min="4352" max="4352" width="5.85546875" style="1"/>
    <col min="4353" max="4353" width="5.85546875" style="1" customWidth="1"/>
    <col min="4354" max="4354" width="5.5703125" style="1" customWidth="1"/>
    <col min="4355" max="4355" width="76.42578125" style="1" bestFit="1" customWidth="1"/>
    <col min="4356" max="4356" width="8.7109375" style="1" customWidth="1"/>
    <col min="4357" max="4607" width="9.140625" style="1" customWidth="1"/>
    <col min="4608" max="4608" width="5.85546875" style="1"/>
    <col min="4609" max="4609" width="5.85546875" style="1" customWidth="1"/>
    <col min="4610" max="4610" width="5.5703125" style="1" customWidth="1"/>
    <col min="4611" max="4611" width="76.42578125" style="1" bestFit="1" customWidth="1"/>
    <col min="4612" max="4612" width="8.7109375" style="1" customWidth="1"/>
    <col min="4613" max="4863" width="9.140625" style="1" customWidth="1"/>
    <col min="4864" max="4864" width="5.85546875" style="1"/>
    <col min="4865" max="4865" width="5.85546875" style="1" customWidth="1"/>
    <col min="4866" max="4866" width="5.5703125" style="1" customWidth="1"/>
    <col min="4867" max="4867" width="76.42578125" style="1" bestFit="1" customWidth="1"/>
    <col min="4868" max="4868" width="8.7109375" style="1" customWidth="1"/>
    <col min="4869" max="5119" width="9.140625" style="1" customWidth="1"/>
    <col min="5120" max="5120" width="5.85546875" style="1"/>
    <col min="5121" max="5121" width="5.85546875" style="1" customWidth="1"/>
    <col min="5122" max="5122" width="5.5703125" style="1" customWidth="1"/>
    <col min="5123" max="5123" width="76.42578125" style="1" bestFit="1" customWidth="1"/>
    <col min="5124" max="5124" width="8.7109375" style="1" customWidth="1"/>
    <col min="5125" max="5375" width="9.140625" style="1" customWidth="1"/>
    <col min="5376" max="5376" width="5.85546875" style="1"/>
    <col min="5377" max="5377" width="5.85546875" style="1" customWidth="1"/>
    <col min="5378" max="5378" width="5.5703125" style="1" customWidth="1"/>
    <col min="5379" max="5379" width="76.42578125" style="1" bestFit="1" customWidth="1"/>
    <col min="5380" max="5380" width="8.7109375" style="1" customWidth="1"/>
    <col min="5381" max="5631" width="9.140625" style="1" customWidth="1"/>
    <col min="5632" max="5632" width="5.85546875" style="1"/>
    <col min="5633" max="5633" width="5.85546875" style="1" customWidth="1"/>
    <col min="5634" max="5634" width="5.5703125" style="1" customWidth="1"/>
    <col min="5635" max="5635" width="76.42578125" style="1" bestFit="1" customWidth="1"/>
    <col min="5636" max="5636" width="8.7109375" style="1" customWidth="1"/>
    <col min="5637" max="5887" width="9.140625" style="1" customWidth="1"/>
    <col min="5888" max="5888" width="5.85546875" style="1"/>
    <col min="5889" max="5889" width="5.85546875" style="1" customWidth="1"/>
    <col min="5890" max="5890" width="5.5703125" style="1" customWidth="1"/>
    <col min="5891" max="5891" width="76.42578125" style="1" bestFit="1" customWidth="1"/>
    <col min="5892" max="5892" width="8.7109375" style="1" customWidth="1"/>
    <col min="5893" max="6143" width="9.140625" style="1" customWidth="1"/>
    <col min="6144" max="6144" width="5.85546875" style="1"/>
    <col min="6145" max="6145" width="5.85546875" style="1" customWidth="1"/>
    <col min="6146" max="6146" width="5.5703125" style="1" customWidth="1"/>
    <col min="6147" max="6147" width="76.42578125" style="1" bestFit="1" customWidth="1"/>
    <col min="6148" max="6148" width="8.7109375" style="1" customWidth="1"/>
    <col min="6149" max="6399" width="9.140625" style="1" customWidth="1"/>
    <col min="6400" max="6400" width="5.85546875" style="1"/>
    <col min="6401" max="6401" width="5.85546875" style="1" customWidth="1"/>
    <col min="6402" max="6402" width="5.5703125" style="1" customWidth="1"/>
    <col min="6403" max="6403" width="76.42578125" style="1" bestFit="1" customWidth="1"/>
    <col min="6404" max="6404" width="8.7109375" style="1" customWidth="1"/>
    <col min="6405" max="6655" width="9.140625" style="1" customWidth="1"/>
    <col min="6656" max="6656" width="5.85546875" style="1"/>
    <col min="6657" max="6657" width="5.85546875" style="1" customWidth="1"/>
    <col min="6658" max="6658" width="5.5703125" style="1" customWidth="1"/>
    <col min="6659" max="6659" width="76.42578125" style="1" bestFit="1" customWidth="1"/>
    <col min="6660" max="6660" width="8.7109375" style="1" customWidth="1"/>
    <col min="6661" max="6911" width="9.140625" style="1" customWidth="1"/>
    <col min="6912" max="6912" width="5.85546875" style="1"/>
    <col min="6913" max="6913" width="5.85546875" style="1" customWidth="1"/>
    <col min="6914" max="6914" width="5.5703125" style="1" customWidth="1"/>
    <col min="6915" max="6915" width="76.42578125" style="1" bestFit="1" customWidth="1"/>
    <col min="6916" max="6916" width="8.7109375" style="1" customWidth="1"/>
    <col min="6917" max="7167" width="9.140625" style="1" customWidth="1"/>
    <col min="7168" max="7168" width="5.85546875" style="1"/>
    <col min="7169" max="7169" width="5.85546875" style="1" customWidth="1"/>
    <col min="7170" max="7170" width="5.5703125" style="1" customWidth="1"/>
    <col min="7171" max="7171" width="76.42578125" style="1" bestFit="1" customWidth="1"/>
    <col min="7172" max="7172" width="8.7109375" style="1" customWidth="1"/>
    <col min="7173" max="7423" width="9.140625" style="1" customWidth="1"/>
    <col min="7424" max="7424" width="5.85546875" style="1"/>
    <col min="7425" max="7425" width="5.85546875" style="1" customWidth="1"/>
    <col min="7426" max="7426" width="5.5703125" style="1" customWidth="1"/>
    <col min="7427" max="7427" width="76.42578125" style="1" bestFit="1" customWidth="1"/>
    <col min="7428" max="7428" width="8.7109375" style="1" customWidth="1"/>
    <col min="7429" max="7679" width="9.140625" style="1" customWidth="1"/>
    <col min="7680" max="7680" width="5.85546875" style="1"/>
    <col min="7681" max="7681" width="5.85546875" style="1" customWidth="1"/>
    <col min="7682" max="7682" width="5.5703125" style="1" customWidth="1"/>
    <col min="7683" max="7683" width="76.42578125" style="1" bestFit="1" customWidth="1"/>
    <col min="7684" max="7684" width="8.7109375" style="1" customWidth="1"/>
    <col min="7685" max="7935" width="9.140625" style="1" customWidth="1"/>
    <col min="7936" max="7936" width="5.85546875" style="1"/>
    <col min="7937" max="7937" width="5.85546875" style="1" customWidth="1"/>
    <col min="7938" max="7938" width="5.5703125" style="1" customWidth="1"/>
    <col min="7939" max="7939" width="76.42578125" style="1" bestFit="1" customWidth="1"/>
    <col min="7940" max="7940" width="8.7109375" style="1" customWidth="1"/>
    <col min="7941" max="8191" width="9.140625" style="1" customWidth="1"/>
    <col min="8192" max="8192" width="5.85546875" style="1"/>
    <col min="8193" max="8193" width="5.85546875" style="1" customWidth="1"/>
    <col min="8194" max="8194" width="5.5703125" style="1" customWidth="1"/>
    <col min="8195" max="8195" width="76.42578125" style="1" bestFit="1" customWidth="1"/>
    <col min="8196" max="8196" width="8.7109375" style="1" customWidth="1"/>
    <col min="8197" max="8447" width="9.140625" style="1" customWidth="1"/>
    <col min="8448" max="8448" width="5.85546875" style="1"/>
    <col min="8449" max="8449" width="5.85546875" style="1" customWidth="1"/>
    <col min="8450" max="8450" width="5.5703125" style="1" customWidth="1"/>
    <col min="8451" max="8451" width="76.42578125" style="1" bestFit="1" customWidth="1"/>
    <col min="8452" max="8452" width="8.7109375" style="1" customWidth="1"/>
    <col min="8453" max="8703" width="9.140625" style="1" customWidth="1"/>
    <col min="8704" max="8704" width="5.85546875" style="1"/>
    <col min="8705" max="8705" width="5.85546875" style="1" customWidth="1"/>
    <col min="8706" max="8706" width="5.5703125" style="1" customWidth="1"/>
    <col min="8707" max="8707" width="76.42578125" style="1" bestFit="1" customWidth="1"/>
    <col min="8708" max="8708" width="8.7109375" style="1" customWidth="1"/>
    <col min="8709" max="8959" width="9.140625" style="1" customWidth="1"/>
    <col min="8960" max="8960" width="5.85546875" style="1"/>
    <col min="8961" max="8961" width="5.85546875" style="1" customWidth="1"/>
    <col min="8962" max="8962" width="5.5703125" style="1" customWidth="1"/>
    <col min="8963" max="8963" width="76.42578125" style="1" bestFit="1" customWidth="1"/>
    <col min="8964" max="8964" width="8.7109375" style="1" customWidth="1"/>
    <col min="8965" max="9215" width="9.140625" style="1" customWidth="1"/>
    <col min="9216" max="9216" width="5.85546875" style="1"/>
    <col min="9217" max="9217" width="5.85546875" style="1" customWidth="1"/>
    <col min="9218" max="9218" width="5.5703125" style="1" customWidth="1"/>
    <col min="9219" max="9219" width="76.42578125" style="1" bestFit="1" customWidth="1"/>
    <col min="9220" max="9220" width="8.7109375" style="1" customWidth="1"/>
    <col min="9221" max="9471" width="9.140625" style="1" customWidth="1"/>
    <col min="9472" max="9472" width="5.85546875" style="1"/>
    <col min="9473" max="9473" width="5.85546875" style="1" customWidth="1"/>
    <col min="9474" max="9474" width="5.5703125" style="1" customWidth="1"/>
    <col min="9475" max="9475" width="76.42578125" style="1" bestFit="1" customWidth="1"/>
    <col min="9476" max="9476" width="8.7109375" style="1" customWidth="1"/>
    <col min="9477" max="9727" width="9.140625" style="1" customWidth="1"/>
    <col min="9728" max="9728" width="5.85546875" style="1"/>
    <col min="9729" max="9729" width="5.85546875" style="1" customWidth="1"/>
    <col min="9730" max="9730" width="5.5703125" style="1" customWidth="1"/>
    <col min="9731" max="9731" width="76.42578125" style="1" bestFit="1" customWidth="1"/>
    <col min="9732" max="9732" width="8.7109375" style="1" customWidth="1"/>
    <col min="9733" max="9983" width="9.140625" style="1" customWidth="1"/>
    <col min="9984" max="9984" width="5.85546875" style="1"/>
    <col min="9985" max="9985" width="5.85546875" style="1" customWidth="1"/>
    <col min="9986" max="9986" width="5.5703125" style="1" customWidth="1"/>
    <col min="9987" max="9987" width="76.42578125" style="1" bestFit="1" customWidth="1"/>
    <col min="9988" max="9988" width="8.7109375" style="1" customWidth="1"/>
    <col min="9989" max="10239" width="9.140625" style="1" customWidth="1"/>
    <col min="10240" max="10240" width="5.85546875" style="1"/>
    <col min="10241" max="10241" width="5.85546875" style="1" customWidth="1"/>
    <col min="10242" max="10242" width="5.5703125" style="1" customWidth="1"/>
    <col min="10243" max="10243" width="76.42578125" style="1" bestFit="1" customWidth="1"/>
    <col min="10244" max="10244" width="8.7109375" style="1" customWidth="1"/>
    <col min="10245" max="10495" width="9.140625" style="1" customWidth="1"/>
    <col min="10496" max="10496" width="5.85546875" style="1"/>
    <col min="10497" max="10497" width="5.85546875" style="1" customWidth="1"/>
    <col min="10498" max="10498" width="5.5703125" style="1" customWidth="1"/>
    <col min="10499" max="10499" width="76.42578125" style="1" bestFit="1" customWidth="1"/>
    <col min="10500" max="10500" width="8.7109375" style="1" customWidth="1"/>
    <col min="10501" max="10751" width="9.140625" style="1" customWidth="1"/>
    <col min="10752" max="10752" width="5.85546875" style="1"/>
    <col min="10753" max="10753" width="5.85546875" style="1" customWidth="1"/>
    <col min="10754" max="10754" width="5.5703125" style="1" customWidth="1"/>
    <col min="10755" max="10755" width="76.42578125" style="1" bestFit="1" customWidth="1"/>
    <col min="10756" max="10756" width="8.7109375" style="1" customWidth="1"/>
    <col min="10757" max="11007" width="9.140625" style="1" customWidth="1"/>
    <col min="11008" max="11008" width="5.85546875" style="1"/>
    <col min="11009" max="11009" width="5.85546875" style="1" customWidth="1"/>
    <col min="11010" max="11010" width="5.5703125" style="1" customWidth="1"/>
    <col min="11011" max="11011" width="76.42578125" style="1" bestFit="1" customWidth="1"/>
    <col min="11012" max="11012" width="8.7109375" style="1" customWidth="1"/>
    <col min="11013" max="11263" width="9.140625" style="1" customWidth="1"/>
    <col min="11264" max="11264" width="5.85546875" style="1"/>
    <col min="11265" max="11265" width="5.85546875" style="1" customWidth="1"/>
    <col min="11266" max="11266" width="5.5703125" style="1" customWidth="1"/>
    <col min="11267" max="11267" width="76.42578125" style="1" bestFit="1" customWidth="1"/>
    <col min="11268" max="11268" width="8.7109375" style="1" customWidth="1"/>
    <col min="11269" max="11519" width="9.140625" style="1" customWidth="1"/>
    <col min="11520" max="11520" width="5.85546875" style="1"/>
    <col min="11521" max="11521" width="5.85546875" style="1" customWidth="1"/>
    <col min="11522" max="11522" width="5.5703125" style="1" customWidth="1"/>
    <col min="11523" max="11523" width="76.42578125" style="1" bestFit="1" customWidth="1"/>
    <col min="11524" max="11524" width="8.7109375" style="1" customWidth="1"/>
    <col min="11525" max="11775" width="9.140625" style="1" customWidth="1"/>
    <col min="11776" max="11776" width="5.85546875" style="1"/>
    <col min="11777" max="11777" width="5.85546875" style="1" customWidth="1"/>
    <col min="11778" max="11778" width="5.5703125" style="1" customWidth="1"/>
    <col min="11779" max="11779" width="76.42578125" style="1" bestFit="1" customWidth="1"/>
    <col min="11780" max="11780" width="8.7109375" style="1" customWidth="1"/>
    <col min="11781" max="12031" width="9.140625" style="1" customWidth="1"/>
    <col min="12032" max="12032" width="5.85546875" style="1"/>
    <col min="12033" max="12033" width="5.85546875" style="1" customWidth="1"/>
    <col min="12034" max="12034" width="5.5703125" style="1" customWidth="1"/>
    <col min="12035" max="12035" width="76.42578125" style="1" bestFit="1" customWidth="1"/>
    <col min="12036" max="12036" width="8.7109375" style="1" customWidth="1"/>
    <col min="12037" max="12287" width="9.140625" style="1" customWidth="1"/>
    <col min="12288" max="12288" width="5.85546875" style="1"/>
    <col min="12289" max="12289" width="5.85546875" style="1" customWidth="1"/>
    <col min="12290" max="12290" width="5.5703125" style="1" customWidth="1"/>
    <col min="12291" max="12291" width="76.42578125" style="1" bestFit="1" customWidth="1"/>
    <col min="12292" max="12292" width="8.7109375" style="1" customWidth="1"/>
    <col min="12293" max="12543" width="9.140625" style="1" customWidth="1"/>
    <col min="12544" max="12544" width="5.85546875" style="1"/>
    <col min="12545" max="12545" width="5.85546875" style="1" customWidth="1"/>
    <col min="12546" max="12546" width="5.5703125" style="1" customWidth="1"/>
    <col min="12547" max="12547" width="76.42578125" style="1" bestFit="1" customWidth="1"/>
    <col min="12548" max="12548" width="8.7109375" style="1" customWidth="1"/>
    <col min="12549" max="12799" width="9.140625" style="1" customWidth="1"/>
    <col min="12800" max="12800" width="5.85546875" style="1"/>
    <col min="12801" max="12801" width="5.85546875" style="1" customWidth="1"/>
    <col min="12802" max="12802" width="5.5703125" style="1" customWidth="1"/>
    <col min="12803" max="12803" width="76.42578125" style="1" bestFit="1" customWidth="1"/>
    <col min="12804" max="12804" width="8.7109375" style="1" customWidth="1"/>
    <col min="12805" max="13055" width="9.140625" style="1" customWidth="1"/>
    <col min="13056" max="13056" width="5.85546875" style="1"/>
    <col min="13057" max="13057" width="5.85546875" style="1" customWidth="1"/>
    <col min="13058" max="13058" width="5.5703125" style="1" customWidth="1"/>
    <col min="13059" max="13059" width="76.42578125" style="1" bestFit="1" customWidth="1"/>
    <col min="13060" max="13060" width="8.7109375" style="1" customWidth="1"/>
    <col min="13061" max="13311" width="9.140625" style="1" customWidth="1"/>
    <col min="13312" max="13312" width="5.85546875" style="1"/>
    <col min="13313" max="13313" width="5.85546875" style="1" customWidth="1"/>
    <col min="13314" max="13314" width="5.5703125" style="1" customWidth="1"/>
    <col min="13315" max="13315" width="76.42578125" style="1" bestFit="1" customWidth="1"/>
    <col min="13316" max="13316" width="8.7109375" style="1" customWidth="1"/>
    <col min="13317" max="13567" width="9.140625" style="1" customWidth="1"/>
    <col min="13568" max="13568" width="5.85546875" style="1"/>
    <col min="13569" max="13569" width="5.85546875" style="1" customWidth="1"/>
    <col min="13570" max="13570" width="5.5703125" style="1" customWidth="1"/>
    <col min="13571" max="13571" width="76.42578125" style="1" bestFit="1" customWidth="1"/>
    <col min="13572" max="13572" width="8.7109375" style="1" customWidth="1"/>
    <col min="13573" max="13823" width="9.140625" style="1" customWidth="1"/>
    <col min="13824" max="13824" width="5.85546875" style="1"/>
    <col min="13825" max="13825" width="5.85546875" style="1" customWidth="1"/>
    <col min="13826" max="13826" width="5.5703125" style="1" customWidth="1"/>
    <col min="13827" max="13827" width="76.42578125" style="1" bestFit="1" customWidth="1"/>
    <col min="13828" max="13828" width="8.7109375" style="1" customWidth="1"/>
    <col min="13829" max="14079" width="9.140625" style="1" customWidth="1"/>
    <col min="14080" max="14080" width="5.85546875" style="1"/>
    <col min="14081" max="14081" width="5.85546875" style="1" customWidth="1"/>
    <col min="14082" max="14082" width="5.5703125" style="1" customWidth="1"/>
    <col min="14083" max="14083" width="76.42578125" style="1" bestFit="1" customWidth="1"/>
    <col min="14084" max="14084" width="8.7109375" style="1" customWidth="1"/>
    <col min="14085" max="14335" width="9.140625" style="1" customWidth="1"/>
    <col min="14336" max="14336" width="5.85546875" style="1"/>
    <col min="14337" max="14337" width="5.85546875" style="1" customWidth="1"/>
    <col min="14338" max="14338" width="5.5703125" style="1" customWidth="1"/>
    <col min="14339" max="14339" width="76.42578125" style="1" bestFit="1" customWidth="1"/>
    <col min="14340" max="14340" width="8.7109375" style="1" customWidth="1"/>
    <col min="14341" max="14591" width="9.140625" style="1" customWidth="1"/>
    <col min="14592" max="14592" width="5.85546875" style="1"/>
    <col min="14593" max="14593" width="5.85546875" style="1" customWidth="1"/>
    <col min="14594" max="14594" width="5.5703125" style="1" customWidth="1"/>
    <col min="14595" max="14595" width="76.42578125" style="1" bestFit="1" customWidth="1"/>
    <col min="14596" max="14596" width="8.7109375" style="1" customWidth="1"/>
    <col min="14597" max="14847" width="9.140625" style="1" customWidth="1"/>
    <col min="14848" max="14848" width="5.85546875" style="1"/>
    <col min="14849" max="14849" width="5.85546875" style="1" customWidth="1"/>
    <col min="14850" max="14850" width="5.5703125" style="1" customWidth="1"/>
    <col min="14851" max="14851" width="76.42578125" style="1" bestFit="1" customWidth="1"/>
    <col min="14852" max="14852" width="8.7109375" style="1" customWidth="1"/>
    <col min="14853" max="15103" width="9.140625" style="1" customWidth="1"/>
    <col min="15104" max="15104" width="5.85546875" style="1"/>
    <col min="15105" max="15105" width="5.85546875" style="1" customWidth="1"/>
    <col min="15106" max="15106" width="5.5703125" style="1" customWidth="1"/>
    <col min="15107" max="15107" width="76.42578125" style="1" bestFit="1" customWidth="1"/>
    <col min="15108" max="15108" width="8.7109375" style="1" customWidth="1"/>
    <col min="15109" max="15359" width="9.140625" style="1" customWidth="1"/>
    <col min="15360" max="15360" width="5.85546875" style="1"/>
    <col min="15361" max="15361" width="5.85546875" style="1" customWidth="1"/>
    <col min="15362" max="15362" width="5.5703125" style="1" customWidth="1"/>
    <col min="15363" max="15363" width="76.42578125" style="1" bestFit="1" customWidth="1"/>
    <col min="15364" max="15364" width="8.7109375" style="1" customWidth="1"/>
    <col min="15365" max="15615" width="9.140625" style="1" customWidth="1"/>
    <col min="15616" max="15616" width="5.85546875" style="1"/>
    <col min="15617" max="15617" width="5.85546875" style="1" customWidth="1"/>
    <col min="15618" max="15618" width="5.5703125" style="1" customWidth="1"/>
    <col min="15619" max="15619" width="76.42578125" style="1" bestFit="1" customWidth="1"/>
    <col min="15620" max="15620" width="8.7109375" style="1" customWidth="1"/>
    <col min="15621" max="15871" width="9.140625" style="1" customWidth="1"/>
    <col min="15872" max="15872" width="5.85546875" style="1"/>
    <col min="15873" max="15873" width="5.85546875" style="1" customWidth="1"/>
    <col min="15874" max="15874" width="5.5703125" style="1" customWidth="1"/>
    <col min="15875" max="15875" width="76.42578125" style="1" bestFit="1" customWidth="1"/>
    <col min="15876" max="15876" width="8.7109375" style="1" customWidth="1"/>
    <col min="15877" max="16127" width="9.140625" style="1" customWidth="1"/>
    <col min="16128" max="16128" width="5.85546875" style="1"/>
    <col min="16129" max="16129" width="5.85546875" style="1" customWidth="1"/>
    <col min="16130" max="16130" width="5.5703125" style="1" customWidth="1"/>
    <col min="16131" max="16131" width="76.42578125" style="1" bestFit="1" customWidth="1"/>
    <col min="16132" max="16132" width="8.7109375" style="1" customWidth="1"/>
    <col min="16133" max="16383" width="9.140625" style="1" customWidth="1"/>
    <col min="16384" max="16384" width="5.85546875" style="1"/>
  </cols>
  <sheetData>
    <row r="1" spans="1:4" x14ac:dyDescent="0.55000000000000004">
      <c r="A1" s="136" t="s">
        <v>57</v>
      </c>
      <c r="B1" s="136"/>
      <c r="C1" s="136"/>
      <c r="D1" s="136"/>
    </row>
    <row r="2" spans="1:4" x14ac:dyDescent="0.55000000000000004">
      <c r="A2" s="43" t="s">
        <v>11</v>
      </c>
      <c r="B2" s="43"/>
      <c r="C2" s="43"/>
      <c r="D2" s="43"/>
    </row>
    <row r="3" spans="1:4" x14ac:dyDescent="0.55000000000000004">
      <c r="A3" s="34" t="s">
        <v>12</v>
      </c>
    </row>
    <row r="4" spans="1:4" x14ac:dyDescent="0.55000000000000004">
      <c r="B4" s="158" t="s">
        <v>42</v>
      </c>
      <c r="C4" s="158"/>
      <c r="D4" s="158"/>
    </row>
    <row r="5" spans="1:4" x14ac:dyDescent="0.55000000000000004">
      <c r="B5" s="52" t="s">
        <v>13</v>
      </c>
      <c r="C5" s="52" t="s">
        <v>6</v>
      </c>
      <c r="D5" s="53" t="s">
        <v>14</v>
      </c>
    </row>
    <row r="6" spans="1:4" x14ac:dyDescent="0.55000000000000004">
      <c r="B6" s="82">
        <v>1</v>
      </c>
      <c r="C6" s="55" t="s">
        <v>131</v>
      </c>
      <c r="D6" s="84">
        <v>1</v>
      </c>
    </row>
    <row r="7" spans="1:4" x14ac:dyDescent="0.55000000000000004">
      <c r="B7" s="156" t="s">
        <v>2</v>
      </c>
      <c r="C7" s="159"/>
      <c r="D7" s="56">
        <f>SUM(D6:D6)</f>
        <v>1</v>
      </c>
    </row>
    <row r="8" spans="1:4" ht="20.25" customHeight="1" x14ac:dyDescent="0.55000000000000004">
      <c r="B8" s="35"/>
      <c r="C8" s="35"/>
      <c r="D8" s="26"/>
    </row>
    <row r="9" spans="1:4" x14ac:dyDescent="0.55000000000000004">
      <c r="B9" s="160" t="s">
        <v>43</v>
      </c>
      <c r="C9" s="160"/>
      <c r="D9" s="160"/>
    </row>
    <row r="10" spans="1:4" x14ac:dyDescent="0.55000000000000004">
      <c r="B10" s="52" t="s">
        <v>13</v>
      </c>
      <c r="C10" s="121" t="s">
        <v>6</v>
      </c>
      <c r="D10" s="53" t="s">
        <v>14</v>
      </c>
    </row>
    <row r="11" spans="1:4" x14ac:dyDescent="0.55000000000000004">
      <c r="B11" s="161">
        <v>1</v>
      </c>
      <c r="C11" s="122" t="s">
        <v>136</v>
      </c>
      <c r="D11" s="163">
        <v>1</v>
      </c>
    </row>
    <row r="12" spans="1:4" x14ac:dyDescent="0.55000000000000004">
      <c r="B12" s="162"/>
      <c r="C12" s="63" t="s">
        <v>135</v>
      </c>
      <c r="D12" s="164"/>
    </row>
    <row r="13" spans="1:4" x14ac:dyDescent="0.55000000000000004">
      <c r="B13" s="83">
        <v>2</v>
      </c>
      <c r="C13" s="63" t="s">
        <v>79</v>
      </c>
      <c r="D13" s="84">
        <v>1</v>
      </c>
    </row>
    <row r="14" spans="1:4" x14ac:dyDescent="0.55000000000000004">
      <c r="B14" s="83">
        <v>3</v>
      </c>
      <c r="C14" s="63" t="s">
        <v>86</v>
      </c>
      <c r="D14" s="84">
        <v>1</v>
      </c>
    </row>
    <row r="15" spans="1:4" x14ac:dyDescent="0.55000000000000004">
      <c r="B15" s="156" t="s">
        <v>2</v>
      </c>
      <c r="C15" s="159"/>
      <c r="D15" s="56">
        <f>SUM(D11:D14)</f>
        <v>3</v>
      </c>
    </row>
    <row r="16" spans="1:4" ht="18" customHeight="1" x14ac:dyDescent="0.55000000000000004"/>
    <row r="17" spans="1:10" x14ac:dyDescent="0.55000000000000004">
      <c r="A17" s="134" t="s">
        <v>140</v>
      </c>
      <c r="B17" s="134"/>
      <c r="C17" s="134"/>
      <c r="D17" s="134"/>
      <c r="E17" s="134"/>
      <c r="F17" s="134"/>
      <c r="G17" s="134"/>
      <c r="H17" s="134"/>
      <c r="I17" s="134"/>
      <c r="J17" s="134"/>
    </row>
    <row r="18" spans="1:10" x14ac:dyDescent="0.55000000000000004">
      <c r="B18" s="52" t="s">
        <v>13</v>
      </c>
      <c r="C18" s="121" t="s">
        <v>6</v>
      </c>
      <c r="D18" s="53" t="s">
        <v>14</v>
      </c>
    </row>
    <row r="19" spans="1:10" x14ac:dyDescent="0.55000000000000004">
      <c r="B19" s="161">
        <v>1</v>
      </c>
      <c r="C19" s="122" t="s">
        <v>157</v>
      </c>
      <c r="D19" s="163">
        <v>1</v>
      </c>
    </row>
    <row r="20" spans="1:10" x14ac:dyDescent="0.55000000000000004">
      <c r="B20" s="162"/>
      <c r="C20" s="63" t="s">
        <v>137</v>
      </c>
      <c r="D20" s="164"/>
    </row>
    <row r="21" spans="1:10" x14ac:dyDescent="0.55000000000000004">
      <c r="B21" s="54">
        <v>2</v>
      </c>
      <c r="C21" s="123" t="s">
        <v>138</v>
      </c>
      <c r="D21" s="58">
        <v>1</v>
      </c>
    </row>
    <row r="22" spans="1:10" x14ac:dyDescent="0.55000000000000004">
      <c r="B22" s="161">
        <v>3</v>
      </c>
      <c r="C22" s="122" t="s">
        <v>139</v>
      </c>
      <c r="D22" s="163">
        <v>1</v>
      </c>
    </row>
    <row r="23" spans="1:10" x14ac:dyDescent="0.55000000000000004">
      <c r="B23" s="162"/>
      <c r="C23" s="63" t="s">
        <v>107</v>
      </c>
      <c r="D23" s="164"/>
    </row>
    <row r="24" spans="1:10" x14ac:dyDescent="0.55000000000000004">
      <c r="B24" s="54">
        <v>4</v>
      </c>
      <c r="C24" s="124" t="s">
        <v>153</v>
      </c>
      <c r="D24" s="58">
        <v>1</v>
      </c>
    </row>
    <row r="25" spans="1:10" x14ac:dyDescent="0.55000000000000004">
      <c r="B25" s="54">
        <v>5</v>
      </c>
      <c r="C25" s="57" t="s">
        <v>87</v>
      </c>
      <c r="D25" s="58">
        <v>1</v>
      </c>
    </row>
    <row r="26" spans="1:10" x14ac:dyDescent="0.55000000000000004">
      <c r="B26" s="156" t="s">
        <v>2</v>
      </c>
      <c r="C26" s="157"/>
      <c r="D26" s="56">
        <f>SUM(D19:D25)</f>
        <v>5</v>
      </c>
    </row>
  </sheetData>
  <mergeCells count="13">
    <mergeCell ref="A17:J17"/>
    <mergeCell ref="B26:C26"/>
    <mergeCell ref="A1:D1"/>
    <mergeCell ref="B4:D4"/>
    <mergeCell ref="B7:C7"/>
    <mergeCell ref="B9:D9"/>
    <mergeCell ref="B15:C15"/>
    <mergeCell ref="B11:B12"/>
    <mergeCell ref="D11:D12"/>
    <mergeCell ref="B19:B20"/>
    <mergeCell ref="D19:D20"/>
    <mergeCell ref="B22:B23"/>
    <mergeCell ref="D22:D23"/>
  </mergeCells>
  <pageMargins left="0.45" right="0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Form Responses 1</vt:lpstr>
      <vt:lpstr>DATD</vt:lpstr>
      <vt:lpstr>บทสรุป</vt:lpstr>
      <vt:lpstr>ข้อเสนอแนะ</vt:lpstr>
      <vt:lpstr>สรุป</vt:lpstr>
      <vt:lpstr>สรุป(ต่อ)</vt:lpstr>
      <vt:lpstr>เสนอแนะ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 charewan</dc:creator>
  <cp:lastModifiedBy>monta chat-apiwan</cp:lastModifiedBy>
  <cp:lastPrinted>2022-01-21T02:41:32Z</cp:lastPrinted>
  <dcterms:created xsi:type="dcterms:W3CDTF">2016-08-05T03:44:03Z</dcterms:created>
  <dcterms:modified xsi:type="dcterms:W3CDTF">2022-01-21T02:46:11Z</dcterms:modified>
</cp:coreProperties>
</file>