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แบบสำรวจความพึงพอใจในการให้บริการของบัณฑิตวิทยาลัย มหาวิทยาลัยนเรศวร ประจำปี 2561\"/>
    </mc:Choice>
  </mc:AlternateContent>
  <bookViews>
    <workbookView xWindow="0" yWindow="0" windowWidth="20490" windowHeight="7755" activeTab="6"/>
  </bookViews>
  <sheets>
    <sheet name="DATD" sheetId="1" r:id="rId1"/>
    <sheet name="สรุป" sheetId="8" r:id="rId2"/>
    <sheet name="เพศ" sheetId="3" r:id="rId3"/>
    <sheet name="สถานภาพ" sheetId="4" r:id="rId4"/>
    <sheet name="ตอนที่2" sheetId="7" r:id="rId5"/>
    <sheet name="หน้า4" sheetId="9" r:id="rId6"/>
    <sheet name="ข้อเสนอนแนะ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8" i="1" l="1"/>
  <c r="G32" i="9" s="1"/>
  <c r="AF237" i="1"/>
  <c r="F32" i="9" s="1"/>
  <c r="H32" i="9" s="1"/>
  <c r="AF239" i="1"/>
  <c r="G23" i="9" l="1"/>
  <c r="F16" i="9"/>
  <c r="G11" i="9"/>
  <c r="G6" i="9"/>
  <c r="F11" i="9"/>
  <c r="AE239" i="1"/>
  <c r="G31" i="9" s="1"/>
  <c r="AD239" i="1"/>
  <c r="F31" i="9" s="1"/>
  <c r="AB239" i="1"/>
  <c r="G26" i="9" s="1"/>
  <c r="AA239" i="1"/>
  <c r="F26" i="9" s="1"/>
  <c r="W239" i="1"/>
  <c r="G19" i="9" s="1"/>
  <c r="V239" i="1"/>
  <c r="F19" i="9" s="1"/>
  <c r="S239" i="1"/>
  <c r="G12" i="9" s="1"/>
  <c r="R239" i="1"/>
  <c r="F12" i="9" s="1"/>
  <c r="P238" i="1"/>
  <c r="G7" i="9" s="1"/>
  <c r="Q238" i="1"/>
  <c r="G8" i="9" s="1"/>
  <c r="R238" i="1"/>
  <c r="G9" i="9" s="1"/>
  <c r="S238" i="1"/>
  <c r="T238" i="1"/>
  <c r="G14" i="9" s="1"/>
  <c r="U238" i="1"/>
  <c r="G15" i="9" s="1"/>
  <c r="V238" i="1"/>
  <c r="G16" i="9" s="1"/>
  <c r="W238" i="1"/>
  <c r="G18" i="9" s="1"/>
  <c r="X238" i="1"/>
  <c r="G21" i="9" s="1"/>
  <c r="Y238" i="1"/>
  <c r="G22" i="9" s="1"/>
  <c r="Z238" i="1"/>
  <c r="AA238" i="1"/>
  <c r="G24" i="9" s="1"/>
  <c r="AB238" i="1"/>
  <c r="G25" i="9" s="1"/>
  <c r="AC238" i="1"/>
  <c r="G28" i="9" s="1"/>
  <c r="AD238" i="1"/>
  <c r="G29" i="9" s="1"/>
  <c r="AE238" i="1"/>
  <c r="G30" i="9" s="1"/>
  <c r="O238" i="1"/>
  <c r="P237" i="1"/>
  <c r="F7" i="9" s="1"/>
  <c r="Q237" i="1"/>
  <c r="F8" i="9" s="1"/>
  <c r="R237" i="1"/>
  <c r="F9" i="9" s="1"/>
  <c r="S237" i="1"/>
  <c r="T237" i="1"/>
  <c r="F14" i="9" s="1"/>
  <c r="U237" i="1"/>
  <c r="F15" i="9" s="1"/>
  <c r="V237" i="1"/>
  <c r="W237" i="1"/>
  <c r="F18" i="9" s="1"/>
  <c r="X237" i="1"/>
  <c r="F21" i="9" s="1"/>
  <c r="Y237" i="1"/>
  <c r="F22" i="9" s="1"/>
  <c r="Z237" i="1"/>
  <c r="F23" i="9" s="1"/>
  <c r="AA237" i="1"/>
  <c r="F24" i="9" s="1"/>
  <c r="AB237" i="1"/>
  <c r="F25" i="9" s="1"/>
  <c r="AC237" i="1"/>
  <c r="F28" i="9" s="1"/>
  <c r="AD237" i="1"/>
  <c r="F29" i="9" s="1"/>
  <c r="AE237" i="1"/>
  <c r="F30" i="9" s="1"/>
  <c r="O237" i="1"/>
  <c r="F6" i="9" s="1"/>
  <c r="H16" i="9" l="1"/>
  <c r="H18" i="9"/>
  <c r="H9" i="9"/>
  <c r="H11" i="9"/>
  <c r="H31" i="9"/>
  <c r="H30" i="9"/>
  <c r="H29" i="9"/>
  <c r="H28" i="9"/>
  <c r="H26" i="9"/>
  <c r="H25" i="9"/>
  <c r="H24" i="9"/>
  <c r="H23" i="9"/>
  <c r="H22" i="9"/>
  <c r="H21" i="9"/>
  <c r="H19" i="9"/>
  <c r="H15" i="9"/>
  <c r="H14" i="9"/>
  <c r="H12" i="9"/>
  <c r="H8" i="9"/>
  <c r="H7" i="9"/>
  <c r="H6" i="9"/>
  <c r="D46" i="5" l="1"/>
  <c r="D10" i="5"/>
  <c r="D26" i="5"/>
  <c r="J262" i="1" l="1"/>
  <c r="F17" i="7" s="1"/>
  <c r="J261" i="1"/>
  <c r="F13" i="7" s="1"/>
  <c r="J260" i="1"/>
  <c r="F14" i="7" s="1"/>
  <c r="AG239" i="1"/>
  <c r="C241" i="1"/>
  <c r="C250" i="1"/>
  <c r="E7" i="4" s="1"/>
  <c r="C249" i="1"/>
  <c r="E6" i="4" s="1"/>
  <c r="C248" i="1"/>
  <c r="E9" i="4" s="1"/>
  <c r="C247" i="1"/>
  <c r="E11" i="4" s="1"/>
  <c r="C245" i="1"/>
  <c r="E8" i="4" s="1"/>
  <c r="C244" i="1"/>
  <c r="E12" i="4" s="1"/>
  <c r="C246" i="1"/>
  <c r="E10" i="4" s="1"/>
  <c r="C240" i="1"/>
  <c r="C12" i="3" l="1"/>
  <c r="D240" i="1"/>
  <c r="E13" i="4"/>
  <c r="F11" i="4" s="1"/>
  <c r="C251" i="1"/>
  <c r="C242" i="1"/>
  <c r="C13" i="3"/>
  <c r="C14" i="3" s="1"/>
  <c r="J259" i="1"/>
  <c r="J258" i="1"/>
  <c r="J253" i="1"/>
  <c r="J255" i="1"/>
  <c r="J256" i="1"/>
  <c r="J257" i="1"/>
  <c r="J254" i="1"/>
  <c r="J252" i="1"/>
  <c r="D241" i="1"/>
  <c r="D242" i="1"/>
  <c r="K258" i="1" l="1"/>
  <c r="K256" i="1"/>
  <c r="J263" i="1"/>
  <c r="K255" i="1"/>
  <c r="D13" i="3"/>
  <c r="D14" i="3"/>
  <c r="D12" i="3"/>
  <c r="F10" i="7"/>
  <c r="F8" i="7"/>
  <c r="F9" i="7"/>
  <c r="F12" i="7"/>
  <c r="F15" i="7"/>
  <c r="F7" i="7"/>
  <c r="F11" i="7"/>
  <c r="F16" i="7"/>
  <c r="F10" i="4"/>
  <c r="F9" i="4"/>
  <c r="F7" i="4"/>
  <c r="F8" i="4"/>
  <c r="F6" i="4"/>
  <c r="K252" i="1"/>
  <c r="K253" i="1" l="1"/>
  <c r="K263" i="1" s="1"/>
  <c r="K261" i="1"/>
  <c r="K262" i="1"/>
  <c r="K260" i="1"/>
  <c r="K257" i="1"/>
  <c r="K259" i="1"/>
  <c r="K254" i="1"/>
  <c r="F18" i="7"/>
  <c r="G17" i="7" s="1"/>
  <c r="G13" i="7" l="1"/>
  <c r="G12" i="7"/>
  <c r="G14" i="7"/>
  <c r="G9" i="7"/>
  <c r="G7" i="7"/>
  <c r="G16" i="7"/>
  <c r="G8" i="7"/>
  <c r="G10" i="7"/>
  <c r="G11" i="7"/>
</calcChain>
</file>

<file path=xl/sharedStrings.xml><?xml version="1.0" encoding="utf-8"?>
<sst xmlns="http://schemas.openxmlformats.org/spreadsheetml/2006/main" count="709" uniqueCount="165">
  <si>
    <t>เพศ</t>
  </si>
  <si>
    <t>สถานภาพ</t>
  </si>
  <si>
    <t>บริการ 1</t>
  </si>
  <si>
    <t>บริการ 2</t>
  </si>
  <si>
    <t>บริการ 3</t>
  </si>
  <si>
    <t>บริการ 4</t>
  </si>
  <si>
    <t>บริการ 5</t>
  </si>
  <si>
    <t>บริการ 6</t>
  </si>
  <si>
    <t>บริการ 7</t>
  </si>
  <si>
    <t>บริการ 8</t>
  </si>
  <si>
    <t>บริการ 9</t>
  </si>
  <si>
    <t>บริการ 10</t>
  </si>
  <si>
    <t>ข้อชื่นชม</t>
  </si>
  <si>
    <t>ปัญหา</t>
  </si>
  <si>
    <t>ข้อเสนอแนะ</t>
  </si>
  <si>
    <t>ที่</t>
  </si>
  <si>
    <t>ชาย</t>
  </si>
  <si>
    <t>หญิง</t>
  </si>
  <si>
    <t>ผู้บริหารระดับมหาวิทยาลัย</t>
  </si>
  <si>
    <t>ผู้บริหารระดับภาควิชา/สาขาวิชา/หลักสูตร</t>
  </si>
  <si>
    <t>อาจารย์</t>
  </si>
  <si>
    <t>ผู้บริหารระดับคณะ/วิทยาลัย</t>
  </si>
  <si>
    <t>ผู้บริหารระดับกอง/สถาน</t>
  </si>
  <si>
    <t>นิสิตระดับบัณฑิตศึกษา</t>
  </si>
  <si>
    <t>การบริการ</t>
  </si>
  <si>
    <t>สอบถามข้อมูลจากงานวิชาการ</t>
  </si>
  <si>
    <t>ติดต่อทุนอุดหนุนการวิจัย</t>
  </si>
  <si>
    <t>ติดต่อขอใช้รถบัณฑิตวิทยาลัย</t>
  </si>
  <si>
    <t>ติดต่อเรื่องวารสารมหาวิทยาลัยนเรศวร : วิทยาศาสตร์และเทคโนโลยี</t>
  </si>
  <si>
    <t>ติดต่อเรื่องวารสารการวิจัยเพื่อพัฒนาชุมชน (มนุษยศาสตร์และสังคมศาสตร์)</t>
  </si>
  <si>
    <t>ติดต่อการจัดทำเอกสารสิ่งพิมพ์ทางวิชาการของสำนักพิมพ์มหาวิทยาลัยนเรศวร</t>
  </si>
  <si>
    <t>สอบถามข้อมูลเกี่ยวกับนิสิตบัณฑิตศึกษาต่างชาติ</t>
  </si>
  <si>
    <t>สอบถามการใช้งานระบบฐานข้อมูล Turnitin</t>
  </si>
  <si>
    <t>การประชุมคณะกรรมการประจำบัณฑิตวิทยาลัย</t>
  </si>
  <si>
    <t>เข้าร่วมโครงการ/กิจกรรม</t>
  </si>
  <si>
    <t>บริการ 11</t>
  </si>
  <si>
    <t>เจ้าหน้าที่สายสนับสนุนมหาวิทยาลัย</t>
  </si>
  <si>
    <t>ผู้ช่วยนักวิจัย</t>
  </si>
  <si>
    <t>เจ้าหน้าที่ยิ้มแย้มแจ่มใส ให้คำปรึกษา ให้ข้อมูลรวดเร็วดีมาก</t>
  </si>
  <si>
    <t>ใช้บริการรถตู้ พนักงานรับรถให้บริการดีมาก</t>
  </si>
  <si>
    <t>ระบบสารสนเทศช่วยให้การสืบค้นข้อมูลง่ายขึ้น</t>
  </si>
  <si>
    <t>บัณฑิตวิทยาลัยมีการปรับช่องทางการสื่อสาร เช่น Line</t>
  </si>
  <si>
    <t>งานที่ขอได้รับตรงตามเวลาที่นัดหมาย</t>
  </si>
  <si>
    <t>นิสิตต่างชาติไม่สามารถสื่อสารกับเจ้าหน้าที่ได้</t>
  </si>
  <si>
    <t xml:space="preserve">การไม่ติดต่อสื่อสารผ่านทางเฟสบุค เนื่องจากเคยส่งทางข้อความขอทราบข้อมูล </t>
  </si>
  <si>
    <t>การไม่ติดต่อสื่อสารผ่านทางเฟสบุค เนื่องจากเคยส่งทางข้อความขอทราบข้อมูล แต่ไม่ได้รับการตอบกลับ</t>
  </si>
  <si>
    <t>โปรแกรม E-thesis ยังไม่สมบูรณ์และยังมีปัญหาในการใช้งาน</t>
  </si>
  <si>
    <t>เพิ่มปริมาณกิจรรมเกี่ยวกับงานวิจัยด้านสังคมศาสตร์ให้มากยิ่งขึ้น</t>
  </si>
  <si>
    <t xml:space="preserve">อยากให้บัณฑิตวิทยาลัยช่วยเพิ่มเติมประกาศ ข้อบังคับ </t>
  </si>
  <si>
    <t>อยากให้บัณฑิตวิทยาลัยช่วยเพิ่มเติมประกาศ ข้อบังคับ ภาคภาษาอังกฤษ สำหรับนิสิตต่างชาติ</t>
  </si>
  <si>
    <t>ขั้นตอนที่ซับซ้อนและไม่ชัดเจนในบางครั้ง</t>
  </si>
  <si>
    <t>การสำรวจปัญหาและความต้องการของนิสิตทุกภาคเรียนและทุกปี</t>
  </si>
  <si>
    <t>ความซับซ้อนของระบบ E-thesis  ความล่าช้าในการแก้ปัญญา</t>
  </si>
  <si>
    <t>ฐานข้อมูลในเว็บไซต์บางข้อมูลยังไม่มีการแก้ไข หรืออัพเดทข้อมูลให้เป็นปัจจุบัน</t>
  </si>
  <si>
    <t>ควรประชาสัมพันธ์การใช้เว็บไซต์ของบัณฑิตวิทยาลัย</t>
  </si>
  <si>
    <t>ด้านข้อมูลภาษาอังกฤษ</t>
  </si>
  <si>
    <t>เพิ่มการประชาสัมพันธ์กิจกรรมต่างๆ มากขึ้น</t>
  </si>
  <si>
    <t>การติดต่อสื่อสารระหว่างนิสิตต่างชาติและเจ้าหน้าที่ที่ให้บริการ</t>
  </si>
  <si>
    <t>เว็บไซต์มีการปรับปรุงตลอดทำให้การค้นเอกสารยากกว่าเดิมในบางครั้ง</t>
  </si>
  <si>
    <t>ระบบฐานข้อมูลควรมีข้อมูลที่เป็นปัจจุบันเกี่ยวกับการตีพิมพ์ผลงาน</t>
  </si>
  <si>
    <t>ประสานงานกัหน่วยงานอื่นๆ เพื่อให้มีระบบการทำงานที่ตรงกัน จะช่วยให้ประหยัดเวลา และเพิ่มประสิทธิภาพการทำงานให้ดียิ่งขี้น</t>
  </si>
  <si>
    <t xml:space="preserve">ควรมีการอบรมเจ้าหน้าที่ให้มีความพร้อมก่อนการเปิดใช้ระบบ E-thsis </t>
  </si>
  <si>
    <t>เอกสารประกาศ ข้อบังคับ ต่างๆ จะมีปัญหากับนิสิตต่างชาติเนื่องจากยังไม่เป็นภาษาอังกฤษ</t>
  </si>
  <si>
    <t>เพื่อเอื้ออำนวยประโยชน์ต่อการประกันคุณภาพหลักสูตรและการพัฒนาปรับปรุงหลักสูตร</t>
  </si>
  <si>
    <t>ประชาสัมพันธ์เชิงรุกกับนิสิตให้มากขึ้นเพื่อเข้าใช้บริการบัณฑิตวิทยาลัย</t>
  </si>
  <si>
    <t>ควรปรับปรุงด้านขั้นตอนและความชัดเจน</t>
  </si>
  <si>
    <t>อบรมสถิติที่ใช้ในงานวิจัย</t>
  </si>
  <si>
    <t>บทสรุปสำหรับผู้บริหาร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</si>
  <si>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</si>
  <si>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>- 1 -</t>
  </si>
  <si>
    <t>ตอนที่ 1 ข้อมูลทั่วไปของผู้ตอบแบบสอบถาม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</si>
  <si>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จำแนกตามเพศ</t>
    </r>
  </si>
  <si>
    <t>จำนวน</t>
  </si>
  <si>
    <t>ร้อยละ</t>
  </si>
  <si>
    <t>รวม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</si>
  <si>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</si>
  <si>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ตอนที่ 1  ข้อมูลทั่วไปของผู้ตอบแบบสอบถาม</t>
  </si>
  <si>
    <t xml:space="preserve">- 6 -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</si>
  <si>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</si>
  <si>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รายการ</t>
  </si>
  <si>
    <t>ความถี่</t>
  </si>
  <si>
    <t>ข้อเสนอแนะปัญหาที่พบในการใช้บริการ</t>
  </si>
  <si>
    <t>แต่ไม่ได้รับการตอบกลับ</t>
  </si>
  <si>
    <t>ภาคภาษาอังกฤษ สำหรับนิสิตต่างชาติ</t>
  </si>
  <si>
    <t>ข้อเสนอแนะเพื่อปรับปรุงงานบริการให้ดียิ่งขึ้นไป</t>
  </si>
  <si>
    <t>และเพิ่มประสิทธิภาพการทำงานให้ดียิ่งขี้น</t>
  </si>
  <si>
    <t xml:space="preserve"> - 3 -</t>
  </si>
  <si>
    <t>การประชาสัมพันธ์</t>
  </si>
  <si>
    <t>ติดต่อเรื่องอื่นๆ</t>
  </si>
  <si>
    <t xml:space="preserve">            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</si>
  <si>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r>
      <t xml:space="preserve">          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</si>
  <si>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- 2 -</t>
  </si>
  <si>
    <t>ประสานงานกับหน่วยงานอื่นๆ เพื่อให้มีระบบการทำงานที่ตรงกัน จะช่วยให้ประหยัดเวลา</t>
  </si>
  <si>
    <t xml:space="preserve">ควรมีการอบรมเจ้าหน้าที่ให้มีความพร้อมก่อนการเปิดใช้ระบบ E-thesis </t>
  </si>
  <si>
    <t xml:space="preserve">     จากตาราง 3  ผู้ตอบแบบสอบถามรับบริการจากบัณฑิตวิทยาลัย  พบว่าผู้ตอบแบบสอบถามส่วนใหญ่</t>
  </si>
  <si>
    <t xml:space="preserve">    ตอนที่ 2 สอบถามความพึงพอใจที่มีต่อการให้บริการของบัณฑิตวิทยาลัย</t>
  </si>
  <si>
    <t xml:space="preserve">          จากการสอบถามการรับบริการจากบัณฑิตวิทยาลัย พบว่า ผู้ตอบแบบประเมินส่วนใหญ่สอบถามข้อมูลจาก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</si>
  <si>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</si>
  <si>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</si>
  <si>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</si>
  <si>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</si>
  <si>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</si>
  <si>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        เฉลี่ยรวมด้านเจ้าหน้าที่ให้บริการ</t>
  </si>
  <si>
    <t>3. ด้านสิ่งอำนวยความสะดวก</t>
  </si>
  <si>
    <t xml:space="preserve">            เฉลี่ยรวมด้านสิ่งอำนวยความสะดวก</t>
  </si>
  <si>
    <t xml:space="preserve">       เฉลี่ยรวมด้านคุณภาพการให้บริการ</t>
  </si>
  <si>
    <t>รวมเฉลี่ยทุกด้าน</t>
  </si>
  <si>
    <t>- 4 -</t>
  </si>
  <si>
    <t>(เรียงตามลำดับก่อนหลัง มีความเสมอภาคเท่าเทียมกัน)</t>
  </si>
  <si>
    <t xml:space="preserve">    2.1 ความรวดเร็ว และความพร้อมในการให้บริการ</t>
  </si>
  <si>
    <t xml:space="preserve">    2.3 เจ้าหน้าที่มีความรู้ ความสามารถในการให้บริการ เช่น การตอบคำถาม</t>
  </si>
  <si>
    <t>ชี้แจงข้อสงสัย ให้คำแนะนำ ช่วยแก้ปัญหา</t>
  </si>
  <si>
    <t xml:space="preserve">    2.4 ความซื่อสัตย์สุจริตในการปฏิบัติหน้าที่ เช่น ไม่รับสินบน ไม่หาประโยชน์ในทางมิชอบ ฯลฯ</t>
  </si>
  <si>
    <t xml:space="preserve">   3.1 สถานที่ให้บริการเหมาะสมแก่การให้บริการ</t>
  </si>
  <si>
    <t xml:space="preserve">   3.2 มีเก้าอี้ให้บริการแก่ผู้มาติดต่ออย่างเพียงพอ</t>
  </si>
  <si>
    <t xml:space="preserve">   3.3 มีแบบฟอร์มให้บริการอย่างเพียงพอ</t>
  </si>
  <si>
    <t xml:space="preserve">   3.4 เว็บไซต์มีข้อมูลให้บริการที่ตรงตามความต้องการ</t>
  </si>
  <si>
    <t xml:space="preserve">   3.5 มีฐานข้อมูลให้บริการตรงตามความต้องการ</t>
  </si>
  <si>
    <t xml:space="preserve">   1.2 ความรวดเร็วในการให้บริการ</t>
  </si>
  <si>
    <t xml:space="preserve">   1.3 ความชัดเจนในการอธิบาย ชี้แจง และแนะนำขั้นตอนการให้บริการ</t>
  </si>
  <si>
    <t xml:space="preserve">   1.4 ความเป็นธรรมของขั้นตอน วิธีการให้บริการ </t>
  </si>
  <si>
    <t xml:space="preserve">   1.5 ความสะดวกที่ได้รับจากการบริการแต่ละขั้นตอน</t>
  </si>
  <si>
    <t>4. ด้านคุณภาพการให้บริการ</t>
  </si>
  <si>
    <t xml:space="preserve">   1.1 ขั้นตอนการบริการไม่ยุ่งยากซับซ้อน และมีความคล่องตัว</t>
  </si>
  <si>
    <t xml:space="preserve">    2.2 ความเอาใจใส่ กระตือรือร้น</t>
  </si>
  <si>
    <t xml:space="preserve">   4.1 ได้รับบริการที่ตรงตามความต้องการ</t>
  </si>
  <si>
    <t xml:space="preserve">   4.2 ได้รับบริการที่คุ้มค่าและได้ประโยชน์</t>
  </si>
  <si>
    <t xml:space="preserve">   4.3 มีการจัดโครงการ/กิจกรรมตรงตามความต้องการ</t>
  </si>
  <si>
    <t xml:space="preserve">          จากตาราง 4 ผู้ตอบแบบประเมินจำแนกตามแสดงค่าเฉลี่ย ส่วนเบี่ยงเบนมาตรฐาน พบว่า </t>
  </si>
  <si>
    <t xml:space="preserve">โดยภาพรวมผู้ตอบแบบประเมิน มีความพึงพอใจการให้บริการบัณฑิตวิทยาลัย อยู่ในระดับมาก (ค่าเฉลี่ย 4.00) </t>
  </si>
  <si>
    <t xml:space="preserve">โดยความพึงพอใจด้านเจ้าหน้าที่ผู้ให้บริการสูงที่สุด (ค่าเฉลี่ย 4.09) รองลงมาได้แก่ ด้านคุณภาพการให้บริการ </t>
  </si>
  <si>
    <t xml:space="preserve">(ค่าเฉลี่ย 4.07) และด้านกระบวนการขั้นตอนการให้บริการ (ค่าเฉลี่ย 3.95) เมื่อพิจารณาเป็นรายข้อ พบว่า </t>
  </si>
  <si>
    <t xml:space="preserve">รองลงมาได้แก่ เจ้าหน้าที่มีความรู้ ความสามารถในการให้บริการ เช่น การตอบคำถาม ชี้แจงข้อสงสัย </t>
  </si>
  <si>
    <t>ให้คำแนะนำ ช่วยแก้ปัญหา และได้รับบริการที่ตรงตามความต้องการ (ค่าเฉลี่ย 4.11)</t>
  </si>
  <si>
    <t>- 5 -</t>
  </si>
  <si>
    <t xml:space="preserve">- 7 - </t>
  </si>
  <si>
    <r>
      <rPr>
        <b/>
        <i/>
        <sz val="15"/>
        <rFont val="TH SarabunPSK"/>
        <family val="2"/>
      </rPr>
      <t>ตาราง 4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=235)</t>
    </r>
  </si>
  <si>
    <t xml:space="preserve">          จากการสอบถามความคิดเห็นที่มีต่อการให้บริการบัณฑิตวิทยาลัย โดยภาพรวมผู้ตอบแบบประเมิน</t>
  </si>
  <si>
    <t>มีความพึงพอใจการให้บริการบัณฑิตวิทยาลัย อยู่ในระดับมาก (ค่าเฉลี่ย 4.00) โดยความพึงพอใจด้านเจ้าหน้าที่</t>
  </si>
  <si>
    <t>ผู้ให้บริการสูงที่สุด (ค่าเฉลี่ย 4.09) รองลงมาได้แก่ ด้านคุณภาพการให้บริการ (ค่าเฉลี่ย 4.07) และด้านกระบวนการ</t>
  </si>
  <si>
    <t>ความสามารถในการให้บริการ เช่น การตอบคำถาม ชี้แจงข้อสงสัย ให้คำแนะนำ ช่วยแก้ปัญหา</t>
  </si>
  <si>
    <t>และได้รับบริการที่ตรงตามความต้องการ (ค่าเฉลี่ย 4.11)</t>
  </si>
  <si>
    <t>พนักงานรับรถให้บริการดีมาก</t>
  </si>
  <si>
    <r>
      <t xml:space="preserve">        ข้อชื่นชม</t>
    </r>
    <r>
      <rPr>
        <sz val="16"/>
        <rFont val="TH SarabunPSK"/>
        <family val="2"/>
      </rPr>
      <t xml:space="preserve"> เจ้าหน้าที่ยิ้มแย้มแจ่มใส ให้คำปรึกษา ให้ข้อมูลรวดเร็วดีมาก และใช้บริการรถตู้ </t>
    </r>
  </si>
  <si>
    <t xml:space="preserve"> 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</si>
  <si>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t>ประจำปีการศึกษา 2560 มีจำนวนผู้ตอบแบบสอบถามทั้งสิ้น จำนวน 235 คน เป็นเพศหญิง ร้อยละ 75.32</t>
  </si>
  <si>
    <t>เป็นเพศชาย ร้อยละ 24.68 ส่วนใหญ่เป็นเจ้าหน้าที่สายสนับสนุนมหาวิทยาลัย ร้อยละ 50.64</t>
  </si>
  <si>
    <t>ติดต่อทุนอุดหนุนการวิจัย ติดต่อเรื่องวารสารมหาวิทยาลัยนเรศวร : วิทยาศาสตร์และเทคโนโลยี</t>
  </si>
  <si>
    <t xml:space="preserve">ขั้นตอนการให้บริการ (ค่าเฉลี่ย 3.95) เมื่อพิจารณาเป็นรายข้อ พบว่า มีความซื่อสัตย์สุจริตในการปฏิบัติหน้าที่ </t>
  </si>
  <si>
    <t xml:space="preserve">เช่น ไม่รับสินบน ไม่หาประโยชน์ในทางมิชอบ ฯลฯ สูงที่สุด (ค่าเฉลี่ย 4.16) รองลงมาได้แก่ เจ้าหน้าที่มีความรู้ </t>
  </si>
  <si>
    <t>มหาวิทยาลัยนเรศวร ประจำปีการศึกษา 2560</t>
  </si>
  <si>
    <t xml:space="preserve">      จากตาราง 2 แสดงจำนวนและร้อยละของผู้ตอบแบบสอบถาม  จำแนกตามสถานภาพ</t>
  </si>
  <si>
    <t xml:space="preserve">    ตาราง 3 แสดงจำนวนและร้อยละของผู้ตอบแบบสอบถาม จำแนกตามการใช้บริการของบัณฑิตวิทยาลัย </t>
  </si>
  <si>
    <t>(ตอบได้มากกว่า 1 ข้อ)</t>
  </si>
  <si>
    <t xml:space="preserve">มีความซื่อสัตย์สุจริตในการปฏิบัติหน้าที่ เช่น ไม่รับสินบน ไม่หาประโยชน์ในทางมิชอบ ฯลฯ สูงที่สุด (ค่าเฉลี่ย 4.16) </t>
  </si>
  <si>
    <t>เป็นเพศหญิง ร้อยละ 75.32 เพศชาย ร้อยละ 24.68</t>
  </si>
  <si>
    <t>รองลงมาได้แก่ นิสิตระดับบัณฑิตศึกษา ร้อยละ 34.89 และผู้บริหารระดับคณะ/วิทยาลัย ร้อยละ 5.53</t>
  </si>
  <si>
    <t xml:space="preserve">งานวิชาการมากที่สุด ร้อยละ 40.10 รองลงมาได้แก่ ติดต่อขอใช้รถบัณฑิตวิทยาลัย ร้อยละ 14.29 </t>
  </si>
  <si>
    <t>และเข้าร่วมโครงการ/กิจกรรม ร้อยละ 9.02</t>
  </si>
  <si>
    <t xml:space="preserve">         </t>
  </si>
  <si>
    <t xml:space="preserve">          รองลงมาได้แก่ นิสิตระดับบัณฑิตศึกษา ร้อยละ 34.89 และผู้บริหารระดับคณะ/วิทยาลัย ร้อยละ 5.53</t>
  </si>
  <si>
    <t>สอบถามข้อมูลจากงานวิชาการ ร้อยละ 40.10 รองลงมาได้แก่ ติดต่อขอใช้รถบัณฑิตวิทยาลัย ร้อยละ 14.29</t>
  </si>
  <si>
    <t xml:space="preserve">            ประจำปีการศึกษา 2560 มีจำนวนผู้ตอบแบบสอบถามทั้งสิ้น จำนวน 235 คน รายละเอียดดังนี้</t>
  </si>
  <si>
    <t>และเข้าร่วมโครงการ/กิจกรรม  ร้อยละ 9.02</t>
  </si>
  <si>
    <t xml:space="preserve">          พบว่า ผู้ตอบแบบสอบถามส่วนใหญ่เป็นเจ้าหน้าที่สายสนับสนุนมหาวิทยาลัย ร้อยละ 50.64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</si>
</sst>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5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i/>
      <sz val="15"/>
      <name val="TH SarabunPSK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6" fillId="0" borderId="0" xfId="0" applyNumberFormat="1" applyFont="1" applyAlignment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1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2" fontId="1" fillId="0" borderId="0" xfId="0" applyNumberFormat="1" applyFont="1" applyFill="1"/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" fontId="2" fillId="0" borderId="0" xfId="0" applyNumberFormat="1" applyFont="1" applyFill="1"/>
    <xf numFmtId="1" fontId="8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0" xfId="0" applyNumberFormat="1" applyFont="1" applyAlignment="1"/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Alignment="1"/>
    <xf numFmtId="0" fontId="12" fillId="0" borderId="0" xfId="0" applyFont="1"/>
    <xf numFmtId="0" fontId="14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5" fillId="0" borderId="0" xfId="0" applyFont="1"/>
    <xf numFmtId="2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2" fontId="16" fillId="0" borderId="25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15" fillId="0" borderId="0" xfId="0" applyNumberFormat="1" applyFont="1"/>
    <xf numFmtId="2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8" xfId="0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0" fontId="16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9" fillId="10" borderId="1" xfId="0" applyNumberFormat="1" applyFont="1" applyFill="1" applyBorder="1" applyAlignment="1">
      <alignment wrapText="1"/>
    </xf>
    <xf numFmtId="0" fontId="15" fillId="0" borderId="3" xfId="0" applyFont="1" applyBorder="1"/>
    <xf numFmtId="0" fontId="15" fillId="0" borderId="0" xfId="0" applyFont="1" applyBorder="1"/>
    <xf numFmtId="0" fontId="15" fillId="0" borderId="31" xfId="0" applyFont="1" applyBorder="1"/>
    <xf numFmtId="0" fontId="15" fillId="0" borderId="26" xfId="0" applyFont="1" applyBorder="1"/>
    <xf numFmtId="0" fontId="15" fillId="0" borderId="15" xfId="0" applyFont="1" applyBorder="1"/>
    <xf numFmtId="0" fontId="8" fillId="0" borderId="0" xfId="0" applyFont="1" applyAlignment="1">
      <alignment horizontal="left"/>
    </xf>
    <xf numFmtId="0" fontId="21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2" fontId="15" fillId="0" borderId="19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CCFF"/>
      <color rgb="FFFFFFCC"/>
      <color rgb="FFCCFFCC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61913</xdr:colOff>
      <xdr:row>3</xdr:row>
      <xdr:rowOff>44450</xdr:rowOff>
    </xdr:from>
    <xdr:ext cx="211725" cy="1577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589463" y="946150"/>
              <a:ext cx="211725" cy="1577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589463" y="946150"/>
              <a:ext cx="211725" cy="1577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9"/>
  <sheetViews>
    <sheetView topLeftCell="A242" workbookViewId="0">
      <selection activeCell="E247" sqref="E247"/>
    </sheetView>
  </sheetViews>
  <sheetFormatPr defaultRowHeight="24" x14ac:dyDescent="0.55000000000000004"/>
  <cols>
    <col min="1" max="1" width="9.5703125" style="9" bestFit="1" customWidth="1"/>
    <col min="2" max="2" width="34" style="3" customWidth="1"/>
    <col min="3" max="3" width="9.42578125" style="4" customWidth="1"/>
    <col min="4" max="10" width="8.28515625" style="7" bestFit="1" customWidth="1"/>
    <col min="11" max="11" width="9.140625" style="7" customWidth="1"/>
    <col min="12" max="12" width="8.28515625" style="7" customWidth="1"/>
    <col min="13" max="14" width="9.42578125" style="7" bestFit="1" customWidth="1"/>
    <col min="15" max="19" width="7.42578125" style="3" bestFit="1" customWidth="1"/>
    <col min="20" max="23" width="7.42578125" style="4" bestFit="1" customWidth="1"/>
    <col min="24" max="28" width="7.42578125" style="5" bestFit="1" customWidth="1"/>
    <col min="29" max="31" width="7.42578125" style="6" bestFit="1" customWidth="1"/>
    <col min="32" max="32" width="13.7109375" style="1" bestFit="1" customWidth="1"/>
    <col min="33" max="33" width="37.28515625" style="1" bestFit="1" customWidth="1"/>
    <col min="34" max="34" width="51.140625" style="1" bestFit="1" customWidth="1"/>
    <col min="35" max="16384" width="9.140625" style="1"/>
  </cols>
  <sheetData>
    <row r="1" spans="1:34" s="9" customFormat="1" x14ac:dyDescent="0.55000000000000004">
      <c r="A1" s="18" t="s">
        <v>15</v>
      </c>
      <c r="B1" s="70" t="s">
        <v>0</v>
      </c>
      <c r="C1" s="17" t="s">
        <v>1</v>
      </c>
      <c r="D1" s="71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1" t="s">
        <v>9</v>
      </c>
      <c r="L1" s="71" t="s">
        <v>10</v>
      </c>
      <c r="M1" s="71" t="s">
        <v>11</v>
      </c>
      <c r="N1" s="71" t="s">
        <v>35</v>
      </c>
      <c r="O1" s="70">
        <v>1.1000000000000001</v>
      </c>
      <c r="P1" s="70">
        <v>1.2</v>
      </c>
      <c r="Q1" s="70">
        <v>1.3</v>
      </c>
      <c r="R1" s="70">
        <v>1.4</v>
      </c>
      <c r="S1" s="70">
        <v>1.5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72">
        <v>3.1</v>
      </c>
      <c r="Y1" s="72">
        <v>3.2</v>
      </c>
      <c r="Z1" s="72">
        <v>3.3</v>
      </c>
      <c r="AA1" s="72">
        <v>3.4</v>
      </c>
      <c r="AB1" s="72">
        <v>3.5</v>
      </c>
      <c r="AC1" s="73">
        <v>4.0999999999999996</v>
      </c>
      <c r="AD1" s="73">
        <v>4.2</v>
      </c>
      <c r="AE1" s="73">
        <v>4.3</v>
      </c>
      <c r="AF1" s="8" t="s">
        <v>12</v>
      </c>
      <c r="AG1" s="8" t="s">
        <v>13</v>
      </c>
      <c r="AH1" s="8" t="s">
        <v>14</v>
      </c>
    </row>
    <row r="2" spans="1:34" x14ac:dyDescent="0.55000000000000004">
      <c r="A2" s="14">
        <v>1</v>
      </c>
      <c r="B2" s="19" t="s">
        <v>17</v>
      </c>
      <c r="C2" s="16" t="s">
        <v>36</v>
      </c>
      <c r="D2" s="20">
        <v>1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19">
        <v>4</v>
      </c>
      <c r="P2" s="19">
        <v>3</v>
      </c>
      <c r="Q2" s="19">
        <v>4</v>
      </c>
      <c r="R2" s="19">
        <v>4</v>
      </c>
      <c r="S2" s="19">
        <v>4</v>
      </c>
      <c r="T2" s="16">
        <v>3</v>
      </c>
      <c r="U2" s="16">
        <v>3</v>
      </c>
      <c r="V2" s="16">
        <v>3</v>
      </c>
      <c r="W2" s="16">
        <v>4</v>
      </c>
      <c r="X2" s="21">
        <v>4</v>
      </c>
      <c r="Y2" s="21">
        <v>4</v>
      </c>
      <c r="Z2" s="21">
        <v>4</v>
      </c>
      <c r="AA2" s="21">
        <v>4</v>
      </c>
      <c r="AB2" s="21">
        <v>4</v>
      </c>
      <c r="AC2" s="15">
        <v>4</v>
      </c>
      <c r="AD2" s="15">
        <v>4</v>
      </c>
      <c r="AE2" s="15">
        <v>4</v>
      </c>
      <c r="AF2" s="1" t="s">
        <v>38</v>
      </c>
      <c r="AG2" s="1" t="s">
        <v>43</v>
      </c>
      <c r="AH2" s="1" t="s">
        <v>55</v>
      </c>
    </row>
    <row r="3" spans="1:34" x14ac:dyDescent="0.55000000000000004">
      <c r="A3" s="14">
        <v>2</v>
      </c>
      <c r="B3" s="19" t="s">
        <v>17</v>
      </c>
      <c r="C3" s="16" t="s">
        <v>36</v>
      </c>
      <c r="D3" s="20">
        <v>1</v>
      </c>
      <c r="E3" s="20">
        <v>1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19">
        <v>4</v>
      </c>
      <c r="P3" s="19">
        <v>4</v>
      </c>
      <c r="Q3" s="19">
        <v>4</v>
      </c>
      <c r="R3" s="19">
        <v>4</v>
      </c>
      <c r="S3" s="19">
        <v>4</v>
      </c>
      <c r="T3" s="16">
        <v>4</v>
      </c>
      <c r="U3" s="16">
        <v>4</v>
      </c>
      <c r="V3" s="16">
        <v>4</v>
      </c>
      <c r="W3" s="16">
        <v>4</v>
      </c>
      <c r="X3" s="21">
        <v>3</v>
      </c>
      <c r="Y3" s="21">
        <v>3</v>
      </c>
      <c r="Z3" s="21">
        <v>3</v>
      </c>
      <c r="AA3" s="21">
        <v>3</v>
      </c>
      <c r="AB3" s="21">
        <v>3</v>
      </c>
      <c r="AC3" s="15">
        <v>4</v>
      </c>
      <c r="AD3" s="15">
        <v>4</v>
      </c>
      <c r="AE3" s="15">
        <v>4</v>
      </c>
      <c r="AF3" s="1" t="s">
        <v>39</v>
      </c>
      <c r="AG3" s="1" t="s">
        <v>45</v>
      </c>
      <c r="AH3" s="1" t="s">
        <v>56</v>
      </c>
    </row>
    <row r="4" spans="1:34" x14ac:dyDescent="0.55000000000000004">
      <c r="A4" s="14">
        <v>3</v>
      </c>
      <c r="B4" s="19" t="s">
        <v>17</v>
      </c>
      <c r="C4" s="16" t="s">
        <v>36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19">
        <v>4</v>
      </c>
      <c r="P4" s="19">
        <v>4</v>
      </c>
      <c r="Q4" s="19">
        <v>4</v>
      </c>
      <c r="R4" s="19">
        <v>4</v>
      </c>
      <c r="S4" s="19">
        <v>4</v>
      </c>
      <c r="T4" s="16">
        <v>4</v>
      </c>
      <c r="U4" s="16">
        <v>4</v>
      </c>
      <c r="V4" s="16">
        <v>4</v>
      </c>
      <c r="W4" s="16">
        <v>4</v>
      </c>
      <c r="X4" s="21">
        <v>4</v>
      </c>
      <c r="Y4" s="21">
        <v>3</v>
      </c>
      <c r="Z4" s="21">
        <v>4</v>
      </c>
      <c r="AA4" s="21">
        <v>3</v>
      </c>
      <c r="AB4" s="21">
        <v>3</v>
      </c>
      <c r="AC4" s="15">
        <v>4</v>
      </c>
      <c r="AD4" s="15">
        <v>3</v>
      </c>
      <c r="AE4" s="15">
        <v>4</v>
      </c>
      <c r="AF4" s="1" t="s">
        <v>40</v>
      </c>
      <c r="AG4" s="1" t="s">
        <v>46</v>
      </c>
      <c r="AH4" s="1" t="s">
        <v>57</v>
      </c>
    </row>
    <row r="5" spans="1:34" x14ac:dyDescent="0.55000000000000004">
      <c r="A5" s="14">
        <v>4</v>
      </c>
      <c r="B5" s="19" t="s">
        <v>17</v>
      </c>
      <c r="C5" s="16" t="s">
        <v>36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1</v>
      </c>
      <c r="L5" s="20">
        <v>0</v>
      </c>
      <c r="M5" s="20">
        <v>0</v>
      </c>
      <c r="N5" s="20">
        <v>0</v>
      </c>
      <c r="O5" s="19">
        <v>3</v>
      </c>
      <c r="P5" s="19">
        <v>4</v>
      </c>
      <c r="Q5" s="19">
        <v>4</v>
      </c>
      <c r="R5" s="19">
        <v>3</v>
      </c>
      <c r="S5" s="19">
        <v>4</v>
      </c>
      <c r="T5" s="16">
        <v>4</v>
      </c>
      <c r="U5" s="16">
        <v>3</v>
      </c>
      <c r="V5" s="16">
        <v>5</v>
      </c>
      <c r="W5" s="16">
        <v>1</v>
      </c>
      <c r="X5" s="21">
        <v>1</v>
      </c>
      <c r="Y5" s="21">
        <v>1</v>
      </c>
      <c r="Z5" s="21">
        <v>1</v>
      </c>
      <c r="AA5" s="21">
        <v>4</v>
      </c>
      <c r="AB5" s="21">
        <v>4</v>
      </c>
      <c r="AC5" s="15">
        <v>3</v>
      </c>
      <c r="AD5" s="15">
        <v>3</v>
      </c>
      <c r="AE5" s="15">
        <v>3</v>
      </c>
      <c r="AF5" s="1" t="s">
        <v>41</v>
      </c>
      <c r="AG5" s="1" t="s">
        <v>47</v>
      </c>
      <c r="AH5" s="1" t="s">
        <v>58</v>
      </c>
    </row>
    <row r="6" spans="1:34" x14ac:dyDescent="0.55000000000000004">
      <c r="A6" s="14">
        <v>5</v>
      </c>
      <c r="B6" s="19" t="s">
        <v>17</v>
      </c>
      <c r="C6" s="16" t="s">
        <v>36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19">
        <v>4</v>
      </c>
      <c r="P6" s="19">
        <v>4</v>
      </c>
      <c r="Q6" s="19">
        <v>4</v>
      </c>
      <c r="R6" s="19">
        <v>4</v>
      </c>
      <c r="S6" s="19">
        <v>4</v>
      </c>
      <c r="T6" s="16">
        <v>4</v>
      </c>
      <c r="U6" s="16">
        <v>4</v>
      </c>
      <c r="V6" s="16">
        <v>4</v>
      </c>
      <c r="W6" s="16">
        <v>4</v>
      </c>
      <c r="X6" s="21">
        <v>4</v>
      </c>
      <c r="Y6" s="21">
        <v>4</v>
      </c>
      <c r="Z6" s="21">
        <v>4</v>
      </c>
      <c r="AA6" s="21">
        <v>4</v>
      </c>
      <c r="AB6" s="21">
        <v>4</v>
      </c>
      <c r="AC6" s="15">
        <v>4</v>
      </c>
      <c r="AD6" s="15">
        <v>4</v>
      </c>
      <c r="AE6" s="15">
        <v>4</v>
      </c>
      <c r="AF6" s="1" t="s">
        <v>42</v>
      </c>
      <c r="AG6" s="1" t="s">
        <v>49</v>
      </c>
      <c r="AH6" s="1" t="s">
        <v>59</v>
      </c>
    </row>
    <row r="7" spans="1:34" x14ac:dyDescent="0.55000000000000004">
      <c r="A7" s="14">
        <v>6</v>
      </c>
      <c r="B7" s="19" t="s">
        <v>17</v>
      </c>
      <c r="C7" s="16" t="s">
        <v>36</v>
      </c>
      <c r="D7" s="20">
        <v>1</v>
      </c>
      <c r="E7" s="20">
        <v>1</v>
      </c>
      <c r="F7" s="20">
        <v>0</v>
      </c>
      <c r="G7" s="20">
        <v>0</v>
      </c>
      <c r="H7" s="20">
        <v>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19">
        <v>3</v>
      </c>
      <c r="P7" s="19">
        <v>3</v>
      </c>
      <c r="Q7" s="19">
        <v>3</v>
      </c>
      <c r="R7" s="19">
        <v>3</v>
      </c>
      <c r="S7" s="19">
        <v>3</v>
      </c>
      <c r="T7" s="16">
        <v>4</v>
      </c>
      <c r="U7" s="16">
        <v>4</v>
      </c>
      <c r="V7" s="16">
        <v>4</v>
      </c>
      <c r="W7" s="16">
        <v>4</v>
      </c>
      <c r="X7" s="21">
        <v>3</v>
      </c>
      <c r="Y7" s="21">
        <v>3</v>
      </c>
      <c r="Z7" s="21">
        <v>3</v>
      </c>
      <c r="AA7" s="21">
        <v>3</v>
      </c>
      <c r="AB7" s="21">
        <v>3</v>
      </c>
      <c r="AC7" s="15">
        <v>4</v>
      </c>
      <c r="AD7" s="15">
        <v>4</v>
      </c>
      <c r="AE7" s="15">
        <v>4</v>
      </c>
      <c r="AG7" s="1" t="s">
        <v>50</v>
      </c>
      <c r="AH7" s="1" t="s">
        <v>60</v>
      </c>
    </row>
    <row r="8" spans="1:34" x14ac:dyDescent="0.55000000000000004">
      <c r="A8" s="14">
        <v>7</v>
      </c>
      <c r="B8" s="19" t="s">
        <v>17</v>
      </c>
      <c r="C8" s="16" t="s">
        <v>36</v>
      </c>
      <c r="D8" s="20">
        <v>1</v>
      </c>
      <c r="E8" s="20">
        <v>1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1</v>
      </c>
      <c r="O8" s="19">
        <v>4</v>
      </c>
      <c r="P8" s="19">
        <v>5</v>
      </c>
      <c r="Q8" s="19">
        <v>5</v>
      </c>
      <c r="R8" s="19">
        <v>4</v>
      </c>
      <c r="S8" s="19">
        <v>4</v>
      </c>
      <c r="T8" s="16">
        <v>4</v>
      </c>
      <c r="U8" s="16">
        <v>4</v>
      </c>
      <c r="V8" s="16">
        <v>4</v>
      </c>
      <c r="W8" s="16">
        <v>4</v>
      </c>
      <c r="X8" s="21">
        <v>4</v>
      </c>
      <c r="Y8" s="21">
        <v>4</v>
      </c>
      <c r="Z8" s="21">
        <v>4</v>
      </c>
      <c r="AA8" s="21">
        <v>4</v>
      </c>
      <c r="AB8" s="21">
        <v>3</v>
      </c>
      <c r="AC8" s="15">
        <v>4</v>
      </c>
      <c r="AD8" s="15">
        <v>4</v>
      </c>
      <c r="AE8" s="15">
        <v>4</v>
      </c>
      <c r="AG8" s="1" t="s">
        <v>51</v>
      </c>
      <c r="AH8" s="1" t="s">
        <v>61</v>
      </c>
    </row>
    <row r="9" spans="1:34" x14ac:dyDescent="0.55000000000000004">
      <c r="A9" s="14">
        <v>8</v>
      </c>
      <c r="B9" s="19" t="s">
        <v>17</v>
      </c>
      <c r="C9" s="16" t="s">
        <v>36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19">
        <v>3</v>
      </c>
      <c r="P9" s="19">
        <v>3</v>
      </c>
      <c r="Q9" s="19">
        <v>3</v>
      </c>
      <c r="R9" s="19">
        <v>4</v>
      </c>
      <c r="S9" s="19">
        <v>4</v>
      </c>
      <c r="T9" s="16">
        <v>3</v>
      </c>
      <c r="U9" s="16">
        <v>3</v>
      </c>
      <c r="V9" s="16">
        <v>4</v>
      </c>
      <c r="W9" s="16">
        <v>3</v>
      </c>
      <c r="X9" s="21">
        <v>3</v>
      </c>
      <c r="Y9" s="21">
        <v>4</v>
      </c>
      <c r="Z9" s="21">
        <v>4</v>
      </c>
      <c r="AA9" s="21">
        <v>3</v>
      </c>
      <c r="AB9" s="21">
        <v>3</v>
      </c>
      <c r="AC9" s="15">
        <v>4</v>
      </c>
      <c r="AD9" s="15">
        <v>4</v>
      </c>
      <c r="AE9" s="15">
        <v>4</v>
      </c>
      <c r="AG9" s="1" t="s">
        <v>52</v>
      </c>
    </row>
    <row r="10" spans="1:34" x14ac:dyDescent="0.55000000000000004">
      <c r="A10" s="14">
        <v>9</v>
      </c>
      <c r="B10" s="19" t="s">
        <v>17</v>
      </c>
      <c r="C10" s="16" t="s">
        <v>36</v>
      </c>
      <c r="D10" s="20">
        <v>1</v>
      </c>
      <c r="E10" s="20">
        <v>1</v>
      </c>
      <c r="F10" s="20">
        <v>1</v>
      </c>
      <c r="G10" s="20">
        <v>1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19">
        <v>5</v>
      </c>
      <c r="P10" s="19">
        <v>5</v>
      </c>
      <c r="Q10" s="19">
        <v>5</v>
      </c>
      <c r="R10" s="19">
        <v>5</v>
      </c>
      <c r="S10" s="19">
        <v>5</v>
      </c>
      <c r="T10" s="16">
        <v>5</v>
      </c>
      <c r="U10" s="16">
        <v>5</v>
      </c>
      <c r="V10" s="16">
        <v>5</v>
      </c>
      <c r="W10" s="16">
        <v>5</v>
      </c>
      <c r="X10" s="21">
        <v>5</v>
      </c>
      <c r="Y10" s="21">
        <v>5</v>
      </c>
      <c r="Z10" s="21">
        <v>5</v>
      </c>
      <c r="AA10" s="21">
        <v>5</v>
      </c>
      <c r="AB10" s="21">
        <v>5</v>
      </c>
      <c r="AC10" s="15">
        <v>5</v>
      </c>
      <c r="AD10" s="15">
        <v>5</v>
      </c>
      <c r="AE10" s="15">
        <v>5</v>
      </c>
      <c r="AG10" s="1" t="s">
        <v>53</v>
      </c>
      <c r="AH10" s="1" t="s">
        <v>62</v>
      </c>
    </row>
    <row r="11" spans="1:34" x14ac:dyDescent="0.55000000000000004">
      <c r="A11" s="14">
        <v>10</v>
      </c>
      <c r="B11" s="19" t="s">
        <v>17</v>
      </c>
      <c r="C11" s="16" t="s">
        <v>36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19">
        <v>4</v>
      </c>
      <c r="P11" s="19">
        <v>3</v>
      </c>
      <c r="Q11" s="19">
        <v>3</v>
      </c>
      <c r="R11" s="19">
        <v>4</v>
      </c>
      <c r="S11" s="19">
        <v>4</v>
      </c>
      <c r="T11" s="16">
        <v>4</v>
      </c>
      <c r="U11" s="16">
        <v>4</v>
      </c>
      <c r="V11" s="16">
        <v>4</v>
      </c>
      <c r="W11" s="16">
        <v>4</v>
      </c>
      <c r="X11" s="21">
        <v>4</v>
      </c>
      <c r="Y11" s="21">
        <v>4</v>
      </c>
      <c r="Z11" s="21">
        <v>4</v>
      </c>
      <c r="AA11" s="21">
        <v>1</v>
      </c>
      <c r="AB11" s="21">
        <v>2</v>
      </c>
      <c r="AC11" s="15">
        <v>4</v>
      </c>
      <c r="AD11" s="15">
        <v>4</v>
      </c>
      <c r="AE11" s="15">
        <v>4</v>
      </c>
      <c r="AG11" s="1" t="s">
        <v>54</v>
      </c>
      <c r="AH11" s="1" t="s">
        <v>63</v>
      </c>
    </row>
    <row r="12" spans="1:34" x14ac:dyDescent="0.55000000000000004">
      <c r="A12" s="14">
        <v>11</v>
      </c>
      <c r="B12" s="19" t="s">
        <v>16</v>
      </c>
      <c r="C12" s="16" t="s">
        <v>36</v>
      </c>
      <c r="D12" s="20">
        <v>1</v>
      </c>
      <c r="E12" s="20">
        <v>1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19">
        <v>4</v>
      </c>
      <c r="P12" s="19">
        <v>4</v>
      </c>
      <c r="Q12" s="19">
        <v>4</v>
      </c>
      <c r="R12" s="19">
        <v>4</v>
      </c>
      <c r="S12" s="19">
        <v>4</v>
      </c>
      <c r="T12" s="16">
        <v>4</v>
      </c>
      <c r="U12" s="16">
        <v>4</v>
      </c>
      <c r="V12" s="16">
        <v>4</v>
      </c>
      <c r="W12" s="16">
        <v>4</v>
      </c>
      <c r="X12" s="21">
        <v>4</v>
      </c>
      <c r="Y12" s="21">
        <v>4</v>
      </c>
      <c r="Z12" s="21">
        <v>4</v>
      </c>
      <c r="AA12" s="21">
        <v>4</v>
      </c>
      <c r="AB12" s="21">
        <v>4</v>
      </c>
      <c r="AC12" s="15">
        <v>4</v>
      </c>
      <c r="AD12" s="15">
        <v>4</v>
      </c>
      <c r="AE12" s="15">
        <v>4</v>
      </c>
      <c r="AH12" s="1" t="s">
        <v>64</v>
      </c>
    </row>
    <row r="13" spans="1:34" x14ac:dyDescent="0.55000000000000004">
      <c r="A13" s="14">
        <v>12</v>
      </c>
      <c r="B13" s="19" t="s">
        <v>17</v>
      </c>
      <c r="C13" s="16" t="s">
        <v>37</v>
      </c>
      <c r="D13" s="20">
        <v>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19">
        <v>4</v>
      </c>
      <c r="P13" s="19">
        <v>3</v>
      </c>
      <c r="Q13" s="19">
        <v>3</v>
      </c>
      <c r="R13" s="19">
        <v>4</v>
      </c>
      <c r="S13" s="19">
        <v>3</v>
      </c>
      <c r="T13" s="16">
        <v>3</v>
      </c>
      <c r="U13" s="16">
        <v>3</v>
      </c>
      <c r="V13" s="16">
        <v>3</v>
      </c>
      <c r="W13" s="16">
        <v>3</v>
      </c>
      <c r="X13" s="21">
        <v>3</v>
      </c>
      <c r="Y13" s="21">
        <v>4</v>
      </c>
      <c r="Z13" s="21">
        <v>3</v>
      </c>
      <c r="AA13" s="21">
        <v>3</v>
      </c>
      <c r="AB13" s="21">
        <v>3</v>
      </c>
      <c r="AC13" s="15">
        <v>3</v>
      </c>
      <c r="AD13" s="15">
        <v>3</v>
      </c>
      <c r="AE13" s="15">
        <v>3</v>
      </c>
      <c r="AH13" s="1" t="s">
        <v>65</v>
      </c>
    </row>
    <row r="14" spans="1:34" x14ac:dyDescent="0.55000000000000004">
      <c r="A14" s="14">
        <v>13</v>
      </c>
      <c r="B14" s="19" t="s">
        <v>17</v>
      </c>
      <c r="C14" s="16" t="s">
        <v>36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9">
        <v>4</v>
      </c>
      <c r="P14" s="19">
        <v>4</v>
      </c>
      <c r="Q14" s="19">
        <v>4</v>
      </c>
      <c r="R14" s="19">
        <v>4</v>
      </c>
      <c r="S14" s="19">
        <v>4</v>
      </c>
      <c r="T14" s="16">
        <v>4</v>
      </c>
      <c r="U14" s="16">
        <v>4</v>
      </c>
      <c r="V14" s="16">
        <v>4</v>
      </c>
      <c r="W14" s="16">
        <v>4</v>
      </c>
      <c r="X14" s="21">
        <v>3</v>
      </c>
      <c r="Y14" s="21">
        <v>3</v>
      </c>
      <c r="Z14" s="21">
        <v>3</v>
      </c>
      <c r="AA14" s="21">
        <v>3</v>
      </c>
      <c r="AB14" s="21">
        <v>3</v>
      </c>
      <c r="AC14" s="15">
        <v>4</v>
      </c>
      <c r="AD14" s="15">
        <v>4</v>
      </c>
      <c r="AE14" s="15">
        <v>3</v>
      </c>
      <c r="AH14" s="1" t="s">
        <v>66</v>
      </c>
    </row>
    <row r="15" spans="1:34" x14ac:dyDescent="0.55000000000000004">
      <c r="A15" s="14">
        <v>14</v>
      </c>
      <c r="B15" s="19" t="s">
        <v>17</v>
      </c>
      <c r="C15" s="16" t="s">
        <v>21</v>
      </c>
      <c r="D15" s="20">
        <v>0</v>
      </c>
      <c r="E15" s="20">
        <v>1</v>
      </c>
      <c r="F15" s="20">
        <v>0</v>
      </c>
      <c r="G15" s="20">
        <v>0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9">
        <v>4</v>
      </c>
      <c r="P15" s="19">
        <v>4</v>
      </c>
      <c r="Q15" s="19">
        <v>4</v>
      </c>
      <c r="R15" s="19">
        <v>4</v>
      </c>
      <c r="S15" s="19">
        <v>4</v>
      </c>
      <c r="T15" s="16">
        <v>4</v>
      </c>
      <c r="U15" s="16">
        <v>4</v>
      </c>
      <c r="V15" s="16">
        <v>4</v>
      </c>
      <c r="W15" s="16">
        <v>4</v>
      </c>
      <c r="X15" s="21">
        <v>4</v>
      </c>
      <c r="Y15" s="21">
        <v>4</v>
      </c>
      <c r="Z15" s="21">
        <v>4</v>
      </c>
      <c r="AA15" s="21">
        <v>4</v>
      </c>
      <c r="AB15" s="21">
        <v>4</v>
      </c>
      <c r="AC15" s="15">
        <v>4</v>
      </c>
      <c r="AD15" s="15">
        <v>4</v>
      </c>
      <c r="AE15" s="15">
        <v>4</v>
      </c>
    </row>
    <row r="16" spans="1:34" x14ac:dyDescent="0.55000000000000004">
      <c r="A16" s="14">
        <v>15</v>
      </c>
      <c r="B16" s="19" t="s">
        <v>16</v>
      </c>
      <c r="C16" s="16" t="s">
        <v>36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9">
        <v>3</v>
      </c>
      <c r="P16" s="19">
        <v>3</v>
      </c>
      <c r="Q16" s="19">
        <v>3</v>
      </c>
      <c r="R16" s="19">
        <v>3</v>
      </c>
      <c r="S16" s="19">
        <v>3</v>
      </c>
      <c r="T16" s="16">
        <v>3</v>
      </c>
      <c r="U16" s="16">
        <v>3</v>
      </c>
      <c r="V16" s="16">
        <v>3</v>
      </c>
      <c r="W16" s="16">
        <v>3</v>
      </c>
      <c r="X16" s="21">
        <v>3</v>
      </c>
      <c r="Y16" s="21">
        <v>3</v>
      </c>
      <c r="Z16" s="21">
        <v>3</v>
      </c>
      <c r="AA16" s="21">
        <v>3</v>
      </c>
      <c r="AB16" s="21">
        <v>3</v>
      </c>
      <c r="AC16" s="15">
        <v>3</v>
      </c>
      <c r="AD16" s="15">
        <v>3</v>
      </c>
      <c r="AE16" s="15">
        <v>3</v>
      </c>
    </row>
    <row r="17" spans="1:31" x14ac:dyDescent="0.55000000000000004">
      <c r="A17" s="14">
        <v>16</v>
      </c>
      <c r="B17" s="19" t="s">
        <v>17</v>
      </c>
      <c r="C17" s="16" t="s">
        <v>36</v>
      </c>
      <c r="D17" s="20">
        <v>1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9">
        <v>3</v>
      </c>
      <c r="P17" s="19">
        <v>3</v>
      </c>
      <c r="Q17" s="19">
        <v>3</v>
      </c>
      <c r="R17" s="19">
        <v>3</v>
      </c>
      <c r="S17" s="19">
        <v>3</v>
      </c>
      <c r="T17" s="16">
        <v>4</v>
      </c>
      <c r="U17" s="16">
        <v>4</v>
      </c>
      <c r="V17" s="16">
        <v>4</v>
      </c>
      <c r="W17" s="16">
        <v>4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15">
        <v>4</v>
      </c>
      <c r="AD17" s="15">
        <v>4</v>
      </c>
      <c r="AE17" s="15">
        <v>4</v>
      </c>
    </row>
    <row r="18" spans="1:31" x14ac:dyDescent="0.55000000000000004">
      <c r="A18" s="14">
        <v>17</v>
      </c>
      <c r="B18" s="19" t="s">
        <v>16</v>
      </c>
      <c r="C18" s="16" t="s">
        <v>36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9">
        <v>4</v>
      </c>
      <c r="P18" s="19">
        <v>4</v>
      </c>
      <c r="Q18" s="19">
        <v>4</v>
      </c>
      <c r="R18" s="19">
        <v>4</v>
      </c>
      <c r="S18" s="19">
        <v>4</v>
      </c>
      <c r="T18" s="16">
        <v>5</v>
      </c>
      <c r="U18" s="16">
        <v>5</v>
      </c>
      <c r="V18" s="16">
        <v>4</v>
      </c>
      <c r="W18" s="16">
        <v>5</v>
      </c>
      <c r="X18" s="21">
        <v>4</v>
      </c>
      <c r="Y18" s="21">
        <v>3</v>
      </c>
      <c r="Z18" s="21">
        <v>5</v>
      </c>
      <c r="AA18" s="21">
        <v>4</v>
      </c>
      <c r="AB18" s="21">
        <v>4</v>
      </c>
      <c r="AC18" s="15">
        <v>4</v>
      </c>
      <c r="AD18" s="15">
        <v>4</v>
      </c>
      <c r="AE18" s="15">
        <v>1</v>
      </c>
    </row>
    <row r="19" spans="1:31" x14ac:dyDescent="0.55000000000000004">
      <c r="A19" s="14">
        <v>18</v>
      </c>
      <c r="B19" s="19" t="s">
        <v>17</v>
      </c>
      <c r="C19" s="16" t="s">
        <v>36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9">
        <v>4</v>
      </c>
      <c r="P19" s="19">
        <v>4</v>
      </c>
      <c r="Q19" s="19">
        <v>4</v>
      </c>
      <c r="R19" s="19">
        <v>4</v>
      </c>
      <c r="S19" s="19">
        <v>4</v>
      </c>
      <c r="T19" s="16">
        <v>4</v>
      </c>
      <c r="U19" s="16">
        <v>4</v>
      </c>
      <c r="V19" s="16">
        <v>4</v>
      </c>
      <c r="W19" s="16">
        <v>4</v>
      </c>
      <c r="X19" s="21">
        <v>4</v>
      </c>
      <c r="Y19" s="21">
        <v>4</v>
      </c>
      <c r="Z19" s="21">
        <v>4</v>
      </c>
      <c r="AA19" s="21">
        <v>4</v>
      </c>
      <c r="AB19" s="21">
        <v>4</v>
      </c>
      <c r="AC19" s="15">
        <v>4</v>
      </c>
      <c r="AD19" s="15">
        <v>4</v>
      </c>
      <c r="AE19" s="15">
        <v>4</v>
      </c>
    </row>
    <row r="20" spans="1:31" x14ac:dyDescent="0.55000000000000004">
      <c r="A20" s="14">
        <v>19</v>
      </c>
      <c r="B20" s="19" t="s">
        <v>17</v>
      </c>
      <c r="C20" s="16" t="s">
        <v>36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9">
        <v>3</v>
      </c>
      <c r="P20" s="19">
        <v>3</v>
      </c>
      <c r="Q20" s="19">
        <v>3</v>
      </c>
      <c r="R20" s="19">
        <v>3</v>
      </c>
      <c r="S20" s="19">
        <v>4</v>
      </c>
      <c r="T20" s="16">
        <v>4</v>
      </c>
      <c r="U20" s="16">
        <v>4</v>
      </c>
      <c r="V20" s="16">
        <v>4</v>
      </c>
      <c r="W20" s="16">
        <v>5</v>
      </c>
      <c r="X20" s="21">
        <v>4</v>
      </c>
      <c r="Y20" s="21">
        <v>4</v>
      </c>
      <c r="Z20" s="21">
        <v>4</v>
      </c>
      <c r="AA20" s="21">
        <v>4</v>
      </c>
      <c r="AB20" s="21">
        <v>4</v>
      </c>
      <c r="AC20" s="15">
        <v>4</v>
      </c>
      <c r="AD20" s="15">
        <v>4</v>
      </c>
      <c r="AE20" s="15">
        <v>4</v>
      </c>
    </row>
    <row r="21" spans="1:31" x14ac:dyDescent="0.55000000000000004">
      <c r="A21" s="14">
        <v>20</v>
      </c>
      <c r="B21" s="19" t="s">
        <v>17</v>
      </c>
      <c r="C21" s="16" t="s">
        <v>36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9">
        <v>3</v>
      </c>
      <c r="P21" s="19">
        <v>3</v>
      </c>
      <c r="Q21" s="19">
        <v>3</v>
      </c>
      <c r="R21" s="19">
        <v>4</v>
      </c>
      <c r="S21" s="19">
        <v>4</v>
      </c>
      <c r="T21" s="16">
        <v>3</v>
      </c>
      <c r="U21" s="16">
        <v>4</v>
      </c>
      <c r="V21" s="16">
        <v>4</v>
      </c>
      <c r="W21" s="16">
        <v>4</v>
      </c>
      <c r="X21" s="21">
        <v>4</v>
      </c>
      <c r="Y21" s="21">
        <v>4</v>
      </c>
      <c r="Z21" s="21">
        <v>4</v>
      </c>
      <c r="AA21" s="21">
        <v>4</v>
      </c>
      <c r="AB21" s="21">
        <v>4</v>
      </c>
      <c r="AC21" s="15">
        <v>4</v>
      </c>
      <c r="AD21" s="15">
        <v>4</v>
      </c>
      <c r="AE21" s="15">
        <v>4</v>
      </c>
    </row>
    <row r="22" spans="1:31" x14ac:dyDescent="0.55000000000000004">
      <c r="A22" s="14">
        <v>21</v>
      </c>
      <c r="B22" s="19" t="s">
        <v>16</v>
      </c>
      <c r="C22" s="16" t="s">
        <v>36</v>
      </c>
      <c r="D22" s="20">
        <v>0</v>
      </c>
      <c r="E22" s="20">
        <v>0</v>
      </c>
      <c r="F22" s="20">
        <v>0</v>
      </c>
      <c r="G22" s="20">
        <v>0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9">
        <v>5</v>
      </c>
      <c r="P22" s="19">
        <v>5</v>
      </c>
      <c r="Q22" s="19">
        <v>5</v>
      </c>
      <c r="R22" s="19">
        <v>5</v>
      </c>
      <c r="S22" s="19">
        <v>5</v>
      </c>
      <c r="T22" s="16">
        <v>5</v>
      </c>
      <c r="U22" s="16">
        <v>5</v>
      </c>
      <c r="V22" s="16">
        <v>5</v>
      </c>
      <c r="W22" s="16">
        <v>5</v>
      </c>
      <c r="X22" s="21">
        <v>5</v>
      </c>
      <c r="Y22" s="21">
        <v>5</v>
      </c>
      <c r="Z22" s="21">
        <v>5</v>
      </c>
      <c r="AA22" s="21">
        <v>5</v>
      </c>
      <c r="AB22" s="21">
        <v>5</v>
      </c>
      <c r="AC22" s="15">
        <v>5</v>
      </c>
      <c r="AD22" s="15">
        <v>5</v>
      </c>
      <c r="AE22" s="15">
        <v>5</v>
      </c>
    </row>
    <row r="23" spans="1:31" x14ac:dyDescent="0.55000000000000004">
      <c r="A23" s="14">
        <v>22</v>
      </c>
      <c r="B23" s="19" t="s">
        <v>17</v>
      </c>
      <c r="C23" s="16" t="s">
        <v>22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  <c r="O23" s="19">
        <v>4</v>
      </c>
      <c r="P23" s="19">
        <v>4</v>
      </c>
      <c r="Q23" s="19">
        <v>4</v>
      </c>
      <c r="R23" s="19">
        <v>4</v>
      </c>
      <c r="S23" s="19">
        <v>4</v>
      </c>
      <c r="T23" s="16">
        <v>4</v>
      </c>
      <c r="U23" s="16">
        <v>4</v>
      </c>
      <c r="V23" s="16">
        <v>4</v>
      </c>
      <c r="W23" s="16">
        <v>4</v>
      </c>
      <c r="X23" s="21">
        <v>4</v>
      </c>
      <c r="Y23" s="21">
        <v>4</v>
      </c>
      <c r="Z23" s="21">
        <v>4</v>
      </c>
      <c r="AA23" s="21">
        <v>4</v>
      </c>
      <c r="AB23" s="21">
        <v>4</v>
      </c>
      <c r="AC23" s="15">
        <v>4</v>
      </c>
      <c r="AD23" s="15">
        <v>4</v>
      </c>
      <c r="AE23" s="15">
        <v>4</v>
      </c>
    </row>
    <row r="24" spans="1:31" x14ac:dyDescent="0.55000000000000004">
      <c r="A24" s="14">
        <v>23</v>
      </c>
      <c r="B24" s="19" t="s">
        <v>16</v>
      </c>
      <c r="C24" s="16" t="s">
        <v>36</v>
      </c>
      <c r="D24" s="20">
        <v>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19">
        <v>5</v>
      </c>
      <c r="P24" s="19">
        <v>5</v>
      </c>
      <c r="Q24" s="19">
        <v>5</v>
      </c>
      <c r="R24" s="19">
        <v>5</v>
      </c>
      <c r="S24" s="19">
        <v>5</v>
      </c>
      <c r="T24" s="16">
        <v>5</v>
      </c>
      <c r="U24" s="16">
        <v>5</v>
      </c>
      <c r="V24" s="16">
        <v>5</v>
      </c>
      <c r="W24" s="16">
        <v>5</v>
      </c>
      <c r="X24" s="21">
        <v>5</v>
      </c>
      <c r="Y24" s="21">
        <v>5</v>
      </c>
      <c r="Z24" s="21">
        <v>5</v>
      </c>
      <c r="AA24" s="21">
        <v>5</v>
      </c>
      <c r="AB24" s="21">
        <v>5</v>
      </c>
      <c r="AC24" s="15">
        <v>5</v>
      </c>
      <c r="AD24" s="15">
        <v>5</v>
      </c>
      <c r="AE24" s="15">
        <v>5</v>
      </c>
    </row>
    <row r="25" spans="1:31" x14ac:dyDescent="0.55000000000000004">
      <c r="A25" s="14">
        <v>24</v>
      </c>
      <c r="B25" s="19" t="s">
        <v>17</v>
      </c>
      <c r="C25" s="16" t="s">
        <v>36</v>
      </c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19">
        <v>5</v>
      </c>
      <c r="P25" s="19">
        <v>5</v>
      </c>
      <c r="Q25" s="19">
        <v>5</v>
      </c>
      <c r="R25" s="19">
        <v>5</v>
      </c>
      <c r="S25" s="19">
        <v>5</v>
      </c>
      <c r="T25" s="16">
        <v>5</v>
      </c>
      <c r="U25" s="16">
        <v>5</v>
      </c>
      <c r="V25" s="16">
        <v>5</v>
      </c>
      <c r="W25" s="16">
        <v>5</v>
      </c>
      <c r="X25" s="21">
        <v>5</v>
      </c>
      <c r="Y25" s="21">
        <v>5</v>
      </c>
      <c r="Z25" s="21">
        <v>5</v>
      </c>
      <c r="AA25" s="21">
        <v>5</v>
      </c>
      <c r="AB25" s="21">
        <v>5</v>
      </c>
      <c r="AC25" s="15">
        <v>5</v>
      </c>
      <c r="AD25" s="15">
        <v>5</v>
      </c>
      <c r="AE25" s="15">
        <v>5</v>
      </c>
    </row>
    <row r="26" spans="1:31" x14ac:dyDescent="0.55000000000000004">
      <c r="A26" s="14">
        <v>25</v>
      </c>
      <c r="B26" s="19" t="s">
        <v>16</v>
      </c>
      <c r="C26" s="16" t="s">
        <v>36</v>
      </c>
      <c r="D26" s="20">
        <v>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19">
        <v>1</v>
      </c>
      <c r="P26" s="19">
        <v>3</v>
      </c>
      <c r="Q26" s="19">
        <v>3</v>
      </c>
      <c r="R26" s="19">
        <v>1</v>
      </c>
      <c r="S26" s="19">
        <v>3</v>
      </c>
      <c r="T26" s="16">
        <v>4</v>
      </c>
      <c r="U26" s="16">
        <v>3</v>
      </c>
      <c r="V26" s="16">
        <v>3</v>
      </c>
      <c r="W26" s="16">
        <v>5</v>
      </c>
      <c r="X26" s="21">
        <v>4</v>
      </c>
      <c r="Y26" s="21">
        <v>4</v>
      </c>
      <c r="Z26" s="21">
        <v>4</v>
      </c>
      <c r="AA26" s="21">
        <v>4</v>
      </c>
      <c r="AB26" s="21">
        <v>3</v>
      </c>
      <c r="AC26" s="15">
        <v>5</v>
      </c>
      <c r="AD26" s="15">
        <v>4</v>
      </c>
      <c r="AE26" s="15">
        <v>1</v>
      </c>
    </row>
    <row r="27" spans="1:31" x14ac:dyDescent="0.55000000000000004">
      <c r="A27" s="14">
        <v>26</v>
      </c>
      <c r="B27" s="19" t="s">
        <v>17</v>
      </c>
      <c r="C27" s="16" t="s">
        <v>36</v>
      </c>
      <c r="D27" s="20">
        <v>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9">
        <v>3</v>
      </c>
      <c r="P27" s="19">
        <v>4</v>
      </c>
      <c r="Q27" s="19">
        <v>3</v>
      </c>
      <c r="R27" s="19">
        <v>3</v>
      </c>
      <c r="S27" s="19">
        <v>3</v>
      </c>
      <c r="T27" s="16">
        <v>4</v>
      </c>
      <c r="U27" s="16">
        <v>4</v>
      </c>
      <c r="V27" s="16">
        <v>3</v>
      </c>
      <c r="W27" s="16">
        <v>3</v>
      </c>
      <c r="X27" s="21">
        <v>4</v>
      </c>
      <c r="Y27" s="21">
        <v>3</v>
      </c>
      <c r="Z27" s="21">
        <v>4</v>
      </c>
      <c r="AA27" s="21">
        <v>4</v>
      </c>
      <c r="AB27" s="21">
        <v>3</v>
      </c>
      <c r="AC27" s="15">
        <v>4</v>
      </c>
      <c r="AD27" s="15">
        <v>3</v>
      </c>
      <c r="AE27" s="15">
        <v>3</v>
      </c>
    </row>
    <row r="28" spans="1:31" x14ac:dyDescent="0.55000000000000004">
      <c r="A28" s="14">
        <v>27</v>
      </c>
      <c r="B28" s="19" t="s">
        <v>17</v>
      </c>
      <c r="C28" s="16" t="s">
        <v>36</v>
      </c>
      <c r="D28" s="20">
        <v>0</v>
      </c>
      <c r="E28" s="20">
        <v>0</v>
      </c>
      <c r="F28" s="20">
        <v>0</v>
      </c>
      <c r="G28" s="20">
        <v>0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19">
        <v>4</v>
      </c>
      <c r="P28" s="19">
        <v>4</v>
      </c>
      <c r="Q28" s="19">
        <v>4</v>
      </c>
      <c r="R28" s="19">
        <v>4</v>
      </c>
      <c r="S28" s="19">
        <v>4</v>
      </c>
      <c r="T28" s="16">
        <v>4</v>
      </c>
      <c r="U28" s="16">
        <v>4</v>
      </c>
      <c r="V28" s="16">
        <v>4</v>
      </c>
      <c r="W28" s="16">
        <v>4</v>
      </c>
      <c r="X28" s="21">
        <v>4</v>
      </c>
      <c r="Y28" s="21">
        <v>4</v>
      </c>
      <c r="Z28" s="21">
        <v>4</v>
      </c>
      <c r="AA28" s="21">
        <v>4</v>
      </c>
      <c r="AB28" s="21">
        <v>4</v>
      </c>
      <c r="AC28" s="15">
        <v>4</v>
      </c>
      <c r="AD28" s="15">
        <v>4</v>
      </c>
      <c r="AE28" s="15">
        <v>4</v>
      </c>
    </row>
    <row r="29" spans="1:31" x14ac:dyDescent="0.55000000000000004">
      <c r="A29" s="14">
        <v>28</v>
      </c>
      <c r="B29" s="19" t="s">
        <v>16</v>
      </c>
      <c r="C29" s="16" t="s">
        <v>36</v>
      </c>
      <c r="D29" s="20">
        <v>0</v>
      </c>
      <c r="E29" s="20">
        <v>0</v>
      </c>
      <c r="F29" s="20">
        <v>0</v>
      </c>
      <c r="G29" s="20">
        <v>0</v>
      </c>
      <c r="H29" s="20">
        <v>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9">
        <v>4</v>
      </c>
      <c r="P29" s="19">
        <v>4</v>
      </c>
      <c r="Q29" s="19">
        <v>4</v>
      </c>
      <c r="R29" s="19">
        <v>4</v>
      </c>
      <c r="S29" s="19">
        <v>4</v>
      </c>
      <c r="T29" s="16">
        <v>5</v>
      </c>
      <c r="U29" s="16">
        <v>5</v>
      </c>
      <c r="V29" s="16">
        <v>4</v>
      </c>
      <c r="W29" s="16">
        <v>4</v>
      </c>
      <c r="X29" s="21">
        <v>3</v>
      </c>
      <c r="Y29" s="21">
        <v>4</v>
      </c>
      <c r="Z29" s="21">
        <v>4</v>
      </c>
      <c r="AA29" s="21">
        <v>3</v>
      </c>
      <c r="AB29" s="21">
        <v>4</v>
      </c>
      <c r="AC29" s="15">
        <v>4</v>
      </c>
      <c r="AD29" s="15">
        <v>4</v>
      </c>
      <c r="AE29" s="15">
        <v>4</v>
      </c>
    </row>
    <row r="30" spans="1:31" x14ac:dyDescent="0.55000000000000004">
      <c r="A30" s="14">
        <v>29</v>
      </c>
      <c r="B30" s="19" t="s">
        <v>16</v>
      </c>
      <c r="C30" s="16" t="s">
        <v>36</v>
      </c>
      <c r="D30" s="20">
        <v>0</v>
      </c>
      <c r="E30" s="20">
        <v>0</v>
      </c>
      <c r="F30" s="20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9">
        <v>4</v>
      </c>
      <c r="P30" s="19">
        <v>4</v>
      </c>
      <c r="Q30" s="19">
        <v>4</v>
      </c>
      <c r="R30" s="19">
        <v>4</v>
      </c>
      <c r="S30" s="19">
        <v>4</v>
      </c>
      <c r="T30" s="16">
        <v>4</v>
      </c>
      <c r="U30" s="16">
        <v>4</v>
      </c>
      <c r="V30" s="16">
        <v>4</v>
      </c>
      <c r="W30" s="16">
        <v>4</v>
      </c>
      <c r="X30" s="21">
        <v>4</v>
      </c>
      <c r="Y30" s="21">
        <v>3</v>
      </c>
      <c r="Z30" s="21">
        <v>3</v>
      </c>
      <c r="AA30" s="21">
        <v>3</v>
      </c>
      <c r="AB30" s="21">
        <v>4</v>
      </c>
      <c r="AC30" s="15">
        <v>4</v>
      </c>
      <c r="AD30" s="15">
        <v>4</v>
      </c>
      <c r="AE30" s="15">
        <v>3</v>
      </c>
    </row>
    <row r="31" spans="1:31" x14ac:dyDescent="0.55000000000000004">
      <c r="A31" s="14">
        <v>30</v>
      </c>
      <c r="B31" s="19" t="s">
        <v>17</v>
      </c>
      <c r="C31" s="16" t="s">
        <v>36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19">
        <v>5</v>
      </c>
      <c r="P31" s="19">
        <v>5</v>
      </c>
      <c r="Q31" s="19">
        <v>5</v>
      </c>
      <c r="R31" s="19">
        <v>5</v>
      </c>
      <c r="S31" s="19">
        <v>5</v>
      </c>
      <c r="T31" s="16">
        <v>5</v>
      </c>
      <c r="U31" s="16">
        <v>5</v>
      </c>
      <c r="V31" s="16">
        <v>5</v>
      </c>
      <c r="W31" s="16">
        <v>5</v>
      </c>
      <c r="X31" s="21">
        <v>5</v>
      </c>
      <c r="Y31" s="21">
        <v>5</v>
      </c>
      <c r="Z31" s="21">
        <v>5</v>
      </c>
      <c r="AA31" s="21">
        <v>5</v>
      </c>
      <c r="AB31" s="21">
        <v>5</v>
      </c>
      <c r="AC31" s="15">
        <v>5</v>
      </c>
      <c r="AD31" s="15">
        <v>5</v>
      </c>
      <c r="AE31" s="15">
        <v>5</v>
      </c>
    </row>
    <row r="32" spans="1:31" x14ac:dyDescent="0.55000000000000004">
      <c r="A32" s="14">
        <v>31</v>
      </c>
      <c r="B32" s="19" t="s">
        <v>16</v>
      </c>
      <c r="C32" s="16" t="s">
        <v>36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9">
        <v>3</v>
      </c>
      <c r="P32" s="19">
        <v>4</v>
      </c>
      <c r="Q32" s="19">
        <v>4</v>
      </c>
      <c r="R32" s="19">
        <v>4</v>
      </c>
      <c r="S32" s="19">
        <v>4</v>
      </c>
      <c r="T32" s="16">
        <v>4</v>
      </c>
      <c r="U32" s="16">
        <v>4</v>
      </c>
      <c r="V32" s="16">
        <v>4</v>
      </c>
      <c r="W32" s="16">
        <v>4</v>
      </c>
      <c r="X32" s="21">
        <v>4</v>
      </c>
      <c r="Y32" s="21">
        <v>4</v>
      </c>
      <c r="Z32" s="21">
        <v>3</v>
      </c>
      <c r="AA32" s="21">
        <v>3</v>
      </c>
      <c r="AB32" s="21">
        <v>3</v>
      </c>
      <c r="AC32" s="15">
        <v>4</v>
      </c>
      <c r="AD32" s="15">
        <v>4</v>
      </c>
      <c r="AE32" s="15">
        <v>3</v>
      </c>
    </row>
    <row r="33" spans="1:31" x14ac:dyDescent="0.55000000000000004">
      <c r="A33" s="14">
        <v>32</v>
      </c>
      <c r="B33" s="19" t="s">
        <v>17</v>
      </c>
      <c r="C33" s="16" t="s">
        <v>36</v>
      </c>
      <c r="D33" s="20">
        <v>1</v>
      </c>
      <c r="E33" s="20">
        <v>1</v>
      </c>
      <c r="F33" s="20">
        <v>1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9">
        <v>4</v>
      </c>
      <c r="P33" s="19">
        <v>4</v>
      </c>
      <c r="Q33" s="19">
        <v>4</v>
      </c>
      <c r="R33" s="19">
        <v>4</v>
      </c>
      <c r="S33" s="19">
        <v>4</v>
      </c>
      <c r="T33" s="16">
        <v>4</v>
      </c>
      <c r="U33" s="16">
        <v>4</v>
      </c>
      <c r="V33" s="16">
        <v>4</v>
      </c>
      <c r="W33" s="16">
        <v>4</v>
      </c>
      <c r="X33" s="21">
        <v>4</v>
      </c>
      <c r="Y33" s="21">
        <v>4</v>
      </c>
      <c r="Z33" s="21">
        <v>4</v>
      </c>
      <c r="AA33" s="21">
        <v>4</v>
      </c>
      <c r="AB33" s="21">
        <v>4</v>
      </c>
      <c r="AC33" s="15">
        <v>4</v>
      </c>
      <c r="AD33" s="15">
        <v>4</v>
      </c>
      <c r="AE33" s="15">
        <v>4</v>
      </c>
    </row>
    <row r="34" spans="1:31" x14ac:dyDescent="0.55000000000000004">
      <c r="A34" s="14">
        <v>33</v>
      </c>
      <c r="B34" s="19" t="s">
        <v>17</v>
      </c>
      <c r="C34" s="16" t="s">
        <v>36</v>
      </c>
      <c r="D34" s="20">
        <v>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9">
        <v>3</v>
      </c>
      <c r="P34" s="19">
        <v>3</v>
      </c>
      <c r="Q34" s="19">
        <v>3</v>
      </c>
      <c r="R34" s="19">
        <v>3</v>
      </c>
      <c r="S34" s="19">
        <v>4</v>
      </c>
      <c r="T34" s="16">
        <v>3</v>
      </c>
      <c r="U34" s="16">
        <v>3</v>
      </c>
      <c r="V34" s="16">
        <v>4</v>
      </c>
      <c r="W34" s="16">
        <v>4</v>
      </c>
      <c r="X34" s="21">
        <v>4</v>
      </c>
      <c r="Y34" s="21">
        <v>4</v>
      </c>
      <c r="Z34" s="21">
        <v>4</v>
      </c>
      <c r="AA34" s="21">
        <v>4</v>
      </c>
      <c r="AB34" s="21">
        <v>4</v>
      </c>
      <c r="AC34" s="15">
        <v>4</v>
      </c>
      <c r="AD34" s="15">
        <v>3</v>
      </c>
      <c r="AE34" s="15">
        <v>4</v>
      </c>
    </row>
    <row r="35" spans="1:31" x14ac:dyDescent="0.55000000000000004">
      <c r="A35" s="14">
        <v>34</v>
      </c>
      <c r="B35" s="19" t="s">
        <v>17</v>
      </c>
      <c r="C35" s="16" t="s">
        <v>36</v>
      </c>
      <c r="D35" s="20">
        <v>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19">
        <v>4</v>
      </c>
      <c r="P35" s="19">
        <v>4</v>
      </c>
      <c r="Q35" s="19">
        <v>4</v>
      </c>
      <c r="R35" s="19">
        <v>4</v>
      </c>
      <c r="S35" s="19">
        <v>4</v>
      </c>
      <c r="T35" s="16">
        <v>4</v>
      </c>
      <c r="U35" s="16">
        <v>4</v>
      </c>
      <c r="V35" s="16">
        <v>4</v>
      </c>
      <c r="W35" s="16">
        <v>4</v>
      </c>
      <c r="X35" s="21">
        <v>4</v>
      </c>
      <c r="Y35" s="21">
        <v>4</v>
      </c>
      <c r="Z35" s="21">
        <v>4</v>
      </c>
      <c r="AA35" s="21">
        <v>4</v>
      </c>
      <c r="AB35" s="21">
        <v>4</v>
      </c>
      <c r="AC35" s="15">
        <v>4</v>
      </c>
      <c r="AD35" s="15">
        <v>4</v>
      </c>
      <c r="AE35" s="15">
        <v>4</v>
      </c>
    </row>
    <row r="36" spans="1:31" x14ac:dyDescent="0.55000000000000004">
      <c r="A36" s="14">
        <v>35</v>
      </c>
      <c r="B36" s="19" t="s">
        <v>16</v>
      </c>
      <c r="C36" s="16" t="s">
        <v>36</v>
      </c>
      <c r="D36" s="20">
        <v>1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19">
        <v>4</v>
      </c>
      <c r="P36" s="19">
        <v>4</v>
      </c>
      <c r="Q36" s="19">
        <v>4</v>
      </c>
      <c r="R36" s="19">
        <v>4</v>
      </c>
      <c r="S36" s="19">
        <v>4</v>
      </c>
      <c r="T36" s="16">
        <v>4</v>
      </c>
      <c r="U36" s="16">
        <v>3</v>
      </c>
      <c r="V36" s="16">
        <v>4</v>
      </c>
      <c r="W36" s="16">
        <v>4</v>
      </c>
      <c r="X36" s="21">
        <v>4</v>
      </c>
      <c r="Y36" s="21">
        <v>4</v>
      </c>
      <c r="Z36" s="21">
        <v>4</v>
      </c>
      <c r="AA36" s="21">
        <v>4</v>
      </c>
      <c r="AB36" s="21">
        <v>4</v>
      </c>
      <c r="AC36" s="15">
        <v>4</v>
      </c>
      <c r="AD36" s="15">
        <v>4</v>
      </c>
      <c r="AE36" s="15">
        <v>4</v>
      </c>
    </row>
    <row r="37" spans="1:31" x14ac:dyDescent="0.55000000000000004">
      <c r="A37" s="14">
        <v>36</v>
      </c>
      <c r="B37" s="19" t="s">
        <v>17</v>
      </c>
      <c r="C37" s="16" t="s">
        <v>36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19">
        <v>3</v>
      </c>
      <c r="P37" s="19">
        <v>4</v>
      </c>
      <c r="Q37" s="19">
        <v>3</v>
      </c>
      <c r="R37" s="19">
        <v>4</v>
      </c>
      <c r="S37" s="19">
        <v>4</v>
      </c>
      <c r="T37" s="16">
        <v>4</v>
      </c>
      <c r="U37" s="16">
        <v>4</v>
      </c>
      <c r="V37" s="16">
        <v>4</v>
      </c>
      <c r="W37" s="16">
        <v>5</v>
      </c>
      <c r="X37" s="21">
        <v>4</v>
      </c>
      <c r="Y37" s="21">
        <v>4</v>
      </c>
      <c r="Z37" s="21">
        <v>4</v>
      </c>
      <c r="AA37" s="21">
        <v>4</v>
      </c>
      <c r="AB37" s="21">
        <v>4</v>
      </c>
      <c r="AC37" s="15">
        <v>4</v>
      </c>
      <c r="AD37" s="15">
        <v>4</v>
      </c>
      <c r="AE37" s="15">
        <v>3</v>
      </c>
    </row>
    <row r="38" spans="1:31" x14ac:dyDescent="0.55000000000000004">
      <c r="A38" s="14">
        <v>37</v>
      </c>
      <c r="B38" s="19" t="s">
        <v>16</v>
      </c>
      <c r="C38" s="16" t="s">
        <v>36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19">
        <v>3</v>
      </c>
      <c r="P38" s="19">
        <v>4</v>
      </c>
      <c r="Q38" s="19">
        <v>4</v>
      </c>
      <c r="R38" s="19">
        <v>4</v>
      </c>
      <c r="S38" s="19">
        <v>4</v>
      </c>
      <c r="T38" s="16">
        <v>4</v>
      </c>
      <c r="U38" s="16">
        <v>4</v>
      </c>
      <c r="V38" s="16">
        <v>4</v>
      </c>
      <c r="W38" s="16">
        <v>4</v>
      </c>
      <c r="X38" s="21">
        <v>5</v>
      </c>
      <c r="Y38" s="21">
        <v>5</v>
      </c>
      <c r="Z38" s="21">
        <v>5</v>
      </c>
      <c r="AA38" s="21">
        <v>5</v>
      </c>
      <c r="AB38" s="21">
        <v>5</v>
      </c>
      <c r="AC38" s="15">
        <v>3</v>
      </c>
      <c r="AD38" s="15">
        <v>4</v>
      </c>
      <c r="AE38" s="15">
        <v>4</v>
      </c>
    </row>
    <row r="39" spans="1:31" x14ac:dyDescent="0.55000000000000004">
      <c r="A39" s="14">
        <v>38</v>
      </c>
      <c r="B39" s="19" t="s">
        <v>17</v>
      </c>
      <c r="C39" s="16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19">
        <v>3</v>
      </c>
      <c r="P39" s="19">
        <v>4</v>
      </c>
      <c r="Q39" s="19">
        <v>3</v>
      </c>
      <c r="R39" s="19">
        <v>4</v>
      </c>
      <c r="S39" s="19">
        <v>4</v>
      </c>
      <c r="T39" s="16">
        <v>4</v>
      </c>
      <c r="U39" s="16">
        <v>4</v>
      </c>
      <c r="V39" s="16">
        <v>4</v>
      </c>
      <c r="W39" s="16">
        <v>4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15">
        <v>3</v>
      </c>
      <c r="AD39" s="15">
        <v>3</v>
      </c>
      <c r="AE39" s="15">
        <v>1</v>
      </c>
    </row>
    <row r="40" spans="1:31" x14ac:dyDescent="0.55000000000000004">
      <c r="A40" s="14">
        <v>39</v>
      </c>
      <c r="B40" s="19" t="s">
        <v>17</v>
      </c>
      <c r="C40" s="16" t="s">
        <v>36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19">
        <v>3</v>
      </c>
      <c r="P40" s="19">
        <v>3</v>
      </c>
      <c r="Q40" s="19">
        <v>4</v>
      </c>
      <c r="R40" s="19">
        <v>4</v>
      </c>
      <c r="S40" s="19">
        <v>4</v>
      </c>
      <c r="T40" s="16">
        <v>3</v>
      </c>
      <c r="U40" s="16">
        <v>3</v>
      </c>
      <c r="V40" s="16">
        <v>4</v>
      </c>
      <c r="W40" s="16">
        <v>5</v>
      </c>
      <c r="X40" s="21">
        <v>3</v>
      </c>
      <c r="Y40" s="21">
        <v>1</v>
      </c>
      <c r="Z40" s="21">
        <v>1</v>
      </c>
      <c r="AA40" s="21">
        <v>3</v>
      </c>
      <c r="AB40" s="21">
        <v>1</v>
      </c>
      <c r="AC40" s="15">
        <v>4</v>
      </c>
      <c r="AD40" s="15">
        <v>4</v>
      </c>
      <c r="AE40" s="15">
        <v>3</v>
      </c>
    </row>
    <row r="41" spans="1:31" x14ac:dyDescent="0.55000000000000004">
      <c r="A41" s="14">
        <v>40</v>
      </c>
      <c r="B41" s="19" t="s">
        <v>16</v>
      </c>
      <c r="C41" s="16" t="s">
        <v>36</v>
      </c>
      <c r="D41" s="20">
        <v>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19">
        <v>4</v>
      </c>
      <c r="P41" s="19">
        <v>4</v>
      </c>
      <c r="Q41" s="19">
        <v>4</v>
      </c>
      <c r="R41" s="19">
        <v>4</v>
      </c>
      <c r="S41" s="19">
        <v>4</v>
      </c>
      <c r="T41" s="16">
        <v>4</v>
      </c>
      <c r="U41" s="16">
        <v>4</v>
      </c>
      <c r="V41" s="16">
        <v>4</v>
      </c>
      <c r="W41" s="16">
        <v>4</v>
      </c>
      <c r="X41" s="21">
        <v>4</v>
      </c>
      <c r="Y41" s="21">
        <v>4</v>
      </c>
      <c r="Z41" s="21">
        <v>4</v>
      </c>
      <c r="AA41" s="21">
        <v>4</v>
      </c>
      <c r="AB41" s="21">
        <v>4</v>
      </c>
      <c r="AC41" s="15">
        <v>4</v>
      </c>
      <c r="AD41" s="15">
        <v>4</v>
      </c>
      <c r="AE41" s="15">
        <v>4</v>
      </c>
    </row>
    <row r="42" spans="1:31" x14ac:dyDescent="0.55000000000000004">
      <c r="A42" s="14">
        <v>41</v>
      </c>
      <c r="B42" s="19" t="s">
        <v>16</v>
      </c>
      <c r="C42" s="16" t="s">
        <v>36</v>
      </c>
      <c r="D42" s="20">
        <v>1</v>
      </c>
      <c r="E42" s="20">
        <v>0</v>
      </c>
      <c r="F42" s="20">
        <v>1</v>
      </c>
      <c r="G42" s="20">
        <v>0</v>
      </c>
      <c r="H42" s="20">
        <v>0</v>
      </c>
      <c r="I42" s="20">
        <v>1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19">
        <v>4</v>
      </c>
      <c r="P42" s="19">
        <v>4</v>
      </c>
      <c r="Q42" s="19">
        <v>4</v>
      </c>
      <c r="R42" s="19">
        <v>4</v>
      </c>
      <c r="S42" s="19">
        <v>4</v>
      </c>
      <c r="T42" s="16">
        <v>4</v>
      </c>
      <c r="U42" s="16">
        <v>4</v>
      </c>
      <c r="V42" s="16">
        <v>4</v>
      </c>
      <c r="W42" s="16">
        <v>4</v>
      </c>
      <c r="X42" s="21">
        <v>3</v>
      </c>
      <c r="Y42" s="21">
        <v>3</v>
      </c>
      <c r="Z42" s="21">
        <v>4</v>
      </c>
      <c r="AA42" s="21">
        <v>4</v>
      </c>
      <c r="AB42" s="21">
        <v>4</v>
      </c>
      <c r="AC42" s="15">
        <v>4</v>
      </c>
      <c r="AD42" s="15">
        <v>4</v>
      </c>
      <c r="AE42" s="15">
        <v>3</v>
      </c>
    </row>
    <row r="43" spans="1:31" x14ac:dyDescent="0.55000000000000004">
      <c r="A43" s="14">
        <v>42</v>
      </c>
      <c r="B43" s="19" t="s">
        <v>17</v>
      </c>
      <c r="C43" s="16" t="s">
        <v>36</v>
      </c>
      <c r="D43" s="20">
        <v>0</v>
      </c>
      <c r="E43" s="20">
        <v>0</v>
      </c>
      <c r="F43" s="20">
        <v>0</v>
      </c>
      <c r="G43" s="20">
        <v>0</v>
      </c>
      <c r="H43" s="20">
        <v>1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19">
        <v>4</v>
      </c>
      <c r="P43" s="19">
        <v>4</v>
      </c>
      <c r="Q43" s="19">
        <v>4</v>
      </c>
      <c r="R43" s="19">
        <v>4</v>
      </c>
      <c r="S43" s="19">
        <v>4</v>
      </c>
      <c r="T43" s="16">
        <v>4</v>
      </c>
      <c r="U43" s="16">
        <v>5</v>
      </c>
      <c r="V43" s="16">
        <v>4</v>
      </c>
      <c r="W43" s="16">
        <v>4</v>
      </c>
      <c r="X43" s="21">
        <v>4</v>
      </c>
      <c r="Y43" s="21">
        <v>4</v>
      </c>
      <c r="Z43" s="21">
        <v>4</v>
      </c>
      <c r="AA43" s="21">
        <v>4</v>
      </c>
      <c r="AB43" s="21">
        <v>4</v>
      </c>
      <c r="AC43" s="15">
        <v>4</v>
      </c>
      <c r="AD43" s="15">
        <v>4</v>
      </c>
      <c r="AE43" s="15">
        <v>3</v>
      </c>
    </row>
    <row r="44" spans="1:31" x14ac:dyDescent="0.55000000000000004">
      <c r="A44" s="14">
        <v>43</v>
      </c>
      <c r="B44" s="19" t="s">
        <v>17</v>
      </c>
      <c r="C44" s="16" t="s">
        <v>36</v>
      </c>
      <c r="D44" s="20">
        <v>1</v>
      </c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19">
        <v>4</v>
      </c>
      <c r="P44" s="19">
        <v>4</v>
      </c>
      <c r="Q44" s="19">
        <v>4</v>
      </c>
      <c r="R44" s="19">
        <v>4</v>
      </c>
      <c r="S44" s="19">
        <v>4</v>
      </c>
      <c r="T44" s="16">
        <v>4</v>
      </c>
      <c r="U44" s="16">
        <v>4</v>
      </c>
      <c r="V44" s="16">
        <v>4</v>
      </c>
      <c r="W44" s="16">
        <v>4</v>
      </c>
      <c r="X44" s="21">
        <v>4</v>
      </c>
      <c r="Y44" s="21">
        <v>4</v>
      </c>
      <c r="Z44" s="21">
        <v>4</v>
      </c>
      <c r="AA44" s="21">
        <v>4</v>
      </c>
      <c r="AB44" s="21">
        <v>4</v>
      </c>
      <c r="AC44" s="15">
        <v>4</v>
      </c>
      <c r="AD44" s="15">
        <v>4</v>
      </c>
      <c r="AE44" s="15">
        <v>4</v>
      </c>
    </row>
    <row r="45" spans="1:31" x14ac:dyDescent="0.55000000000000004">
      <c r="A45" s="14">
        <v>44</v>
      </c>
      <c r="B45" s="19" t="s">
        <v>17</v>
      </c>
      <c r="C45" s="16" t="s">
        <v>36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19">
        <v>4</v>
      </c>
      <c r="P45" s="19">
        <v>4</v>
      </c>
      <c r="Q45" s="19">
        <v>4</v>
      </c>
      <c r="R45" s="19">
        <v>4</v>
      </c>
      <c r="S45" s="19">
        <v>4</v>
      </c>
      <c r="T45" s="16">
        <v>4</v>
      </c>
      <c r="U45" s="16">
        <v>4</v>
      </c>
      <c r="V45" s="16">
        <v>4</v>
      </c>
      <c r="W45" s="16">
        <v>4</v>
      </c>
      <c r="X45" s="21">
        <v>3</v>
      </c>
      <c r="Y45" s="21">
        <v>3</v>
      </c>
      <c r="Z45" s="21">
        <v>3</v>
      </c>
      <c r="AA45" s="21">
        <v>3</v>
      </c>
      <c r="AB45" s="21">
        <v>3</v>
      </c>
      <c r="AC45" s="15">
        <v>4</v>
      </c>
      <c r="AD45" s="15">
        <v>4</v>
      </c>
      <c r="AE45" s="15">
        <v>3</v>
      </c>
    </row>
    <row r="46" spans="1:31" x14ac:dyDescent="0.55000000000000004">
      <c r="A46" s="14">
        <v>45</v>
      </c>
      <c r="B46" s="19" t="s">
        <v>17</v>
      </c>
      <c r="C46" s="16" t="s">
        <v>36</v>
      </c>
      <c r="D46" s="20">
        <v>0</v>
      </c>
      <c r="E46" s="20">
        <v>1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19">
        <v>4</v>
      </c>
      <c r="P46" s="19">
        <v>4</v>
      </c>
      <c r="Q46" s="19">
        <v>4</v>
      </c>
      <c r="R46" s="19">
        <v>4</v>
      </c>
      <c r="S46" s="19">
        <v>4</v>
      </c>
      <c r="T46" s="16">
        <v>4</v>
      </c>
      <c r="U46" s="16">
        <v>4</v>
      </c>
      <c r="V46" s="16">
        <v>4</v>
      </c>
      <c r="W46" s="16">
        <v>4</v>
      </c>
      <c r="X46" s="21">
        <v>4</v>
      </c>
      <c r="Y46" s="21">
        <v>4</v>
      </c>
      <c r="Z46" s="21">
        <v>4</v>
      </c>
      <c r="AA46" s="21">
        <v>4</v>
      </c>
      <c r="AB46" s="21">
        <v>4</v>
      </c>
      <c r="AC46" s="15">
        <v>4</v>
      </c>
      <c r="AD46" s="15">
        <v>4</v>
      </c>
      <c r="AE46" s="15">
        <v>4</v>
      </c>
    </row>
    <row r="47" spans="1:31" x14ac:dyDescent="0.55000000000000004">
      <c r="A47" s="14">
        <v>46</v>
      </c>
      <c r="B47" s="19" t="s">
        <v>17</v>
      </c>
      <c r="C47" s="16" t="s">
        <v>36</v>
      </c>
      <c r="D47" s="20">
        <v>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19">
        <v>4</v>
      </c>
      <c r="P47" s="19">
        <v>4</v>
      </c>
      <c r="Q47" s="19">
        <v>4</v>
      </c>
      <c r="R47" s="19">
        <v>4</v>
      </c>
      <c r="S47" s="19">
        <v>4</v>
      </c>
      <c r="T47" s="16">
        <v>4</v>
      </c>
      <c r="U47" s="16">
        <v>4</v>
      </c>
      <c r="V47" s="16">
        <v>4</v>
      </c>
      <c r="W47" s="16">
        <v>4</v>
      </c>
      <c r="X47" s="21">
        <v>4</v>
      </c>
      <c r="Y47" s="21">
        <v>4</v>
      </c>
      <c r="Z47" s="21">
        <v>4</v>
      </c>
      <c r="AA47" s="21">
        <v>4</v>
      </c>
      <c r="AB47" s="21">
        <v>4</v>
      </c>
      <c r="AC47" s="15">
        <v>4</v>
      </c>
      <c r="AD47" s="15">
        <v>4</v>
      </c>
      <c r="AE47" s="15">
        <v>4</v>
      </c>
    </row>
    <row r="48" spans="1:31" x14ac:dyDescent="0.55000000000000004">
      <c r="A48" s="14">
        <v>47</v>
      </c>
      <c r="B48" s="19" t="s">
        <v>16</v>
      </c>
      <c r="C48" s="16" t="s">
        <v>36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19">
        <v>4</v>
      </c>
      <c r="P48" s="19">
        <v>4</v>
      </c>
      <c r="Q48" s="19">
        <v>4</v>
      </c>
      <c r="R48" s="19">
        <v>4</v>
      </c>
      <c r="S48" s="19">
        <v>4</v>
      </c>
      <c r="T48" s="16">
        <v>4</v>
      </c>
      <c r="U48" s="16">
        <v>4</v>
      </c>
      <c r="V48" s="16">
        <v>4</v>
      </c>
      <c r="W48" s="16">
        <v>4</v>
      </c>
      <c r="X48" s="21">
        <v>4</v>
      </c>
      <c r="Y48" s="21">
        <v>4</v>
      </c>
      <c r="Z48" s="21">
        <v>4</v>
      </c>
      <c r="AA48" s="21">
        <v>4</v>
      </c>
      <c r="AB48" s="21">
        <v>4</v>
      </c>
      <c r="AC48" s="15">
        <v>4</v>
      </c>
      <c r="AD48" s="15">
        <v>4</v>
      </c>
      <c r="AE48" s="15">
        <v>4</v>
      </c>
    </row>
    <row r="49" spans="1:31" x14ac:dyDescent="0.55000000000000004">
      <c r="A49" s="14">
        <v>48</v>
      </c>
      <c r="B49" s="19" t="s">
        <v>16</v>
      </c>
      <c r="C49" s="16" t="s">
        <v>36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19">
        <v>4</v>
      </c>
      <c r="P49" s="19">
        <v>4</v>
      </c>
      <c r="Q49" s="19">
        <v>4</v>
      </c>
      <c r="R49" s="19">
        <v>4</v>
      </c>
      <c r="S49" s="19">
        <v>5</v>
      </c>
      <c r="T49" s="16">
        <v>4</v>
      </c>
      <c r="U49" s="16">
        <v>4</v>
      </c>
      <c r="V49" s="16">
        <v>4</v>
      </c>
      <c r="W49" s="16">
        <v>5</v>
      </c>
      <c r="X49" s="21">
        <v>4</v>
      </c>
      <c r="Y49" s="21">
        <v>5</v>
      </c>
      <c r="Z49" s="21">
        <v>4</v>
      </c>
      <c r="AA49" s="21">
        <v>5</v>
      </c>
      <c r="AB49" s="21">
        <v>5</v>
      </c>
      <c r="AC49" s="15">
        <v>5</v>
      </c>
      <c r="AD49" s="15">
        <v>5</v>
      </c>
      <c r="AE49" s="15">
        <v>5</v>
      </c>
    </row>
    <row r="50" spans="1:31" x14ac:dyDescent="0.55000000000000004">
      <c r="A50" s="14">
        <v>49</v>
      </c>
      <c r="B50" s="19" t="s">
        <v>17</v>
      </c>
      <c r="C50" s="16" t="s">
        <v>36</v>
      </c>
      <c r="D50" s="20">
        <v>0</v>
      </c>
      <c r="E50" s="20">
        <v>0</v>
      </c>
      <c r="F50" s="20">
        <v>0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19">
        <v>3</v>
      </c>
      <c r="P50" s="19">
        <v>3</v>
      </c>
      <c r="Q50" s="19">
        <v>3</v>
      </c>
      <c r="R50" s="19">
        <v>4</v>
      </c>
      <c r="S50" s="19">
        <v>4</v>
      </c>
      <c r="T50" s="16">
        <v>3</v>
      </c>
      <c r="U50" s="16">
        <v>3</v>
      </c>
      <c r="V50" s="16">
        <v>3</v>
      </c>
      <c r="W50" s="16">
        <v>4</v>
      </c>
      <c r="X50" s="21">
        <v>4</v>
      </c>
      <c r="Y50" s="21">
        <v>4</v>
      </c>
      <c r="Z50" s="21">
        <v>4</v>
      </c>
      <c r="AA50" s="21">
        <v>3</v>
      </c>
      <c r="AB50" s="21">
        <v>4</v>
      </c>
      <c r="AC50" s="15">
        <v>4</v>
      </c>
      <c r="AD50" s="15">
        <v>4</v>
      </c>
      <c r="AE50" s="15">
        <v>4</v>
      </c>
    </row>
    <row r="51" spans="1:31" x14ac:dyDescent="0.55000000000000004">
      <c r="A51" s="14">
        <v>50</v>
      </c>
      <c r="B51" s="19" t="s">
        <v>17</v>
      </c>
      <c r="C51" s="16" t="s">
        <v>22</v>
      </c>
      <c r="D51" s="20">
        <v>0</v>
      </c>
      <c r="E51" s="20">
        <v>0</v>
      </c>
      <c r="F51" s="20">
        <v>0</v>
      </c>
      <c r="G51" s="20">
        <v>0</v>
      </c>
      <c r="H51" s="20">
        <v>1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19">
        <v>4</v>
      </c>
      <c r="P51" s="19">
        <v>4</v>
      </c>
      <c r="Q51" s="19">
        <v>5</v>
      </c>
      <c r="R51" s="19">
        <v>5</v>
      </c>
      <c r="S51" s="19">
        <v>5</v>
      </c>
      <c r="T51" s="16">
        <v>5</v>
      </c>
      <c r="U51" s="16">
        <v>5</v>
      </c>
      <c r="V51" s="16">
        <v>5</v>
      </c>
      <c r="W51" s="16">
        <v>5</v>
      </c>
      <c r="X51" s="21">
        <v>5</v>
      </c>
      <c r="Y51" s="21">
        <v>5</v>
      </c>
      <c r="Z51" s="21">
        <v>5</v>
      </c>
      <c r="AA51" s="21">
        <v>5</v>
      </c>
      <c r="AB51" s="21">
        <v>5</v>
      </c>
      <c r="AC51" s="15">
        <v>5</v>
      </c>
      <c r="AD51" s="15">
        <v>5</v>
      </c>
      <c r="AE51" s="15">
        <v>5</v>
      </c>
    </row>
    <row r="52" spans="1:31" x14ac:dyDescent="0.55000000000000004">
      <c r="A52" s="14">
        <v>51</v>
      </c>
      <c r="B52" s="19" t="s">
        <v>16</v>
      </c>
      <c r="C52" s="16" t="s">
        <v>36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19">
        <v>4</v>
      </c>
      <c r="P52" s="19">
        <v>4</v>
      </c>
      <c r="Q52" s="19">
        <v>4</v>
      </c>
      <c r="R52" s="19">
        <v>4</v>
      </c>
      <c r="S52" s="19">
        <v>4</v>
      </c>
      <c r="T52" s="16">
        <v>4</v>
      </c>
      <c r="U52" s="16">
        <v>4</v>
      </c>
      <c r="V52" s="16">
        <v>4</v>
      </c>
      <c r="W52" s="16">
        <v>4</v>
      </c>
      <c r="X52" s="21">
        <v>4</v>
      </c>
      <c r="Y52" s="21">
        <v>4</v>
      </c>
      <c r="Z52" s="21">
        <v>4</v>
      </c>
      <c r="AA52" s="21">
        <v>4</v>
      </c>
      <c r="AB52" s="21">
        <v>4</v>
      </c>
      <c r="AC52" s="15">
        <v>4</v>
      </c>
      <c r="AD52" s="15">
        <v>4</v>
      </c>
      <c r="AE52" s="15">
        <v>4</v>
      </c>
    </row>
    <row r="53" spans="1:31" x14ac:dyDescent="0.55000000000000004">
      <c r="A53" s="14">
        <v>52</v>
      </c>
      <c r="B53" s="19" t="s">
        <v>17</v>
      </c>
      <c r="C53" s="16" t="s">
        <v>36</v>
      </c>
      <c r="D53" s="20">
        <v>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19">
        <v>4</v>
      </c>
      <c r="P53" s="19">
        <v>4</v>
      </c>
      <c r="Q53" s="19">
        <v>4</v>
      </c>
      <c r="R53" s="19">
        <v>4</v>
      </c>
      <c r="S53" s="19">
        <v>4</v>
      </c>
      <c r="T53" s="16">
        <v>4</v>
      </c>
      <c r="U53" s="16">
        <v>4</v>
      </c>
      <c r="V53" s="16">
        <v>4</v>
      </c>
      <c r="W53" s="16">
        <v>4</v>
      </c>
      <c r="X53" s="21">
        <v>4</v>
      </c>
      <c r="Y53" s="21">
        <v>4</v>
      </c>
      <c r="Z53" s="21">
        <v>4</v>
      </c>
      <c r="AA53" s="21">
        <v>4</v>
      </c>
      <c r="AB53" s="21">
        <v>4</v>
      </c>
      <c r="AC53" s="15">
        <v>4</v>
      </c>
      <c r="AD53" s="15">
        <v>4</v>
      </c>
      <c r="AE53" s="15">
        <v>4</v>
      </c>
    </row>
    <row r="54" spans="1:31" x14ac:dyDescent="0.55000000000000004">
      <c r="A54" s="14">
        <v>53</v>
      </c>
      <c r="B54" s="19" t="s">
        <v>17</v>
      </c>
      <c r="C54" s="16" t="s">
        <v>36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19">
        <v>5</v>
      </c>
      <c r="P54" s="19">
        <v>5</v>
      </c>
      <c r="Q54" s="19">
        <v>5</v>
      </c>
      <c r="R54" s="19">
        <v>5</v>
      </c>
      <c r="S54" s="19">
        <v>5</v>
      </c>
      <c r="T54" s="16">
        <v>5</v>
      </c>
      <c r="U54" s="16">
        <v>5</v>
      </c>
      <c r="V54" s="16">
        <v>5</v>
      </c>
      <c r="W54" s="16">
        <v>5</v>
      </c>
      <c r="X54" s="21">
        <v>5</v>
      </c>
      <c r="Y54" s="21">
        <v>5</v>
      </c>
      <c r="Z54" s="21">
        <v>5</v>
      </c>
      <c r="AA54" s="21">
        <v>5</v>
      </c>
      <c r="AB54" s="21">
        <v>5</v>
      </c>
      <c r="AC54" s="15">
        <v>5</v>
      </c>
      <c r="AD54" s="15">
        <v>5</v>
      </c>
      <c r="AE54" s="15">
        <v>5</v>
      </c>
    </row>
    <row r="55" spans="1:31" x14ac:dyDescent="0.55000000000000004">
      <c r="A55" s="14">
        <v>54</v>
      </c>
      <c r="B55" s="19" t="s">
        <v>16</v>
      </c>
      <c r="C55" s="16" t="s">
        <v>23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</v>
      </c>
      <c r="M55" s="20">
        <v>0</v>
      </c>
      <c r="N55" s="20">
        <v>0</v>
      </c>
      <c r="O55" s="19">
        <v>3</v>
      </c>
      <c r="P55" s="19">
        <v>3</v>
      </c>
      <c r="Q55" s="19">
        <v>3</v>
      </c>
      <c r="R55" s="19">
        <v>3</v>
      </c>
      <c r="S55" s="19">
        <v>3</v>
      </c>
      <c r="T55" s="16">
        <v>3</v>
      </c>
      <c r="U55" s="16">
        <v>3</v>
      </c>
      <c r="V55" s="16">
        <v>3</v>
      </c>
      <c r="W55" s="16">
        <v>3</v>
      </c>
      <c r="X55" s="21">
        <v>3</v>
      </c>
      <c r="Y55" s="21">
        <v>3</v>
      </c>
      <c r="Z55" s="21">
        <v>3</v>
      </c>
      <c r="AA55" s="21">
        <v>4</v>
      </c>
      <c r="AB55" s="21">
        <v>4</v>
      </c>
      <c r="AC55" s="15">
        <v>4</v>
      </c>
      <c r="AD55" s="15">
        <v>4</v>
      </c>
      <c r="AE55" s="15">
        <v>3</v>
      </c>
    </row>
    <row r="56" spans="1:31" x14ac:dyDescent="0.55000000000000004">
      <c r="A56" s="14">
        <v>55</v>
      </c>
      <c r="B56" s="19" t="s">
        <v>17</v>
      </c>
      <c r="C56" s="16" t="s">
        <v>36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19">
        <v>4</v>
      </c>
      <c r="P56" s="19">
        <v>4</v>
      </c>
      <c r="Q56" s="19">
        <v>4</v>
      </c>
      <c r="R56" s="19">
        <v>4</v>
      </c>
      <c r="S56" s="19">
        <v>4</v>
      </c>
      <c r="T56" s="16">
        <v>4</v>
      </c>
      <c r="U56" s="16">
        <v>4</v>
      </c>
      <c r="V56" s="16">
        <v>4</v>
      </c>
      <c r="W56" s="16">
        <v>4</v>
      </c>
      <c r="X56" s="21">
        <v>3</v>
      </c>
      <c r="Y56" s="21">
        <v>3</v>
      </c>
      <c r="Z56" s="21">
        <v>3</v>
      </c>
      <c r="AA56" s="21">
        <v>3</v>
      </c>
      <c r="AB56" s="21">
        <v>3</v>
      </c>
      <c r="AC56" s="15">
        <v>4</v>
      </c>
      <c r="AD56" s="15">
        <v>4</v>
      </c>
      <c r="AE56" s="15">
        <v>4</v>
      </c>
    </row>
    <row r="57" spans="1:31" x14ac:dyDescent="0.55000000000000004">
      <c r="A57" s="14">
        <v>56</v>
      </c>
      <c r="B57" s="19" t="s">
        <v>17</v>
      </c>
      <c r="C57" s="16" t="s">
        <v>36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19">
        <v>4</v>
      </c>
      <c r="P57" s="19">
        <v>4</v>
      </c>
      <c r="Q57" s="19">
        <v>4</v>
      </c>
      <c r="R57" s="19">
        <v>4</v>
      </c>
      <c r="S57" s="19">
        <v>4</v>
      </c>
      <c r="T57" s="16">
        <v>4</v>
      </c>
      <c r="U57" s="16">
        <v>4</v>
      </c>
      <c r="V57" s="16">
        <v>4</v>
      </c>
      <c r="W57" s="16">
        <v>4</v>
      </c>
      <c r="X57" s="21">
        <v>5</v>
      </c>
      <c r="Y57" s="21">
        <v>5</v>
      </c>
      <c r="Z57" s="21">
        <v>5</v>
      </c>
      <c r="AA57" s="21">
        <v>5</v>
      </c>
      <c r="AB57" s="21">
        <v>5</v>
      </c>
      <c r="AC57" s="15">
        <v>5</v>
      </c>
      <c r="AD57" s="15">
        <v>5</v>
      </c>
      <c r="AE57" s="15">
        <v>5</v>
      </c>
    </row>
    <row r="58" spans="1:31" x14ac:dyDescent="0.55000000000000004">
      <c r="A58" s="14">
        <v>57</v>
      </c>
      <c r="B58" s="19" t="s">
        <v>16</v>
      </c>
      <c r="C58" s="16" t="s">
        <v>23</v>
      </c>
      <c r="D58" s="20">
        <v>1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19">
        <v>4</v>
      </c>
      <c r="P58" s="19">
        <v>4</v>
      </c>
      <c r="Q58" s="19">
        <v>4</v>
      </c>
      <c r="R58" s="19">
        <v>4</v>
      </c>
      <c r="S58" s="19">
        <v>4</v>
      </c>
      <c r="T58" s="16">
        <v>4</v>
      </c>
      <c r="U58" s="16">
        <v>4</v>
      </c>
      <c r="V58" s="16">
        <v>5</v>
      </c>
      <c r="W58" s="16">
        <v>5</v>
      </c>
      <c r="X58" s="21">
        <v>4</v>
      </c>
      <c r="Y58" s="21">
        <v>5</v>
      </c>
      <c r="Z58" s="21">
        <v>5</v>
      </c>
      <c r="AA58" s="21">
        <v>4</v>
      </c>
      <c r="AB58" s="21">
        <v>5</v>
      </c>
      <c r="AC58" s="15">
        <v>4</v>
      </c>
      <c r="AD58" s="15">
        <v>4</v>
      </c>
      <c r="AE58" s="15">
        <v>5</v>
      </c>
    </row>
    <row r="59" spans="1:31" x14ac:dyDescent="0.55000000000000004">
      <c r="A59" s="14">
        <v>58</v>
      </c>
      <c r="B59" s="19" t="s">
        <v>17</v>
      </c>
      <c r="C59" s="16" t="s">
        <v>23</v>
      </c>
      <c r="D59" s="20">
        <v>1</v>
      </c>
      <c r="E59" s="20">
        <v>1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19">
        <v>4</v>
      </c>
      <c r="P59" s="19">
        <v>4</v>
      </c>
      <c r="Q59" s="19">
        <v>4</v>
      </c>
      <c r="R59" s="19">
        <v>3</v>
      </c>
      <c r="S59" s="19">
        <v>4</v>
      </c>
      <c r="T59" s="16">
        <v>4</v>
      </c>
      <c r="U59" s="16">
        <v>4</v>
      </c>
      <c r="V59" s="16">
        <v>4</v>
      </c>
      <c r="W59" s="16">
        <v>4</v>
      </c>
      <c r="X59" s="21">
        <v>4</v>
      </c>
      <c r="Y59" s="21">
        <v>4</v>
      </c>
      <c r="Z59" s="21">
        <v>4</v>
      </c>
      <c r="AA59" s="21">
        <v>4</v>
      </c>
      <c r="AB59" s="21">
        <v>4</v>
      </c>
      <c r="AC59" s="15">
        <v>5</v>
      </c>
      <c r="AD59" s="15">
        <v>5</v>
      </c>
      <c r="AE59" s="15">
        <v>5</v>
      </c>
    </row>
    <row r="60" spans="1:31" x14ac:dyDescent="0.55000000000000004">
      <c r="A60" s="14">
        <v>59</v>
      </c>
      <c r="B60" s="19" t="s">
        <v>16</v>
      </c>
      <c r="C60" s="16" t="s">
        <v>21</v>
      </c>
      <c r="D60" s="20">
        <v>0</v>
      </c>
      <c r="E60" s="20">
        <v>1</v>
      </c>
      <c r="F60" s="20">
        <v>0</v>
      </c>
      <c r="G60" s="20">
        <v>0</v>
      </c>
      <c r="H60" s="20">
        <v>0</v>
      </c>
      <c r="I60" s="20">
        <v>1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19">
        <v>4</v>
      </c>
      <c r="P60" s="19">
        <v>4</v>
      </c>
      <c r="Q60" s="19">
        <v>4</v>
      </c>
      <c r="R60" s="19">
        <v>4</v>
      </c>
      <c r="S60" s="19">
        <v>4</v>
      </c>
      <c r="T60" s="16">
        <v>4</v>
      </c>
      <c r="U60" s="16">
        <v>4</v>
      </c>
      <c r="V60" s="16">
        <v>4</v>
      </c>
      <c r="W60" s="16">
        <v>4</v>
      </c>
      <c r="X60" s="21">
        <v>4</v>
      </c>
      <c r="Y60" s="21">
        <v>4</v>
      </c>
      <c r="Z60" s="21">
        <v>3</v>
      </c>
      <c r="AA60" s="21">
        <v>3</v>
      </c>
      <c r="AB60" s="21">
        <v>3</v>
      </c>
      <c r="AC60" s="15">
        <v>4</v>
      </c>
      <c r="AD60" s="15">
        <v>3</v>
      </c>
      <c r="AE60" s="15">
        <v>3</v>
      </c>
    </row>
    <row r="61" spans="1:31" x14ac:dyDescent="0.55000000000000004">
      <c r="A61" s="14">
        <v>60</v>
      </c>
      <c r="B61" s="19" t="s">
        <v>16</v>
      </c>
      <c r="C61" s="16" t="s">
        <v>23</v>
      </c>
      <c r="D61" s="20">
        <v>1</v>
      </c>
      <c r="E61" s="20">
        <v>1</v>
      </c>
      <c r="F61" s="20">
        <v>0</v>
      </c>
      <c r="G61" s="20">
        <v>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19">
        <v>4</v>
      </c>
      <c r="P61" s="19">
        <v>3</v>
      </c>
      <c r="Q61" s="19">
        <v>4</v>
      </c>
      <c r="R61" s="19">
        <v>5</v>
      </c>
      <c r="S61" s="19">
        <v>4</v>
      </c>
      <c r="T61" s="16">
        <v>3</v>
      </c>
      <c r="U61" s="16">
        <v>5</v>
      </c>
      <c r="V61" s="16">
        <v>5</v>
      </c>
      <c r="W61" s="16">
        <v>5</v>
      </c>
      <c r="X61" s="21">
        <v>4</v>
      </c>
      <c r="Y61" s="21">
        <v>4</v>
      </c>
      <c r="Z61" s="21">
        <v>4</v>
      </c>
      <c r="AA61" s="21">
        <v>4</v>
      </c>
      <c r="AB61" s="21">
        <v>4</v>
      </c>
      <c r="AC61" s="15">
        <v>5</v>
      </c>
      <c r="AD61" s="15">
        <v>4</v>
      </c>
      <c r="AE61" s="15">
        <v>5</v>
      </c>
    </row>
    <row r="62" spans="1:31" x14ac:dyDescent="0.55000000000000004">
      <c r="A62" s="14">
        <v>61</v>
      </c>
      <c r="B62" s="19" t="s">
        <v>17</v>
      </c>
      <c r="C62" s="16" t="s">
        <v>23</v>
      </c>
      <c r="D62" s="20">
        <v>1</v>
      </c>
      <c r="E62" s="20">
        <v>1</v>
      </c>
      <c r="F62" s="20">
        <v>1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19">
        <v>4</v>
      </c>
      <c r="P62" s="19">
        <v>4</v>
      </c>
      <c r="Q62" s="19">
        <v>4</v>
      </c>
      <c r="R62" s="19">
        <v>5</v>
      </c>
      <c r="S62" s="19">
        <v>5</v>
      </c>
      <c r="T62" s="16">
        <v>5</v>
      </c>
      <c r="U62" s="16">
        <v>5</v>
      </c>
      <c r="V62" s="16">
        <v>5</v>
      </c>
      <c r="W62" s="16">
        <v>5</v>
      </c>
      <c r="X62" s="21">
        <v>5</v>
      </c>
      <c r="Y62" s="21">
        <v>5</v>
      </c>
      <c r="Z62" s="21">
        <v>5</v>
      </c>
      <c r="AA62" s="21">
        <v>5</v>
      </c>
      <c r="AB62" s="21">
        <v>5</v>
      </c>
      <c r="AC62" s="15">
        <v>5</v>
      </c>
      <c r="AD62" s="15">
        <v>5</v>
      </c>
      <c r="AE62" s="15">
        <v>5</v>
      </c>
    </row>
    <row r="63" spans="1:31" x14ac:dyDescent="0.55000000000000004">
      <c r="A63" s="14">
        <v>62</v>
      </c>
      <c r="B63" s="19" t="s">
        <v>16</v>
      </c>
      <c r="C63" s="16" t="s">
        <v>19</v>
      </c>
      <c r="D63" s="20">
        <v>1</v>
      </c>
      <c r="E63" s="20">
        <v>0</v>
      </c>
      <c r="F63" s="20">
        <v>0</v>
      </c>
      <c r="G63" s="20">
        <v>1</v>
      </c>
      <c r="H63" s="20">
        <v>0</v>
      </c>
      <c r="I63" s="20">
        <v>1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19">
        <v>4</v>
      </c>
      <c r="P63" s="19">
        <v>4</v>
      </c>
      <c r="Q63" s="19">
        <v>4</v>
      </c>
      <c r="R63" s="19">
        <v>4</v>
      </c>
      <c r="S63" s="19">
        <v>5</v>
      </c>
      <c r="T63" s="16">
        <v>4</v>
      </c>
      <c r="U63" s="16">
        <v>4</v>
      </c>
      <c r="V63" s="16">
        <v>5</v>
      </c>
      <c r="W63" s="16">
        <v>4</v>
      </c>
      <c r="X63" s="21">
        <v>4</v>
      </c>
      <c r="Y63" s="21">
        <v>4</v>
      </c>
      <c r="Z63" s="21">
        <v>4</v>
      </c>
      <c r="AA63" s="21">
        <v>4</v>
      </c>
      <c r="AB63" s="21">
        <v>4</v>
      </c>
      <c r="AC63" s="15">
        <v>4</v>
      </c>
      <c r="AD63" s="15">
        <v>4</v>
      </c>
      <c r="AE63" s="15">
        <v>4</v>
      </c>
    </row>
    <row r="64" spans="1:31" x14ac:dyDescent="0.55000000000000004">
      <c r="A64" s="14">
        <v>63</v>
      </c>
      <c r="B64" s="19" t="s">
        <v>17</v>
      </c>
      <c r="C64" s="16" t="s">
        <v>23</v>
      </c>
      <c r="D64" s="20">
        <v>1</v>
      </c>
      <c r="E64" s="20">
        <v>0</v>
      </c>
      <c r="F64" s="20">
        <v>1</v>
      </c>
      <c r="G64" s="20">
        <v>1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1</v>
      </c>
      <c r="N64" s="20">
        <v>0</v>
      </c>
      <c r="O64" s="19">
        <v>4</v>
      </c>
      <c r="P64" s="19">
        <v>4</v>
      </c>
      <c r="Q64" s="19">
        <v>4</v>
      </c>
      <c r="R64" s="19">
        <v>4</v>
      </c>
      <c r="S64" s="19">
        <v>3</v>
      </c>
      <c r="T64" s="16">
        <v>3</v>
      </c>
      <c r="U64" s="16">
        <v>5</v>
      </c>
      <c r="V64" s="16">
        <v>5</v>
      </c>
      <c r="W64" s="16">
        <v>5</v>
      </c>
      <c r="X64" s="21">
        <v>5</v>
      </c>
      <c r="Y64" s="21">
        <v>5</v>
      </c>
      <c r="Z64" s="21">
        <v>5</v>
      </c>
      <c r="AA64" s="21">
        <v>4</v>
      </c>
      <c r="AB64" s="21">
        <v>4</v>
      </c>
      <c r="AC64" s="15">
        <v>4</v>
      </c>
      <c r="AD64" s="15">
        <v>4</v>
      </c>
      <c r="AE64" s="15">
        <v>4</v>
      </c>
    </row>
    <row r="65" spans="1:31" x14ac:dyDescent="0.55000000000000004">
      <c r="A65" s="14">
        <v>64</v>
      </c>
      <c r="B65" s="19" t="s">
        <v>17</v>
      </c>
      <c r="C65" s="16" t="s">
        <v>36</v>
      </c>
      <c r="D65" s="20">
        <v>1</v>
      </c>
      <c r="E65" s="20">
        <v>1</v>
      </c>
      <c r="F65" s="20">
        <v>1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19">
        <v>3</v>
      </c>
      <c r="P65" s="19">
        <v>3</v>
      </c>
      <c r="Q65" s="19">
        <v>3</v>
      </c>
      <c r="R65" s="19">
        <v>4</v>
      </c>
      <c r="S65" s="19">
        <v>3</v>
      </c>
      <c r="T65" s="16">
        <v>4</v>
      </c>
      <c r="U65" s="16">
        <v>3</v>
      </c>
      <c r="V65" s="16">
        <v>4</v>
      </c>
      <c r="W65" s="16">
        <v>4</v>
      </c>
      <c r="X65" s="21">
        <v>5</v>
      </c>
      <c r="Y65" s="21">
        <v>5</v>
      </c>
      <c r="Z65" s="21">
        <v>5</v>
      </c>
      <c r="AA65" s="21">
        <v>5</v>
      </c>
      <c r="AB65" s="21">
        <v>4</v>
      </c>
      <c r="AC65" s="15">
        <v>4</v>
      </c>
      <c r="AD65" s="15">
        <v>4</v>
      </c>
      <c r="AE65" s="15">
        <v>4</v>
      </c>
    </row>
    <row r="66" spans="1:31" x14ac:dyDescent="0.55000000000000004">
      <c r="A66" s="14">
        <v>65</v>
      </c>
      <c r="B66" s="19" t="s">
        <v>16</v>
      </c>
      <c r="C66" s="16" t="s">
        <v>20</v>
      </c>
      <c r="D66" s="20">
        <v>0</v>
      </c>
      <c r="E66" s="20">
        <v>0</v>
      </c>
      <c r="F66" s="20">
        <v>1</v>
      </c>
      <c r="G66" s="20">
        <v>0</v>
      </c>
      <c r="H66" s="20">
        <v>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19">
        <v>4</v>
      </c>
      <c r="P66" s="19">
        <v>4</v>
      </c>
      <c r="Q66" s="19">
        <v>4</v>
      </c>
      <c r="R66" s="19">
        <v>4</v>
      </c>
      <c r="S66" s="19">
        <v>4</v>
      </c>
      <c r="T66" s="16">
        <v>4</v>
      </c>
      <c r="U66" s="16">
        <v>4</v>
      </c>
      <c r="V66" s="16">
        <v>4</v>
      </c>
      <c r="W66" s="16">
        <v>4</v>
      </c>
      <c r="X66" s="21">
        <v>4</v>
      </c>
      <c r="Y66" s="21">
        <v>4</v>
      </c>
      <c r="Z66" s="21">
        <v>4</v>
      </c>
      <c r="AA66" s="21">
        <v>4</v>
      </c>
      <c r="AB66" s="21">
        <v>4</v>
      </c>
      <c r="AC66" s="15">
        <v>4</v>
      </c>
      <c r="AD66" s="15">
        <v>4</v>
      </c>
      <c r="AE66" s="15">
        <v>4</v>
      </c>
    </row>
    <row r="67" spans="1:31" x14ac:dyDescent="0.55000000000000004">
      <c r="A67" s="14">
        <v>66</v>
      </c>
      <c r="B67" s="19" t="s">
        <v>17</v>
      </c>
      <c r="C67" s="16" t="s">
        <v>36</v>
      </c>
      <c r="D67" s="20">
        <v>1</v>
      </c>
      <c r="E67" s="20">
        <v>1</v>
      </c>
      <c r="F67" s="20">
        <v>1</v>
      </c>
      <c r="G67" s="20">
        <v>1</v>
      </c>
      <c r="H67" s="20">
        <v>0</v>
      </c>
      <c r="I67" s="20">
        <v>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19">
        <v>4</v>
      </c>
      <c r="P67" s="19">
        <v>3</v>
      </c>
      <c r="Q67" s="19">
        <v>5</v>
      </c>
      <c r="R67" s="19">
        <v>4</v>
      </c>
      <c r="S67" s="19">
        <v>5</v>
      </c>
      <c r="T67" s="16">
        <v>5</v>
      </c>
      <c r="U67" s="16">
        <v>5</v>
      </c>
      <c r="V67" s="16">
        <v>5</v>
      </c>
      <c r="W67" s="16">
        <v>5</v>
      </c>
      <c r="X67" s="21">
        <v>5</v>
      </c>
      <c r="Y67" s="21">
        <v>4</v>
      </c>
      <c r="Z67" s="21">
        <v>4</v>
      </c>
      <c r="AA67" s="21">
        <v>4</v>
      </c>
      <c r="AB67" s="21">
        <v>4</v>
      </c>
      <c r="AC67" s="15">
        <v>4</v>
      </c>
      <c r="AD67" s="15">
        <v>4</v>
      </c>
      <c r="AE67" s="15">
        <v>4</v>
      </c>
    </row>
    <row r="68" spans="1:31" x14ac:dyDescent="0.55000000000000004">
      <c r="A68" s="14">
        <v>67</v>
      </c>
      <c r="B68" s="19" t="s">
        <v>17</v>
      </c>
      <c r="C68" s="16" t="s">
        <v>20</v>
      </c>
      <c r="D68" s="20">
        <v>1</v>
      </c>
      <c r="E68" s="20">
        <v>0</v>
      </c>
      <c r="F68" s="20">
        <v>1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19">
        <v>5</v>
      </c>
      <c r="P68" s="19">
        <v>4</v>
      </c>
      <c r="Q68" s="19">
        <v>4</v>
      </c>
      <c r="R68" s="19">
        <v>4</v>
      </c>
      <c r="S68" s="19">
        <v>4</v>
      </c>
      <c r="T68" s="16">
        <v>5</v>
      </c>
      <c r="U68" s="16">
        <v>5</v>
      </c>
      <c r="V68" s="16">
        <v>4</v>
      </c>
      <c r="W68" s="16">
        <v>4</v>
      </c>
      <c r="X68" s="21">
        <v>5</v>
      </c>
      <c r="Y68" s="21">
        <v>5</v>
      </c>
      <c r="Z68" s="21">
        <v>4</v>
      </c>
      <c r="AA68" s="21">
        <v>4</v>
      </c>
      <c r="AB68" s="21">
        <v>4</v>
      </c>
      <c r="AC68" s="15">
        <v>5</v>
      </c>
      <c r="AD68" s="15">
        <v>4</v>
      </c>
      <c r="AE68" s="15">
        <v>4</v>
      </c>
    </row>
    <row r="69" spans="1:31" x14ac:dyDescent="0.55000000000000004">
      <c r="A69" s="14">
        <v>68</v>
      </c>
      <c r="B69" s="19" t="s">
        <v>17</v>
      </c>
      <c r="C69" s="16" t="s">
        <v>22</v>
      </c>
      <c r="D69" s="20">
        <v>1</v>
      </c>
      <c r="E69" s="20">
        <v>0</v>
      </c>
      <c r="F69" s="20">
        <v>0</v>
      </c>
      <c r="G69" s="20">
        <v>0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19">
        <v>5</v>
      </c>
      <c r="P69" s="19">
        <v>3</v>
      </c>
      <c r="Q69" s="19">
        <v>4</v>
      </c>
      <c r="R69" s="19">
        <v>4</v>
      </c>
      <c r="S69" s="19">
        <v>4</v>
      </c>
      <c r="T69" s="16">
        <v>4</v>
      </c>
      <c r="U69" s="16">
        <v>3</v>
      </c>
      <c r="V69" s="16">
        <v>5</v>
      </c>
      <c r="W69" s="16">
        <v>5</v>
      </c>
      <c r="X69" s="21">
        <v>5</v>
      </c>
      <c r="Y69" s="21">
        <v>4</v>
      </c>
      <c r="Z69" s="21">
        <v>4</v>
      </c>
      <c r="AA69" s="21">
        <v>4</v>
      </c>
      <c r="AB69" s="21">
        <v>4</v>
      </c>
      <c r="AC69" s="15">
        <v>4</v>
      </c>
      <c r="AD69" s="15">
        <v>4</v>
      </c>
      <c r="AE69" s="15">
        <v>4</v>
      </c>
    </row>
    <row r="70" spans="1:31" x14ac:dyDescent="0.55000000000000004">
      <c r="A70" s="14">
        <v>69</v>
      </c>
      <c r="B70" s="19" t="s">
        <v>16</v>
      </c>
      <c r="C70" s="16" t="s">
        <v>23</v>
      </c>
      <c r="D70" s="20">
        <v>1</v>
      </c>
      <c r="E70" s="20">
        <v>0</v>
      </c>
      <c r="F70" s="20">
        <v>1</v>
      </c>
      <c r="G70" s="20">
        <v>0</v>
      </c>
      <c r="H70" s="20">
        <v>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19">
        <v>5</v>
      </c>
      <c r="P70" s="19">
        <v>5</v>
      </c>
      <c r="Q70" s="19">
        <v>4</v>
      </c>
      <c r="R70" s="19">
        <v>4</v>
      </c>
      <c r="S70" s="19">
        <v>4</v>
      </c>
      <c r="T70" s="16">
        <v>5</v>
      </c>
      <c r="U70" s="16">
        <v>4</v>
      </c>
      <c r="V70" s="16">
        <v>4</v>
      </c>
      <c r="W70" s="16">
        <v>4</v>
      </c>
      <c r="X70" s="21">
        <v>4</v>
      </c>
      <c r="Y70" s="21">
        <v>5</v>
      </c>
      <c r="Z70" s="21">
        <v>5</v>
      </c>
      <c r="AA70" s="21">
        <v>4</v>
      </c>
      <c r="AB70" s="21">
        <v>4</v>
      </c>
      <c r="AC70" s="15">
        <v>4</v>
      </c>
      <c r="AD70" s="15">
        <v>5</v>
      </c>
      <c r="AE70" s="15">
        <v>4</v>
      </c>
    </row>
    <row r="71" spans="1:31" x14ac:dyDescent="0.55000000000000004">
      <c r="A71" s="14">
        <v>70</v>
      </c>
      <c r="B71" s="19" t="s">
        <v>16</v>
      </c>
      <c r="C71" s="16" t="s">
        <v>23</v>
      </c>
      <c r="D71" s="20">
        <v>1</v>
      </c>
      <c r="E71" s="20">
        <v>0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19">
        <v>5</v>
      </c>
      <c r="P71" s="19">
        <v>5</v>
      </c>
      <c r="Q71" s="19">
        <v>4</v>
      </c>
      <c r="R71" s="19">
        <v>4</v>
      </c>
      <c r="S71" s="19">
        <v>4</v>
      </c>
      <c r="T71" s="16">
        <v>5</v>
      </c>
      <c r="U71" s="16">
        <v>4</v>
      </c>
      <c r="V71" s="16">
        <v>4</v>
      </c>
      <c r="W71" s="16">
        <v>4</v>
      </c>
      <c r="X71" s="21">
        <v>5</v>
      </c>
      <c r="Y71" s="21">
        <v>4</v>
      </c>
      <c r="Z71" s="21">
        <v>4</v>
      </c>
      <c r="AA71" s="21">
        <v>4</v>
      </c>
      <c r="AB71" s="21">
        <v>4</v>
      </c>
      <c r="AC71" s="15">
        <v>5</v>
      </c>
      <c r="AD71" s="15">
        <v>4</v>
      </c>
      <c r="AE71" s="15">
        <v>4</v>
      </c>
    </row>
    <row r="72" spans="1:31" x14ac:dyDescent="0.55000000000000004">
      <c r="A72" s="14">
        <v>71</v>
      </c>
      <c r="B72" s="19" t="s">
        <v>17</v>
      </c>
      <c r="C72" s="16" t="s">
        <v>19</v>
      </c>
      <c r="D72" s="20">
        <v>1</v>
      </c>
      <c r="E72" s="20">
        <v>0</v>
      </c>
      <c r="F72" s="20">
        <v>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19">
        <v>5</v>
      </c>
      <c r="P72" s="19">
        <v>5</v>
      </c>
      <c r="Q72" s="19">
        <v>4</v>
      </c>
      <c r="R72" s="19">
        <v>4</v>
      </c>
      <c r="S72" s="19">
        <v>4</v>
      </c>
      <c r="T72" s="16">
        <v>5</v>
      </c>
      <c r="U72" s="16">
        <v>5</v>
      </c>
      <c r="V72" s="16">
        <v>4</v>
      </c>
      <c r="W72" s="16">
        <v>4</v>
      </c>
      <c r="X72" s="21">
        <v>5</v>
      </c>
      <c r="Y72" s="21">
        <v>4</v>
      </c>
      <c r="Z72" s="21">
        <v>5</v>
      </c>
      <c r="AA72" s="21">
        <v>4</v>
      </c>
      <c r="AB72" s="21">
        <v>4</v>
      </c>
      <c r="AC72" s="15">
        <v>4</v>
      </c>
      <c r="AD72" s="15">
        <v>5</v>
      </c>
      <c r="AE72" s="15">
        <v>5</v>
      </c>
    </row>
    <row r="73" spans="1:31" x14ac:dyDescent="0.55000000000000004">
      <c r="A73" s="14">
        <v>72</v>
      </c>
      <c r="B73" s="19" t="s">
        <v>16</v>
      </c>
      <c r="C73" s="16" t="s">
        <v>23</v>
      </c>
      <c r="D73" s="20">
        <v>1</v>
      </c>
      <c r="E73" s="20">
        <v>0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19">
        <v>5</v>
      </c>
      <c r="P73" s="19">
        <v>4</v>
      </c>
      <c r="Q73" s="19">
        <v>4</v>
      </c>
      <c r="R73" s="19">
        <v>4</v>
      </c>
      <c r="S73" s="19">
        <v>4</v>
      </c>
      <c r="T73" s="16">
        <v>4</v>
      </c>
      <c r="U73" s="16">
        <v>4</v>
      </c>
      <c r="V73" s="16">
        <v>4</v>
      </c>
      <c r="W73" s="16">
        <v>4</v>
      </c>
      <c r="X73" s="21">
        <v>5</v>
      </c>
      <c r="Y73" s="21">
        <v>5</v>
      </c>
      <c r="Z73" s="21">
        <v>5</v>
      </c>
      <c r="AA73" s="21">
        <v>5</v>
      </c>
      <c r="AB73" s="21">
        <v>5</v>
      </c>
      <c r="AC73" s="15">
        <v>4</v>
      </c>
      <c r="AD73" s="15">
        <v>4</v>
      </c>
      <c r="AE73" s="15">
        <v>4</v>
      </c>
    </row>
    <row r="74" spans="1:31" x14ac:dyDescent="0.55000000000000004">
      <c r="A74" s="14">
        <v>73</v>
      </c>
      <c r="B74" s="19" t="s">
        <v>17</v>
      </c>
      <c r="C74" s="16" t="s">
        <v>21</v>
      </c>
      <c r="D74" s="20">
        <v>1</v>
      </c>
      <c r="E74" s="20">
        <v>0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</v>
      </c>
      <c r="M74" s="20">
        <v>1</v>
      </c>
      <c r="N74" s="20">
        <v>0</v>
      </c>
      <c r="O74" s="19">
        <v>5</v>
      </c>
      <c r="P74" s="19">
        <v>4</v>
      </c>
      <c r="Q74" s="19">
        <v>4</v>
      </c>
      <c r="R74" s="19">
        <v>4</v>
      </c>
      <c r="S74" s="19">
        <v>5</v>
      </c>
      <c r="T74" s="16">
        <v>4</v>
      </c>
      <c r="U74" s="16">
        <v>4</v>
      </c>
      <c r="V74" s="16">
        <v>4</v>
      </c>
      <c r="W74" s="16">
        <v>5</v>
      </c>
      <c r="X74" s="21">
        <v>4</v>
      </c>
      <c r="Y74" s="21">
        <v>4</v>
      </c>
      <c r="Z74" s="21">
        <v>4</v>
      </c>
      <c r="AA74" s="21">
        <v>4</v>
      </c>
      <c r="AB74" s="21">
        <v>5</v>
      </c>
      <c r="AC74" s="15">
        <v>4</v>
      </c>
      <c r="AD74" s="15">
        <v>4</v>
      </c>
      <c r="AE74" s="15">
        <v>4</v>
      </c>
    </row>
    <row r="75" spans="1:31" x14ac:dyDescent="0.55000000000000004">
      <c r="A75" s="14">
        <v>74</v>
      </c>
      <c r="B75" s="19" t="s">
        <v>16</v>
      </c>
      <c r="C75" s="16" t="s">
        <v>36</v>
      </c>
      <c r="D75" s="20">
        <v>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0</v>
      </c>
      <c r="O75" s="19">
        <v>5</v>
      </c>
      <c r="P75" s="19">
        <v>4</v>
      </c>
      <c r="Q75" s="19">
        <v>4</v>
      </c>
      <c r="R75" s="19">
        <v>4</v>
      </c>
      <c r="S75" s="19">
        <v>4</v>
      </c>
      <c r="T75" s="16">
        <v>4</v>
      </c>
      <c r="U75" s="16">
        <v>4</v>
      </c>
      <c r="V75" s="16">
        <v>4</v>
      </c>
      <c r="W75" s="16">
        <v>4</v>
      </c>
      <c r="X75" s="21">
        <v>4</v>
      </c>
      <c r="Y75" s="21">
        <v>4</v>
      </c>
      <c r="Z75" s="21">
        <v>4</v>
      </c>
      <c r="AA75" s="21">
        <v>5</v>
      </c>
      <c r="AB75" s="21">
        <v>5</v>
      </c>
      <c r="AC75" s="15">
        <v>4</v>
      </c>
      <c r="AD75" s="15">
        <v>5</v>
      </c>
      <c r="AE75" s="15">
        <v>5</v>
      </c>
    </row>
    <row r="76" spans="1:31" x14ac:dyDescent="0.55000000000000004">
      <c r="A76" s="14">
        <v>75</v>
      </c>
      <c r="B76" s="19" t="s">
        <v>17</v>
      </c>
      <c r="C76" s="16" t="s">
        <v>22</v>
      </c>
      <c r="D76" s="20">
        <v>1</v>
      </c>
      <c r="E76" s="20">
        <v>0</v>
      </c>
      <c r="F76" s="20">
        <v>0</v>
      </c>
      <c r="G76" s="20">
        <v>0</v>
      </c>
      <c r="H76" s="20">
        <v>1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19">
        <v>5</v>
      </c>
      <c r="P76" s="19">
        <v>5</v>
      </c>
      <c r="Q76" s="19">
        <v>4</v>
      </c>
      <c r="R76" s="19">
        <v>4</v>
      </c>
      <c r="S76" s="19">
        <v>5</v>
      </c>
      <c r="T76" s="16">
        <v>4</v>
      </c>
      <c r="U76" s="16">
        <v>5</v>
      </c>
      <c r="V76" s="16">
        <v>5</v>
      </c>
      <c r="W76" s="16">
        <v>4</v>
      </c>
      <c r="X76" s="21">
        <v>4</v>
      </c>
      <c r="Y76" s="21">
        <v>4</v>
      </c>
      <c r="Z76" s="21">
        <v>4</v>
      </c>
      <c r="AA76" s="21">
        <v>5</v>
      </c>
      <c r="AB76" s="21">
        <v>5</v>
      </c>
      <c r="AC76" s="15">
        <v>4</v>
      </c>
      <c r="AD76" s="15">
        <v>5</v>
      </c>
      <c r="AE76" s="15">
        <v>4</v>
      </c>
    </row>
    <row r="77" spans="1:31" x14ac:dyDescent="0.55000000000000004">
      <c r="A77" s="14">
        <v>76</v>
      </c>
      <c r="B77" s="19" t="s">
        <v>16</v>
      </c>
      <c r="C77" s="16" t="s">
        <v>20</v>
      </c>
      <c r="D77" s="20">
        <v>1</v>
      </c>
      <c r="E77" s="20">
        <v>1</v>
      </c>
      <c r="F77" s="20">
        <v>1</v>
      </c>
      <c r="G77" s="20">
        <v>1</v>
      </c>
      <c r="H77" s="20">
        <v>0</v>
      </c>
      <c r="I77" s="20">
        <v>0</v>
      </c>
      <c r="J77" s="20">
        <v>0</v>
      </c>
      <c r="K77" s="20">
        <v>0</v>
      </c>
      <c r="L77" s="20">
        <v>1</v>
      </c>
      <c r="M77" s="20">
        <v>0</v>
      </c>
      <c r="N77" s="20">
        <v>0</v>
      </c>
      <c r="O77" s="19">
        <v>5</v>
      </c>
      <c r="P77" s="19">
        <v>5</v>
      </c>
      <c r="Q77" s="19">
        <v>5</v>
      </c>
      <c r="R77" s="19">
        <v>5</v>
      </c>
      <c r="S77" s="19">
        <v>5</v>
      </c>
      <c r="T77" s="16">
        <v>4</v>
      </c>
      <c r="U77" s="16">
        <v>4</v>
      </c>
      <c r="V77" s="16">
        <v>4</v>
      </c>
      <c r="W77" s="16">
        <v>4</v>
      </c>
      <c r="X77" s="21">
        <v>5</v>
      </c>
      <c r="Y77" s="21">
        <v>4</v>
      </c>
      <c r="Z77" s="21">
        <v>5</v>
      </c>
      <c r="AA77" s="21">
        <v>4</v>
      </c>
      <c r="AB77" s="21">
        <v>5</v>
      </c>
      <c r="AC77" s="15">
        <v>4</v>
      </c>
      <c r="AD77" s="15">
        <v>5</v>
      </c>
      <c r="AE77" s="15">
        <v>4</v>
      </c>
    </row>
    <row r="78" spans="1:31" x14ac:dyDescent="0.55000000000000004">
      <c r="A78" s="14">
        <v>77</v>
      </c>
      <c r="B78" s="19" t="s">
        <v>17</v>
      </c>
      <c r="C78" s="16" t="s">
        <v>23</v>
      </c>
      <c r="D78" s="20">
        <v>1</v>
      </c>
      <c r="E78" s="20">
        <v>0</v>
      </c>
      <c r="F78" s="20">
        <v>1</v>
      </c>
      <c r="G78" s="20">
        <v>1</v>
      </c>
      <c r="H78" s="20">
        <v>0</v>
      </c>
      <c r="I78" s="20">
        <v>0</v>
      </c>
      <c r="J78" s="20">
        <v>0</v>
      </c>
      <c r="K78" s="20">
        <v>0</v>
      </c>
      <c r="L78" s="20">
        <v>1</v>
      </c>
      <c r="M78" s="20">
        <v>1</v>
      </c>
      <c r="N78" s="20">
        <v>0</v>
      </c>
      <c r="O78" s="19">
        <v>5</v>
      </c>
      <c r="P78" s="19">
        <v>5</v>
      </c>
      <c r="Q78" s="19">
        <v>4</v>
      </c>
      <c r="R78" s="19">
        <v>4</v>
      </c>
      <c r="S78" s="19">
        <v>4</v>
      </c>
      <c r="T78" s="16">
        <v>4</v>
      </c>
      <c r="U78" s="16">
        <v>4</v>
      </c>
      <c r="V78" s="16">
        <v>5</v>
      </c>
      <c r="W78" s="16">
        <v>5</v>
      </c>
      <c r="X78" s="21">
        <v>4</v>
      </c>
      <c r="Y78" s="21">
        <v>4</v>
      </c>
      <c r="Z78" s="21">
        <v>4</v>
      </c>
      <c r="AA78" s="21">
        <v>4</v>
      </c>
      <c r="AB78" s="21">
        <v>4</v>
      </c>
      <c r="AC78" s="15">
        <v>4</v>
      </c>
      <c r="AD78" s="15">
        <v>5</v>
      </c>
      <c r="AE78" s="15">
        <v>5</v>
      </c>
    </row>
    <row r="79" spans="1:31" x14ac:dyDescent="0.55000000000000004">
      <c r="A79" s="14">
        <v>78</v>
      </c>
      <c r="B79" s="19" t="s">
        <v>16</v>
      </c>
      <c r="C79" s="16" t="s">
        <v>19</v>
      </c>
      <c r="D79" s="20">
        <v>1</v>
      </c>
      <c r="E79" s="20">
        <v>1</v>
      </c>
      <c r="F79" s="20">
        <v>0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1</v>
      </c>
      <c r="N79" s="20">
        <v>0</v>
      </c>
      <c r="O79" s="19">
        <v>4</v>
      </c>
      <c r="P79" s="19">
        <v>4</v>
      </c>
      <c r="Q79" s="19">
        <v>5</v>
      </c>
      <c r="R79" s="19">
        <v>5</v>
      </c>
      <c r="S79" s="19">
        <v>5</v>
      </c>
      <c r="T79" s="16">
        <v>3</v>
      </c>
      <c r="U79" s="16">
        <v>3</v>
      </c>
      <c r="V79" s="16">
        <v>4</v>
      </c>
      <c r="W79" s="16">
        <v>4</v>
      </c>
      <c r="X79" s="21">
        <v>4</v>
      </c>
      <c r="Y79" s="21">
        <v>4</v>
      </c>
      <c r="Z79" s="21">
        <v>4</v>
      </c>
      <c r="AA79" s="21">
        <v>4</v>
      </c>
      <c r="AB79" s="21">
        <v>5</v>
      </c>
      <c r="AC79" s="15">
        <v>5</v>
      </c>
      <c r="AD79" s="15">
        <v>4</v>
      </c>
      <c r="AE79" s="15">
        <v>5</v>
      </c>
    </row>
    <row r="80" spans="1:31" x14ac:dyDescent="0.55000000000000004">
      <c r="A80" s="14">
        <v>79</v>
      </c>
      <c r="B80" s="19" t="s">
        <v>17</v>
      </c>
      <c r="C80" s="16" t="s">
        <v>23</v>
      </c>
      <c r="D80" s="20">
        <v>1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1</v>
      </c>
      <c r="N80" s="20">
        <v>0</v>
      </c>
      <c r="O80" s="19">
        <v>5</v>
      </c>
      <c r="P80" s="19">
        <v>5</v>
      </c>
      <c r="Q80" s="19">
        <v>5</v>
      </c>
      <c r="R80" s="19">
        <v>4</v>
      </c>
      <c r="S80" s="19">
        <v>5</v>
      </c>
      <c r="T80" s="16">
        <v>4</v>
      </c>
      <c r="U80" s="16">
        <v>5</v>
      </c>
      <c r="V80" s="16">
        <v>5</v>
      </c>
      <c r="W80" s="16">
        <v>4</v>
      </c>
      <c r="X80" s="21">
        <v>5</v>
      </c>
      <c r="Y80" s="21">
        <v>4</v>
      </c>
      <c r="Z80" s="21">
        <v>4</v>
      </c>
      <c r="AA80" s="21">
        <v>5</v>
      </c>
      <c r="AB80" s="21">
        <v>4</v>
      </c>
      <c r="AC80" s="15">
        <v>5</v>
      </c>
      <c r="AD80" s="15">
        <v>4</v>
      </c>
      <c r="AE80" s="15">
        <v>5</v>
      </c>
    </row>
    <row r="81" spans="1:31" x14ac:dyDescent="0.55000000000000004">
      <c r="A81" s="14">
        <v>80</v>
      </c>
      <c r="B81" s="19" t="s">
        <v>17</v>
      </c>
      <c r="C81" s="16" t="s">
        <v>21</v>
      </c>
      <c r="D81" s="20">
        <v>1</v>
      </c>
      <c r="E81" s="20">
        <v>1</v>
      </c>
      <c r="F81" s="20">
        <v>0</v>
      </c>
      <c r="G81" s="20">
        <v>1</v>
      </c>
      <c r="H81" s="20">
        <v>0</v>
      </c>
      <c r="I81" s="20">
        <v>0</v>
      </c>
      <c r="J81" s="20">
        <v>1</v>
      </c>
      <c r="K81" s="20">
        <v>0</v>
      </c>
      <c r="L81" s="20">
        <v>0</v>
      </c>
      <c r="M81" s="20">
        <v>0</v>
      </c>
      <c r="N81" s="20">
        <v>0</v>
      </c>
      <c r="O81" s="19">
        <v>4</v>
      </c>
      <c r="P81" s="19">
        <v>4</v>
      </c>
      <c r="Q81" s="19">
        <v>4</v>
      </c>
      <c r="R81" s="19">
        <v>5</v>
      </c>
      <c r="S81" s="19">
        <v>5</v>
      </c>
      <c r="T81" s="16">
        <v>4</v>
      </c>
      <c r="U81" s="16">
        <v>4</v>
      </c>
      <c r="V81" s="16">
        <v>4</v>
      </c>
      <c r="W81" s="16">
        <v>5</v>
      </c>
      <c r="X81" s="21">
        <v>5</v>
      </c>
      <c r="Y81" s="21">
        <v>5</v>
      </c>
      <c r="Z81" s="21">
        <v>5</v>
      </c>
      <c r="AA81" s="21">
        <v>4</v>
      </c>
      <c r="AB81" s="21">
        <v>4</v>
      </c>
      <c r="AC81" s="15">
        <v>4</v>
      </c>
      <c r="AD81" s="15">
        <v>5</v>
      </c>
      <c r="AE81" s="15">
        <v>5</v>
      </c>
    </row>
    <row r="82" spans="1:31" x14ac:dyDescent="0.55000000000000004">
      <c r="A82" s="14">
        <v>81</v>
      </c>
      <c r="B82" s="19" t="s">
        <v>17</v>
      </c>
      <c r="C82" s="16" t="s">
        <v>19</v>
      </c>
      <c r="D82" s="20">
        <v>1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0</v>
      </c>
      <c r="M82" s="20">
        <v>0</v>
      </c>
      <c r="N82" s="20">
        <v>0</v>
      </c>
      <c r="O82" s="19">
        <v>5</v>
      </c>
      <c r="P82" s="19">
        <v>5</v>
      </c>
      <c r="Q82" s="19">
        <v>4</v>
      </c>
      <c r="R82" s="19">
        <v>4</v>
      </c>
      <c r="S82" s="19">
        <v>5</v>
      </c>
      <c r="T82" s="16">
        <v>4</v>
      </c>
      <c r="U82" s="16">
        <v>4</v>
      </c>
      <c r="V82" s="16">
        <v>5</v>
      </c>
      <c r="W82" s="16">
        <v>5</v>
      </c>
      <c r="X82" s="21">
        <v>4</v>
      </c>
      <c r="Y82" s="21">
        <v>4</v>
      </c>
      <c r="Z82" s="21">
        <v>4</v>
      </c>
      <c r="AA82" s="21">
        <v>4</v>
      </c>
      <c r="AB82" s="21">
        <v>5</v>
      </c>
      <c r="AC82" s="15">
        <v>4</v>
      </c>
      <c r="AD82" s="15">
        <v>4</v>
      </c>
      <c r="AE82" s="15">
        <v>5</v>
      </c>
    </row>
    <row r="83" spans="1:31" x14ac:dyDescent="0.55000000000000004">
      <c r="A83" s="14">
        <v>82</v>
      </c>
      <c r="B83" s="19" t="s">
        <v>16</v>
      </c>
      <c r="C83" s="16" t="s">
        <v>22</v>
      </c>
      <c r="D83" s="20">
        <v>1</v>
      </c>
      <c r="E83" s="20">
        <v>1</v>
      </c>
      <c r="F83" s="20">
        <v>0</v>
      </c>
      <c r="G83" s="20">
        <v>0</v>
      </c>
      <c r="H83" s="20">
        <v>0</v>
      </c>
      <c r="I83" s="20">
        <v>0</v>
      </c>
      <c r="J83" s="20">
        <v>1</v>
      </c>
      <c r="K83" s="20">
        <v>0</v>
      </c>
      <c r="L83" s="20">
        <v>0</v>
      </c>
      <c r="M83" s="20">
        <v>0</v>
      </c>
      <c r="N83" s="20">
        <v>0</v>
      </c>
      <c r="O83" s="19">
        <v>5</v>
      </c>
      <c r="P83" s="19">
        <v>5</v>
      </c>
      <c r="Q83" s="19">
        <v>4</v>
      </c>
      <c r="R83" s="19">
        <v>4</v>
      </c>
      <c r="S83" s="19">
        <v>3</v>
      </c>
      <c r="T83" s="16">
        <v>5</v>
      </c>
      <c r="U83" s="16">
        <v>5</v>
      </c>
      <c r="V83" s="16">
        <v>4</v>
      </c>
      <c r="W83" s="16">
        <v>4</v>
      </c>
      <c r="X83" s="21">
        <v>5</v>
      </c>
      <c r="Y83" s="21">
        <v>4</v>
      </c>
      <c r="Z83" s="21">
        <v>3</v>
      </c>
      <c r="AA83" s="21">
        <v>3</v>
      </c>
      <c r="AB83" s="21">
        <v>4</v>
      </c>
      <c r="AC83" s="15">
        <v>5</v>
      </c>
      <c r="AD83" s="15">
        <v>5</v>
      </c>
      <c r="AE83" s="15">
        <v>5</v>
      </c>
    </row>
    <row r="84" spans="1:31" x14ac:dyDescent="0.55000000000000004">
      <c r="A84" s="14">
        <v>83</v>
      </c>
      <c r="B84" s="19" t="s">
        <v>16</v>
      </c>
      <c r="C84" s="16" t="s">
        <v>23</v>
      </c>
      <c r="D84" s="20">
        <v>1</v>
      </c>
      <c r="E84" s="20">
        <v>0</v>
      </c>
      <c r="F84" s="20">
        <v>1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19">
        <v>5</v>
      </c>
      <c r="P84" s="19">
        <v>5</v>
      </c>
      <c r="Q84" s="19">
        <v>4</v>
      </c>
      <c r="R84" s="19">
        <v>4</v>
      </c>
      <c r="S84" s="19">
        <v>4</v>
      </c>
      <c r="T84" s="16">
        <v>4</v>
      </c>
      <c r="U84" s="16">
        <v>4</v>
      </c>
      <c r="V84" s="16">
        <v>5</v>
      </c>
      <c r="W84" s="16">
        <v>5</v>
      </c>
      <c r="X84" s="21">
        <v>5</v>
      </c>
      <c r="Y84" s="21">
        <v>4</v>
      </c>
      <c r="Z84" s="21">
        <v>4</v>
      </c>
      <c r="AA84" s="21">
        <v>4</v>
      </c>
      <c r="AB84" s="21">
        <v>5</v>
      </c>
      <c r="AC84" s="15">
        <v>5</v>
      </c>
      <c r="AD84" s="15">
        <v>4</v>
      </c>
      <c r="AE84" s="15">
        <v>4</v>
      </c>
    </row>
    <row r="85" spans="1:31" x14ac:dyDescent="0.55000000000000004">
      <c r="A85" s="14">
        <v>84</v>
      </c>
      <c r="B85" s="19" t="s">
        <v>17</v>
      </c>
      <c r="C85" s="16" t="s">
        <v>20</v>
      </c>
      <c r="D85" s="20">
        <v>1</v>
      </c>
      <c r="E85" s="20">
        <v>0</v>
      </c>
      <c r="F85" s="20">
        <v>0</v>
      </c>
      <c r="G85" s="20">
        <v>1</v>
      </c>
      <c r="H85" s="20">
        <v>0</v>
      </c>
      <c r="I85" s="20">
        <v>0</v>
      </c>
      <c r="J85" s="20">
        <v>0</v>
      </c>
      <c r="K85" s="20">
        <v>0</v>
      </c>
      <c r="L85" s="20">
        <v>1</v>
      </c>
      <c r="M85" s="20">
        <v>0</v>
      </c>
      <c r="N85" s="20">
        <v>0</v>
      </c>
      <c r="O85" s="19">
        <v>4</v>
      </c>
      <c r="P85" s="19">
        <v>5</v>
      </c>
      <c r="Q85" s="19">
        <v>4</v>
      </c>
      <c r="R85" s="19">
        <v>5</v>
      </c>
      <c r="S85" s="19">
        <v>5</v>
      </c>
      <c r="T85" s="16">
        <v>4</v>
      </c>
      <c r="U85" s="16">
        <v>4</v>
      </c>
      <c r="V85" s="16">
        <v>5</v>
      </c>
      <c r="W85" s="16">
        <v>5</v>
      </c>
      <c r="X85" s="21">
        <v>4</v>
      </c>
      <c r="Y85" s="21">
        <v>3</v>
      </c>
      <c r="Z85" s="21">
        <v>4</v>
      </c>
      <c r="AA85" s="21">
        <v>4</v>
      </c>
      <c r="AB85" s="21">
        <v>5</v>
      </c>
      <c r="AC85" s="15">
        <v>5</v>
      </c>
      <c r="AD85" s="15">
        <v>4</v>
      </c>
      <c r="AE85" s="15">
        <v>4</v>
      </c>
    </row>
    <row r="86" spans="1:31" x14ac:dyDescent="0.55000000000000004">
      <c r="A86" s="14">
        <v>85</v>
      </c>
      <c r="B86" s="19" t="s">
        <v>17</v>
      </c>
      <c r="C86" s="16" t="s">
        <v>36</v>
      </c>
      <c r="D86" s="20">
        <v>1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19">
        <v>3</v>
      </c>
      <c r="P86" s="19">
        <v>3</v>
      </c>
      <c r="Q86" s="19">
        <v>4</v>
      </c>
      <c r="R86" s="19">
        <v>4</v>
      </c>
      <c r="S86" s="19">
        <v>3</v>
      </c>
      <c r="T86" s="16">
        <v>4</v>
      </c>
      <c r="U86" s="16">
        <v>4</v>
      </c>
      <c r="V86" s="16">
        <v>3</v>
      </c>
      <c r="W86" s="16">
        <v>4</v>
      </c>
      <c r="X86" s="21">
        <v>4</v>
      </c>
      <c r="Y86" s="21">
        <v>4</v>
      </c>
      <c r="Z86" s="21">
        <v>4</v>
      </c>
      <c r="AA86" s="21">
        <v>4</v>
      </c>
      <c r="AB86" s="21">
        <v>4</v>
      </c>
      <c r="AC86" s="15">
        <v>3</v>
      </c>
      <c r="AD86" s="15">
        <v>3</v>
      </c>
      <c r="AE86" s="15">
        <v>3</v>
      </c>
    </row>
    <row r="87" spans="1:31" x14ac:dyDescent="0.55000000000000004">
      <c r="A87" s="14">
        <v>86</v>
      </c>
      <c r="B87" s="19" t="s">
        <v>17</v>
      </c>
      <c r="C87" s="16" t="s">
        <v>19</v>
      </c>
      <c r="D87" s="20">
        <v>1</v>
      </c>
      <c r="E87" s="20">
        <v>1</v>
      </c>
      <c r="F87" s="20">
        <v>1</v>
      </c>
      <c r="G87" s="20">
        <v>0</v>
      </c>
      <c r="H87" s="20">
        <v>1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19">
        <v>3</v>
      </c>
      <c r="P87" s="19">
        <v>3</v>
      </c>
      <c r="Q87" s="19">
        <v>3</v>
      </c>
      <c r="R87" s="19">
        <v>3</v>
      </c>
      <c r="S87" s="19">
        <v>3</v>
      </c>
      <c r="T87" s="16">
        <v>3</v>
      </c>
      <c r="U87" s="16">
        <v>3</v>
      </c>
      <c r="V87" s="16">
        <v>3</v>
      </c>
      <c r="W87" s="16">
        <v>3</v>
      </c>
      <c r="X87" s="21">
        <v>3</v>
      </c>
      <c r="Y87" s="21">
        <v>3</v>
      </c>
      <c r="Z87" s="21">
        <v>3</v>
      </c>
      <c r="AA87" s="21">
        <v>3</v>
      </c>
      <c r="AB87" s="21">
        <v>3</v>
      </c>
      <c r="AC87" s="15">
        <v>3</v>
      </c>
      <c r="AD87" s="15">
        <v>3</v>
      </c>
      <c r="AE87" s="15">
        <v>3</v>
      </c>
    </row>
    <row r="88" spans="1:31" x14ac:dyDescent="0.55000000000000004">
      <c r="A88" s="14">
        <v>87</v>
      </c>
      <c r="B88" s="19" t="s">
        <v>17</v>
      </c>
      <c r="C88" s="16" t="s">
        <v>36</v>
      </c>
      <c r="D88" s="20">
        <v>1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19">
        <v>3</v>
      </c>
      <c r="P88" s="19">
        <v>3</v>
      </c>
      <c r="Q88" s="19">
        <v>3</v>
      </c>
      <c r="R88" s="19">
        <v>3</v>
      </c>
      <c r="S88" s="19">
        <v>3</v>
      </c>
      <c r="T88" s="16">
        <v>4</v>
      </c>
      <c r="U88" s="16">
        <v>4</v>
      </c>
      <c r="V88" s="16">
        <v>4</v>
      </c>
      <c r="W88" s="16">
        <v>4</v>
      </c>
      <c r="X88" s="21">
        <v>3</v>
      </c>
      <c r="Y88" s="21">
        <v>3</v>
      </c>
      <c r="Z88" s="21">
        <v>3</v>
      </c>
      <c r="AA88" s="21">
        <v>2</v>
      </c>
      <c r="AB88" s="21">
        <v>2</v>
      </c>
      <c r="AC88" s="15">
        <v>3</v>
      </c>
      <c r="AD88" s="15">
        <v>3</v>
      </c>
      <c r="AE88" s="15">
        <v>3</v>
      </c>
    </row>
    <row r="89" spans="1:31" x14ac:dyDescent="0.55000000000000004">
      <c r="A89" s="14">
        <v>88</v>
      </c>
      <c r="B89" s="19" t="s">
        <v>17</v>
      </c>
      <c r="C89" s="16" t="s">
        <v>36</v>
      </c>
      <c r="D89" s="20">
        <v>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19">
        <v>5</v>
      </c>
      <c r="P89" s="19">
        <v>5</v>
      </c>
      <c r="Q89" s="19">
        <v>5</v>
      </c>
      <c r="R89" s="19">
        <v>5</v>
      </c>
      <c r="S89" s="19">
        <v>5</v>
      </c>
      <c r="T89" s="16">
        <v>5</v>
      </c>
      <c r="U89" s="16">
        <v>5</v>
      </c>
      <c r="V89" s="16">
        <v>5</v>
      </c>
      <c r="W89" s="16">
        <v>5</v>
      </c>
      <c r="X89" s="21">
        <v>5</v>
      </c>
      <c r="Y89" s="21">
        <v>5</v>
      </c>
      <c r="Z89" s="21">
        <v>5</v>
      </c>
      <c r="AA89" s="21">
        <v>5</v>
      </c>
      <c r="AB89" s="21">
        <v>5</v>
      </c>
      <c r="AC89" s="15">
        <v>5</v>
      </c>
      <c r="AD89" s="15">
        <v>5</v>
      </c>
      <c r="AE89" s="15">
        <v>5</v>
      </c>
    </row>
    <row r="90" spans="1:31" x14ac:dyDescent="0.55000000000000004">
      <c r="A90" s="14">
        <v>89</v>
      </c>
      <c r="B90" s="19" t="s">
        <v>16</v>
      </c>
      <c r="C90" s="16" t="s">
        <v>21</v>
      </c>
      <c r="D90" s="20">
        <v>1</v>
      </c>
      <c r="E90" s="20">
        <v>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19">
        <v>3</v>
      </c>
      <c r="P90" s="19">
        <v>3</v>
      </c>
      <c r="Q90" s="19">
        <v>3</v>
      </c>
      <c r="R90" s="19">
        <v>3</v>
      </c>
      <c r="S90" s="19">
        <v>3</v>
      </c>
      <c r="T90" s="16">
        <v>3</v>
      </c>
      <c r="U90" s="16">
        <v>3</v>
      </c>
      <c r="V90" s="16">
        <v>3</v>
      </c>
      <c r="W90" s="16">
        <v>3</v>
      </c>
      <c r="X90" s="21">
        <v>3</v>
      </c>
      <c r="Y90" s="21">
        <v>3</v>
      </c>
      <c r="Z90" s="21">
        <v>3</v>
      </c>
      <c r="AA90" s="21">
        <v>3</v>
      </c>
      <c r="AB90" s="21">
        <v>3</v>
      </c>
      <c r="AC90" s="15">
        <v>3</v>
      </c>
      <c r="AD90" s="15">
        <v>3</v>
      </c>
      <c r="AE90" s="15">
        <v>3</v>
      </c>
    </row>
    <row r="91" spans="1:31" x14ac:dyDescent="0.55000000000000004">
      <c r="A91" s="14">
        <v>90</v>
      </c>
      <c r="B91" s="19" t="s">
        <v>17</v>
      </c>
      <c r="C91" s="16" t="s">
        <v>21</v>
      </c>
      <c r="D91" s="20">
        <v>1</v>
      </c>
      <c r="E91" s="20">
        <v>1</v>
      </c>
      <c r="F91" s="20">
        <v>0</v>
      </c>
      <c r="G91" s="20">
        <v>0</v>
      </c>
      <c r="H91" s="20">
        <v>0</v>
      </c>
      <c r="I91" s="20">
        <v>1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19">
        <v>4</v>
      </c>
      <c r="P91" s="19">
        <v>4</v>
      </c>
      <c r="Q91" s="19">
        <v>4</v>
      </c>
      <c r="R91" s="19">
        <v>4</v>
      </c>
      <c r="S91" s="19">
        <v>4</v>
      </c>
      <c r="T91" s="16">
        <v>4</v>
      </c>
      <c r="U91" s="16">
        <v>4</v>
      </c>
      <c r="V91" s="16">
        <v>4</v>
      </c>
      <c r="W91" s="16">
        <v>4</v>
      </c>
      <c r="X91" s="21">
        <v>3</v>
      </c>
      <c r="Y91" s="21">
        <v>3</v>
      </c>
      <c r="Z91" s="21">
        <v>3</v>
      </c>
      <c r="AA91" s="21">
        <v>3</v>
      </c>
      <c r="AB91" s="21">
        <v>3</v>
      </c>
      <c r="AC91" s="15">
        <v>3</v>
      </c>
      <c r="AD91" s="15">
        <v>3</v>
      </c>
      <c r="AE91" s="15">
        <v>3</v>
      </c>
    </row>
    <row r="92" spans="1:31" x14ac:dyDescent="0.55000000000000004">
      <c r="A92" s="14">
        <v>91</v>
      </c>
      <c r="B92" s="19" t="s">
        <v>17</v>
      </c>
      <c r="C92" s="16" t="s">
        <v>21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1</v>
      </c>
      <c r="K92" s="20">
        <v>0</v>
      </c>
      <c r="L92" s="20">
        <v>1</v>
      </c>
      <c r="M92" s="20">
        <v>0</v>
      </c>
      <c r="N92" s="20">
        <v>0</v>
      </c>
      <c r="O92" s="19">
        <v>5</v>
      </c>
      <c r="P92" s="19">
        <v>4</v>
      </c>
      <c r="Q92" s="19">
        <v>4</v>
      </c>
      <c r="R92" s="19">
        <v>4</v>
      </c>
      <c r="S92" s="19">
        <v>4</v>
      </c>
      <c r="T92" s="16">
        <v>4</v>
      </c>
      <c r="U92" s="16">
        <v>4</v>
      </c>
      <c r="V92" s="16">
        <v>4</v>
      </c>
      <c r="W92" s="16">
        <v>5</v>
      </c>
      <c r="X92" s="21">
        <v>5</v>
      </c>
      <c r="Y92" s="21">
        <v>5</v>
      </c>
      <c r="Z92" s="21">
        <v>5</v>
      </c>
      <c r="AA92" s="21">
        <v>4</v>
      </c>
      <c r="AB92" s="21">
        <v>4</v>
      </c>
      <c r="AC92" s="15">
        <v>4</v>
      </c>
      <c r="AD92" s="15">
        <v>4</v>
      </c>
      <c r="AE92" s="15">
        <v>5</v>
      </c>
    </row>
    <row r="93" spans="1:31" x14ac:dyDescent="0.55000000000000004">
      <c r="A93" s="14">
        <v>92</v>
      </c>
      <c r="B93" s="19" t="s">
        <v>17</v>
      </c>
      <c r="C93" s="16" t="s">
        <v>21</v>
      </c>
      <c r="D93" s="20">
        <v>1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19">
        <v>4</v>
      </c>
      <c r="P93" s="19">
        <v>4</v>
      </c>
      <c r="Q93" s="19">
        <v>4</v>
      </c>
      <c r="R93" s="19">
        <v>4</v>
      </c>
      <c r="S93" s="19">
        <v>4</v>
      </c>
      <c r="T93" s="16">
        <v>4</v>
      </c>
      <c r="U93" s="16">
        <v>4</v>
      </c>
      <c r="V93" s="16">
        <v>4</v>
      </c>
      <c r="W93" s="16">
        <v>4</v>
      </c>
      <c r="X93" s="21">
        <v>4</v>
      </c>
      <c r="Y93" s="21">
        <v>4</v>
      </c>
      <c r="Z93" s="21">
        <v>4</v>
      </c>
      <c r="AA93" s="21">
        <v>4</v>
      </c>
      <c r="AB93" s="21">
        <v>4</v>
      </c>
      <c r="AC93" s="15">
        <v>4</v>
      </c>
      <c r="AD93" s="15">
        <v>4</v>
      </c>
      <c r="AE93" s="15">
        <v>4</v>
      </c>
    </row>
    <row r="94" spans="1:31" x14ac:dyDescent="0.55000000000000004">
      <c r="A94" s="14">
        <v>93</v>
      </c>
      <c r="B94" s="19" t="s">
        <v>17</v>
      </c>
      <c r="C94" s="16" t="s">
        <v>36</v>
      </c>
      <c r="D94" s="20">
        <v>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19">
        <v>4</v>
      </c>
      <c r="P94" s="19">
        <v>4</v>
      </c>
      <c r="Q94" s="19">
        <v>4</v>
      </c>
      <c r="R94" s="19">
        <v>5</v>
      </c>
      <c r="S94" s="19">
        <v>5</v>
      </c>
      <c r="T94" s="16">
        <v>5</v>
      </c>
      <c r="U94" s="16">
        <v>5</v>
      </c>
      <c r="V94" s="16">
        <v>5</v>
      </c>
      <c r="W94" s="16">
        <v>5</v>
      </c>
      <c r="X94" s="21">
        <v>4</v>
      </c>
      <c r="Y94" s="21">
        <v>4</v>
      </c>
      <c r="Z94" s="21">
        <v>4</v>
      </c>
      <c r="AA94" s="21">
        <v>4</v>
      </c>
      <c r="AB94" s="21">
        <v>4</v>
      </c>
      <c r="AC94" s="15">
        <v>5</v>
      </c>
      <c r="AD94" s="15">
        <v>5</v>
      </c>
      <c r="AE94" s="15">
        <v>5</v>
      </c>
    </row>
    <row r="95" spans="1:31" x14ac:dyDescent="0.55000000000000004">
      <c r="A95" s="14">
        <v>94</v>
      </c>
      <c r="B95" s="19" t="s">
        <v>17</v>
      </c>
      <c r="C95" s="16" t="s">
        <v>36</v>
      </c>
      <c r="D95" s="20">
        <v>1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19">
        <v>4</v>
      </c>
      <c r="P95" s="19">
        <v>4</v>
      </c>
      <c r="Q95" s="19">
        <v>4</v>
      </c>
      <c r="R95" s="19">
        <v>5</v>
      </c>
      <c r="S95" s="19">
        <v>5</v>
      </c>
      <c r="T95" s="16">
        <v>5</v>
      </c>
      <c r="U95" s="16">
        <v>5</v>
      </c>
      <c r="V95" s="16">
        <v>5</v>
      </c>
      <c r="W95" s="16">
        <v>5</v>
      </c>
      <c r="X95" s="21">
        <v>5</v>
      </c>
      <c r="Y95" s="21">
        <v>5</v>
      </c>
      <c r="Z95" s="21">
        <v>5</v>
      </c>
      <c r="AA95" s="21">
        <v>5</v>
      </c>
      <c r="AB95" s="21">
        <v>5</v>
      </c>
      <c r="AC95" s="15">
        <v>5</v>
      </c>
      <c r="AD95" s="15">
        <v>5</v>
      </c>
      <c r="AE95" s="15">
        <v>5</v>
      </c>
    </row>
    <row r="96" spans="1:31" x14ac:dyDescent="0.55000000000000004">
      <c r="A96" s="14">
        <v>95</v>
      </c>
      <c r="B96" s="19" t="s">
        <v>17</v>
      </c>
      <c r="C96" s="16" t="s">
        <v>36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19">
        <v>5</v>
      </c>
      <c r="P96" s="19">
        <v>5</v>
      </c>
      <c r="Q96" s="19">
        <v>5</v>
      </c>
      <c r="R96" s="19">
        <v>5</v>
      </c>
      <c r="S96" s="19">
        <v>5</v>
      </c>
      <c r="T96" s="16">
        <v>5</v>
      </c>
      <c r="U96" s="16">
        <v>5</v>
      </c>
      <c r="V96" s="16">
        <v>5</v>
      </c>
      <c r="W96" s="16">
        <v>5</v>
      </c>
      <c r="X96" s="21">
        <v>5</v>
      </c>
      <c r="Y96" s="21">
        <v>5</v>
      </c>
      <c r="Z96" s="21">
        <v>5</v>
      </c>
      <c r="AA96" s="21">
        <v>5</v>
      </c>
      <c r="AB96" s="21">
        <v>5</v>
      </c>
      <c r="AC96" s="15">
        <v>5</v>
      </c>
      <c r="AD96" s="15">
        <v>5</v>
      </c>
      <c r="AE96" s="15">
        <v>5</v>
      </c>
    </row>
    <row r="97" spans="1:31" x14ac:dyDescent="0.55000000000000004">
      <c r="A97" s="14">
        <v>96</v>
      </c>
      <c r="B97" s="19" t="s">
        <v>17</v>
      </c>
      <c r="C97" s="16" t="s">
        <v>36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19">
        <v>4</v>
      </c>
      <c r="P97" s="19">
        <v>4</v>
      </c>
      <c r="Q97" s="19">
        <v>4</v>
      </c>
      <c r="R97" s="19">
        <v>4</v>
      </c>
      <c r="S97" s="19">
        <v>4</v>
      </c>
      <c r="T97" s="16">
        <v>5</v>
      </c>
      <c r="U97" s="16">
        <v>5</v>
      </c>
      <c r="V97" s="16">
        <v>5</v>
      </c>
      <c r="W97" s="16">
        <v>5</v>
      </c>
      <c r="X97" s="21">
        <v>5</v>
      </c>
      <c r="Y97" s="21">
        <v>5</v>
      </c>
      <c r="Z97" s="21">
        <v>5</v>
      </c>
      <c r="AA97" s="21">
        <v>5</v>
      </c>
      <c r="AB97" s="21">
        <v>5</v>
      </c>
      <c r="AC97" s="15">
        <v>5</v>
      </c>
      <c r="AD97" s="15">
        <v>5</v>
      </c>
      <c r="AE97" s="15">
        <v>5</v>
      </c>
    </row>
    <row r="98" spans="1:31" x14ac:dyDescent="0.55000000000000004">
      <c r="A98" s="14">
        <v>97</v>
      </c>
      <c r="B98" s="19" t="s">
        <v>17</v>
      </c>
      <c r="C98" s="16" t="s">
        <v>36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19">
        <v>4</v>
      </c>
      <c r="P98" s="19">
        <v>4</v>
      </c>
      <c r="Q98" s="19">
        <v>4</v>
      </c>
      <c r="R98" s="19">
        <v>4</v>
      </c>
      <c r="S98" s="19">
        <v>4</v>
      </c>
      <c r="T98" s="16">
        <v>5</v>
      </c>
      <c r="U98" s="16">
        <v>5</v>
      </c>
      <c r="V98" s="16">
        <v>5</v>
      </c>
      <c r="W98" s="16">
        <v>5</v>
      </c>
      <c r="X98" s="21">
        <v>5</v>
      </c>
      <c r="Y98" s="21">
        <v>5</v>
      </c>
      <c r="Z98" s="21">
        <v>5</v>
      </c>
      <c r="AA98" s="21">
        <v>5</v>
      </c>
      <c r="AB98" s="21">
        <v>5</v>
      </c>
      <c r="AC98" s="15">
        <v>4</v>
      </c>
      <c r="AD98" s="15">
        <v>4</v>
      </c>
      <c r="AE98" s="15">
        <v>4</v>
      </c>
    </row>
    <row r="99" spans="1:31" x14ac:dyDescent="0.55000000000000004">
      <c r="A99" s="14">
        <v>98</v>
      </c>
      <c r="B99" s="19" t="s">
        <v>17</v>
      </c>
      <c r="C99" s="16" t="s">
        <v>36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19">
        <v>5</v>
      </c>
      <c r="P99" s="19">
        <v>5</v>
      </c>
      <c r="Q99" s="19">
        <v>5</v>
      </c>
      <c r="R99" s="19">
        <v>5</v>
      </c>
      <c r="S99" s="19">
        <v>5</v>
      </c>
      <c r="T99" s="16">
        <v>4</v>
      </c>
      <c r="U99" s="16">
        <v>4</v>
      </c>
      <c r="V99" s="16">
        <v>4</v>
      </c>
      <c r="W99" s="16">
        <v>4</v>
      </c>
      <c r="X99" s="21">
        <v>5</v>
      </c>
      <c r="Y99" s="21">
        <v>5</v>
      </c>
      <c r="Z99" s="21">
        <v>5</v>
      </c>
      <c r="AA99" s="21">
        <v>5</v>
      </c>
      <c r="AB99" s="21">
        <v>5</v>
      </c>
      <c r="AC99" s="15">
        <v>5</v>
      </c>
      <c r="AD99" s="15">
        <v>5</v>
      </c>
      <c r="AE99" s="15">
        <v>5</v>
      </c>
    </row>
    <row r="100" spans="1:31" x14ac:dyDescent="0.55000000000000004">
      <c r="A100" s="14">
        <v>99</v>
      </c>
      <c r="B100" s="19" t="s">
        <v>17</v>
      </c>
      <c r="C100" s="16" t="s">
        <v>36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19">
        <v>4</v>
      </c>
      <c r="P100" s="19">
        <v>4</v>
      </c>
      <c r="Q100" s="19">
        <v>4</v>
      </c>
      <c r="R100" s="19">
        <v>4</v>
      </c>
      <c r="S100" s="19">
        <v>3</v>
      </c>
      <c r="T100" s="16">
        <v>4</v>
      </c>
      <c r="U100" s="16">
        <v>4</v>
      </c>
      <c r="V100" s="16">
        <v>4</v>
      </c>
      <c r="W100" s="16">
        <v>4</v>
      </c>
      <c r="X100" s="21">
        <v>4</v>
      </c>
      <c r="Y100" s="21">
        <v>4</v>
      </c>
      <c r="Z100" s="21">
        <v>4</v>
      </c>
      <c r="AA100" s="21">
        <v>5</v>
      </c>
      <c r="AB100" s="21">
        <v>3</v>
      </c>
      <c r="AC100" s="15">
        <v>4</v>
      </c>
      <c r="AD100" s="15">
        <v>5</v>
      </c>
      <c r="AE100" s="15">
        <v>5</v>
      </c>
    </row>
    <row r="101" spans="1:31" x14ac:dyDescent="0.55000000000000004">
      <c r="A101" s="14">
        <v>100</v>
      </c>
      <c r="B101" s="19" t="s">
        <v>17</v>
      </c>
      <c r="C101" s="16" t="s">
        <v>36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19">
        <v>2</v>
      </c>
      <c r="P101" s="19">
        <v>4</v>
      </c>
      <c r="Q101" s="19">
        <v>4</v>
      </c>
      <c r="R101" s="19">
        <v>4</v>
      </c>
      <c r="S101" s="19">
        <v>4</v>
      </c>
      <c r="T101" s="16">
        <v>4</v>
      </c>
      <c r="U101" s="16">
        <v>4</v>
      </c>
      <c r="V101" s="16">
        <v>4</v>
      </c>
      <c r="W101" s="16">
        <v>4</v>
      </c>
      <c r="X101" s="21">
        <v>5</v>
      </c>
      <c r="Y101" s="21">
        <v>5</v>
      </c>
      <c r="Z101" s="21">
        <v>4</v>
      </c>
      <c r="AA101" s="21">
        <v>4</v>
      </c>
      <c r="AB101" s="21">
        <v>4</v>
      </c>
      <c r="AC101" s="15">
        <v>5</v>
      </c>
      <c r="AD101" s="15">
        <v>5</v>
      </c>
      <c r="AE101" s="15">
        <v>5</v>
      </c>
    </row>
    <row r="102" spans="1:31" x14ac:dyDescent="0.55000000000000004">
      <c r="A102" s="14">
        <v>101</v>
      </c>
      <c r="B102" s="19" t="s">
        <v>17</v>
      </c>
      <c r="C102" s="16" t="s">
        <v>36</v>
      </c>
      <c r="D102" s="20">
        <v>0</v>
      </c>
      <c r="E102" s="20">
        <v>0</v>
      </c>
      <c r="F102" s="20">
        <v>0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19">
        <v>5</v>
      </c>
      <c r="P102" s="19">
        <v>5</v>
      </c>
      <c r="Q102" s="19">
        <v>5</v>
      </c>
      <c r="R102" s="19">
        <v>5</v>
      </c>
      <c r="S102" s="19">
        <v>5</v>
      </c>
      <c r="T102" s="16">
        <v>5</v>
      </c>
      <c r="U102" s="16">
        <v>5</v>
      </c>
      <c r="V102" s="16">
        <v>5</v>
      </c>
      <c r="W102" s="16">
        <v>5</v>
      </c>
      <c r="X102" s="21">
        <v>5</v>
      </c>
      <c r="Y102" s="21">
        <v>5</v>
      </c>
      <c r="Z102" s="21">
        <v>5</v>
      </c>
      <c r="AA102" s="21">
        <v>5</v>
      </c>
      <c r="AB102" s="21">
        <v>5</v>
      </c>
      <c r="AC102" s="15">
        <v>5</v>
      </c>
      <c r="AD102" s="15">
        <v>5</v>
      </c>
      <c r="AE102" s="15">
        <v>5</v>
      </c>
    </row>
    <row r="103" spans="1:31" x14ac:dyDescent="0.55000000000000004">
      <c r="A103" s="14">
        <v>102</v>
      </c>
      <c r="B103" s="19" t="s">
        <v>17</v>
      </c>
      <c r="C103" s="16" t="s">
        <v>36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19">
        <v>4</v>
      </c>
      <c r="P103" s="19">
        <v>3</v>
      </c>
      <c r="Q103" s="19">
        <v>4</v>
      </c>
      <c r="R103" s="19">
        <v>4</v>
      </c>
      <c r="S103" s="19">
        <v>4</v>
      </c>
      <c r="T103" s="16">
        <v>4</v>
      </c>
      <c r="U103" s="16">
        <v>4</v>
      </c>
      <c r="V103" s="16">
        <v>4</v>
      </c>
      <c r="W103" s="16">
        <v>4</v>
      </c>
      <c r="X103" s="21">
        <v>4</v>
      </c>
      <c r="Y103" s="21">
        <v>4</v>
      </c>
      <c r="Z103" s="21">
        <v>4</v>
      </c>
      <c r="AA103" s="21">
        <v>4</v>
      </c>
      <c r="AB103" s="21">
        <v>4</v>
      </c>
      <c r="AC103" s="15">
        <v>4</v>
      </c>
      <c r="AD103" s="15">
        <v>4</v>
      </c>
      <c r="AE103" s="15">
        <v>4</v>
      </c>
    </row>
    <row r="104" spans="1:31" x14ac:dyDescent="0.55000000000000004">
      <c r="A104" s="14">
        <v>103</v>
      </c>
      <c r="B104" s="19" t="s">
        <v>17</v>
      </c>
      <c r="C104" s="16" t="s">
        <v>23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19">
        <v>4</v>
      </c>
      <c r="P104" s="19">
        <v>3</v>
      </c>
      <c r="Q104" s="19">
        <v>4</v>
      </c>
      <c r="R104" s="19">
        <v>4</v>
      </c>
      <c r="S104" s="19">
        <v>4</v>
      </c>
      <c r="T104" s="16">
        <v>3</v>
      </c>
      <c r="U104" s="16">
        <v>4</v>
      </c>
      <c r="V104" s="16">
        <v>4</v>
      </c>
      <c r="W104" s="16">
        <v>3</v>
      </c>
      <c r="X104" s="21">
        <v>4</v>
      </c>
      <c r="Y104" s="21">
        <v>4</v>
      </c>
      <c r="Z104" s="21">
        <v>3</v>
      </c>
      <c r="AA104" s="21">
        <v>4</v>
      </c>
      <c r="AB104" s="21">
        <v>3</v>
      </c>
      <c r="AC104" s="15">
        <v>4</v>
      </c>
      <c r="AD104" s="15">
        <v>4</v>
      </c>
      <c r="AE104" s="15">
        <v>4</v>
      </c>
    </row>
    <row r="105" spans="1:31" x14ac:dyDescent="0.55000000000000004">
      <c r="A105" s="14">
        <v>104</v>
      </c>
      <c r="B105" s="19" t="s">
        <v>17</v>
      </c>
      <c r="C105" s="16" t="s">
        <v>36</v>
      </c>
      <c r="D105" s="20">
        <v>1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19">
        <v>4</v>
      </c>
      <c r="P105" s="19">
        <v>4</v>
      </c>
      <c r="Q105" s="19">
        <v>4</v>
      </c>
      <c r="R105" s="19">
        <v>4</v>
      </c>
      <c r="S105" s="19">
        <v>4</v>
      </c>
      <c r="T105" s="16">
        <v>4</v>
      </c>
      <c r="U105" s="16">
        <v>4</v>
      </c>
      <c r="V105" s="16">
        <v>4</v>
      </c>
      <c r="W105" s="16">
        <v>4</v>
      </c>
      <c r="X105" s="21">
        <v>4</v>
      </c>
      <c r="Y105" s="21">
        <v>4</v>
      </c>
      <c r="Z105" s="21">
        <v>4</v>
      </c>
      <c r="AA105" s="21">
        <v>4</v>
      </c>
      <c r="AB105" s="21">
        <v>4</v>
      </c>
      <c r="AC105" s="15">
        <v>4</v>
      </c>
      <c r="AD105" s="15">
        <v>4</v>
      </c>
      <c r="AE105" s="15">
        <v>4</v>
      </c>
    </row>
    <row r="106" spans="1:31" x14ac:dyDescent="0.55000000000000004">
      <c r="A106" s="14">
        <v>105</v>
      </c>
      <c r="B106" s="19" t="s">
        <v>17</v>
      </c>
      <c r="C106" s="16" t="s">
        <v>36</v>
      </c>
      <c r="D106" s="20">
        <v>1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19">
        <v>4</v>
      </c>
      <c r="P106" s="19">
        <v>4</v>
      </c>
      <c r="Q106" s="19">
        <v>4</v>
      </c>
      <c r="R106" s="19">
        <v>4</v>
      </c>
      <c r="S106" s="19">
        <v>4</v>
      </c>
      <c r="T106" s="16">
        <v>4</v>
      </c>
      <c r="U106" s="16">
        <v>4</v>
      </c>
      <c r="V106" s="16">
        <v>4</v>
      </c>
      <c r="W106" s="16">
        <v>4</v>
      </c>
      <c r="X106" s="21">
        <v>4</v>
      </c>
      <c r="Y106" s="21">
        <v>4</v>
      </c>
      <c r="Z106" s="21">
        <v>4</v>
      </c>
      <c r="AA106" s="21">
        <v>4</v>
      </c>
      <c r="AB106" s="21">
        <v>4</v>
      </c>
      <c r="AC106" s="15">
        <v>4</v>
      </c>
      <c r="AD106" s="15">
        <v>4</v>
      </c>
      <c r="AE106" s="15">
        <v>4</v>
      </c>
    </row>
    <row r="107" spans="1:31" x14ac:dyDescent="0.55000000000000004">
      <c r="A107" s="14">
        <v>106</v>
      </c>
      <c r="B107" s="19" t="s">
        <v>17</v>
      </c>
      <c r="C107" s="16" t="s">
        <v>36</v>
      </c>
      <c r="D107" s="20">
        <v>0</v>
      </c>
      <c r="E107" s="20">
        <v>0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19">
        <v>4</v>
      </c>
      <c r="P107" s="19">
        <v>4</v>
      </c>
      <c r="Q107" s="19">
        <v>4</v>
      </c>
      <c r="R107" s="19">
        <v>4</v>
      </c>
      <c r="S107" s="19">
        <v>4</v>
      </c>
      <c r="T107" s="16">
        <v>4</v>
      </c>
      <c r="U107" s="16">
        <v>4</v>
      </c>
      <c r="V107" s="16">
        <v>4</v>
      </c>
      <c r="W107" s="16">
        <v>4</v>
      </c>
      <c r="X107" s="21">
        <v>4</v>
      </c>
      <c r="Y107" s="21">
        <v>4</v>
      </c>
      <c r="Z107" s="21">
        <v>4</v>
      </c>
      <c r="AA107" s="21">
        <v>4</v>
      </c>
      <c r="AB107" s="21">
        <v>4</v>
      </c>
      <c r="AC107" s="15">
        <v>4</v>
      </c>
      <c r="AD107" s="15">
        <v>4</v>
      </c>
      <c r="AE107" s="15">
        <v>4</v>
      </c>
    </row>
    <row r="108" spans="1:31" x14ac:dyDescent="0.55000000000000004">
      <c r="A108" s="14">
        <v>107</v>
      </c>
      <c r="B108" s="19" t="s">
        <v>17</v>
      </c>
      <c r="C108" s="16" t="s">
        <v>36</v>
      </c>
      <c r="D108" s="20">
        <v>1</v>
      </c>
      <c r="E108" s="20">
        <v>0</v>
      </c>
      <c r="F108" s="20">
        <v>0</v>
      </c>
      <c r="G108" s="20">
        <v>0</v>
      </c>
      <c r="H108" s="20">
        <v>1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19">
        <v>4</v>
      </c>
      <c r="P108" s="19">
        <v>4</v>
      </c>
      <c r="Q108" s="19">
        <v>4</v>
      </c>
      <c r="R108" s="19">
        <v>4</v>
      </c>
      <c r="S108" s="19">
        <v>4</v>
      </c>
      <c r="T108" s="16">
        <v>5</v>
      </c>
      <c r="U108" s="16">
        <v>5</v>
      </c>
      <c r="V108" s="16">
        <v>5</v>
      </c>
      <c r="W108" s="16">
        <v>5</v>
      </c>
      <c r="X108" s="21">
        <v>5</v>
      </c>
      <c r="Y108" s="21">
        <v>5</v>
      </c>
      <c r="Z108" s="21">
        <v>5</v>
      </c>
      <c r="AA108" s="21">
        <v>5</v>
      </c>
      <c r="AB108" s="21">
        <v>5</v>
      </c>
      <c r="AC108" s="15">
        <v>5</v>
      </c>
      <c r="AD108" s="15">
        <v>5</v>
      </c>
      <c r="AE108" s="15">
        <v>5</v>
      </c>
    </row>
    <row r="109" spans="1:31" x14ac:dyDescent="0.55000000000000004">
      <c r="A109" s="14">
        <v>108</v>
      </c>
      <c r="B109" s="19" t="s">
        <v>17</v>
      </c>
      <c r="C109" s="16" t="s">
        <v>36</v>
      </c>
      <c r="D109" s="20">
        <v>1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19">
        <v>3</v>
      </c>
      <c r="P109" s="19">
        <v>3</v>
      </c>
      <c r="Q109" s="19">
        <v>3</v>
      </c>
      <c r="R109" s="19">
        <v>3</v>
      </c>
      <c r="S109" s="19">
        <v>3</v>
      </c>
      <c r="T109" s="16">
        <v>3</v>
      </c>
      <c r="U109" s="16">
        <v>4</v>
      </c>
      <c r="V109" s="16">
        <v>3</v>
      </c>
      <c r="W109" s="16">
        <v>3</v>
      </c>
      <c r="X109" s="21">
        <v>3</v>
      </c>
      <c r="Y109" s="21">
        <v>3</v>
      </c>
      <c r="Z109" s="21">
        <v>3</v>
      </c>
      <c r="AA109" s="21">
        <v>3</v>
      </c>
      <c r="AB109" s="21">
        <v>3</v>
      </c>
      <c r="AC109" s="15">
        <v>3</v>
      </c>
      <c r="AD109" s="15">
        <v>3</v>
      </c>
      <c r="AE109" s="15">
        <v>3</v>
      </c>
    </row>
    <row r="110" spans="1:31" x14ac:dyDescent="0.55000000000000004">
      <c r="A110" s="14">
        <v>109</v>
      </c>
      <c r="B110" s="19" t="s">
        <v>17</v>
      </c>
      <c r="C110" s="16" t="s">
        <v>36</v>
      </c>
      <c r="D110" s="20">
        <v>1</v>
      </c>
      <c r="E110" s="20">
        <v>1</v>
      </c>
      <c r="F110" s="20">
        <v>0</v>
      </c>
      <c r="G110" s="20">
        <v>1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19">
        <v>3</v>
      </c>
      <c r="P110" s="19">
        <v>3</v>
      </c>
      <c r="Q110" s="19">
        <v>4</v>
      </c>
      <c r="R110" s="19">
        <v>4</v>
      </c>
      <c r="S110" s="19">
        <v>4</v>
      </c>
      <c r="T110" s="16">
        <v>4</v>
      </c>
      <c r="U110" s="16">
        <v>4</v>
      </c>
      <c r="V110" s="16">
        <v>4</v>
      </c>
      <c r="W110" s="16">
        <v>4</v>
      </c>
      <c r="X110" s="21">
        <v>4</v>
      </c>
      <c r="Y110" s="21">
        <v>4</v>
      </c>
      <c r="Z110" s="21">
        <v>4</v>
      </c>
      <c r="AA110" s="21">
        <v>4</v>
      </c>
      <c r="AB110" s="21">
        <v>4</v>
      </c>
      <c r="AC110" s="15">
        <v>4</v>
      </c>
      <c r="AD110" s="15">
        <v>4</v>
      </c>
      <c r="AE110" s="15">
        <v>4</v>
      </c>
    </row>
    <row r="111" spans="1:31" x14ac:dyDescent="0.55000000000000004">
      <c r="A111" s="14">
        <v>110</v>
      </c>
      <c r="B111" s="19" t="s">
        <v>17</v>
      </c>
      <c r="C111" s="16" t="s">
        <v>36</v>
      </c>
      <c r="D111" s="20">
        <v>0</v>
      </c>
      <c r="E111" s="20">
        <v>0</v>
      </c>
      <c r="F111" s="20">
        <v>0</v>
      </c>
      <c r="G111" s="20">
        <v>0</v>
      </c>
      <c r="H111" s="20">
        <v>1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19">
        <v>4</v>
      </c>
      <c r="P111" s="19">
        <v>4</v>
      </c>
      <c r="Q111" s="19">
        <v>3</v>
      </c>
      <c r="R111" s="19">
        <v>4</v>
      </c>
      <c r="S111" s="19">
        <v>4</v>
      </c>
      <c r="T111" s="16">
        <v>4</v>
      </c>
      <c r="U111" s="16">
        <v>4</v>
      </c>
      <c r="V111" s="16">
        <v>4</v>
      </c>
      <c r="W111" s="16">
        <v>5</v>
      </c>
      <c r="X111" s="21">
        <v>4</v>
      </c>
      <c r="Y111" s="21">
        <v>4</v>
      </c>
      <c r="Z111" s="21">
        <v>5</v>
      </c>
      <c r="AA111" s="21">
        <v>4</v>
      </c>
      <c r="AB111" s="21">
        <v>4</v>
      </c>
      <c r="AC111" s="15">
        <v>5</v>
      </c>
      <c r="AD111" s="15">
        <v>5</v>
      </c>
      <c r="AE111" s="15">
        <v>4</v>
      </c>
    </row>
    <row r="112" spans="1:31" x14ac:dyDescent="0.55000000000000004">
      <c r="A112" s="14">
        <v>111</v>
      </c>
      <c r="B112" s="19" t="s">
        <v>16</v>
      </c>
      <c r="C112" s="16" t="s">
        <v>21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1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19">
        <v>4</v>
      </c>
      <c r="P112" s="19">
        <v>4</v>
      </c>
      <c r="Q112" s="19">
        <v>4</v>
      </c>
      <c r="R112" s="19">
        <v>4</v>
      </c>
      <c r="S112" s="19">
        <v>4</v>
      </c>
      <c r="T112" s="16">
        <v>4</v>
      </c>
      <c r="U112" s="16">
        <v>4</v>
      </c>
      <c r="V112" s="16">
        <v>4</v>
      </c>
      <c r="W112" s="16">
        <v>4</v>
      </c>
      <c r="X112" s="21">
        <v>4</v>
      </c>
      <c r="Y112" s="21">
        <v>4</v>
      </c>
      <c r="Z112" s="21">
        <v>4</v>
      </c>
      <c r="AA112" s="21">
        <v>4</v>
      </c>
      <c r="AB112" s="21">
        <v>4</v>
      </c>
      <c r="AC112" s="15">
        <v>4</v>
      </c>
      <c r="AD112" s="15">
        <v>4</v>
      </c>
      <c r="AE112" s="15">
        <v>4</v>
      </c>
    </row>
    <row r="113" spans="1:31" x14ac:dyDescent="0.55000000000000004">
      <c r="A113" s="14">
        <v>112</v>
      </c>
      <c r="B113" s="19" t="s">
        <v>17</v>
      </c>
      <c r="C113" s="16" t="s">
        <v>36</v>
      </c>
      <c r="D113" s="20">
        <v>0</v>
      </c>
      <c r="E113" s="20">
        <v>1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1</v>
      </c>
      <c r="M113" s="20">
        <v>0</v>
      </c>
      <c r="N113" s="20">
        <v>1</v>
      </c>
      <c r="O113" s="19">
        <v>4</v>
      </c>
      <c r="P113" s="19">
        <v>4</v>
      </c>
      <c r="Q113" s="19">
        <v>3</v>
      </c>
      <c r="R113" s="19">
        <v>3</v>
      </c>
      <c r="S113" s="19">
        <v>4</v>
      </c>
      <c r="T113" s="16">
        <v>4</v>
      </c>
      <c r="U113" s="16">
        <v>4</v>
      </c>
      <c r="V113" s="16">
        <v>4</v>
      </c>
      <c r="W113" s="16">
        <v>4</v>
      </c>
      <c r="X113" s="21">
        <v>4</v>
      </c>
      <c r="Y113" s="21">
        <v>4</v>
      </c>
      <c r="Z113" s="21">
        <v>4</v>
      </c>
      <c r="AA113" s="21">
        <v>4</v>
      </c>
      <c r="AB113" s="21">
        <v>4</v>
      </c>
      <c r="AC113" s="15">
        <v>4</v>
      </c>
      <c r="AD113" s="15">
        <v>4</v>
      </c>
      <c r="AE113" s="15">
        <v>4</v>
      </c>
    </row>
    <row r="114" spans="1:31" x14ac:dyDescent="0.55000000000000004">
      <c r="A114" s="14">
        <v>113</v>
      </c>
      <c r="B114" s="19" t="s">
        <v>17</v>
      </c>
      <c r="C114" s="16" t="s">
        <v>36</v>
      </c>
      <c r="D114" s="20">
        <v>1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19">
        <v>5</v>
      </c>
      <c r="P114" s="19">
        <v>5</v>
      </c>
      <c r="Q114" s="19">
        <v>5</v>
      </c>
      <c r="R114" s="19">
        <v>5</v>
      </c>
      <c r="S114" s="19">
        <v>5</v>
      </c>
      <c r="T114" s="16">
        <v>4</v>
      </c>
      <c r="U114" s="16">
        <v>4</v>
      </c>
      <c r="V114" s="16">
        <v>4</v>
      </c>
      <c r="W114" s="16">
        <v>4</v>
      </c>
      <c r="X114" s="21">
        <v>4</v>
      </c>
      <c r="Y114" s="21">
        <v>3</v>
      </c>
      <c r="Z114" s="21">
        <v>4</v>
      </c>
      <c r="AA114" s="21">
        <v>4</v>
      </c>
      <c r="AB114" s="21">
        <v>4</v>
      </c>
      <c r="AC114" s="15">
        <v>5</v>
      </c>
      <c r="AD114" s="15">
        <v>5</v>
      </c>
      <c r="AE114" s="15">
        <v>5</v>
      </c>
    </row>
    <row r="115" spans="1:31" x14ac:dyDescent="0.55000000000000004">
      <c r="A115" s="14">
        <v>114</v>
      </c>
      <c r="B115" s="19" t="s">
        <v>17</v>
      </c>
      <c r="C115" s="16" t="s">
        <v>21</v>
      </c>
      <c r="D115" s="20">
        <v>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19">
        <v>4</v>
      </c>
      <c r="P115" s="19">
        <v>4</v>
      </c>
      <c r="Q115" s="19">
        <v>4</v>
      </c>
      <c r="R115" s="19">
        <v>4</v>
      </c>
      <c r="S115" s="19">
        <v>4</v>
      </c>
      <c r="T115" s="16">
        <v>4</v>
      </c>
      <c r="U115" s="16">
        <v>4</v>
      </c>
      <c r="V115" s="16">
        <v>4</v>
      </c>
      <c r="W115" s="16">
        <v>4</v>
      </c>
      <c r="X115" s="21">
        <v>4</v>
      </c>
      <c r="Y115" s="21">
        <v>4</v>
      </c>
      <c r="Z115" s="21">
        <v>4</v>
      </c>
      <c r="AA115" s="21">
        <v>4</v>
      </c>
      <c r="AB115" s="21">
        <v>4</v>
      </c>
      <c r="AC115" s="15">
        <v>4</v>
      </c>
      <c r="AD115" s="15">
        <v>4</v>
      </c>
      <c r="AE115" s="15">
        <v>4</v>
      </c>
    </row>
    <row r="116" spans="1:31" x14ac:dyDescent="0.55000000000000004">
      <c r="A116" s="14">
        <v>115</v>
      </c>
      <c r="B116" s="19" t="s">
        <v>17</v>
      </c>
      <c r="C116" s="16" t="s">
        <v>21</v>
      </c>
      <c r="D116" s="20">
        <v>1</v>
      </c>
      <c r="E116" s="20">
        <v>1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19">
        <v>4</v>
      </c>
      <c r="P116" s="19">
        <v>4</v>
      </c>
      <c r="Q116" s="19">
        <v>5</v>
      </c>
      <c r="R116" s="19">
        <v>4</v>
      </c>
      <c r="S116" s="19">
        <v>4</v>
      </c>
      <c r="T116" s="16">
        <v>5</v>
      </c>
      <c r="U116" s="16">
        <v>5</v>
      </c>
      <c r="V116" s="16">
        <v>5</v>
      </c>
      <c r="W116" s="16">
        <v>5</v>
      </c>
      <c r="X116" s="21">
        <v>5</v>
      </c>
      <c r="Y116" s="21">
        <v>5</v>
      </c>
      <c r="Z116" s="21">
        <v>5</v>
      </c>
      <c r="AA116" s="21">
        <v>5</v>
      </c>
      <c r="AB116" s="21">
        <v>5</v>
      </c>
      <c r="AC116" s="15">
        <v>5</v>
      </c>
      <c r="AD116" s="15">
        <v>5</v>
      </c>
      <c r="AE116" s="15">
        <v>5</v>
      </c>
    </row>
    <row r="117" spans="1:31" x14ac:dyDescent="0.55000000000000004">
      <c r="A117" s="14">
        <v>116</v>
      </c>
      <c r="B117" s="19" t="s">
        <v>17</v>
      </c>
      <c r="C117" s="16" t="s">
        <v>23</v>
      </c>
      <c r="D117" s="20">
        <v>1</v>
      </c>
      <c r="E117" s="20">
        <v>0</v>
      </c>
      <c r="F117" s="20">
        <v>1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19">
        <v>4</v>
      </c>
      <c r="P117" s="19">
        <v>4</v>
      </c>
      <c r="Q117" s="19">
        <v>4</v>
      </c>
      <c r="R117" s="19">
        <v>4</v>
      </c>
      <c r="S117" s="19">
        <v>4</v>
      </c>
      <c r="T117" s="16">
        <v>4</v>
      </c>
      <c r="U117" s="16">
        <v>4</v>
      </c>
      <c r="V117" s="16">
        <v>4</v>
      </c>
      <c r="W117" s="16">
        <v>4</v>
      </c>
      <c r="X117" s="21">
        <v>4</v>
      </c>
      <c r="Y117" s="21">
        <v>4</v>
      </c>
      <c r="Z117" s="21">
        <v>5</v>
      </c>
      <c r="AA117" s="21">
        <v>4</v>
      </c>
      <c r="AB117" s="21">
        <v>5</v>
      </c>
      <c r="AC117" s="15">
        <v>4</v>
      </c>
      <c r="AD117" s="15">
        <v>4</v>
      </c>
      <c r="AE117" s="15">
        <v>4</v>
      </c>
    </row>
    <row r="118" spans="1:31" x14ac:dyDescent="0.55000000000000004">
      <c r="A118" s="14">
        <v>117</v>
      </c>
      <c r="B118" s="19" t="s">
        <v>17</v>
      </c>
      <c r="C118" s="16" t="s">
        <v>23</v>
      </c>
      <c r="D118" s="20">
        <v>1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19">
        <v>4</v>
      </c>
      <c r="P118" s="19">
        <v>4</v>
      </c>
      <c r="Q118" s="19">
        <v>4</v>
      </c>
      <c r="R118" s="19">
        <v>4</v>
      </c>
      <c r="S118" s="19">
        <v>4</v>
      </c>
      <c r="T118" s="16">
        <v>4</v>
      </c>
      <c r="U118" s="16">
        <v>4</v>
      </c>
      <c r="V118" s="16">
        <v>4</v>
      </c>
      <c r="W118" s="16">
        <v>4</v>
      </c>
      <c r="X118" s="21">
        <v>3</v>
      </c>
      <c r="Y118" s="21">
        <v>3</v>
      </c>
      <c r="Z118" s="21">
        <v>4</v>
      </c>
      <c r="AA118" s="21">
        <v>4</v>
      </c>
      <c r="AB118" s="21">
        <v>3</v>
      </c>
      <c r="AC118" s="15">
        <v>3</v>
      </c>
      <c r="AD118" s="15">
        <v>4</v>
      </c>
      <c r="AE118" s="15">
        <v>4</v>
      </c>
    </row>
    <row r="119" spans="1:31" x14ac:dyDescent="0.55000000000000004">
      <c r="A119" s="14">
        <v>118</v>
      </c>
      <c r="B119" s="19" t="s">
        <v>17</v>
      </c>
      <c r="C119" s="16" t="s">
        <v>23</v>
      </c>
      <c r="D119" s="20">
        <v>1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19">
        <v>4</v>
      </c>
      <c r="P119" s="19">
        <v>4</v>
      </c>
      <c r="Q119" s="19">
        <v>4</v>
      </c>
      <c r="R119" s="19">
        <v>4</v>
      </c>
      <c r="S119" s="19">
        <v>4</v>
      </c>
      <c r="T119" s="16">
        <v>4</v>
      </c>
      <c r="U119" s="16">
        <v>4</v>
      </c>
      <c r="V119" s="16">
        <v>4</v>
      </c>
      <c r="W119" s="16">
        <v>4</v>
      </c>
      <c r="X119" s="21">
        <v>4</v>
      </c>
      <c r="Y119" s="21">
        <v>4</v>
      </c>
      <c r="Z119" s="21">
        <v>4</v>
      </c>
      <c r="AA119" s="21">
        <v>4</v>
      </c>
      <c r="AB119" s="21">
        <v>4</v>
      </c>
      <c r="AC119" s="15">
        <v>4</v>
      </c>
      <c r="AD119" s="15">
        <v>4</v>
      </c>
      <c r="AE119" s="15">
        <v>4</v>
      </c>
    </row>
    <row r="120" spans="1:31" x14ac:dyDescent="0.55000000000000004">
      <c r="A120" s="14">
        <v>119</v>
      </c>
      <c r="B120" s="19" t="s">
        <v>16</v>
      </c>
      <c r="C120" s="16" t="s">
        <v>23</v>
      </c>
      <c r="D120" s="20">
        <v>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19">
        <v>4</v>
      </c>
      <c r="P120" s="19">
        <v>4</v>
      </c>
      <c r="Q120" s="19">
        <v>4</v>
      </c>
      <c r="R120" s="19">
        <v>4</v>
      </c>
      <c r="S120" s="19">
        <v>4</v>
      </c>
      <c r="T120" s="16">
        <v>4</v>
      </c>
      <c r="U120" s="16">
        <v>4</v>
      </c>
      <c r="V120" s="16">
        <v>4</v>
      </c>
      <c r="W120" s="16">
        <v>4</v>
      </c>
      <c r="X120" s="21">
        <v>4</v>
      </c>
      <c r="Y120" s="21">
        <v>4</v>
      </c>
      <c r="Z120" s="21">
        <v>4</v>
      </c>
      <c r="AA120" s="21">
        <v>4</v>
      </c>
      <c r="AB120" s="21">
        <v>4</v>
      </c>
      <c r="AC120" s="15">
        <v>4</v>
      </c>
      <c r="AD120" s="15">
        <v>4</v>
      </c>
      <c r="AE120" s="15">
        <v>4</v>
      </c>
    </row>
    <row r="121" spans="1:31" x14ac:dyDescent="0.55000000000000004">
      <c r="A121" s="14">
        <v>120</v>
      </c>
      <c r="B121" s="19" t="s">
        <v>17</v>
      </c>
      <c r="C121" s="16" t="s">
        <v>23</v>
      </c>
      <c r="D121" s="20">
        <v>1</v>
      </c>
      <c r="E121" s="20">
        <v>0</v>
      </c>
      <c r="F121" s="20">
        <v>0</v>
      </c>
      <c r="G121" s="20">
        <v>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1</v>
      </c>
      <c r="N121" s="20">
        <v>0</v>
      </c>
      <c r="O121" s="19">
        <v>4</v>
      </c>
      <c r="P121" s="19">
        <v>4</v>
      </c>
      <c r="Q121" s="19">
        <v>4</v>
      </c>
      <c r="R121" s="19">
        <v>4</v>
      </c>
      <c r="S121" s="19">
        <v>4</v>
      </c>
      <c r="T121" s="16">
        <v>4</v>
      </c>
      <c r="U121" s="16">
        <v>4</v>
      </c>
      <c r="V121" s="16">
        <v>4</v>
      </c>
      <c r="W121" s="16">
        <v>4</v>
      </c>
      <c r="X121" s="21">
        <v>4</v>
      </c>
      <c r="Y121" s="21">
        <v>4</v>
      </c>
      <c r="Z121" s="21">
        <v>4</v>
      </c>
      <c r="AA121" s="21">
        <v>4</v>
      </c>
      <c r="AB121" s="21">
        <v>4</v>
      </c>
      <c r="AC121" s="15">
        <v>4</v>
      </c>
      <c r="AD121" s="15">
        <v>4</v>
      </c>
      <c r="AE121" s="15">
        <v>4</v>
      </c>
    </row>
    <row r="122" spans="1:31" x14ac:dyDescent="0.55000000000000004">
      <c r="A122" s="14">
        <v>121</v>
      </c>
      <c r="B122" s="19" t="s">
        <v>17</v>
      </c>
      <c r="C122" s="16" t="s">
        <v>23</v>
      </c>
      <c r="D122" s="20">
        <v>1</v>
      </c>
      <c r="E122" s="20">
        <v>0</v>
      </c>
      <c r="F122" s="20">
        <v>0</v>
      </c>
      <c r="G122" s="20">
        <v>1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19">
        <v>4</v>
      </c>
      <c r="P122" s="19">
        <v>4</v>
      </c>
      <c r="Q122" s="19">
        <v>4</v>
      </c>
      <c r="R122" s="19">
        <v>4</v>
      </c>
      <c r="S122" s="19">
        <v>4</v>
      </c>
      <c r="T122" s="16">
        <v>4</v>
      </c>
      <c r="U122" s="16">
        <v>4</v>
      </c>
      <c r="V122" s="16">
        <v>4</v>
      </c>
      <c r="W122" s="16">
        <v>4</v>
      </c>
      <c r="X122" s="21">
        <v>4</v>
      </c>
      <c r="Y122" s="21">
        <v>4</v>
      </c>
      <c r="Z122" s="21">
        <v>4</v>
      </c>
      <c r="AA122" s="21">
        <v>4</v>
      </c>
      <c r="AB122" s="21">
        <v>4</v>
      </c>
      <c r="AC122" s="15">
        <v>4</v>
      </c>
      <c r="AD122" s="15">
        <v>4</v>
      </c>
      <c r="AE122" s="15">
        <v>4</v>
      </c>
    </row>
    <row r="123" spans="1:31" x14ac:dyDescent="0.55000000000000004">
      <c r="A123" s="14">
        <v>122</v>
      </c>
      <c r="B123" s="19" t="s">
        <v>16</v>
      </c>
      <c r="C123" s="16" t="s">
        <v>23</v>
      </c>
      <c r="D123" s="20">
        <v>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19">
        <v>4</v>
      </c>
      <c r="P123" s="19">
        <v>4</v>
      </c>
      <c r="Q123" s="19">
        <v>4</v>
      </c>
      <c r="R123" s="19">
        <v>4</v>
      </c>
      <c r="S123" s="19">
        <v>4</v>
      </c>
      <c r="T123" s="16">
        <v>4</v>
      </c>
      <c r="U123" s="16">
        <v>4</v>
      </c>
      <c r="V123" s="16">
        <v>4</v>
      </c>
      <c r="W123" s="16">
        <v>4</v>
      </c>
      <c r="X123" s="21">
        <v>4</v>
      </c>
      <c r="Y123" s="21">
        <v>4</v>
      </c>
      <c r="Z123" s="21">
        <v>4</v>
      </c>
      <c r="AA123" s="21">
        <v>4</v>
      </c>
      <c r="AB123" s="21">
        <v>4</v>
      </c>
      <c r="AC123" s="15">
        <v>4</v>
      </c>
      <c r="AD123" s="15">
        <v>4</v>
      </c>
      <c r="AE123" s="15">
        <v>4</v>
      </c>
    </row>
    <row r="124" spans="1:31" x14ac:dyDescent="0.55000000000000004">
      <c r="A124" s="14">
        <v>123</v>
      </c>
      <c r="B124" s="19" t="s">
        <v>17</v>
      </c>
      <c r="C124" s="16" t="s">
        <v>23</v>
      </c>
      <c r="D124" s="20">
        <v>1</v>
      </c>
      <c r="E124" s="20">
        <v>0</v>
      </c>
      <c r="F124" s="20">
        <v>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19">
        <v>4</v>
      </c>
      <c r="P124" s="19">
        <v>4</v>
      </c>
      <c r="Q124" s="19">
        <v>4</v>
      </c>
      <c r="R124" s="19">
        <v>4</v>
      </c>
      <c r="S124" s="19">
        <v>4</v>
      </c>
      <c r="T124" s="16">
        <v>4</v>
      </c>
      <c r="U124" s="16">
        <v>4</v>
      </c>
      <c r="V124" s="16">
        <v>5</v>
      </c>
      <c r="W124" s="16">
        <v>5</v>
      </c>
      <c r="X124" s="21">
        <v>5</v>
      </c>
      <c r="Y124" s="21">
        <v>4</v>
      </c>
      <c r="Z124" s="21">
        <v>4</v>
      </c>
      <c r="AA124" s="21">
        <v>5</v>
      </c>
      <c r="AB124" s="21">
        <v>4</v>
      </c>
      <c r="AC124" s="15">
        <v>5</v>
      </c>
      <c r="AD124" s="15">
        <v>5</v>
      </c>
      <c r="AE124" s="15">
        <v>5</v>
      </c>
    </row>
    <row r="125" spans="1:31" x14ac:dyDescent="0.55000000000000004">
      <c r="A125" s="14">
        <v>124</v>
      </c>
      <c r="B125" s="19" t="s">
        <v>17</v>
      </c>
      <c r="C125" s="16" t="s">
        <v>23</v>
      </c>
      <c r="D125" s="20">
        <v>1</v>
      </c>
      <c r="E125" s="20">
        <v>0</v>
      </c>
      <c r="F125" s="20">
        <v>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19">
        <v>4</v>
      </c>
      <c r="P125" s="19">
        <v>4</v>
      </c>
      <c r="Q125" s="19">
        <v>4</v>
      </c>
      <c r="R125" s="19">
        <v>4</v>
      </c>
      <c r="S125" s="19">
        <v>4</v>
      </c>
      <c r="T125" s="16">
        <v>5</v>
      </c>
      <c r="U125" s="16">
        <v>4</v>
      </c>
      <c r="V125" s="16">
        <v>5</v>
      </c>
      <c r="W125" s="16">
        <v>4</v>
      </c>
      <c r="X125" s="21">
        <v>4</v>
      </c>
      <c r="Y125" s="21">
        <v>5</v>
      </c>
      <c r="Z125" s="21">
        <v>4</v>
      </c>
      <c r="AA125" s="21">
        <v>4</v>
      </c>
      <c r="AB125" s="21">
        <v>4</v>
      </c>
      <c r="AC125" s="15">
        <v>4</v>
      </c>
      <c r="AD125" s="15">
        <v>4</v>
      </c>
      <c r="AE125" s="15">
        <v>5</v>
      </c>
    </row>
    <row r="126" spans="1:31" x14ac:dyDescent="0.55000000000000004">
      <c r="A126" s="14">
        <v>125</v>
      </c>
      <c r="B126" s="19" t="s">
        <v>17</v>
      </c>
      <c r="C126" s="16" t="s">
        <v>23</v>
      </c>
      <c r="D126" s="20">
        <v>0</v>
      </c>
      <c r="E126" s="20">
        <v>0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19">
        <v>3</v>
      </c>
      <c r="P126" s="19">
        <v>3</v>
      </c>
      <c r="Q126" s="19">
        <v>2</v>
      </c>
      <c r="R126" s="19">
        <v>3</v>
      </c>
      <c r="S126" s="19">
        <v>3</v>
      </c>
      <c r="T126" s="16">
        <v>3</v>
      </c>
      <c r="U126" s="16">
        <v>2</v>
      </c>
      <c r="V126" s="16">
        <v>2</v>
      </c>
      <c r="W126" s="16">
        <v>3</v>
      </c>
      <c r="X126" s="21">
        <v>3</v>
      </c>
      <c r="Y126" s="21">
        <v>3</v>
      </c>
      <c r="Z126" s="21">
        <v>2</v>
      </c>
      <c r="AA126" s="21">
        <v>3</v>
      </c>
      <c r="AB126" s="21">
        <v>3</v>
      </c>
      <c r="AC126" s="15">
        <v>3</v>
      </c>
      <c r="AD126" s="15">
        <v>3</v>
      </c>
      <c r="AE126" s="15">
        <v>2</v>
      </c>
    </row>
    <row r="127" spans="1:31" x14ac:dyDescent="0.55000000000000004">
      <c r="A127" s="14">
        <v>126</v>
      </c>
      <c r="B127" s="19" t="s">
        <v>17</v>
      </c>
      <c r="C127" s="16" t="s">
        <v>20</v>
      </c>
      <c r="D127" s="20">
        <v>1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19">
        <v>3</v>
      </c>
      <c r="P127" s="19">
        <v>3</v>
      </c>
      <c r="Q127" s="19">
        <v>3</v>
      </c>
      <c r="R127" s="19">
        <v>3</v>
      </c>
      <c r="S127" s="19">
        <v>3</v>
      </c>
      <c r="T127" s="16">
        <v>3</v>
      </c>
      <c r="U127" s="16">
        <v>3</v>
      </c>
      <c r="V127" s="16">
        <v>3</v>
      </c>
      <c r="W127" s="16">
        <v>3</v>
      </c>
      <c r="X127" s="21">
        <v>3</v>
      </c>
      <c r="Y127" s="21">
        <v>3</v>
      </c>
      <c r="Z127" s="21">
        <v>4</v>
      </c>
      <c r="AA127" s="21">
        <v>3</v>
      </c>
      <c r="AB127" s="21">
        <v>3</v>
      </c>
      <c r="AC127" s="15">
        <v>3</v>
      </c>
      <c r="AD127" s="15">
        <v>3</v>
      </c>
      <c r="AE127" s="15">
        <v>3</v>
      </c>
    </row>
    <row r="128" spans="1:31" x14ac:dyDescent="0.55000000000000004">
      <c r="A128" s="14">
        <v>127</v>
      </c>
      <c r="B128" s="19" t="s">
        <v>17</v>
      </c>
      <c r="C128" s="16" t="s">
        <v>23</v>
      </c>
      <c r="D128" s="20">
        <v>0</v>
      </c>
      <c r="E128" s="20">
        <v>0</v>
      </c>
      <c r="F128" s="20">
        <v>1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19">
        <v>3</v>
      </c>
      <c r="P128" s="19">
        <v>3</v>
      </c>
      <c r="Q128" s="19">
        <v>3</v>
      </c>
      <c r="R128" s="19">
        <v>3</v>
      </c>
      <c r="S128" s="19">
        <v>3</v>
      </c>
      <c r="T128" s="16">
        <v>3</v>
      </c>
      <c r="U128" s="16">
        <v>3</v>
      </c>
      <c r="V128" s="16">
        <v>3</v>
      </c>
      <c r="W128" s="16">
        <v>3</v>
      </c>
      <c r="X128" s="21">
        <v>3</v>
      </c>
      <c r="Y128" s="21">
        <v>4</v>
      </c>
      <c r="Z128" s="21">
        <v>4</v>
      </c>
      <c r="AA128" s="21">
        <v>3</v>
      </c>
      <c r="AB128" s="21">
        <v>3</v>
      </c>
      <c r="AC128" s="15">
        <v>3</v>
      </c>
      <c r="AD128" s="15">
        <v>3</v>
      </c>
      <c r="AE128" s="15">
        <v>3</v>
      </c>
    </row>
    <row r="129" spans="1:31" x14ac:dyDescent="0.55000000000000004">
      <c r="A129" s="14">
        <v>128</v>
      </c>
      <c r="B129" s="19" t="s">
        <v>17</v>
      </c>
      <c r="C129" s="16" t="s">
        <v>23</v>
      </c>
      <c r="D129" s="20">
        <v>1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19">
        <v>3</v>
      </c>
      <c r="P129" s="19">
        <v>3</v>
      </c>
      <c r="Q129" s="19">
        <v>3</v>
      </c>
      <c r="R129" s="19">
        <v>3</v>
      </c>
      <c r="S129" s="19">
        <v>3</v>
      </c>
      <c r="T129" s="16">
        <v>3</v>
      </c>
      <c r="U129" s="16">
        <v>2</v>
      </c>
      <c r="V129" s="16">
        <v>3</v>
      </c>
      <c r="W129" s="16">
        <v>3</v>
      </c>
      <c r="X129" s="21">
        <v>3</v>
      </c>
      <c r="Y129" s="21">
        <v>4</v>
      </c>
      <c r="Z129" s="21">
        <v>3</v>
      </c>
      <c r="AA129" s="21">
        <v>3</v>
      </c>
      <c r="AB129" s="21">
        <v>3</v>
      </c>
      <c r="AC129" s="15">
        <v>3</v>
      </c>
      <c r="AD129" s="15">
        <v>3</v>
      </c>
      <c r="AE129" s="15">
        <v>3</v>
      </c>
    </row>
    <row r="130" spans="1:31" x14ac:dyDescent="0.55000000000000004">
      <c r="A130" s="14">
        <v>129</v>
      </c>
      <c r="B130" s="19" t="s">
        <v>17</v>
      </c>
      <c r="C130" s="16" t="s">
        <v>23</v>
      </c>
      <c r="D130" s="20">
        <v>1</v>
      </c>
      <c r="E130" s="20">
        <v>0</v>
      </c>
      <c r="F130" s="20">
        <v>1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19">
        <v>4</v>
      </c>
      <c r="P130" s="19">
        <v>4</v>
      </c>
      <c r="Q130" s="19">
        <v>3</v>
      </c>
      <c r="R130" s="19">
        <v>3</v>
      </c>
      <c r="S130" s="19">
        <v>3</v>
      </c>
      <c r="T130" s="16">
        <v>3</v>
      </c>
      <c r="U130" s="16">
        <v>3</v>
      </c>
      <c r="V130" s="16">
        <v>4</v>
      </c>
      <c r="W130" s="16">
        <v>3</v>
      </c>
      <c r="X130" s="21">
        <v>4</v>
      </c>
      <c r="Y130" s="21">
        <v>4</v>
      </c>
      <c r="Z130" s="21">
        <v>4</v>
      </c>
      <c r="AA130" s="21">
        <v>3</v>
      </c>
      <c r="AB130" s="21">
        <v>3</v>
      </c>
      <c r="AC130" s="15">
        <v>3</v>
      </c>
      <c r="AD130" s="15">
        <v>3</v>
      </c>
      <c r="AE130" s="15">
        <v>3</v>
      </c>
    </row>
    <row r="131" spans="1:31" x14ac:dyDescent="0.55000000000000004">
      <c r="A131" s="14">
        <v>130</v>
      </c>
      <c r="B131" s="19" t="s">
        <v>17</v>
      </c>
      <c r="C131" s="16" t="s">
        <v>36</v>
      </c>
      <c r="D131" s="20">
        <v>1</v>
      </c>
      <c r="E131" s="20">
        <v>1</v>
      </c>
      <c r="F131" s="20">
        <v>1</v>
      </c>
      <c r="G131" s="20">
        <v>1</v>
      </c>
      <c r="H131" s="20">
        <v>0</v>
      </c>
      <c r="I131" s="20">
        <v>1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19">
        <v>4</v>
      </c>
      <c r="P131" s="19">
        <v>4</v>
      </c>
      <c r="Q131" s="19">
        <v>3</v>
      </c>
      <c r="R131" s="19">
        <v>4</v>
      </c>
      <c r="S131" s="19">
        <v>4</v>
      </c>
      <c r="T131" s="16">
        <v>4</v>
      </c>
      <c r="U131" s="16">
        <v>4</v>
      </c>
      <c r="V131" s="16">
        <v>4</v>
      </c>
      <c r="W131" s="16">
        <v>4</v>
      </c>
      <c r="X131" s="21">
        <v>3</v>
      </c>
      <c r="Y131" s="21">
        <v>3</v>
      </c>
      <c r="Z131" s="21">
        <v>4</v>
      </c>
      <c r="AA131" s="21">
        <v>4</v>
      </c>
      <c r="AB131" s="21">
        <v>4</v>
      </c>
      <c r="AC131" s="15">
        <v>4</v>
      </c>
      <c r="AD131" s="15">
        <v>4</v>
      </c>
      <c r="AE131" s="15">
        <v>4</v>
      </c>
    </row>
    <row r="132" spans="1:31" x14ac:dyDescent="0.55000000000000004">
      <c r="A132" s="14">
        <v>131</v>
      </c>
      <c r="B132" s="19" t="s">
        <v>17</v>
      </c>
      <c r="C132" s="16" t="s">
        <v>36</v>
      </c>
      <c r="D132" s="20">
        <v>1</v>
      </c>
      <c r="E132" s="20">
        <v>1</v>
      </c>
      <c r="F132" s="20">
        <v>1</v>
      </c>
      <c r="G132" s="20">
        <v>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1</v>
      </c>
      <c r="N132" s="20">
        <v>0</v>
      </c>
      <c r="O132" s="19">
        <v>4</v>
      </c>
      <c r="P132" s="19">
        <v>4</v>
      </c>
      <c r="Q132" s="19">
        <v>4</v>
      </c>
      <c r="R132" s="19">
        <v>4</v>
      </c>
      <c r="S132" s="19">
        <v>4</v>
      </c>
      <c r="T132" s="16">
        <v>5</v>
      </c>
      <c r="U132" s="16">
        <v>5</v>
      </c>
      <c r="V132" s="16">
        <v>5</v>
      </c>
      <c r="W132" s="16">
        <v>5</v>
      </c>
      <c r="X132" s="21">
        <v>3</v>
      </c>
      <c r="Y132" s="21">
        <v>3</v>
      </c>
      <c r="Z132" s="21">
        <v>4</v>
      </c>
      <c r="AA132" s="21">
        <v>3</v>
      </c>
      <c r="AB132" s="21">
        <v>3</v>
      </c>
      <c r="AC132" s="15">
        <v>4</v>
      </c>
      <c r="AD132" s="15">
        <v>4</v>
      </c>
      <c r="AE132" s="15">
        <v>4</v>
      </c>
    </row>
    <row r="133" spans="1:31" x14ac:dyDescent="0.55000000000000004">
      <c r="A133" s="14">
        <v>132</v>
      </c>
      <c r="B133" s="19" t="s">
        <v>17</v>
      </c>
      <c r="C133" s="16" t="s">
        <v>23</v>
      </c>
      <c r="D133" s="20">
        <v>1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19">
        <v>4</v>
      </c>
      <c r="P133" s="19">
        <v>4</v>
      </c>
      <c r="Q133" s="19">
        <v>5</v>
      </c>
      <c r="R133" s="19">
        <v>5</v>
      </c>
      <c r="S133" s="19">
        <v>5</v>
      </c>
      <c r="T133" s="16">
        <v>4</v>
      </c>
      <c r="U133" s="16">
        <v>4</v>
      </c>
      <c r="V133" s="16">
        <v>4</v>
      </c>
      <c r="W133" s="16">
        <v>5</v>
      </c>
      <c r="X133" s="21">
        <v>1</v>
      </c>
      <c r="Y133" s="21">
        <v>1</v>
      </c>
      <c r="Z133" s="21">
        <v>1</v>
      </c>
      <c r="AA133" s="21">
        <v>1</v>
      </c>
      <c r="AB133" s="21">
        <v>1</v>
      </c>
      <c r="AC133" s="15">
        <v>4</v>
      </c>
      <c r="AD133" s="15">
        <v>4</v>
      </c>
      <c r="AE133" s="15">
        <v>4</v>
      </c>
    </row>
    <row r="134" spans="1:31" x14ac:dyDescent="0.55000000000000004">
      <c r="A134" s="14">
        <v>133</v>
      </c>
      <c r="B134" s="19" t="s">
        <v>17</v>
      </c>
      <c r="C134" s="16" t="s">
        <v>36</v>
      </c>
      <c r="D134" s="20">
        <v>1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19">
        <v>5</v>
      </c>
      <c r="P134" s="19">
        <v>5</v>
      </c>
      <c r="Q134" s="19">
        <v>3</v>
      </c>
      <c r="R134" s="19">
        <v>4</v>
      </c>
      <c r="S134" s="19">
        <v>5</v>
      </c>
      <c r="T134" s="16">
        <v>5</v>
      </c>
      <c r="U134" s="16">
        <v>5</v>
      </c>
      <c r="V134" s="16">
        <v>4</v>
      </c>
      <c r="W134" s="16">
        <v>5</v>
      </c>
      <c r="X134" s="21">
        <v>5</v>
      </c>
      <c r="Y134" s="21">
        <v>5</v>
      </c>
      <c r="Z134" s="21">
        <v>5</v>
      </c>
      <c r="AA134" s="21">
        <v>5</v>
      </c>
      <c r="AB134" s="21">
        <v>5</v>
      </c>
      <c r="AC134" s="15">
        <v>4</v>
      </c>
      <c r="AD134" s="15">
        <v>3</v>
      </c>
      <c r="AE134" s="15">
        <v>4</v>
      </c>
    </row>
    <row r="135" spans="1:31" x14ac:dyDescent="0.55000000000000004">
      <c r="A135" s="14">
        <v>134</v>
      </c>
      <c r="B135" s="19" t="s">
        <v>17</v>
      </c>
      <c r="C135" s="16" t="s">
        <v>23</v>
      </c>
      <c r="D135" s="20">
        <v>0</v>
      </c>
      <c r="E135" s="20">
        <v>0</v>
      </c>
      <c r="F135" s="20">
        <v>0</v>
      </c>
      <c r="G135" s="20">
        <v>1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19">
        <v>4</v>
      </c>
      <c r="P135" s="19">
        <v>4</v>
      </c>
      <c r="Q135" s="19">
        <v>4</v>
      </c>
      <c r="R135" s="19">
        <v>4</v>
      </c>
      <c r="S135" s="19">
        <v>4</v>
      </c>
      <c r="T135" s="16">
        <v>4</v>
      </c>
      <c r="U135" s="16">
        <v>4</v>
      </c>
      <c r="V135" s="16">
        <v>4</v>
      </c>
      <c r="W135" s="16">
        <v>4</v>
      </c>
      <c r="X135" s="21">
        <v>4</v>
      </c>
      <c r="Y135" s="21">
        <v>4</v>
      </c>
      <c r="Z135" s="21">
        <v>4</v>
      </c>
      <c r="AA135" s="21">
        <v>4</v>
      </c>
      <c r="AB135" s="21">
        <v>4</v>
      </c>
      <c r="AC135" s="15">
        <v>4</v>
      </c>
      <c r="AD135" s="15">
        <v>5</v>
      </c>
      <c r="AE135" s="15">
        <v>4</v>
      </c>
    </row>
    <row r="136" spans="1:31" x14ac:dyDescent="0.55000000000000004">
      <c r="A136" s="14">
        <v>135</v>
      </c>
      <c r="B136" s="19" t="s">
        <v>16</v>
      </c>
      <c r="C136" s="16" t="s">
        <v>23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1</v>
      </c>
      <c r="N136" s="20">
        <v>0</v>
      </c>
      <c r="O136" s="19">
        <v>1</v>
      </c>
      <c r="P136" s="19">
        <v>2</v>
      </c>
      <c r="Q136" s="19">
        <v>2</v>
      </c>
      <c r="R136" s="19">
        <v>3</v>
      </c>
      <c r="S136" s="19">
        <v>3</v>
      </c>
      <c r="T136" s="16">
        <v>1</v>
      </c>
      <c r="U136" s="16">
        <v>1</v>
      </c>
      <c r="V136" s="16">
        <v>1</v>
      </c>
      <c r="W136" s="16">
        <v>1</v>
      </c>
      <c r="X136" s="21">
        <v>2</v>
      </c>
      <c r="Y136" s="21">
        <v>3</v>
      </c>
      <c r="Z136" s="21">
        <v>3</v>
      </c>
      <c r="AA136" s="21">
        <v>2</v>
      </c>
      <c r="AB136" s="21">
        <v>2</v>
      </c>
      <c r="AC136" s="15">
        <v>3</v>
      </c>
      <c r="AD136" s="15">
        <v>2</v>
      </c>
      <c r="AE136" s="15">
        <v>2</v>
      </c>
    </row>
    <row r="137" spans="1:31" x14ac:dyDescent="0.55000000000000004">
      <c r="A137" s="14">
        <v>136</v>
      </c>
      <c r="B137" s="19" t="s">
        <v>17</v>
      </c>
      <c r="C137" s="16" t="s">
        <v>23</v>
      </c>
      <c r="D137" s="20">
        <v>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19">
        <v>4</v>
      </c>
      <c r="P137" s="19">
        <v>4</v>
      </c>
      <c r="Q137" s="19">
        <v>4</v>
      </c>
      <c r="R137" s="19">
        <v>4</v>
      </c>
      <c r="S137" s="19">
        <v>4</v>
      </c>
      <c r="T137" s="16">
        <v>5</v>
      </c>
      <c r="U137" s="16">
        <v>5</v>
      </c>
      <c r="V137" s="16">
        <v>5</v>
      </c>
      <c r="W137" s="16">
        <v>5</v>
      </c>
      <c r="X137" s="21">
        <v>5</v>
      </c>
      <c r="Y137" s="21">
        <v>5</v>
      </c>
      <c r="Z137" s="21">
        <v>5</v>
      </c>
      <c r="AA137" s="21">
        <v>5</v>
      </c>
      <c r="AB137" s="21">
        <v>5</v>
      </c>
      <c r="AC137" s="15">
        <v>5</v>
      </c>
      <c r="AD137" s="15">
        <v>5</v>
      </c>
      <c r="AE137" s="15">
        <v>5</v>
      </c>
    </row>
    <row r="138" spans="1:31" x14ac:dyDescent="0.55000000000000004">
      <c r="A138" s="14">
        <v>137</v>
      </c>
      <c r="B138" s="19" t="s">
        <v>16</v>
      </c>
      <c r="C138" s="16" t="s">
        <v>23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1</v>
      </c>
      <c r="N138" s="20">
        <v>0</v>
      </c>
      <c r="O138" s="19">
        <v>4</v>
      </c>
      <c r="P138" s="19">
        <v>4</v>
      </c>
      <c r="Q138" s="19">
        <v>4</v>
      </c>
      <c r="R138" s="19">
        <v>4</v>
      </c>
      <c r="S138" s="19">
        <v>4</v>
      </c>
      <c r="T138" s="16">
        <v>4</v>
      </c>
      <c r="U138" s="16">
        <v>4</v>
      </c>
      <c r="V138" s="16">
        <v>4</v>
      </c>
      <c r="W138" s="16">
        <v>4</v>
      </c>
      <c r="X138" s="21">
        <v>1</v>
      </c>
      <c r="Y138" s="21">
        <v>1</v>
      </c>
      <c r="Z138" s="21">
        <v>1</v>
      </c>
      <c r="AA138" s="21">
        <v>1</v>
      </c>
      <c r="AB138" s="21">
        <v>1</v>
      </c>
      <c r="AC138" s="15">
        <v>4</v>
      </c>
      <c r="AD138" s="15">
        <v>4</v>
      </c>
      <c r="AE138" s="15">
        <v>4</v>
      </c>
    </row>
    <row r="139" spans="1:31" x14ac:dyDescent="0.55000000000000004">
      <c r="A139" s="14">
        <v>138</v>
      </c>
      <c r="B139" s="19" t="s">
        <v>17</v>
      </c>
      <c r="C139" s="16" t="s">
        <v>36</v>
      </c>
      <c r="D139" s="20">
        <v>1</v>
      </c>
      <c r="E139" s="20">
        <v>1</v>
      </c>
      <c r="F139" s="20">
        <v>1</v>
      </c>
      <c r="G139" s="20">
        <v>1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19">
        <v>5</v>
      </c>
      <c r="P139" s="19">
        <v>5</v>
      </c>
      <c r="Q139" s="19">
        <v>5</v>
      </c>
      <c r="R139" s="19">
        <v>5</v>
      </c>
      <c r="S139" s="19">
        <v>5</v>
      </c>
      <c r="T139" s="16">
        <v>5</v>
      </c>
      <c r="U139" s="16">
        <v>5</v>
      </c>
      <c r="V139" s="16">
        <v>5</v>
      </c>
      <c r="W139" s="16">
        <v>5</v>
      </c>
      <c r="X139" s="21">
        <v>5</v>
      </c>
      <c r="Y139" s="21">
        <v>5</v>
      </c>
      <c r="Z139" s="21">
        <v>5</v>
      </c>
      <c r="AA139" s="21">
        <v>5</v>
      </c>
      <c r="AB139" s="21">
        <v>5</v>
      </c>
      <c r="AC139" s="15">
        <v>5</v>
      </c>
      <c r="AD139" s="15">
        <v>5</v>
      </c>
      <c r="AE139" s="15">
        <v>5</v>
      </c>
    </row>
    <row r="140" spans="1:31" x14ac:dyDescent="0.55000000000000004">
      <c r="A140" s="14">
        <v>139</v>
      </c>
      <c r="B140" s="19" t="s">
        <v>17</v>
      </c>
      <c r="C140" s="16" t="s">
        <v>23</v>
      </c>
      <c r="D140" s="20">
        <v>1</v>
      </c>
      <c r="E140" s="20">
        <v>0</v>
      </c>
      <c r="F140" s="20">
        <v>1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</v>
      </c>
      <c r="N140" s="20">
        <v>0</v>
      </c>
      <c r="O140" s="19">
        <v>4</v>
      </c>
      <c r="P140" s="19">
        <v>3</v>
      </c>
      <c r="Q140" s="19">
        <v>4</v>
      </c>
      <c r="R140" s="19">
        <v>4</v>
      </c>
      <c r="S140" s="19">
        <v>4</v>
      </c>
      <c r="T140" s="16">
        <v>4</v>
      </c>
      <c r="U140" s="16">
        <v>4</v>
      </c>
      <c r="V140" s="16">
        <v>4</v>
      </c>
      <c r="W140" s="16">
        <v>4</v>
      </c>
      <c r="X140" s="21">
        <v>3</v>
      </c>
      <c r="Y140" s="21">
        <v>4</v>
      </c>
      <c r="Z140" s="21">
        <v>3</v>
      </c>
      <c r="AA140" s="21">
        <v>3</v>
      </c>
      <c r="AB140" s="21">
        <v>4</v>
      </c>
      <c r="AC140" s="15">
        <v>4</v>
      </c>
      <c r="AD140" s="15">
        <v>3</v>
      </c>
      <c r="AE140" s="15">
        <v>4</v>
      </c>
    </row>
    <row r="141" spans="1:31" x14ac:dyDescent="0.55000000000000004">
      <c r="A141" s="14">
        <v>140</v>
      </c>
      <c r="B141" s="19" t="s">
        <v>17</v>
      </c>
      <c r="C141" s="16" t="s">
        <v>23</v>
      </c>
      <c r="D141" s="20">
        <v>1</v>
      </c>
      <c r="E141" s="20">
        <v>0</v>
      </c>
      <c r="F141" s="20">
        <v>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1</v>
      </c>
      <c r="N141" s="20">
        <v>0</v>
      </c>
      <c r="O141" s="19">
        <v>3</v>
      </c>
      <c r="P141" s="19">
        <v>3</v>
      </c>
      <c r="Q141" s="19">
        <v>3</v>
      </c>
      <c r="R141" s="19">
        <v>3</v>
      </c>
      <c r="S141" s="19">
        <v>3</v>
      </c>
      <c r="T141" s="16">
        <v>4</v>
      </c>
      <c r="U141" s="16">
        <v>4</v>
      </c>
      <c r="V141" s="16">
        <v>4</v>
      </c>
      <c r="W141" s="16">
        <v>4</v>
      </c>
      <c r="X141" s="21">
        <v>3</v>
      </c>
      <c r="Y141" s="21">
        <v>3</v>
      </c>
      <c r="Z141" s="21">
        <v>3</v>
      </c>
      <c r="AA141" s="21">
        <v>4</v>
      </c>
      <c r="AB141" s="21">
        <v>3</v>
      </c>
      <c r="AC141" s="15">
        <v>3</v>
      </c>
      <c r="AD141" s="15">
        <v>3</v>
      </c>
      <c r="AE141" s="15">
        <v>3</v>
      </c>
    </row>
    <row r="142" spans="1:31" x14ac:dyDescent="0.55000000000000004">
      <c r="A142" s="14">
        <v>141</v>
      </c>
      <c r="B142" s="19" t="s">
        <v>17</v>
      </c>
      <c r="C142" s="16" t="s">
        <v>21</v>
      </c>
      <c r="D142" s="20">
        <v>1</v>
      </c>
      <c r="E142" s="20">
        <v>0</v>
      </c>
      <c r="F142" s="20">
        <v>0</v>
      </c>
      <c r="G142" s="20">
        <v>1</v>
      </c>
      <c r="H142" s="20">
        <v>0</v>
      </c>
      <c r="I142" s="20">
        <v>1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19">
        <v>3</v>
      </c>
      <c r="P142" s="19">
        <v>3</v>
      </c>
      <c r="Q142" s="19">
        <v>3</v>
      </c>
      <c r="R142" s="19">
        <v>3</v>
      </c>
      <c r="S142" s="19">
        <v>3</v>
      </c>
      <c r="T142" s="16">
        <v>4</v>
      </c>
      <c r="U142" s="16">
        <v>4</v>
      </c>
      <c r="V142" s="16">
        <v>4</v>
      </c>
      <c r="W142" s="16">
        <v>4</v>
      </c>
      <c r="X142" s="21">
        <v>4</v>
      </c>
      <c r="Y142" s="21">
        <v>4</v>
      </c>
      <c r="Z142" s="21">
        <v>3</v>
      </c>
      <c r="AA142" s="21">
        <v>2</v>
      </c>
      <c r="AB142" s="21">
        <v>2</v>
      </c>
      <c r="AC142" s="15">
        <v>3</v>
      </c>
      <c r="AD142" s="15">
        <v>3</v>
      </c>
      <c r="AE142" s="15">
        <v>3</v>
      </c>
    </row>
    <row r="143" spans="1:31" x14ac:dyDescent="0.55000000000000004">
      <c r="A143" s="14">
        <v>142</v>
      </c>
      <c r="B143" s="19" t="s">
        <v>17</v>
      </c>
      <c r="C143" s="16" t="s">
        <v>20</v>
      </c>
      <c r="D143" s="20">
        <v>1</v>
      </c>
      <c r="E143" s="20">
        <v>0</v>
      </c>
      <c r="F143" s="20">
        <v>1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19">
        <v>5</v>
      </c>
      <c r="P143" s="19">
        <v>5</v>
      </c>
      <c r="Q143" s="19">
        <v>5</v>
      </c>
      <c r="R143" s="19">
        <v>5</v>
      </c>
      <c r="S143" s="19">
        <v>5</v>
      </c>
      <c r="T143" s="16">
        <v>5</v>
      </c>
      <c r="U143" s="16">
        <v>5</v>
      </c>
      <c r="V143" s="16">
        <v>5</v>
      </c>
      <c r="W143" s="16">
        <v>5</v>
      </c>
      <c r="X143" s="21">
        <v>5</v>
      </c>
      <c r="Y143" s="21">
        <v>5</v>
      </c>
      <c r="Z143" s="21">
        <v>4</v>
      </c>
      <c r="AA143" s="21">
        <v>4</v>
      </c>
      <c r="AB143" s="21">
        <v>4</v>
      </c>
      <c r="AC143" s="15">
        <v>4</v>
      </c>
      <c r="AD143" s="15">
        <v>4</v>
      </c>
      <c r="AE143" s="15">
        <v>4</v>
      </c>
    </row>
    <row r="144" spans="1:31" x14ac:dyDescent="0.55000000000000004">
      <c r="A144" s="14">
        <v>143</v>
      </c>
      <c r="B144" s="19" t="s">
        <v>16</v>
      </c>
      <c r="C144" s="16" t="s">
        <v>20</v>
      </c>
      <c r="D144" s="20">
        <v>0</v>
      </c>
      <c r="E144" s="20">
        <v>0</v>
      </c>
      <c r="F144" s="20">
        <v>1</v>
      </c>
      <c r="G144" s="20">
        <v>1</v>
      </c>
      <c r="H144" s="20">
        <v>0</v>
      </c>
      <c r="I144" s="20">
        <v>0</v>
      </c>
      <c r="J144" s="20">
        <v>1</v>
      </c>
      <c r="K144" s="20">
        <v>0</v>
      </c>
      <c r="L144" s="20">
        <v>0</v>
      </c>
      <c r="M144" s="20">
        <v>0</v>
      </c>
      <c r="N144" s="20">
        <v>0</v>
      </c>
      <c r="O144" s="19">
        <v>4</v>
      </c>
      <c r="P144" s="19">
        <v>3</v>
      </c>
      <c r="Q144" s="19">
        <v>5</v>
      </c>
      <c r="R144" s="19">
        <v>5</v>
      </c>
      <c r="S144" s="19">
        <v>5</v>
      </c>
      <c r="T144" s="16">
        <v>4</v>
      </c>
      <c r="U144" s="16">
        <v>4</v>
      </c>
      <c r="V144" s="16">
        <v>4</v>
      </c>
      <c r="W144" s="16">
        <v>5</v>
      </c>
      <c r="X144" s="21">
        <v>5</v>
      </c>
      <c r="Y144" s="21">
        <v>5</v>
      </c>
      <c r="Z144" s="21">
        <v>5</v>
      </c>
      <c r="AA144" s="21">
        <v>5</v>
      </c>
      <c r="AB144" s="21">
        <v>5</v>
      </c>
      <c r="AC144" s="15">
        <v>5</v>
      </c>
      <c r="AD144" s="15">
        <v>3</v>
      </c>
      <c r="AE144" s="15">
        <v>3</v>
      </c>
    </row>
    <row r="145" spans="1:31" x14ac:dyDescent="0.55000000000000004">
      <c r="A145" s="14">
        <v>144</v>
      </c>
      <c r="B145" s="19" t="s">
        <v>17</v>
      </c>
      <c r="C145" s="16" t="s">
        <v>36</v>
      </c>
      <c r="D145" s="20">
        <v>1</v>
      </c>
      <c r="E145" s="20">
        <v>0</v>
      </c>
      <c r="F145" s="20">
        <v>0</v>
      </c>
      <c r="G145" s="20">
        <v>0</v>
      </c>
      <c r="H145" s="20">
        <v>0</v>
      </c>
      <c r="I145" s="20">
        <v>1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19">
        <v>4</v>
      </c>
      <c r="P145" s="19">
        <v>3</v>
      </c>
      <c r="Q145" s="19">
        <v>4</v>
      </c>
      <c r="R145" s="19">
        <v>4</v>
      </c>
      <c r="S145" s="19">
        <v>4</v>
      </c>
      <c r="T145" s="16">
        <v>4</v>
      </c>
      <c r="U145" s="16">
        <v>3</v>
      </c>
      <c r="V145" s="16">
        <v>4</v>
      </c>
      <c r="W145" s="16">
        <v>5</v>
      </c>
      <c r="X145" s="21">
        <v>5</v>
      </c>
      <c r="Y145" s="21">
        <v>5</v>
      </c>
      <c r="Z145" s="21">
        <v>5</v>
      </c>
      <c r="AA145" s="21">
        <v>5</v>
      </c>
      <c r="AB145" s="21">
        <v>4</v>
      </c>
      <c r="AC145" s="15">
        <v>4</v>
      </c>
      <c r="AD145" s="15">
        <v>4</v>
      </c>
      <c r="AE145" s="15">
        <v>3</v>
      </c>
    </row>
    <row r="146" spans="1:31" x14ac:dyDescent="0.55000000000000004">
      <c r="A146" s="14">
        <v>145</v>
      </c>
      <c r="B146" s="19" t="s">
        <v>17</v>
      </c>
      <c r="C146" s="16" t="s">
        <v>23</v>
      </c>
      <c r="D146" s="20">
        <v>1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19">
        <v>3</v>
      </c>
      <c r="P146" s="19">
        <v>3</v>
      </c>
      <c r="Q146" s="19">
        <v>3</v>
      </c>
      <c r="R146" s="19">
        <v>3</v>
      </c>
      <c r="S146" s="19">
        <v>3</v>
      </c>
      <c r="T146" s="16">
        <v>3</v>
      </c>
      <c r="U146" s="16">
        <v>3</v>
      </c>
      <c r="V146" s="16">
        <v>3</v>
      </c>
      <c r="W146" s="16">
        <v>3</v>
      </c>
      <c r="X146" s="21">
        <v>3</v>
      </c>
      <c r="Y146" s="21">
        <v>3</v>
      </c>
      <c r="Z146" s="21">
        <v>3</v>
      </c>
      <c r="AA146" s="21">
        <v>3</v>
      </c>
      <c r="AB146" s="21">
        <v>3</v>
      </c>
      <c r="AC146" s="15">
        <v>3</v>
      </c>
      <c r="AD146" s="15">
        <v>3</v>
      </c>
      <c r="AE146" s="15">
        <v>3</v>
      </c>
    </row>
    <row r="147" spans="1:31" x14ac:dyDescent="0.55000000000000004">
      <c r="A147" s="14">
        <v>146</v>
      </c>
      <c r="B147" s="19" t="s">
        <v>16</v>
      </c>
      <c r="C147" s="16" t="s">
        <v>23</v>
      </c>
      <c r="D147" s="20">
        <v>1</v>
      </c>
      <c r="E147" s="20">
        <v>0</v>
      </c>
      <c r="F147" s="20">
        <v>1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9">
        <v>2</v>
      </c>
      <c r="P147" s="19">
        <v>4</v>
      </c>
      <c r="Q147" s="19">
        <v>4</v>
      </c>
      <c r="R147" s="19">
        <v>4</v>
      </c>
      <c r="S147" s="19">
        <v>3</v>
      </c>
      <c r="T147" s="16">
        <v>5</v>
      </c>
      <c r="U147" s="16">
        <v>5</v>
      </c>
      <c r="V147" s="16">
        <v>5</v>
      </c>
      <c r="W147" s="16">
        <v>5</v>
      </c>
      <c r="X147" s="21">
        <v>3</v>
      </c>
      <c r="Y147" s="21">
        <v>4</v>
      </c>
      <c r="Z147" s="21">
        <v>5</v>
      </c>
      <c r="AA147" s="21">
        <v>2</v>
      </c>
      <c r="AB147" s="21">
        <v>2</v>
      </c>
      <c r="AC147" s="15">
        <v>3</v>
      </c>
      <c r="AD147" s="15">
        <v>3</v>
      </c>
      <c r="AE147" s="15">
        <v>4</v>
      </c>
    </row>
    <row r="148" spans="1:31" x14ac:dyDescent="0.55000000000000004">
      <c r="A148" s="14">
        <v>147</v>
      </c>
      <c r="B148" s="19" t="s">
        <v>17</v>
      </c>
      <c r="C148" s="16" t="s">
        <v>36</v>
      </c>
      <c r="D148" s="20">
        <v>0</v>
      </c>
      <c r="E148" s="20">
        <v>0</v>
      </c>
      <c r="F148" s="20">
        <v>1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19">
        <v>5</v>
      </c>
      <c r="P148" s="19">
        <v>5</v>
      </c>
      <c r="Q148" s="19">
        <v>5</v>
      </c>
      <c r="R148" s="19">
        <v>5</v>
      </c>
      <c r="S148" s="19">
        <v>5</v>
      </c>
      <c r="T148" s="16">
        <v>5</v>
      </c>
      <c r="U148" s="16">
        <v>5</v>
      </c>
      <c r="V148" s="16">
        <v>5</v>
      </c>
      <c r="W148" s="16">
        <v>5</v>
      </c>
      <c r="X148" s="21">
        <v>5</v>
      </c>
      <c r="Y148" s="21">
        <v>5</v>
      </c>
      <c r="Z148" s="21">
        <v>5</v>
      </c>
      <c r="AA148" s="21">
        <v>5</v>
      </c>
      <c r="AB148" s="21">
        <v>5</v>
      </c>
      <c r="AC148" s="15">
        <v>5</v>
      </c>
      <c r="AD148" s="15">
        <v>5</v>
      </c>
      <c r="AE148" s="15">
        <v>5</v>
      </c>
    </row>
    <row r="149" spans="1:31" x14ac:dyDescent="0.55000000000000004">
      <c r="A149" s="14">
        <v>148</v>
      </c>
      <c r="B149" s="19" t="s">
        <v>17</v>
      </c>
      <c r="C149" s="16" t="s">
        <v>36</v>
      </c>
      <c r="D149" s="20">
        <v>0</v>
      </c>
      <c r="E149" s="20">
        <v>0</v>
      </c>
      <c r="F149" s="20">
        <v>0</v>
      </c>
      <c r="G149" s="20">
        <v>0</v>
      </c>
      <c r="H149" s="20">
        <v>1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19">
        <v>4</v>
      </c>
      <c r="P149" s="19">
        <v>4</v>
      </c>
      <c r="Q149" s="19">
        <v>4</v>
      </c>
      <c r="R149" s="19">
        <v>4</v>
      </c>
      <c r="S149" s="19">
        <v>4</v>
      </c>
      <c r="T149" s="16">
        <v>4</v>
      </c>
      <c r="U149" s="16">
        <v>4</v>
      </c>
      <c r="V149" s="16">
        <v>4</v>
      </c>
      <c r="W149" s="16">
        <v>4</v>
      </c>
      <c r="X149" s="21">
        <v>4</v>
      </c>
      <c r="Y149" s="21">
        <v>4</v>
      </c>
      <c r="Z149" s="21">
        <v>4</v>
      </c>
      <c r="AA149" s="21">
        <v>4</v>
      </c>
      <c r="AB149" s="21">
        <v>4</v>
      </c>
      <c r="AC149" s="15">
        <v>4</v>
      </c>
      <c r="AD149" s="15">
        <v>4</v>
      </c>
      <c r="AE149" s="15">
        <v>4</v>
      </c>
    </row>
    <row r="150" spans="1:31" x14ac:dyDescent="0.55000000000000004">
      <c r="A150" s="14">
        <v>149</v>
      </c>
      <c r="B150" s="19" t="s">
        <v>16</v>
      </c>
      <c r="C150" s="16" t="s">
        <v>20</v>
      </c>
      <c r="D150" s="20">
        <v>0</v>
      </c>
      <c r="E150" s="20">
        <v>1</v>
      </c>
      <c r="F150" s="20">
        <v>0</v>
      </c>
      <c r="G150" s="20">
        <v>0</v>
      </c>
      <c r="H150" s="20">
        <v>0</v>
      </c>
      <c r="I150" s="20">
        <v>1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19">
        <v>4</v>
      </c>
      <c r="P150" s="19">
        <v>4</v>
      </c>
      <c r="Q150" s="19">
        <v>4</v>
      </c>
      <c r="R150" s="19">
        <v>5</v>
      </c>
      <c r="S150" s="19">
        <v>5</v>
      </c>
      <c r="T150" s="16">
        <v>5</v>
      </c>
      <c r="U150" s="16">
        <v>5</v>
      </c>
      <c r="V150" s="16">
        <v>4</v>
      </c>
      <c r="W150" s="16">
        <v>5</v>
      </c>
      <c r="X150" s="21">
        <v>4</v>
      </c>
      <c r="Y150" s="21">
        <v>1</v>
      </c>
      <c r="Z150" s="21">
        <v>1</v>
      </c>
      <c r="AA150" s="21">
        <v>1</v>
      </c>
      <c r="AB150" s="21">
        <v>4</v>
      </c>
      <c r="AC150" s="15">
        <v>4</v>
      </c>
      <c r="AD150" s="15">
        <v>5</v>
      </c>
      <c r="AE150" s="15">
        <v>4</v>
      </c>
    </row>
    <row r="151" spans="1:31" x14ac:dyDescent="0.55000000000000004">
      <c r="A151" s="14">
        <v>150</v>
      </c>
      <c r="B151" s="19" t="s">
        <v>17</v>
      </c>
      <c r="C151" s="16" t="s">
        <v>23</v>
      </c>
      <c r="D151" s="20">
        <v>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1</v>
      </c>
      <c r="N151" s="20">
        <v>0</v>
      </c>
      <c r="O151" s="19">
        <v>3</v>
      </c>
      <c r="P151" s="19">
        <v>3</v>
      </c>
      <c r="Q151" s="19">
        <v>4</v>
      </c>
      <c r="R151" s="19">
        <v>4</v>
      </c>
      <c r="S151" s="19">
        <v>4</v>
      </c>
      <c r="T151" s="16">
        <v>4</v>
      </c>
      <c r="U151" s="16">
        <v>4</v>
      </c>
      <c r="V151" s="16">
        <v>4</v>
      </c>
      <c r="W151" s="16">
        <v>4</v>
      </c>
      <c r="X151" s="21">
        <v>4</v>
      </c>
      <c r="Y151" s="21">
        <v>3</v>
      </c>
      <c r="Z151" s="21">
        <v>3</v>
      </c>
      <c r="AA151" s="21">
        <v>3</v>
      </c>
      <c r="AB151" s="21">
        <v>3</v>
      </c>
      <c r="AC151" s="15">
        <v>4</v>
      </c>
      <c r="AD151" s="15">
        <v>4</v>
      </c>
      <c r="AE151" s="15">
        <v>4</v>
      </c>
    </row>
    <row r="152" spans="1:31" x14ac:dyDescent="0.55000000000000004">
      <c r="A152" s="14">
        <v>151</v>
      </c>
      <c r="B152" s="19" t="s">
        <v>17</v>
      </c>
      <c r="C152" s="16" t="s">
        <v>23</v>
      </c>
      <c r="D152" s="20">
        <v>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19">
        <v>4</v>
      </c>
      <c r="P152" s="19">
        <v>4</v>
      </c>
      <c r="Q152" s="19">
        <v>5</v>
      </c>
      <c r="R152" s="19">
        <v>5</v>
      </c>
      <c r="S152" s="19">
        <v>5</v>
      </c>
      <c r="T152" s="16">
        <v>5</v>
      </c>
      <c r="U152" s="16">
        <v>5</v>
      </c>
      <c r="V152" s="16">
        <v>5</v>
      </c>
      <c r="W152" s="16">
        <v>5</v>
      </c>
      <c r="X152" s="21">
        <v>5</v>
      </c>
      <c r="Y152" s="21">
        <v>5</v>
      </c>
      <c r="Z152" s="21">
        <v>5</v>
      </c>
      <c r="AA152" s="21">
        <v>4</v>
      </c>
      <c r="AB152" s="21">
        <v>4</v>
      </c>
      <c r="AC152" s="15">
        <v>5</v>
      </c>
      <c r="AD152" s="15">
        <v>5</v>
      </c>
      <c r="AE152" s="15">
        <v>5</v>
      </c>
    </row>
    <row r="153" spans="1:31" x14ac:dyDescent="0.55000000000000004">
      <c r="A153" s="14">
        <v>152</v>
      </c>
      <c r="B153" s="19" t="s">
        <v>17</v>
      </c>
      <c r="C153" s="16" t="s">
        <v>23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1</v>
      </c>
      <c r="N153" s="20">
        <v>1</v>
      </c>
      <c r="O153" s="19">
        <v>4</v>
      </c>
      <c r="P153" s="19">
        <v>4</v>
      </c>
      <c r="Q153" s="19">
        <v>3</v>
      </c>
      <c r="R153" s="19">
        <v>4</v>
      </c>
      <c r="S153" s="19">
        <v>4</v>
      </c>
      <c r="T153" s="16">
        <v>4</v>
      </c>
      <c r="U153" s="16">
        <v>4</v>
      </c>
      <c r="V153" s="16">
        <v>4</v>
      </c>
      <c r="W153" s="16">
        <v>4</v>
      </c>
      <c r="X153" s="21">
        <v>3</v>
      </c>
      <c r="Y153" s="21">
        <v>3</v>
      </c>
      <c r="Z153" s="21">
        <v>4</v>
      </c>
      <c r="AA153" s="21">
        <v>3</v>
      </c>
      <c r="AB153" s="21">
        <v>3</v>
      </c>
      <c r="AC153" s="15">
        <v>4</v>
      </c>
      <c r="AD153" s="15">
        <v>4</v>
      </c>
      <c r="AE153" s="15">
        <v>3</v>
      </c>
    </row>
    <row r="154" spans="1:31" x14ac:dyDescent="0.55000000000000004">
      <c r="A154" s="14">
        <v>153</v>
      </c>
      <c r="B154" s="19" t="s">
        <v>17</v>
      </c>
      <c r="C154" s="16" t="s">
        <v>36</v>
      </c>
      <c r="D154" s="20">
        <v>1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1</v>
      </c>
      <c r="N154" s="20">
        <v>0</v>
      </c>
      <c r="O154" s="19">
        <v>4</v>
      </c>
      <c r="P154" s="19">
        <v>4</v>
      </c>
      <c r="Q154" s="19">
        <v>4</v>
      </c>
      <c r="R154" s="19">
        <v>4</v>
      </c>
      <c r="S154" s="19">
        <v>4</v>
      </c>
      <c r="T154" s="16">
        <v>4</v>
      </c>
      <c r="U154" s="16">
        <v>4</v>
      </c>
      <c r="V154" s="16">
        <v>4</v>
      </c>
      <c r="W154" s="16">
        <v>4</v>
      </c>
      <c r="X154" s="21">
        <v>3</v>
      </c>
      <c r="Y154" s="21">
        <v>3</v>
      </c>
      <c r="Z154" s="21">
        <v>4</v>
      </c>
      <c r="AA154" s="21">
        <v>3</v>
      </c>
      <c r="AB154" s="21">
        <v>3</v>
      </c>
      <c r="AC154" s="15">
        <v>4</v>
      </c>
      <c r="AD154" s="15">
        <v>4</v>
      </c>
      <c r="AE154" s="15">
        <v>4</v>
      </c>
    </row>
    <row r="155" spans="1:31" x14ac:dyDescent="0.55000000000000004">
      <c r="A155" s="14">
        <v>154</v>
      </c>
      <c r="B155" s="19" t="s">
        <v>16</v>
      </c>
      <c r="C155" s="16" t="s">
        <v>23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1</v>
      </c>
      <c r="N155" s="20">
        <v>0</v>
      </c>
      <c r="O155" s="19">
        <v>3</v>
      </c>
      <c r="P155" s="19">
        <v>3</v>
      </c>
      <c r="Q155" s="19">
        <v>3</v>
      </c>
      <c r="R155" s="19">
        <v>3</v>
      </c>
      <c r="S155" s="19">
        <v>3</v>
      </c>
      <c r="T155" s="16">
        <v>3</v>
      </c>
      <c r="U155" s="16">
        <v>3</v>
      </c>
      <c r="V155" s="16">
        <v>4</v>
      </c>
      <c r="W155" s="16">
        <v>5</v>
      </c>
      <c r="X155" s="21">
        <v>4</v>
      </c>
      <c r="Y155" s="21">
        <v>4</v>
      </c>
      <c r="Z155" s="21">
        <v>4</v>
      </c>
      <c r="AA155" s="21">
        <v>3</v>
      </c>
      <c r="AB155" s="21">
        <v>2</v>
      </c>
      <c r="AC155" s="15">
        <v>3</v>
      </c>
      <c r="AD155" s="15">
        <v>3</v>
      </c>
      <c r="AE155" s="15">
        <v>3</v>
      </c>
    </row>
    <row r="156" spans="1:31" x14ac:dyDescent="0.55000000000000004">
      <c r="A156" s="14">
        <v>155</v>
      </c>
      <c r="B156" s="19" t="s">
        <v>16</v>
      </c>
      <c r="C156" s="16" t="s">
        <v>23</v>
      </c>
      <c r="D156" s="20">
        <v>1</v>
      </c>
      <c r="E156" s="20">
        <v>0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1</v>
      </c>
      <c r="N156" s="20">
        <v>0</v>
      </c>
      <c r="O156" s="19">
        <v>4</v>
      </c>
      <c r="P156" s="19">
        <v>3</v>
      </c>
      <c r="Q156" s="19">
        <v>4</v>
      </c>
      <c r="R156" s="19">
        <v>4</v>
      </c>
      <c r="S156" s="19">
        <v>3</v>
      </c>
      <c r="T156" s="16">
        <v>3</v>
      </c>
      <c r="U156" s="16">
        <v>3</v>
      </c>
      <c r="V156" s="16">
        <v>4</v>
      </c>
      <c r="W156" s="16">
        <v>4</v>
      </c>
      <c r="X156" s="21">
        <v>3</v>
      </c>
      <c r="Y156" s="21">
        <v>4</v>
      </c>
      <c r="Z156" s="21">
        <v>4</v>
      </c>
      <c r="AA156" s="21">
        <v>4</v>
      </c>
      <c r="AB156" s="21">
        <v>3</v>
      </c>
      <c r="AC156" s="15">
        <v>3</v>
      </c>
      <c r="AD156" s="15">
        <v>4</v>
      </c>
      <c r="AE156" s="15">
        <v>4</v>
      </c>
    </row>
    <row r="157" spans="1:31" x14ac:dyDescent="0.55000000000000004">
      <c r="A157" s="14">
        <v>156</v>
      </c>
      <c r="B157" s="19" t="s">
        <v>17</v>
      </c>
      <c r="C157" s="16" t="s">
        <v>23</v>
      </c>
      <c r="D157" s="20">
        <v>1</v>
      </c>
      <c r="E157" s="20">
        <v>0</v>
      </c>
      <c r="F157" s="20">
        <v>1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19">
        <v>4</v>
      </c>
      <c r="P157" s="19">
        <v>3</v>
      </c>
      <c r="Q157" s="19">
        <v>5</v>
      </c>
      <c r="R157" s="19">
        <v>4</v>
      </c>
      <c r="S157" s="19">
        <v>5</v>
      </c>
      <c r="T157" s="16">
        <v>5</v>
      </c>
      <c r="U157" s="16">
        <v>5</v>
      </c>
      <c r="V157" s="16">
        <v>4</v>
      </c>
      <c r="W157" s="16">
        <v>4</v>
      </c>
      <c r="X157" s="21">
        <v>5</v>
      </c>
      <c r="Y157" s="21">
        <v>3</v>
      </c>
      <c r="Z157" s="21">
        <v>3</v>
      </c>
      <c r="AA157" s="21">
        <v>3</v>
      </c>
      <c r="AB157" s="21">
        <v>3</v>
      </c>
      <c r="AC157" s="15">
        <v>4</v>
      </c>
      <c r="AD157" s="15">
        <v>4</v>
      </c>
      <c r="AE157" s="15">
        <v>4</v>
      </c>
    </row>
    <row r="158" spans="1:31" x14ac:dyDescent="0.55000000000000004">
      <c r="A158" s="14">
        <v>157</v>
      </c>
      <c r="B158" s="19" t="s">
        <v>17</v>
      </c>
      <c r="C158" s="16" t="s">
        <v>23</v>
      </c>
      <c r="D158" s="20">
        <v>1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19">
        <v>3</v>
      </c>
      <c r="P158" s="19">
        <v>4</v>
      </c>
      <c r="Q158" s="19">
        <v>4</v>
      </c>
      <c r="R158" s="19">
        <v>4</v>
      </c>
      <c r="S158" s="19">
        <v>4</v>
      </c>
      <c r="T158" s="16">
        <v>3</v>
      </c>
      <c r="U158" s="16">
        <v>4</v>
      </c>
      <c r="V158" s="16">
        <v>5</v>
      </c>
      <c r="W158" s="16">
        <v>4</v>
      </c>
      <c r="X158" s="21">
        <v>5</v>
      </c>
      <c r="Y158" s="21">
        <v>5</v>
      </c>
      <c r="Z158" s="21">
        <v>5</v>
      </c>
      <c r="AA158" s="21">
        <v>5</v>
      </c>
      <c r="AB158" s="21">
        <v>5</v>
      </c>
      <c r="AC158" s="15">
        <v>5</v>
      </c>
      <c r="AD158" s="15">
        <v>5</v>
      </c>
      <c r="AE158" s="15">
        <v>4</v>
      </c>
    </row>
    <row r="159" spans="1:31" x14ac:dyDescent="0.55000000000000004">
      <c r="A159" s="14">
        <v>158</v>
      </c>
      <c r="B159" s="19" t="s">
        <v>17</v>
      </c>
      <c r="C159" s="16" t="s">
        <v>23</v>
      </c>
      <c r="D159" s="20">
        <v>1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19">
        <v>3</v>
      </c>
      <c r="P159" s="19">
        <v>3</v>
      </c>
      <c r="Q159" s="19">
        <v>4</v>
      </c>
      <c r="R159" s="19">
        <v>3</v>
      </c>
      <c r="S159" s="19">
        <v>4</v>
      </c>
      <c r="T159" s="16">
        <v>3</v>
      </c>
      <c r="U159" s="16">
        <v>3</v>
      </c>
      <c r="V159" s="16">
        <v>4</v>
      </c>
      <c r="W159" s="16">
        <v>4</v>
      </c>
      <c r="X159" s="21">
        <v>4</v>
      </c>
      <c r="Y159" s="21">
        <v>4</v>
      </c>
      <c r="Z159" s="21">
        <v>3</v>
      </c>
      <c r="AA159" s="21">
        <v>3</v>
      </c>
      <c r="AB159" s="21">
        <v>3</v>
      </c>
      <c r="AC159" s="15">
        <v>5</v>
      </c>
      <c r="AD159" s="15">
        <v>4</v>
      </c>
      <c r="AE159" s="15">
        <v>5</v>
      </c>
    </row>
    <row r="160" spans="1:31" x14ac:dyDescent="0.55000000000000004">
      <c r="A160" s="14">
        <v>159</v>
      </c>
      <c r="B160" s="19" t="s">
        <v>17</v>
      </c>
      <c r="C160" s="16" t="s">
        <v>23</v>
      </c>
      <c r="D160" s="20">
        <v>1</v>
      </c>
      <c r="E160" s="20">
        <v>0</v>
      </c>
      <c r="F160" s="20">
        <v>1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19">
        <v>4</v>
      </c>
      <c r="P160" s="19">
        <v>5</v>
      </c>
      <c r="Q160" s="19">
        <v>5</v>
      </c>
      <c r="R160" s="19">
        <v>5</v>
      </c>
      <c r="S160" s="19">
        <v>4</v>
      </c>
      <c r="T160" s="16">
        <v>3</v>
      </c>
      <c r="U160" s="16">
        <v>4</v>
      </c>
      <c r="V160" s="16">
        <v>3</v>
      </c>
      <c r="W160" s="16">
        <v>4</v>
      </c>
      <c r="X160" s="21">
        <v>3</v>
      </c>
      <c r="Y160" s="21">
        <v>3</v>
      </c>
      <c r="Z160" s="21">
        <v>4</v>
      </c>
      <c r="AA160" s="21">
        <v>3</v>
      </c>
      <c r="AB160" s="21">
        <v>4</v>
      </c>
      <c r="AC160" s="15">
        <v>3</v>
      </c>
      <c r="AD160" s="15">
        <v>4</v>
      </c>
      <c r="AE160" s="15">
        <v>5</v>
      </c>
    </row>
    <row r="161" spans="1:31" x14ac:dyDescent="0.55000000000000004">
      <c r="A161" s="14">
        <v>160</v>
      </c>
      <c r="B161" s="19" t="s">
        <v>17</v>
      </c>
      <c r="C161" s="16" t="s">
        <v>23</v>
      </c>
      <c r="D161" s="20">
        <v>1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19">
        <v>3</v>
      </c>
      <c r="P161" s="19">
        <v>3</v>
      </c>
      <c r="Q161" s="19">
        <v>3</v>
      </c>
      <c r="R161" s="19">
        <v>3</v>
      </c>
      <c r="S161" s="19">
        <v>3</v>
      </c>
      <c r="T161" s="16">
        <v>2</v>
      </c>
      <c r="U161" s="16">
        <v>2</v>
      </c>
      <c r="V161" s="16">
        <v>3</v>
      </c>
      <c r="W161" s="16">
        <v>4</v>
      </c>
      <c r="X161" s="21">
        <v>5</v>
      </c>
      <c r="Y161" s="21">
        <v>4</v>
      </c>
      <c r="Z161" s="21">
        <v>4</v>
      </c>
      <c r="AA161" s="21">
        <v>4</v>
      </c>
      <c r="AB161" s="21">
        <v>4</v>
      </c>
      <c r="AC161" s="15">
        <v>3</v>
      </c>
      <c r="AD161" s="15">
        <v>3</v>
      </c>
      <c r="AE161" s="15">
        <v>3</v>
      </c>
    </row>
    <row r="162" spans="1:31" x14ac:dyDescent="0.55000000000000004">
      <c r="A162" s="14">
        <v>161</v>
      </c>
      <c r="B162" s="19" t="s">
        <v>17</v>
      </c>
      <c r="C162" s="16" t="s">
        <v>23</v>
      </c>
      <c r="D162" s="20">
        <v>0</v>
      </c>
      <c r="E162" s="20">
        <v>0</v>
      </c>
      <c r="F162" s="20">
        <v>1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19">
        <v>4</v>
      </c>
      <c r="P162" s="19">
        <v>3</v>
      </c>
      <c r="Q162" s="19">
        <v>3</v>
      </c>
      <c r="R162" s="19">
        <v>4</v>
      </c>
      <c r="S162" s="19">
        <v>3</v>
      </c>
      <c r="T162" s="16">
        <v>3</v>
      </c>
      <c r="U162" s="16">
        <v>3</v>
      </c>
      <c r="V162" s="16">
        <v>3</v>
      </c>
      <c r="W162" s="16">
        <v>3</v>
      </c>
      <c r="X162" s="21">
        <v>3</v>
      </c>
      <c r="Y162" s="21">
        <v>3</v>
      </c>
      <c r="Z162" s="21">
        <v>3</v>
      </c>
      <c r="AA162" s="21">
        <v>3</v>
      </c>
      <c r="AB162" s="21">
        <v>3</v>
      </c>
      <c r="AC162" s="15">
        <v>3</v>
      </c>
      <c r="AD162" s="15">
        <v>3</v>
      </c>
      <c r="AE162" s="15">
        <v>3</v>
      </c>
    </row>
    <row r="163" spans="1:31" x14ac:dyDescent="0.55000000000000004">
      <c r="A163" s="14">
        <v>162</v>
      </c>
      <c r="B163" s="19" t="s">
        <v>17</v>
      </c>
      <c r="C163" s="16" t="s">
        <v>23</v>
      </c>
      <c r="D163" s="20">
        <v>1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19">
        <v>3</v>
      </c>
      <c r="P163" s="19">
        <v>3</v>
      </c>
      <c r="Q163" s="19">
        <v>3</v>
      </c>
      <c r="R163" s="19">
        <v>3</v>
      </c>
      <c r="S163" s="19">
        <v>3</v>
      </c>
      <c r="T163" s="16">
        <v>3</v>
      </c>
      <c r="U163" s="16">
        <v>3</v>
      </c>
      <c r="V163" s="16">
        <v>3</v>
      </c>
      <c r="W163" s="16">
        <v>3</v>
      </c>
      <c r="X163" s="21">
        <v>3</v>
      </c>
      <c r="Y163" s="21">
        <v>3</v>
      </c>
      <c r="Z163" s="21">
        <v>3</v>
      </c>
      <c r="AA163" s="21">
        <v>3</v>
      </c>
      <c r="AB163" s="21">
        <v>3</v>
      </c>
      <c r="AC163" s="15">
        <v>3</v>
      </c>
      <c r="AD163" s="15">
        <v>3</v>
      </c>
      <c r="AE163" s="15">
        <v>3</v>
      </c>
    </row>
    <row r="164" spans="1:31" x14ac:dyDescent="0.55000000000000004">
      <c r="A164" s="14">
        <v>163</v>
      </c>
      <c r="B164" s="19" t="s">
        <v>17</v>
      </c>
      <c r="C164" s="16" t="s">
        <v>23</v>
      </c>
      <c r="D164" s="20">
        <v>1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1</v>
      </c>
      <c r="N164" s="20">
        <v>0</v>
      </c>
      <c r="O164" s="19">
        <v>3</v>
      </c>
      <c r="P164" s="19">
        <v>4</v>
      </c>
      <c r="Q164" s="19">
        <v>4</v>
      </c>
      <c r="R164" s="19">
        <v>4</v>
      </c>
      <c r="S164" s="19">
        <v>5</v>
      </c>
      <c r="T164" s="16">
        <v>4</v>
      </c>
      <c r="U164" s="16">
        <v>4</v>
      </c>
      <c r="V164" s="16">
        <v>4</v>
      </c>
      <c r="W164" s="16">
        <v>5</v>
      </c>
      <c r="X164" s="21">
        <v>4</v>
      </c>
      <c r="Y164" s="21">
        <v>4</v>
      </c>
      <c r="Z164" s="21">
        <v>5</v>
      </c>
      <c r="AA164" s="21">
        <v>5</v>
      </c>
      <c r="AB164" s="21">
        <v>5</v>
      </c>
      <c r="AC164" s="15">
        <v>5</v>
      </c>
      <c r="AD164" s="15">
        <v>5</v>
      </c>
      <c r="AE164" s="15">
        <v>5</v>
      </c>
    </row>
    <row r="165" spans="1:31" x14ac:dyDescent="0.55000000000000004">
      <c r="A165" s="14">
        <v>164</v>
      </c>
      <c r="B165" s="19" t="s">
        <v>17</v>
      </c>
      <c r="C165" s="16" t="s">
        <v>36</v>
      </c>
      <c r="D165" s="20">
        <v>0</v>
      </c>
      <c r="E165" s="20">
        <v>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19">
        <v>3</v>
      </c>
      <c r="P165" s="19">
        <v>3</v>
      </c>
      <c r="Q165" s="19">
        <v>3</v>
      </c>
      <c r="R165" s="19">
        <v>3</v>
      </c>
      <c r="S165" s="19">
        <v>3</v>
      </c>
      <c r="T165" s="16">
        <v>3</v>
      </c>
      <c r="U165" s="16">
        <v>3</v>
      </c>
      <c r="V165" s="16">
        <v>3</v>
      </c>
      <c r="W165" s="16">
        <v>3</v>
      </c>
      <c r="X165" s="21">
        <v>1</v>
      </c>
      <c r="Y165" s="21">
        <v>1</v>
      </c>
      <c r="Z165" s="21">
        <v>1</v>
      </c>
      <c r="AA165" s="21">
        <v>1</v>
      </c>
      <c r="AB165" s="21">
        <v>1</v>
      </c>
      <c r="AC165" s="15">
        <v>3</v>
      </c>
      <c r="AD165" s="15">
        <v>3</v>
      </c>
      <c r="AE165" s="15">
        <v>3</v>
      </c>
    </row>
    <row r="166" spans="1:31" x14ac:dyDescent="0.55000000000000004">
      <c r="A166" s="14">
        <v>165</v>
      </c>
      <c r="B166" s="19" t="s">
        <v>17</v>
      </c>
      <c r="C166" s="16" t="s">
        <v>36</v>
      </c>
      <c r="D166" s="20">
        <v>1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19">
        <v>4</v>
      </c>
      <c r="P166" s="19">
        <v>4</v>
      </c>
      <c r="Q166" s="19">
        <v>5</v>
      </c>
      <c r="R166" s="19">
        <v>4</v>
      </c>
      <c r="S166" s="19">
        <v>4</v>
      </c>
      <c r="T166" s="16">
        <v>5</v>
      </c>
      <c r="U166" s="16">
        <v>5</v>
      </c>
      <c r="V166" s="16">
        <v>5</v>
      </c>
      <c r="W166" s="16">
        <v>5</v>
      </c>
      <c r="X166" s="21">
        <v>4</v>
      </c>
      <c r="Y166" s="21">
        <v>4</v>
      </c>
      <c r="Z166" s="21">
        <v>4</v>
      </c>
      <c r="AA166" s="21">
        <v>3</v>
      </c>
      <c r="AB166" s="21">
        <v>3</v>
      </c>
      <c r="AC166" s="15">
        <v>4</v>
      </c>
      <c r="AD166" s="15">
        <v>4</v>
      </c>
      <c r="AE166" s="15">
        <v>5</v>
      </c>
    </row>
    <row r="167" spans="1:31" x14ac:dyDescent="0.55000000000000004">
      <c r="A167" s="14">
        <v>166</v>
      </c>
      <c r="B167" s="19" t="s">
        <v>17</v>
      </c>
      <c r="C167" s="16" t="s">
        <v>36</v>
      </c>
      <c r="D167" s="20">
        <v>0</v>
      </c>
      <c r="E167" s="20">
        <v>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19">
        <v>2</v>
      </c>
      <c r="P167" s="19">
        <v>3</v>
      </c>
      <c r="Q167" s="19">
        <v>2</v>
      </c>
      <c r="R167" s="19">
        <v>3</v>
      </c>
      <c r="S167" s="19">
        <v>2</v>
      </c>
      <c r="T167" s="16">
        <v>3</v>
      </c>
      <c r="U167" s="16">
        <v>3</v>
      </c>
      <c r="V167" s="16">
        <v>3</v>
      </c>
      <c r="W167" s="16">
        <v>3</v>
      </c>
      <c r="X167" s="21">
        <v>3</v>
      </c>
      <c r="Y167" s="21">
        <v>3</v>
      </c>
      <c r="Z167" s="21">
        <v>3</v>
      </c>
      <c r="AA167" s="21">
        <v>3</v>
      </c>
      <c r="AB167" s="21">
        <v>3</v>
      </c>
      <c r="AC167" s="15">
        <v>3</v>
      </c>
      <c r="AD167" s="15">
        <v>3</v>
      </c>
      <c r="AE167" s="15">
        <v>3</v>
      </c>
    </row>
    <row r="168" spans="1:31" x14ac:dyDescent="0.55000000000000004">
      <c r="A168" s="14">
        <v>167</v>
      </c>
      <c r="B168" s="19" t="s">
        <v>16</v>
      </c>
      <c r="C168" s="16" t="s">
        <v>23</v>
      </c>
      <c r="D168" s="20">
        <v>1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19">
        <v>4</v>
      </c>
      <c r="P168" s="19">
        <v>3</v>
      </c>
      <c r="Q168" s="19">
        <v>3</v>
      </c>
      <c r="R168" s="19">
        <v>4</v>
      </c>
      <c r="S168" s="19">
        <v>3</v>
      </c>
      <c r="T168" s="16">
        <v>4</v>
      </c>
      <c r="U168" s="16">
        <v>4</v>
      </c>
      <c r="V168" s="16">
        <v>5</v>
      </c>
      <c r="W168" s="16">
        <v>5</v>
      </c>
      <c r="X168" s="21">
        <v>4</v>
      </c>
      <c r="Y168" s="21">
        <v>3</v>
      </c>
      <c r="Z168" s="21">
        <v>4</v>
      </c>
      <c r="AA168" s="21">
        <v>3</v>
      </c>
      <c r="AB168" s="21">
        <v>3</v>
      </c>
      <c r="AC168" s="15">
        <v>4</v>
      </c>
      <c r="AD168" s="15">
        <v>4</v>
      </c>
      <c r="AE168" s="15">
        <v>4</v>
      </c>
    </row>
    <row r="169" spans="1:31" x14ac:dyDescent="0.55000000000000004">
      <c r="A169" s="14">
        <v>168</v>
      </c>
      <c r="B169" s="19" t="s">
        <v>17</v>
      </c>
      <c r="C169" s="16" t="s">
        <v>36</v>
      </c>
      <c r="D169" s="20">
        <v>1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19">
        <v>3</v>
      </c>
      <c r="P169" s="19">
        <v>3</v>
      </c>
      <c r="Q169" s="19">
        <v>3</v>
      </c>
      <c r="R169" s="19">
        <v>3</v>
      </c>
      <c r="S169" s="19">
        <v>3</v>
      </c>
      <c r="T169" s="16">
        <v>5</v>
      </c>
      <c r="U169" s="16">
        <v>5</v>
      </c>
      <c r="V169" s="16">
        <v>5</v>
      </c>
      <c r="W169" s="16">
        <v>5</v>
      </c>
      <c r="X169" s="21">
        <v>5</v>
      </c>
      <c r="Y169" s="21">
        <v>5</v>
      </c>
      <c r="Z169" s="21">
        <v>5</v>
      </c>
      <c r="AA169" s="21">
        <v>5</v>
      </c>
      <c r="AB169" s="21">
        <v>5</v>
      </c>
      <c r="AC169" s="15">
        <v>5</v>
      </c>
      <c r="AD169" s="15">
        <v>5</v>
      </c>
      <c r="AE169" s="15">
        <v>5</v>
      </c>
    </row>
    <row r="170" spans="1:31" x14ac:dyDescent="0.55000000000000004">
      <c r="A170" s="14">
        <v>169</v>
      </c>
      <c r="B170" s="19" t="s">
        <v>17</v>
      </c>
      <c r="C170" s="16" t="s">
        <v>23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1</v>
      </c>
      <c r="O170" s="19">
        <v>4</v>
      </c>
      <c r="P170" s="19">
        <v>4</v>
      </c>
      <c r="Q170" s="19">
        <v>4</v>
      </c>
      <c r="R170" s="19">
        <v>4</v>
      </c>
      <c r="S170" s="19">
        <v>4</v>
      </c>
      <c r="T170" s="16">
        <v>4</v>
      </c>
      <c r="U170" s="16">
        <v>4</v>
      </c>
      <c r="V170" s="16">
        <v>4</v>
      </c>
      <c r="W170" s="16">
        <v>4</v>
      </c>
      <c r="X170" s="21">
        <v>4</v>
      </c>
      <c r="Y170" s="21">
        <v>1</v>
      </c>
      <c r="Z170" s="21">
        <v>3</v>
      </c>
      <c r="AA170" s="21">
        <v>4</v>
      </c>
      <c r="AB170" s="21">
        <v>4</v>
      </c>
      <c r="AC170" s="15">
        <v>5</v>
      </c>
      <c r="AD170" s="15">
        <v>3</v>
      </c>
      <c r="AE170" s="15">
        <v>4</v>
      </c>
    </row>
    <row r="171" spans="1:31" x14ac:dyDescent="0.55000000000000004">
      <c r="A171" s="14">
        <v>170</v>
      </c>
      <c r="B171" s="19" t="s">
        <v>17</v>
      </c>
      <c r="C171" s="16" t="s">
        <v>36</v>
      </c>
      <c r="D171" s="20">
        <v>1</v>
      </c>
      <c r="E171" s="20">
        <v>0</v>
      </c>
      <c r="F171" s="20">
        <v>0</v>
      </c>
      <c r="G171" s="20">
        <v>1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19">
        <v>4</v>
      </c>
      <c r="P171" s="19">
        <v>4</v>
      </c>
      <c r="Q171" s="19">
        <v>4</v>
      </c>
      <c r="R171" s="19">
        <v>4</v>
      </c>
      <c r="S171" s="19">
        <v>4</v>
      </c>
      <c r="T171" s="16">
        <v>4</v>
      </c>
      <c r="U171" s="16">
        <v>5</v>
      </c>
      <c r="V171" s="16">
        <v>4</v>
      </c>
      <c r="W171" s="16">
        <v>5</v>
      </c>
      <c r="X171" s="21">
        <v>5</v>
      </c>
      <c r="Y171" s="21">
        <v>4</v>
      </c>
      <c r="Z171" s="21">
        <v>4</v>
      </c>
      <c r="AA171" s="21">
        <v>4</v>
      </c>
      <c r="AB171" s="21">
        <v>4</v>
      </c>
      <c r="AC171" s="15">
        <v>4</v>
      </c>
      <c r="AD171" s="15">
        <v>4</v>
      </c>
      <c r="AE171" s="15">
        <v>4</v>
      </c>
    </row>
    <row r="172" spans="1:31" x14ac:dyDescent="0.55000000000000004">
      <c r="A172" s="14">
        <v>171</v>
      </c>
      <c r="B172" s="19" t="s">
        <v>17</v>
      </c>
      <c r="C172" s="16" t="s">
        <v>36</v>
      </c>
      <c r="D172" s="20">
        <v>0</v>
      </c>
      <c r="E172" s="20">
        <v>0</v>
      </c>
      <c r="F172" s="20">
        <v>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19">
        <v>3</v>
      </c>
      <c r="P172" s="19">
        <v>3</v>
      </c>
      <c r="Q172" s="19">
        <v>3</v>
      </c>
      <c r="R172" s="19">
        <v>3</v>
      </c>
      <c r="S172" s="19">
        <v>3</v>
      </c>
      <c r="T172" s="16">
        <v>4</v>
      </c>
      <c r="U172" s="16">
        <v>4</v>
      </c>
      <c r="V172" s="16">
        <v>4</v>
      </c>
      <c r="W172" s="16">
        <v>4</v>
      </c>
      <c r="X172" s="21">
        <v>4</v>
      </c>
      <c r="Y172" s="21">
        <v>4</v>
      </c>
      <c r="Z172" s="21">
        <v>4</v>
      </c>
      <c r="AA172" s="21">
        <v>3</v>
      </c>
      <c r="AB172" s="21">
        <v>3</v>
      </c>
      <c r="AC172" s="15">
        <v>4</v>
      </c>
      <c r="AD172" s="15">
        <v>4</v>
      </c>
      <c r="AE172" s="15">
        <v>4</v>
      </c>
    </row>
    <row r="173" spans="1:31" x14ac:dyDescent="0.55000000000000004">
      <c r="A173" s="14">
        <v>172</v>
      </c>
      <c r="B173" s="19" t="s">
        <v>16</v>
      </c>
      <c r="C173" s="16" t="s">
        <v>36</v>
      </c>
      <c r="D173" s="20">
        <v>1</v>
      </c>
      <c r="E173" s="20">
        <v>0</v>
      </c>
      <c r="F173" s="20">
        <v>0</v>
      </c>
      <c r="G173" s="20">
        <v>0</v>
      </c>
      <c r="H173" s="20">
        <v>1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19">
        <v>4</v>
      </c>
      <c r="P173" s="19">
        <v>4</v>
      </c>
      <c r="Q173" s="19">
        <v>4</v>
      </c>
      <c r="R173" s="19">
        <v>4</v>
      </c>
      <c r="S173" s="19">
        <v>4</v>
      </c>
      <c r="T173" s="16">
        <v>4</v>
      </c>
      <c r="U173" s="16">
        <v>4</v>
      </c>
      <c r="V173" s="16">
        <v>4</v>
      </c>
      <c r="W173" s="16">
        <v>4</v>
      </c>
      <c r="X173" s="21">
        <v>4</v>
      </c>
      <c r="Y173" s="21">
        <v>1</v>
      </c>
      <c r="Z173" s="21">
        <v>1</v>
      </c>
      <c r="AA173" s="21">
        <v>3</v>
      </c>
      <c r="AB173" s="21">
        <v>3</v>
      </c>
      <c r="AC173" s="15">
        <v>4</v>
      </c>
      <c r="AD173" s="15">
        <v>4</v>
      </c>
      <c r="AE173" s="15">
        <v>1</v>
      </c>
    </row>
    <row r="174" spans="1:31" x14ac:dyDescent="0.55000000000000004">
      <c r="A174" s="14">
        <v>173</v>
      </c>
      <c r="B174" s="19" t="s">
        <v>17</v>
      </c>
      <c r="C174" s="16" t="s">
        <v>36</v>
      </c>
      <c r="D174" s="20">
        <v>1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19">
        <v>3</v>
      </c>
      <c r="P174" s="19">
        <v>3</v>
      </c>
      <c r="Q174" s="19">
        <v>3</v>
      </c>
      <c r="R174" s="19">
        <v>3</v>
      </c>
      <c r="S174" s="19">
        <v>3</v>
      </c>
      <c r="T174" s="16">
        <v>3</v>
      </c>
      <c r="U174" s="16">
        <v>3</v>
      </c>
      <c r="V174" s="16">
        <v>3</v>
      </c>
      <c r="W174" s="16">
        <v>4</v>
      </c>
      <c r="X174" s="21">
        <v>3</v>
      </c>
      <c r="Y174" s="21">
        <v>3</v>
      </c>
      <c r="Z174" s="21">
        <v>3</v>
      </c>
      <c r="AA174" s="21">
        <v>4</v>
      </c>
      <c r="AB174" s="21">
        <v>4</v>
      </c>
      <c r="AC174" s="15">
        <v>3</v>
      </c>
      <c r="AD174" s="15">
        <v>3</v>
      </c>
      <c r="AE174" s="15">
        <v>3</v>
      </c>
    </row>
    <row r="175" spans="1:31" x14ac:dyDescent="0.55000000000000004">
      <c r="A175" s="14">
        <v>174</v>
      </c>
      <c r="B175" s="19" t="s">
        <v>17</v>
      </c>
      <c r="C175" s="16" t="s">
        <v>36</v>
      </c>
      <c r="D175" s="20">
        <v>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19">
        <v>4</v>
      </c>
      <c r="P175" s="19">
        <v>4</v>
      </c>
      <c r="Q175" s="19">
        <v>4</v>
      </c>
      <c r="R175" s="19">
        <v>4</v>
      </c>
      <c r="S175" s="19">
        <v>4</v>
      </c>
      <c r="T175" s="16">
        <v>4</v>
      </c>
      <c r="U175" s="16">
        <v>4</v>
      </c>
      <c r="V175" s="16">
        <v>4</v>
      </c>
      <c r="W175" s="16">
        <v>4</v>
      </c>
      <c r="X175" s="21">
        <v>4</v>
      </c>
      <c r="Y175" s="21">
        <v>5</v>
      </c>
      <c r="Z175" s="21">
        <v>4</v>
      </c>
      <c r="AA175" s="21">
        <v>4</v>
      </c>
      <c r="AB175" s="21">
        <v>4</v>
      </c>
      <c r="AC175" s="15">
        <v>4</v>
      </c>
      <c r="AD175" s="15">
        <v>4</v>
      </c>
      <c r="AE175" s="15">
        <v>4</v>
      </c>
    </row>
    <row r="176" spans="1:31" x14ac:dyDescent="0.55000000000000004">
      <c r="A176" s="14">
        <v>175</v>
      </c>
      <c r="B176" s="19" t="s">
        <v>17</v>
      </c>
      <c r="C176" s="16" t="s">
        <v>36</v>
      </c>
      <c r="D176" s="20">
        <v>1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1</v>
      </c>
      <c r="M176" s="20">
        <v>0</v>
      </c>
      <c r="N176" s="20">
        <v>0</v>
      </c>
      <c r="O176" s="19">
        <v>5</v>
      </c>
      <c r="P176" s="19">
        <v>5</v>
      </c>
      <c r="Q176" s="19">
        <v>5</v>
      </c>
      <c r="R176" s="19">
        <v>5</v>
      </c>
      <c r="S176" s="19">
        <v>5</v>
      </c>
      <c r="T176" s="16">
        <v>5</v>
      </c>
      <c r="U176" s="16">
        <v>5</v>
      </c>
      <c r="V176" s="16">
        <v>5</v>
      </c>
      <c r="W176" s="16">
        <v>5</v>
      </c>
      <c r="X176" s="21">
        <v>5</v>
      </c>
      <c r="Y176" s="21">
        <v>5</v>
      </c>
      <c r="Z176" s="21">
        <v>5</v>
      </c>
      <c r="AA176" s="21">
        <v>5</v>
      </c>
      <c r="AB176" s="21">
        <v>5</v>
      </c>
      <c r="AC176" s="15">
        <v>5</v>
      </c>
      <c r="AD176" s="15">
        <v>5</v>
      </c>
      <c r="AE176" s="15">
        <v>5</v>
      </c>
    </row>
    <row r="177" spans="1:31" x14ac:dyDescent="0.55000000000000004">
      <c r="A177" s="14">
        <v>176</v>
      </c>
      <c r="B177" s="19" t="s">
        <v>17</v>
      </c>
      <c r="C177" s="16" t="s">
        <v>21</v>
      </c>
      <c r="D177" s="20">
        <v>1</v>
      </c>
      <c r="E177" s="20">
        <v>0</v>
      </c>
      <c r="F177" s="20">
        <v>0</v>
      </c>
      <c r="G177" s="20">
        <v>0</v>
      </c>
      <c r="H177" s="20">
        <v>0</v>
      </c>
      <c r="I177" s="20">
        <v>1</v>
      </c>
      <c r="J177" s="20">
        <v>0</v>
      </c>
      <c r="K177" s="20">
        <v>0</v>
      </c>
      <c r="L177" s="20">
        <v>0</v>
      </c>
      <c r="M177" s="20">
        <v>1</v>
      </c>
      <c r="N177" s="20">
        <v>0</v>
      </c>
      <c r="O177" s="19">
        <v>4</v>
      </c>
      <c r="P177" s="19">
        <v>4</v>
      </c>
      <c r="Q177" s="19">
        <v>4</v>
      </c>
      <c r="R177" s="19">
        <v>4</v>
      </c>
      <c r="S177" s="19">
        <v>4</v>
      </c>
      <c r="T177" s="16">
        <v>4</v>
      </c>
      <c r="U177" s="16">
        <v>4</v>
      </c>
      <c r="V177" s="16">
        <v>4</v>
      </c>
      <c r="W177" s="16">
        <v>4</v>
      </c>
      <c r="X177" s="21">
        <v>3</v>
      </c>
      <c r="Y177" s="21">
        <v>3</v>
      </c>
      <c r="Z177" s="21">
        <v>3</v>
      </c>
      <c r="AA177" s="21">
        <v>4</v>
      </c>
      <c r="AB177" s="21">
        <v>4</v>
      </c>
      <c r="AC177" s="15">
        <v>4</v>
      </c>
      <c r="AD177" s="15">
        <v>4</v>
      </c>
      <c r="AE177" s="15">
        <v>3</v>
      </c>
    </row>
    <row r="178" spans="1:31" x14ac:dyDescent="0.55000000000000004">
      <c r="A178" s="14">
        <v>177</v>
      </c>
      <c r="B178" s="19" t="s">
        <v>17</v>
      </c>
      <c r="C178" s="16" t="s">
        <v>36</v>
      </c>
      <c r="D178" s="20">
        <v>0</v>
      </c>
      <c r="E178" s="20">
        <v>0</v>
      </c>
      <c r="F178" s="20">
        <v>1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19">
        <v>3</v>
      </c>
      <c r="P178" s="19">
        <v>3</v>
      </c>
      <c r="Q178" s="19">
        <v>3</v>
      </c>
      <c r="R178" s="19">
        <v>3</v>
      </c>
      <c r="S178" s="19">
        <v>3</v>
      </c>
      <c r="T178" s="16">
        <v>3</v>
      </c>
      <c r="U178" s="16">
        <v>3</v>
      </c>
      <c r="V178" s="16">
        <v>3</v>
      </c>
      <c r="W178" s="16">
        <v>3</v>
      </c>
      <c r="X178" s="21">
        <v>4</v>
      </c>
      <c r="Y178" s="21">
        <v>4</v>
      </c>
      <c r="Z178" s="21">
        <v>4</v>
      </c>
      <c r="AA178" s="21">
        <v>4</v>
      </c>
      <c r="AB178" s="21">
        <v>4</v>
      </c>
      <c r="AC178" s="15">
        <v>3</v>
      </c>
      <c r="AD178" s="15">
        <v>3</v>
      </c>
      <c r="AE178" s="15">
        <v>3</v>
      </c>
    </row>
    <row r="179" spans="1:31" x14ac:dyDescent="0.55000000000000004">
      <c r="A179" s="14">
        <v>178</v>
      </c>
      <c r="B179" s="19" t="s">
        <v>17</v>
      </c>
      <c r="C179" s="16" t="s">
        <v>36</v>
      </c>
      <c r="D179" s="20">
        <v>1</v>
      </c>
      <c r="E179" s="20">
        <v>1</v>
      </c>
      <c r="F179" s="20">
        <v>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19">
        <v>4</v>
      </c>
      <c r="P179" s="19">
        <v>4</v>
      </c>
      <c r="Q179" s="19">
        <v>4</v>
      </c>
      <c r="R179" s="19">
        <v>4</v>
      </c>
      <c r="S179" s="19">
        <v>4</v>
      </c>
      <c r="T179" s="16">
        <v>4</v>
      </c>
      <c r="U179" s="16">
        <v>5</v>
      </c>
      <c r="V179" s="16">
        <v>4</v>
      </c>
      <c r="W179" s="16">
        <v>4</v>
      </c>
      <c r="X179" s="21">
        <v>4</v>
      </c>
      <c r="Y179" s="21">
        <v>4</v>
      </c>
      <c r="Z179" s="21">
        <v>4</v>
      </c>
      <c r="AA179" s="21">
        <v>4</v>
      </c>
      <c r="AB179" s="21">
        <v>4</v>
      </c>
      <c r="AC179" s="15">
        <v>4</v>
      </c>
      <c r="AD179" s="15">
        <v>4</v>
      </c>
      <c r="AE179" s="15">
        <v>4</v>
      </c>
    </row>
    <row r="180" spans="1:31" x14ac:dyDescent="0.55000000000000004">
      <c r="A180" s="14">
        <v>179</v>
      </c>
      <c r="B180" s="19" t="s">
        <v>17</v>
      </c>
      <c r="C180" s="16" t="s">
        <v>36</v>
      </c>
      <c r="D180" s="20">
        <v>1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9">
        <v>4</v>
      </c>
      <c r="P180" s="19">
        <v>4</v>
      </c>
      <c r="Q180" s="19">
        <v>4</v>
      </c>
      <c r="R180" s="19">
        <v>4</v>
      </c>
      <c r="S180" s="19">
        <v>4</v>
      </c>
      <c r="T180" s="16">
        <v>4</v>
      </c>
      <c r="U180" s="16">
        <v>4</v>
      </c>
      <c r="V180" s="16">
        <v>4</v>
      </c>
      <c r="W180" s="16">
        <v>4</v>
      </c>
      <c r="X180" s="21">
        <v>4</v>
      </c>
      <c r="Y180" s="21">
        <v>4</v>
      </c>
      <c r="Z180" s="21">
        <v>4</v>
      </c>
      <c r="AA180" s="21">
        <v>4</v>
      </c>
      <c r="AB180" s="21">
        <v>4</v>
      </c>
      <c r="AC180" s="15">
        <v>4</v>
      </c>
      <c r="AD180" s="15">
        <v>4</v>
      </c>
      <c r="AE180" s="15">
        <v>4</v>
      </c>
    </row>
    <row r="181" spans="1:31" x14ac:dyDescent="0.55000000000000004">
      <c r="A181" s="14">
        <v>180</v>
      </c>
      <c r="B181" s="19" t="s">
        <v>17</v>
      </c>
      <c r="C181" s="16" t="s">
        <v>36</v>
      </c>
      <c r="D181" s="20">
        <v>0</v>
      </c>
      <c r="E181" s="20">
        <v>0</v>
      </c>
      <c r="F181" s="20">
        <v>0</v>
      </c>
      <c r="G181" s="20">
        <v>1</v>
      </c>
      <c r="H181" s="20">
        <v>0</v>
      </c>
      <c r="I181" s="20">
        <v>0</v>
      </c>
      <c r="J181" s="20">
        <v>1</v>
      </c>
      <c r="K181" s="20">
        <v>0</v>
      </c>
      <c r="L181" s="20">
        <v>0</v>
      </c>
      <c r="M181" s="20">
        <v>1</v>
      </c>
      <c r="N181" s="20">
        <v>0</v>
      </c>
      <c r="O181" s="19">
        <v>3</v>
      </c>
      <c r="P181" s="19">
        <v>3</v>
      </c>
      <c r="Q181" s="19">
        <v>4</v>
      </c>
      <c r="R181" s="19">
        <v>4</v>
      </c>
      <c r="S181" s="19">
        <v>4</v>
      </c>
      <c r="T181" s="16">
        <v>3</v>
      </c>
      <c r="U181" s="16">
        <v>3</v>
      </c>
      <c r="V181" s="16">
        <v>3</v>
      </c>
      <c r="W181" s="16">
        <v>1</v>
      </c>
      <c r="X181" s="21">
        <v>3</v>
      </c>
      <c r="Y181" s="21">
        <v>3</v>
      </c>
      <c r="Z181" s="21">
        <v>3</v>
      </c>
      <c r="AA181" s="21">
        <v>4</v>
      </c>
      <c r="AB181" s="21">
        <v>4</v>
      </c>
      <c r="AC181" s="15">
        <v>4</v>
      </c>
      <c r="AD181" s="15">
        <v>4</v>
      </c>
      <c r="AE181" s="15">
        <v>4</v>
      </c>
    </row>
    <row r="182" spans="1:31" x14ac:dyDescent="0.55000000000000004">
      <c r="A182" s="14">
        <v>181</v>
      </c>
      <c r="B182" s="19" t="s">
        <v>16</v>
      </c>
      <c r="C182" s="16" t="s">
        <v>23</v>
      </c>
      <c r="D182" s="20">
        <v>1</v>
      </c>
      <c r="E182" s="20">
        <v>0</v>
      </c>
      <c r="F182" s="20">
        <v>1</v>
      </c>
      <c r="G182" s="20">
        <v>1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1</v>
      </c>
      <c r="N182" s="20">
        <v>1</v>
      </c>
      <c r="O182" s="19">
        <v>4</v>
      </c>
      <c r="P182" s="19">
        <v>4</v>
      </c>
      <c r="Q182" s="19">
        <v>3</v>
      </c>
      <c r="R182" s="19">
        <v>4</v>
      </c>
      <c r="S182" s="19">
        <v>4</v>
      </c>
      <c r="T182" s="16">
        <v>4</v>
      </c>
      <c r="U182" s="16">
        <v>4</v>
      </c>
      <c r="V182" s="16">
        <v>3</v>
      </c>
      <c r="W182" s="16">
        <v>4</v>
      </c>
      <c r="X182" s="21">
        <v>4</v>
      </c>
      <c r="Y182" s="21">
        <v>3</v>
      </c>
      <c r="Z182" s="21">
        <v>4</v>
      </c>
      <c r="AA182" s="21">
        <v>3</v>
      </c>
      <c r="AB182" s="21">
        <v>4</v>
      </c>
      <c r="AC182" s="15">
        <v>4</v>
      </c>
      <c r="AD182" s="15">
        <v>4</v>
      </c>
      <c r="AE182" s="15">
        <v>4</v>
      </c>
    </row>
    <row r="183" spans="1:31" x14ac:dyDescent="0.55000000000000004">
      <c r="A183" s="14">
        <v>182</v>
      </c>
      <c r="B183" s="19" t="s">
        <v>17</v>
      </c>
      <c r="C183" s="16" t="s">
        <v>23</v>
      </c>
      <c r="D183" s="20">
        <v>1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1</v>
      </c>
      <c r="N183" s="20">
        <v>1</v>
      </c>
      <c r="O183" s="19">
        <v>3</v>
      </c>
      <c r="P183" s="19">
        <v>4</v>
      </c>
      <c r="Q183" s="19">
        <v>3</v>
      </c>
      <c r="R183" s="19">
        <v>4</v>
      </c>
      <c r="S183" s="19">
        <v>3</v>
      </c>
      <c r="T183" s="16">
        <v>3</v>
      </c>
      <c r="U183" s="16">
        <v>4</v>
      </c>
      <c r="V183" s="16">
        <v>4</v>
      </c>
      <c r="W183" s="16">
        <v>4</v>
      </c>
      <c r="X183" s="21">
        <v>5</v>
      </c>
      <c r="Y183" s="21">
        <v>4</v>
      </c>
      <c r="Z183" s="21">
        <v>3</v>
      </c>
      <c r="AA183" s="21">
        <v>4</v>
      </c>
      <c r="AB183" s="21">
        <v>3</v>
      </c>
      <c r="AC183" s="15">
        <v>4</v>
      </c>
      <c r="AD183" s="15">
        <v>3</v>
      </c>
      <c r="AE183" s="15">
        <v>3</v>
      </c>
    </row>
    <row r="184" spans="1:31" x14ac:dyDescent="0.55000000000000004">
      <c r="A184" s="14">
        <v>183</v>
      </c>
      <c r="B184" s="19" t="s">
        <v>17</v>
      </c>
      <c r="C184" s="16" t="s">
        <v>36</v>
      </c>
      <c r="D184" s="20">
        <v>1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19">
        <v>4</v>
      </c>
      <c r="P184" s="19">
        <v>4</v>
      </c>
      <c r="Q184" s="19">
        <v>4</v>
      </c>
      <c r="R184" s="19">
        <v>4</v>
      </c>
      <c r="S184" s="19">
        <v>4</v>
      </c>
      <c r="T184" s="16">
        <v>4</v>
      </c>
      <c r="U184" s="16">
        <v>4</v>
      </c>
      <c r="V184" s="16">
        <v>4</v>
      </c>
      <c r="W184" s="16">
        <v>4</v>
      </c>
      <c r="X184" s="21">
        <v>4</v>
      </c>
      <c r="Y184" s="21">
        <v>4</v>
      </c>
      <c r="Z184" s="21">
        <v>4</v>
      </c>
      <c r="AA184" s="21">
        <v>4</v>
      </c>
      <c r="AB184" s="21">
        <v>4</v>
      </c>
      <c r="AC184" s="15">
        <v>4</v>
      </c>
      <c r="AD184" s="15">
        <v>4</v>
      </c>
      <c r="AE184" s="15">
        <v>4</v>
      </c>
    </row>
    <row r="185" spans="1:31" x14ac:dyDescent="0.55000000000000004">
      <c r="A185" s="14">
        <v>184</v>
      </c>
      <c r="B185" s="19" t="s">
        <v>17</v>
      </c>
      <c r="C185" s="16" t="s">
        <v>20</v>
      </c>
      <c r="D185" s="20">
        <v>1</v>
      </c>
      <c r="E185" s="20">
        <v>0</v>
      </c>
      <c r="F185" s="20">
        <v>1</v>
      </c>
      <c r="G185" s="20">
        <v>1</v>
      </c>
      <c r="H185" s="20">
        <v>0</v>
      </c>
      <c r="I185" s="20">
        <v>0</v>
      </c>
      <c r="J185" s="20">
        <v>1</v>
      </c>
      <c r="K185" s="20">
        <v>0</v>
      </c>
      <c r="L185" s="20">
        <v>0</v>
      </c>
      <c r="M185" s="20">
        <v>0</v>
      </c>
      <c r="N185" s="20">
        <v>0</v>
      </c>
      <c r="O185" s="19">
        <v>4</v>
      </c>
      <c r="P185" s="19">
        <v>4</v>
      </c>
      <c r="Q185" s="19">
        <v>3</v>
      </c>
      <c r="R185" s="19">
        <v>5</v>
      </c>
      <c r="S185" s="19">
        <v>5</v>
      </c>
      <c r="T185" s="16">
        <v>5</v>
      </c>
      <c r="U185" s="16">
        <v>5</v>
      </c>
      <c r="V185" s="16">
        <v>5</v>
      </c>
      <c r="W185" s="16">
        <v>4</v>
      </c>
      <c r="X185" s="21">
        <v>4</v>
      </c>
      <c r="Y185" s="21">
        <v>4</v>
      </c>
      <c r="Z185" s="21">
        <v>4</v>
      </c>
      <c r="AA185" s="21">
        <v>3</v>
      </c>
      <c r="AB185" s="21">
        <v>4</v>
      </c>
      <c r="AC185" s="15">
        <v>4</v>
      </c>
      <c r="AD185" s="15">
        <v>4</v>
      </c>
      <c r="AE185" s="15">
        <v>4</v>
      </c>
    </row>
    <row r="186" spans="1:31" x14ac:dyDescent="0.55000000000000004">
      <c r="A186" s="14">
        <v>185</v>
      </c>
      <c r="B186" s="19" t="s">
        <v>17</v>
      </c>
      <c r="C186" s="16" t="s">
        <v>36</v>
      </c>
      <c r="D186" s="20">
        <v>1</v>
      </c>
      <c r="E186" s="20">
        <v>1</v>
      </c>
      <c r="F186" s="20">
        <v>1</v>
      </c>
      <c r="G186" s="20">
        <v>0</v>
      </c>
      <c r="H186" s="20">
        <v>0</v>
      </c>
      <c r="I186" s="20">
        <v>1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19">
        <v>4</v>
      </c>
      <c r="P186" s="19">
        <v>4</v>
      </c>
      <c r="Q186" s="19">
        <v>4</v>
      </c>
      <c r="R186" s="19">
        <v>4</v>
      </c>
      <c r="S186" s="19">
        <v>4</v>
      </c>
      <c r="T186" s="16">
        <v>5</v>
      </c>
      <c r="U186" s="16">
        <v>5</v>
      </c>
      <c r="V186" s="16">
        <v>5</v>
      </c>
      <c r="W186" s="16">
        <v>5</v>
      </c>
      <c r="X186" s="21">
        <v>4</v>
      </c>
      <c r="Y186" s="21">
        <v>4</v>
      </c>
      <c r="Z186" s="21">
        <v>4</v>
      </c>
      <c r="AA186" s="21">
        <v>4</v>
      </c>
      <c r="AB186" s="21">
        <v>4</v>
      </c>
      <c r="AC186" s="15">
        <v>4</v>
      </c>
      <c r="AD186" s="15">
        <v>4</v>
      </c>
      <c r="AE186" s="15">
        <v>4</v>
      </c>
    </row>
    <row r="187" spans="1:31" x14ac:dyDescent="0.55000000000000004">
      <c r="A187" s="14">
        <v>186</v>
      </c>
      <c r="B187" s="19" t="s">
        <v>17</v>
      </c>
      <c r="C187" s="16" t="s">
        <v>36</v>
      </c>
      <c r="D187" s="20">
        <v>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19">
        <v>5</v>
      </c>
      <c r="P187" s="19">
        <v>5</v>
      </c>
      <c r="Q187" s="19">
        <v>5</v>
      </c>
      <c r="R187" s="19">
        <v>5</v>
      </c>
      <c r="S187" s="19">
        <v>5</v>
      </c>
      <c r="T187" s="16">
        <v>5</v>
      </c>
      <c r="U187" s="16">
        <v>5</v>
      </c>
      <c r="V187" s="16">
        <v>5</v>
      </c>
      <c r="W187" s="16">
        <v>5</v>
      </c>
      <c r="X187" s="21">
        <v>5</v>
      </c>
      <c r="Y187" s="21">
        <v>5</v>
      </c>
      <c r="Z187" s="21">
        <v>5</v>
      </c>
      <c r="AA187" s="21">
        <v>5</v>
      </c>
      <c r="AB187" s="21">
        <v>5</v>
      </c>
      <c r="AC187" s="15">
        <v>5</v>
      </c>
      <c r="AD187" s="15">
        <v>5</v>
      </c>
      <c r="AE187" s="15">
        <v>5</v>
      </c>
    </row>
    <row r="188" spans="1:31" x14ac:dyDescent="0.55000000000000004">
      <c r="A188" s="14">
        <v>187</v>
      </c>
      <c r="B188" s="19" t="s">
        <v>17</v>
      </c>
      <c r="C188" s="16" t="s">
        <v>36</v>
      </c>
      <c r="D188" s="20">
        <v>1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19">
        <v>5</v>
      </c>
      <c r="P188" s="19">
        <v>5</v>
      </c>
      <c r="Q188" s="19">
        <v>5</v>
      </c>
      <c r="R188" s="19">
        <v>5</v>
      </c>
      <c r="S188" s="19">
        <v>5</v>
      </c>
      <c r="T188" s="16">
        <v>5</v>
      </c>
      <c r="U188" s="16">
        <v>5</v>
      </c>
      <c r="V188" s="16">
        <v>5</v>
      </c>
      <c r="W188" s="16">
        <v>5</v>
      </c>
      <c r="X188" s="21">
        <v>5</v>
      </c>
      <c r="Y188" s="21">
        <v>5</v>
      </c>
      <c r="Z188" s="21">
        <v>5</v>
      </c>
      <c r="AA188" s="21">
        <v>5</v>
      </c>
      <c r="AB188" s="21">
        <v>5</v>
      </c>
      <c r="AC188" s="15">
        <v>5</v>
      </c>
      <c r="AD188" s="15">
        <v>5</v>
      </c>
      <c r="AE188" s="15">
        <v>5</v>
      </c>
    </row>
    <row r="189" spans="1:31" x14ac:dyDescent="0.55000000000000004">
      <c r="A189" s="14">
        <v>188</v>
      </c>
      <c r="B189" s="19" t="s">
        <v>17</v>
      </c>
      <c r="C189" s="16" t="s">
        <v>36</v>
      </c>
      <c r="D189" s="20">
        <v>1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19">
        <v>5</v>
      </c>
      <c r="P189" s="19">
        <v>5</v>
      </c>
      <c r="Q189" s="19">
        <v>5</v>
      </c>
      <c r="R189" s="19">
        <v>5</v>
      </c>
      <c r="S189" s="19">
        <v>5</v>
      </c>
      <c r="T189" s="16">
        <v>5</v>
      </c>
      <c r="U189" s="16">
        <v>5</v>
      </c>
      <c r="V189" s="16">
        <v>5</v>
      </c>
      <c r="W189" s="16">
        <v>5</v>
      </c>
      <c r="X189" s="21">
        <v>5</v>
      </c>
      <c r="Y189" s="21">
        <v>5</v>
      </c>
      <c r="Z189" s="21">
        <v>5</v>
      </c>
      <c r="AA189" s="21">
        <v>5</v>
      </c>
      <c r="AB189" s="21">
        <v>5</v>
      </c>
      <c r="AC189" s="15">
        <v>5</v>
      </c>
      <c r="AD189" s="15">
        <v>5</v>
      </c>
      <c r="AE189" s="15">
        <v>5</v>
      </c>
    </row>
    <row r="190" spans="1:31" x14ac:dyDescent="0.55000000000000004">
      <c r="A190" s="14">
        <v>189</v>
      </c>
      <c r="B190" s="19" t="s">
        <v>17</v>
      </c>
      <c r="C190" s="16" t="s">
        <v>36</v>
      </c>
      <c r="D190" s="20">
        <v>1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19">
        <v>5</v>
      </c>
      <c r="P190" s="19">
        <v>5</v>
      </c>
      <c r="Q190" s="19">
        <v>5</v>
      </c>
      <c r="R190" s="19">
        <v>5</v>
      </c>
      <c r="S190" s="19">
        <v>5</v>
      </c>
      <c r="T190" s="16">
        <v>5</v>
      </c>
      <c r="U190" s="16">
        <v>5</v>
      </c>
      <c r="V190" s="16">
        <v>5</v>
      </c>
      <c r="W190" s="16">
        <v>5</v>
      </c>
      <c r="X190" s="21">
        <v>5</v>
      </c>
      <c r="Y190" s="21">
        <v>5</v>
      </c>
      <c r="Z190" s="21">
        <v>5</v>
      </c>
      <c r="AA190" s="21">
        <v>5</v>
      </c>
      <c r="AB190" s="21">
        <v>5</v>
      </c>
      <c r="AC190" s="15">
        <v>5</v>
      </c>
      <c r="AD190" s="15">
        <v>5</v>
      </c>
      <c r="AE190" s="15">
        <v>5</v>
      </c>
    </row>
    <row r="191" spans="1:31" x14ac:dyDescent="0.55000000000000004">
      <c r="A191" s="14">
        <v>190</v>
      </c>
      <c r="B191" s="19" t="s">
        <v>17</v>
      </c>
      <c r="C191" s="16" t="s">
        <v>36</v>
      </c>
      <c r="D191" s="20">
        <v>1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19">
        <v>5</v>
      </c>
      <c r="P191" s="19">
        <v>5</v>
      </c>
      <c r="Q191" s="19">
        <v>5</v>
      </c>
      <c r="R191" s="19">
        <v>5</v>
      </c>
      <c r="S191" s="19">
        <v>5</v>
      </c>
      <c r="T191" s="16">
        <v>5</v>
      </c>
      <c r="U191" s="16">
        <v>5</v>
      </c>
      <c r="V191" s="16">
        <v>5</v>
      </c>
      <c r="W191" s="16">
        <v>5</v>
      </c>
      <c r="X191" s="21">
        <v>5</v>
      </c>
      <c r="Y191" s="21">
        <v>5</v>
      </c>
      <c r="Z191" s="21">
        <v>5</v>
      </c>
      <c r="AA191" s="21">
        <v>5</v>
      </c>
      <c r="AB191" s="21">
        <v>5</v>
      </c>
      <c r="AC191" s="15">
        <v>5</v>
      </c>
      <c r="AD191" s="15">
        <v>5</v>
      </c>
      <c r="AE191" s="15">
        <v>5</v>
      </c>
    </row>
    <row r="192" spans="1:31" x14ac:dyDescent="0.55000000000000004">
      <c r="A192" s="14">
        <v>191</v>
      </c>
      <c r="B192" s="19" t="s">
        <v>17</v>
      </c>
      <c r="C192" s="16" t="s">
        <v>23</v>
      </c>
      <c r="D192" s="20">
        <v>1</v>
      </c>
      <c r="E192" s="20">
        <v>0</v>
      </c>
      <c r="F192" s="20">
        <v>0</v>
      </c>
      <c r="G192" s="20">
        <v>1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19">
        <v>4</v>
      </c>
      <c r="P192" s="19">
        <v>4</v>
      </c>
      <c r="Q192" s="19">
        <v>4</v>
      </c>
      <c r="R192" s="19">
        <v>4</v>
      </c>
      <c r="S192" s="19">
        <v>4</v>
      </c>
      <c r="T192" s="16">
        <v>4</v>
      </c>
      <c r="U192" s="16">
        <v>4</v>
      </c>
      <c r="V192" s="16">
        <v>4</v>
      </c>
      <c r="W192" s="16">
        <v>4</v>
      </c>
      <c r="X192" s="21">
        <v>4</v>
      </c>
      <c r="Y192" s="21">
        <v>4</v>
      </c>
      <c r="Z192" s="21">
        <v>4</v>
      </c>
      <c r="AA192" s="21">
        <v>4</v>
      </c>
      <c r="AB192" s="21">
        <v>4</v>
      </c>
      <c r="AC192" s="15">
        <v>4</v>
      </c>
      <c r="AD192" s="15">
        <v>4</v>
      </c>
      <c r="AE192" s="15">
        <v>4</v>
      </c>
    </row>
    <row r="193" spans="1:31" x14ac:dyDescent="0.55000000000000004">
      <c r="A193" s="14">
        <v>192</v>
      </c>
      <c r="B193" s="19" t="s">
        <v>17</v>
      </c>
      <c r="C193" s="16" t="s">
        <v>20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1</v>
      </c>
      <c r="O193" s="19">
        <v>1</v>
      </c>
      <c r="P193" s="19">
        <v>1</v>
      </c>
      <c r="Q193" s="19">
        <v>1</v>
      </c>
      <c r="R193" s="19">
        <v>1</v>
      </c>
      <c r="S193" s="19">
        <v>1</v>
      </c>
      <c r="T193" s="16">
        <v>1</v>
      </c>
      <c r="U193" s="16">
        <v>1</v>
      </c>
      <c r="V193" s="16">
        <v>1</v>
      </c>
      <c r="W193" s="16">
        <v>1</v>
      </c>
      <c r="X193" s="21">
        <v>1</v>
      </c>
      <c r="Y193" s="21">
        <v>1</v>
      </c>
      <c r="Z193" s="21">
        <v>1</v>
      </c>
      <c r="AA193" s="21">
        <v>2</v>
      </c>
      <c r="AB193" s="21">
        <v>2</v>
      </c>
      <c r="AC193" s="15">
        <v>3</v>
      </c>
      <c r="AD193" s="15">
        <v>3</v>
      </c>
      <c r="AE193" s="15">
        <v>3</v>
      </c>
    </row>
    <row r="194" spans="1:31" x14ac:dyDescent="0.55000000000000004">
      <c r="A194" s="14">
        <v>193</v>
      </c>
      <c r="B194" s="19" t="s">
        <v>17</v>
      </c>
      <c r="C194" s="16" t="s">
        <v>23</v>
      </c>
      <c r="D194" s="20">
        <v>1</v>
      </c>
      <c r="E194" s="20">
        <v>0</v>
      </c>
      <c r="F194" s="20">
        <v>0</v>
      </c>
      <c r="G194" s="20">
        <v>0</v>
      </c>
      <c r="H194" s="20">
        <v>1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19">
        <v>4</v>
      </c>
      <c r="P194" s="19">
        <v>4</v>
      </c>
      <c r="Q194" s="19">
        <v>4</v>
      </c>
      <c r="R194" s="19">
        <v>4</v>
      </c>
      <c r="S194" s="19">
        <v>4</v>
      </c>
      <c r="T194" s="16">
        <v>4</v>
      </c>
      <c r="U194" s="16">
        <v>4</v>
      </c>
      <c r="V194" s="16">
        <v>4</v>
      </c>
      <c r="W194" s="16">
        <v>4</v>
      </c>
      <c r="X194" s="21">
        <v>4</v>
      </c>
      <c r="Y194" s="21">
        <v>4</v>
      </c>
      <c r="Z194" s="21">
        <v>4</v>
      </c>
      <c r="AA194" s="21">
        <v>4</v>
      </c>
      <c r="AB194" s="21">
        <v>4</v>
      </c>
      <c r="AC194" s="15">
        <v>4</v>
      </c>
      <c r="AD194" s="15">
        <v>4</v>
      </c>
      <c r="AE194" s="15">
        <v>4</v>
      </c>
    </row>
    <row r="195" spans="1:31" x14ac:dyDescent="0.55000000000000004">
      <c r="A195" s="14">
        <v>194</v>
      </c>
      <c r="B195" s="19" t="s">
        <v>16</v>
      </c>
      <c r="C195" s="16" t="s">
        <v>23</v>
      </c>
      <c r="D195" s="20">
        <v>1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19">
        <v>4</v>
      </c>
      <c r="P195" s="19">
        <v>3</v>
      </c>
      <c r="Q195" s="19">
        <v>4</v>
      </c>
      <c r="R195" s="19">
        <v>4</v>
      </c>
      <c r="S195" s="19">
        <v>4</v>
      </c>
      <c r="T195" s="16">
        <v>4</v>
      </c>
      <c r="U195" s="16">
        <v>4</v>
      </c>
      <c r="V195" s="16">
        <v>4</v>
      </c>
      <c r="W195" s="16">
        <v>4</v>
      </c>
      <c r="X195" s="21">
        <v>4</v>
      </c>
      <c r="Y195" s="21">
        <v>4</v>
      </c>
      <c r="Z195" s="21">
        <v>4</v>
      </c>
      <c r="AA195" s="21">
        <v>4</v>
      </c>
      <c r="AB195" s="21">
        <v>4</v>
      </c>
      <c r="AC195" s="15">
        <v>4</v>
      </c>
      <c r="AD195" s="15">
        <v>4</v>
      </c>
      <c r="AE195" s="15">
        <v>4</v>
      </c>
    </row>
    <row r="196" spans="1:31" x14ac:dyDescent="0.55000000000000004">
      <c r="A196" s="14">
        <v>195</v>
      </c>
      <c r="B196" s="19" t="s">
        <v>16</v>
      </c>
      <c r="C196" s="16" t="s">
        <v>23</v>
      </c>
      <c r="D196" s="20">
        <v>1</v>
      </c>
      <c r="E196" s="20">
        <v>0</v>
      </c>
      <c r="F196" s="20">
        <v>1</v>
      </c>
      <c r="G196" s="20">
        <v>0</v>
      </c>
      <c r="H196" s="20">
        <v>0</v>
      </c>
      <c r="I196" s="20">
        <v>0</v>
      </c>
      <c r="J196" s="20">
        <v>1</v>
      </c>
      <c r="K196" s="20">
        <v>0</v>
      </c>
      <c r="L196" s="20">
        <v>1</v>
      </c>
      <c r="M196" s="20">
        <v>0</v>
      </c>
      <c r="N196" s="20">
        <v>0</v>
      </c>
      <c r="O196" s="19">
        <v>4</v>
      </c>
      <c r="P196" s="19">
        <v>4</v>
      </c>
      <c r="Q196" s="19">
        <v>4</v>
      </c>
      <c r="R196" s="19">
        <v>4</v>
      </c>
      <c r="S196" s="19">
        <v>3</v>
      </c>
      <c r="T196" s="16">
        <v>4</v>
      </c>
      <c r="U196" s="16">
        <v>4</v>
      </c>
      <c r="V196" s="16">
        <v>4</v>
      </c>
      <c r="W196" s="16">
        <v>4</v>
      </c>
      <c r="X196" s="21">
        <v>4</v>
      </c>
      <c r="Y196" s="21">
        <v>4</v>
      </c>
      <c r="Z196" s="21">
        <v>5</v>
      </c>
      <c r="AA196" s="21">
        <v>4</v>
      </c>
      <c r="AB196" s="21">
        <v>4</v>
      </c>
      <c r="AC196" s="15">
        <v>4</v>
      </c>
      <c r="AD196" s="15">
        <v>4</v>
      </c>
      <c r="AE196" s="15">
        <v>5</v>
      </c>
    </row>
    <row r="197" spans="1:31" x14ac:dyDescent="0.55000000000000004">
      <c r="A197" s="14">
        <v>196</v>
      </c>
      <c r="B197" s="19" t="s">
        <v>16</v>
      </c>
      <c r="C197" s="16" t="s">
        <v>23</v>
      </c>
      <c r="D197" s="20">
        <v>1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19">
        <v>4</v>
      </c>
      <c r="P197" s="19">
        <v>4</v>
      </c>
      <c r="Q197" s="19">
        <v>4</v>
      </c>
      <c r="R197" s="19">
        <v>4</v>
      </c>
      <c r="S197" s="19">
        <v>3</v>
      </c>
      <c r="T197" s="16">
        <v>4</v>
      </c>
      <c r="U197" s="16">
        <v>4</v>
      </c>
      <c r="V197" s="16">
        <v>4</v>
      </c>
      <c r="W197" s="16">
        <v>4</v>
      </c>
      <c r="X197" s="21">
        <v>3</v>
      </c>
      <c r="Y197" s="21">
        <v>3</v>
      </c>
      <c r="Z197" s="21">
        <v>4</v>
      </c>
      <c r="AA197" s="21">
        <v>4</v>
      </c>
      <c r="AB197" s="21">
        <v>4</v>
      </c>
      <c r="AC197" s="15">
        <v>4</v>
      </c>
      <c r="AD197" s="15">
        <v>4</v>
      </c>
      <c r="AE197" s="15">
        <v>4</v>
      </c>
    </row>
    <row r="198" spans="1:31" x14ac:dyDescent="0.55000000000000004">
      <c r="A198" s="14">
        <v>197</v>
      </c>
      <c r="B198" s="19" t="s">
        <v>16</v>
      </c>
      <c r="C198" s="16" t="s">
        <v>23</v>
      </c>
      <c r="D198" s="20">
        <v>0</v>
      </c>
      <c r="E198" s="20">
        <v>0</v>
      </c>
      <c r="F198" s="20">
        <v>1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19">
        <v>4</v>
      </c>
      <c r="P198" s="19">
        <v>4</v>
      </c>
      <c r="Q198" s="19">
        <v>4</v>
      </c>
      <c r="R198" s="19">
        <v>4</v>
      </c>
      <c r="S198" s="19">
        <v>4</v>
      </c>
      <c r="T198" s="16">
        <v>4</v>
      </c>
      <c r="U198" s="16">
        <v>4</v>
      </c>
      <c r="V198" s="16">
        <v>4</v>
      </c>
      <c r="W198" s="16">
        <v>4</v>
      </c>
      <c r="X198" s="21">
        <v>4</v>
      </c>
      <c r="Y198" s="21">
        <v>4</v>
      </c>
      <c r="Z198" s="21">
        <v>5</v>
      </c>
      <c r="AA198" s="21">
        <v>5</v>
      </c>
      <c r="AB198" s="21">
        <v>4</v>
      </c>
      <c r="AC198" s="15">
        <v>4</v>
      </c>
      <c r="AD198" s="15">
        <v>4</v>
      </c>
      <c r="AE198" s="15">
        <v>4</v>
      </c>
    </row>
    <row r="199" spans="1:31" x14ac:dyDescent="0.55000000000000004">
      <c r="A199" s="14">
        <v>198</v>
      </c>
      <c r="B199" s="19" t="s">
        <v>17</v>
      </c>
      <c r="C199" s="16" t="s">
        <v>23</v>
      </c>
      <c r="D199" s="20">
        <v>1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19">
        <v>4</v>
      </c>
      <c r="P199" s="19">
        <v>4</v>
      </c>
      <c r="Q199" s="19">
        <v>4</v>
      </c>
      <c r="R199" s="19">
        <v>4</v>
      </c>
      <c r="S199" s="19">
        <v>4</v>
      </c>
      <c r="T199" s="16">
        <v>5</v>
      </c>
      <c r="U199" s="16">
        <v>4</v>
      </c>
      <c r="V199" s="16">
        <v>5</v>
      </c>
      <c r="W199" s="16">
        <v>4</v>
      </c>
      <c r="X199" s="21">
        <v>4</v>
      </c>
      <c r="Y199" s="21">
        <v>4</v>
      </c>
      <c r="Z199" s="21">
        <v>4</v>
      </c>
      <c r="AA199" s="21">
        <v>5</v>
      </c>
      <c r="AB199" s="21">
        <v>5</v>
      </c>
      <c r="AC199" s="15">
        <v>5</v>
      </c>
      <c r="AD199" s="15">
        <v>5</v>
      </c>
      <c r="AE199" s="15">
        <v>5</v>
      </c>
    </row>
    <row r="200" spans="1:31" x14ac:dyDescent="0.55000000000000004">
      <c r="A200" s="14">
        <v>199</v>
      </c>
      <c r="B200" s="19" t="s">
        <v>17</v>
      </c>
      <c r="C200" s="16" t="s">
        <v>23</v>
      </c>
      <c r="D200" s="20">
        <v>0</v>
      </c>
      <c r="E200" s="20">
        <v>0</v>
      </c>
      <c r="F200" s="20">
        <v>1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1</v>
      </c>
      <c r="O200" s="19">
        <v>3</v>
      </c>
      <c r="P200" s="19">
        <v>2</v>
      </c>
      <c r="Q200" s="19">
        <v>3</v>
      </c>
      <c r="R200" s="19">
        <v>3</v>
      </c>
      <c r="S200" s="19">
        <v>3</v>
      </c>
      <c r="T200" s="16">
        <v>3</v>
      </c>
      <c r="U200" s="16">
        <v>3</v>
      </c>
      <c r="V200" s="16">
        <v>3</v>
      </c>
      <c r="W200" s="16">
        <v>3</v>
      </c>
      <c r="X200" s="21">
        <v>3</v>
      </c>
      <c r="Y200" s="21">
        <v>2</v>
      </c>
      <c r="Z200" s="21">
        <v>3</v>
      </c>
      <c r="AA200" s="21">
        <v>2</v>
      </c>
      <c r="AB200" s="21">
        <v>2</v>
      </c>
      <c r="AC200" s="15">
        <v>3</v>
      </c>
      <c r="AD200" s="15">
        <v>2</v>
      </c>
      <c r="AE200" s="15">
        <v>2</v>
      </c>
    </row>
    <row r="201" spans="1:31" x14ac:dyDescent="0.55000000000000004">
      <c r="A201" s="14">
        <v>200</v>
      </c>
      <c r="B201" s="19" t="s">
        <v>16</v>
      </c>
      <c r="C201" s="16" t="s">
        <v>23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1</v>
      </c>
      <c r="N201" s="20">
        <v>0</v>
      </c>
      <c r="O201" s="19">
        <v>3</v>
      </c>
      <c r="P201" s="19">
        <v>2</v>
      </c>
      <c r="Q201" s="19">
        <v>3</v>
      </c>
      <c r="R201" s="19">
        <v>4</v>
      </c>
      <c r="S201" s="19">
        <v>3</v>
      </c>
      <c r="T201" s="16">
        <v>4</v>
      </c>
      <c r="U201" s="16">
        <v>3</v>
      </c>
      <c r="V201" s="16">
        <v>3</v>
      </c>
      <c r="W201" s="16">
        <v>3</v>
      </c>
      <c r="X201" s="21">
        <v>4</v>
      </c>
      <c r="Y201" s="21">
        <v>4</v>
      </c>
      <c r="Z201" s="21">
        <v>4</v>
      </c>
      <c r="AA201" s="21">
        <v>4</v>
      </c>
      <c r="AB201" s="21">
        <v>4</v>
      </c>
      <c r="AC201" s="15">
        <v>3</v>
      </c>
      <c r="AD201" s="15">
        <v>3</v>
      </c>
      <c r="AE201" s="15">
        <v>3</v>
      </c>
    </row>
    <row r="202" spans="1:31" x14ac:dyDescent="0.55000000000000004">
      <c r="A202" s="14">
        <v>201</v>
      </c>
      <c r="B202" s="19" t="s">
        <v>17</v>
      </c>
      <c r="C202" s="16" t="s">
        <v>23</v>
      </c>
      <c r="D202" s="20">
        <v>0</v>
      </c>
      <c r="E202" s="20">
        <v>0</v>
      </c>
      <c r="F202" s="20">
        <v>1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1</v>
      </c>
      <c r="N202" s="20">
        <v>0</v>
      </c>
      <c r="O202" s="19">
        <v>3</v>
      </c>
      <c r="P202" s="19">
        <v>2</v>
      </c>
      <c r="Q202" s="19">
        <v>2</v>
      </c>
      <c r="R202" s="19">
        <v>2</v>
      </c>
      <c r="S202" s="19">
        <v>3</v>
      </c>
      <c r="T202" s="16">
        <v>3</v>
      </c>
      <c r="U202" s="16">
        <v>2</v>
      </c>
      <c r="V202" s="16">
        <v>3</v>
      </c>
      <c r="W202" s="16">
        <v>3</v>
      </c>
      <c r="X202" s="21">
        <v>3</v>
      </c>
      <c r="Y202" s="21">
        <v>2</v>
      </c>
      <c r="Z202" s="21">
        <v>3</v>
      </c>
      <c r="AA202" s="21">
        <v>3</v>
      </c>
      <c r="AB202" s="21">
        <v>3</v>
      </c>
      <c r="AC202" s="15">
        <v>3</v>
      </c>
      <c r="AD202" s="15">
        <v>3</v>
      </c>
      <c r="AE202" s="15">
        <v>3</v>
      </c>
    </row>
    <row r="203" spans="1:31" x14ac:dyDescent="0.55000000000000004">
      <c r="A203" s="14">
        <v>202</v>
      </c>
      <c r="B203" s="19" t="s">
        <v>16</v>
      </c>
      <c r="C203" s="16" t="s">
        <v>23</v>
      </c>
      <c r="D203" s="20">
        <v>1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1</v>
      </c>
      <c r="N203" s="20">
        <v>0</v>
      </c>
      <c r="O203" s="19">
        <v>4</v>
      </c>
      <c r="P203" s="19">
        <v>4</v>
      </c>
      <c r="Q203" s="19">
        <v>4</v>
      </c>
      <c r="R203" s="19">
        <v>4</v>
      </c>
      <c r="S203" s="19">
        <v>4</v>
      </c>
      <c r="T203" s="16">
        <v>4</v>
      </c>
      <c r="U203" s="16">
        <v>4</v>
      </c>
      <c r="V203" s="16">
        <v>4</v>
      </c>
      <c r="W203" s="16">
        <v>4</v>
      </c>
      <c r="X203" s="21">
        <v>4</v>
      </c>
      <c r="Y203" s="21">
        <v>4</v>
      </c>
      <c r="Z203" s="21">
        <v>4</v>
      </c>
      <c r="AA203" s="21">
        <v>4</v>
      </c>
      <c r="AB203" s="21">
        <v>4</v>
      </c>
      <c r="AC203" s="15">
        <v>4</v>
      </c>
      <c r="AD203" s="15">
        <v>4</v>
      </c>
      <c r="AE203" s="15">
        <v>4</v>
      </c>
    </row>
    <row r="204" spans="1:31" x14ac:dyDescent="0.55000000000000004">
      <c r="A204" s="14">
        <v>203</v>
      </c>
      <c r="B204" s="19" t="s">
        <v>17</v>
      </c>
      <c r="C204" s="16" t="s">
        <v>23</v>
      </c>
      <c r="D204" s="20">
        <v>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1</v>
      </c>
      <c r="N204" s="20">
        <v>0</v>
      </c>
      <c r="O204" s="19">
        <v>4</v>
      </c>
      <c r="P204" s="19">
        <v>4</v>
      </c>
      <c r="Q204" s="19">
        <v>4</v>
      </c>
      <c r="R204" s="19">
        <v>4</v>
      </c>
      <c r="S204" s="19">
        <v>4</v>
      </c>
      <c r="T204" s="16">
        <v>4</v>
      </c>
      <c r="U204" s="16">
        <v>4</v>
      </c>
      <c r="V204" s="16">
        <v>4</v>
      </c>
      <c r="W204" s="16">
        <v>4</v>
      </c>
      <c r="X204" s="21">
        <v>4</v>
      </c>
      <c r="Y204" s="21">
        <v>4</v>
      </c>
      <c r="Z204" s="21">
        <v>4</v>
      </c>
      <c r="AA204" s="21">
        <v>4</v>
      </c>
      <c r="AB204" s="21">
        <v>4</v>
      </c>
      <c r="AC204" s="15">
        <v>4</v>
      </c>
      <c r="AD204" s="15">
        <v>4</v>
      </c>
      <c r="AE204" s="15">
        <v>4</v>
      </c>
    </row>
    <row r="205" spans="1:31" x14ac:dyDescent="0.55000000000000004">
      <c r="A205" s="14">
        <v>204</v>
      </c>
      <c r="B205" s="19" t="s">
        <v>17</v>
      </c>
      <c r="C205" s="16" t="s">
        <v>23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1</v>
      </c>
      <c r="N205" s="20">
        <v>0</v>
      </c>
      <c r="O205" s="19">
        <v>4</v>
      </c>
      <c r="P205" s="19">
        <v>4</v>
      </c>
      <c r="Q205" s="19">
        <v>4</v>
      </c>
      <c r="R205" s="19">
        <v>4</v>
      </c>
      <c r="S205" s="19">
        <v>4</v>
      </c>
      <c r="T205" s="16">
        <v>4</v>
      </c>
      <c r="U205" s="16">
        <v>4</v>
      </c>
      <c r="V205" s="16">
        <v>4</v>
      </c>
      <c r="W205" s="16">
        <v>4</v>
      </c>
      <c r="X205" s="21">
        <v>5</v>
      </c>
      <c r="Y205" s="21">
        <v>5</v>
      </c>
      <c r="Z205" s="21">
        <v>5</v>
      </c>
      <c r="AA205" s="21">
        <v>5</v>
      </c>
      <c r="AB205" s="21">
        <v>5</v>
      </c>
      <c r="AC205" s="15">
        <v>4</v>
      </c>
      <c r="AD205" s="15">
        <v>4</v>
      </c>
      <c r="AE205" s="15">
        <v>4</v>
      </c>
    </row>
    <row r="206" spans="1:31" x14ac:dyDescent="0.55000000000000004">
      <c r="A206" s="14">
        <v>205</v>
      </c>
      <c r="B206" s="19" t="s">
        <v>16</v>
      </c>
      <c r="C206" s="16" t="s">
        <v>23</v>
      </c>
      <c r="D206" s="20">
        <v>1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19">
        <v>4</v>
      </c>
      <c r="P206" s="19">
        <v>5</v>
      </c>
      <c r="Q206" s="19">
        <v>5</v>
      </c>
      <c r="R206" s="19">
        <v>5</v>
      </c>
      <c r="S206" s="19">
        <v>4</v>
      </c>
      <c r="T206" s="16">
        <v>4</v>
      </c>
      <c r="U206" s="16">
        <v>4</v>
      </c>
      <c r="V206" s="16">
        <v>5</v>
      </c>
      <c r="W206" s="16">
        <v>5</v>
      </c>
      <c r="X206" s="21">
        <v>5</v>
      </c>
      <c r="Y206" s="21">
        <v>5</v>
      </c>
      <c r="Z206" s="21">
        <v>5</v>
      </c>
      <c r="AA206" s="21">
        <v>3</v>
      </c>
      <c r="AB206" s="21">
        <v>5</v>
      </c>
      <c r="AC206" s="15">
        <v>5</v>
      </c>
      <c r="AD206" s="15">
        <v>5</v>
      </c>
      <c r="AE206" s="15">
        <v>5</v>
      </c>
    </row>
    <row r="207" spans="1:31" x14ac:dyDescent="0.55000000000000004">
      <c r="A207" s="14">
        <v>206</v>
      </c>
      <c r="B207" s="19" t="s">
        <v>16</v>
      </c>
      <c r="C207" s="16" t="s">
        <v>23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1</v>
      </c>
      <c r="N207" s="20">
        <v>0</v>
      </c>
      <c r="O207" s="19">
        <v>3</v>
      </c>
      <c r="P207" s="19">
        <v>2</v>
      </c>
      <c r="Q207" s="19">
        <v>2</v>
      </c>
      <c r="R207" s="19">
        <v>4</v>
      </c>
      <c r="S207" s="19">
        <v>2</v>
      </c>
      <c r="T207" s="16">
        <v>4</v>
      </c>
      <c r="U207" s="16">
        <v>4</v>
      </c>
      <c r="V207" s="16">
        <v>4</v>
      </c>
      <c r="W207" s="16">
        <v>4</v>
      </c>
      <c r="X207" s="21">
        <v>4</v>
      </c>
      <c r="Y207" s="21">
        <v>4</v>
      </c>
      <c r="Z207" s="21">
        <v>4</v>
      </c>
      <c r="AA207" s="21">
        <v>4</v>
      </c>
      <c r="AB207" s="21">
        <v>4</v>
      </c>
      <c r="AC207" s="15">
        <v>4</v>
      </c>
      <c r="AD207" s="15">
        <v>4</v>
      </c>
      <c r="AE207" s="15">
        <v>4</v>
      </c>
    </row>
    <row r="208" spans="1:31" x14ac:dyDescent="0.55000000000000004">
      <c r="A208" s="14">
        <v>207</v>
      </c>
      <c r="B208" s="19" t="s">
        <v>16</v>
      </c>
      <c r="C208" s="16" t="s">
        <v>23</v>
      </c>
      <c r="D208" s="20">
        <v>1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1</v>
      </c>
      <c r="N208" s="20">
        <v>1</v>
      </c>
      <c r="O208" s="19">
        <v>4</v>
      </c>
      <c r="P208" s="19">
        <v>4</v>
      </c>
      <c r="Q208" s="19">
        <v>3</v>
      </c>
      <c r="R208" s="19">
        <v>4</v>
      </c>
      <c r="S208" s="19">
        <v>5</v>
      </c>
      <c r="T208" s="16">
        <v>4</v>
      </c>
      <c r="U208" s="16">
        <v>4</v>
      </c>
      <c r="V208" s="16">
        <v>4</v>
      </c>
      <c r="W208" s="16">
        <v>4</v>
      </c>
      <c r="X208" s="21">
        <v>4</v>
      </c>
      <c r="Y208" s="21">
        <v>3</v>
      </c>
      <c r="Z208" s="21">
        <v>4</v>
      </c>
      <c r="AA208" s="21">
        <v>4</v>
      </c>
      <c r="AB208" s="21">
        <v>4</v>
      </c>
      <c r="AC208" s="15">
        <v>5</v>
      </c>
      <c r="AD208" s="15">
        <v>4</v>
      </c>
      <c r="AE208" s="15">
        <v>4</v>
      </c>
    </row>
    <row r="209" spans="1:31" x14ac:dyDescent="0.55000000000000004">
      <c r="A209" s="14">
        <v>208</v>
      </c>
      <c r="B209" s="19" t="s">
        <v>17</v>
      </c>
      <c r="C209" s="16" t="s">
        <v>23</v>
      </c>
      <c r="D209" s="20">
        <v>1</v>
      </c>
      <c r="E209" s="20">
        <v>0</v>
      </c>
      <c r="F209" s="20">
        <v>0</v>
      </c>
      <c r="G209" s="20">
        <v>1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19">
        <v>4</v>
      </c>
      <c r="P209" s="19">
        <v>4</v>
      </c>
      <c r="Q209" s="19">
        <v>4</v>
      </c>
      <c r="R209" s="19">
        <v>4</v>
      </c>
      <c r="S209" s="19">
        <v>4</v>
      </c>
      <c r="T209" s="16">
        <v>4</v>
      </c>
      <c r="U209" s="16">
        <v>4</v>
      </c>
      <c r="V209" s="16">
        <v>4</v>
      </c>
      <c r="W209" s="16">
        <v>4</v>
      </c>
      <c r="X209" s="21">
        <v>4</v>
      </c>
      <c r="Y209" s="21">
        <v>5</v>
      </c>
      <c r="Z209" s="21">
        <v>4</v>
      </c>
      <c r="AA209" s="21">
        <v>4</v>
      </c>
      <c r="AB209" s="21">
        <v>4</v>
      </c>
      <c r="AC209" s="15">
        <v>5</v>
      </c>
      <c r="AD209" s="15">
        <v>4</v>
      </c>
      <c r="AE209" s="15">
        <v>4</v>
      </c>
    </row>
    <row r="210" spans="1:31" x14ac:dyDescent="0.55000000000000004">
      <c r="A210" s="14">
        <v>209</v>
      </c>
      <c r="B210" s="19" t="s">
        <v>17</v>
      </c>
      <c r="C210" s="16" t="s">
        <v>23</v>
      </c>
      <c r="D210" s="20">
        <v>0</v>
      </c>
      <c r="E210" s="20">
        <v>0</v>
      </c>
      <c r="F210" s="20">
        <v>1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19">
        <v>2</v>
      </c>
      <c r="P210" s="19">
        <v>2</v>
      </c>
      <c r="Q210" s="19">
        <v>5</v>
      </c>
      <c r="R210" s="19">
        <v>5</v>
      </c>
      <c r="S210" s="19">
        <v>5</v>
      </c>
      <c r="T210" s="16">
        <v>2</v>
      </c>
      <c r="U210" s="16">
        <v>2</v>
      </c>
      <c r="V210" s="16">
        <v>2</v>
      </c>
      <c r="W210" s="16">
        <v>2</v>
      </c>
      <c r="X210" s="21">
        <v>5</v>
      </c>
      <c r="Y210" s="21">
        <v>5</v>
      </c>
      <c r="Z210" s="21">
        <v>5</v>
      </c>
      <c r="AA210" s="21">
        <v>3</v>
      </c>
      <c r="AB210" s="21">
        <v>2</v>
      </c>
      <c r="AC210" s="15">
        <v>4</v>
      </c>
      <c r="AD210" s="15">
        <v>4</v>
      </c>
      <c r="AE210" s="15">
        <v>4</v>
      </c>
    </row>
    <row r="211" spans="1:31" x14ac:dyDescent="0.55000000000000004">
      <c r="A211" s="14">
        <v>210</v>
      </c>
      <c r="B211" s="19" t="s">
        <v>17</v>
      </c>
      <c r="C211" s="16" t="s">
        <v>36</v>
      </c>
      <c r="D211" s="20">
        <v>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19">
        <v>4</v>
      </c>
      <c r="P211" s="19">
        <v>4</v>
      </c>
      <c r="Q211" s="19">
        <v>4</v>
      </c>
      <c r="R211" s="19">
        <v>4</v>
      </c>
      <c r="S211" s="19">
        <v>4</v>
      </c>
      <c r="T211" s="16">
        <v>4</v>
      </c>
      <c r="U211" s="16">
        <v>4</v>
      </c>
      <c r="V211" s="16">
        <v>4</v>
      </c>
      <c r="W211" s="16">
        <v>4</v>
      </c>
      <c r="X211" s="21">
        <v>4</v>
      </c>
      <c r="Y211" s="21">
        <v>4</v>
      </c>
      <c r="Z211" s="21">
        <v>4</v>
      </c>
      <c r="AA211" s="21">
        <v>4</v>
      </c>
      <c r="AB211" s="21">
        <v>4</v>
      </c>
      <c r="AC211" s="15">
        <v>4</v>
      </c>
      <c r="AD211" s="15">
        <v>4</v>
      </c>
      <c r="AE211" s="15">
        <v>4</v>
      </c>
    </row>
    <row r="212" spans="1:31" x14ac:dyDescent="0.55000000000000004">
      <c r="A212" s="14">
        <v>211</v>
      </c>
      <c r="B212" s="19" t="s">
        <v>17</v>
      </c>
      <c r="C212" s="16" t="s">
        <v>36</v>
      </c>
      <c r="D212" s="20">
        <v>1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19">
        <v>4</v>
      </c>
      <c r="P212" s="19">
        <v>4</v>
      </c>
      <c r="Q212" s="19">
        <v>4</v>
      </c>
      <c r="R212" s="19">
        <v>4</v>
      </c>
      <c r="S212" s="19">
        <v>4</v>
      </c>
      <c r="T212" s="16">
        <v>4</v>
      </c>
      <c r="U212" s="16">
        <v>4</v>
      </c>
      <c r="V212" s="16">
        <v>4</v>
      </c>
      <c r="W212" s="16">
        <v>4</v>
      </c>
      <c r="X212" s="21">
        <v>4</v>
      </c>
      <c r="Y212" s="21">
        <v>4</v>
      </c>
      <c r="Z212" s="21">
        <v>4</v>
      </c>
      <c r="AA212" s="21">
        <v>4</v>
      </c>
      <c r="AB212" s="21">
        <v>4</v>
      </c>
      <c r="AC212" s="15">
        <v>4</v>
      </c>
      <c r="AD212" s="15">
        <v>4</v>
      </c>
      <c r="AE212" s="15">
        <v>4</v>
      </c>
    </row>
    <row r="213" spans="1:31" x14ac:dyDescent="0.55000000000000004">
      <c r="A213" s="14">
        <v>212</v>
      </c>
      <c r="B213" s="19" t="s">
        <v>16</v>
      </c>
      <c r="C213" s="16" t="s">
        <v>23</v>
      </c>
      <c r="D213" s="20">
        <v>1</v>
      </c>
      <c r="E213" s="20">
        <v>0</v>
      </c>
      <c r="F213" s="20">
        <v>0</v>
      </c>
      <c r="G213" s="20">
        <v>1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19">
        <v>4</v>
      </c>
      <c r="P213" s="19">
        <v>4</v>
      </c>
      <c r="Q213" s="19">
        <v>4</v>
      </c>
      <c r="R213" s="19">
        <v>4</v>
      </c>
      <c r="S213" s="19">
        <v>4</v>
      </c>
      <c r="T213" s="16">
        <v>4</v>
      </c>
      <c r="U213" s="16">
        <v>4</v>
      </c>
      <c r="V213" s="16">
        <v>4</v>
      </c>
      <c r="W213" s="16">
        <v>4</v>
      </c>
      <c r="X213" s="21">
        <v>4</v>
      </c>
      <c r="Y213" s="21">
        <v>4</v>
      </c>
      <c r="Z213" s="21">
        <v>4</v>
      </c>
      <c r="AA213" s="21">
        <v>4</v>
      </c>
      <c r="AB213" s="21">
        <v>4</v>
      </c>
      <c r="AC213" s="15">
        <v>4</v>
      </c>
      <c r="AD213" s="15">
        <v>4</v>
      </c>
      <c r="AE213" s="15">
        <v>4</v>
      </c>
    </row>
    <row r="214" spans="1:31" x14ac:dyDescent="0.55000000000000004">
      <c r="A214" s="14">
        <v>213</v>
      </c>
      <c r="B214" s="19" t="s">
        <v>16</v>
      </c>
      <c r="C214" s="16" t="s">
        <v>23</v>
      </c>
      <c r="D214" s="20">
        <v>1</v>
      </c>
      <c r="E214" s="20">
        <v>0</v>
      </c>
      <c r="F214" s="20">
        <v>0</v>
      </c>
      <c r="G214" s="20">
        <v>1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19">
        <v>4</v>
      </c>
      <c r="P214" s="19">
        <v>4</v>
      </c>
      <c r="Q214" s="19">
        <v>4</v>
      </c>
      <c r="R214" s="19">
        <v>4</v>
      </c>
      <c r="S214" s="19">
        <v>4</v>
      </c>
      <c r="T214" s="16">
        <v>4</v>
      </c>
      <c r="U214" s="16">
        <v>4</v>
      </c>
      <c r="V214" s="16">
        <v>4</v>
      </c>
      <c r="W214" s="16">
        <v>4</v>
      </c>
      <c r="X214" s="21">
        <v>5</v>
      </c>
      <c r="Y214" s="21">
        <v>4</v>
      </c>
      <c r="Z214" s="21">
        <v>4</v>
      </c>
      <c r="AA214" s="21">
        <v>4</v>
      </c>
      <c r="AB214" s="21">
        <v>3</v>
      </c>
      <c r="AC214" s="15">
        <v>4</v>
      </c>
      <c r="AD214" s="15">
        <v>4</v>
      </c>
      <c r="AE214" s="15">
        <v>4</v>
      </c>
    </row>
    <row r="215" spans="1:31" x14ac:dyDescent="0.55000000000000004">
      <c r="A215" s="14">
        <v>214</v>
      </c>
      <c r="B215" s="19" t="s">
        <v>16</v>
      </c>
      <c r="C215" s="16" t="s">
        <v>23</v>
      </c>
      <c r="D215" s="20">
        <v>1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1</v>
      </c>
      <c r="N215" s="20">
        <v>1</v>
      </c>
      <c r="O215" s="19">
        <v>4</v>
      </c>
      <c r="P215" s="19">
        <v>4</v>
      </c>
      <c r="Q215" s="19">
        <v>4</v>
      </c>
      <c r="R215" s="19">
        <v>4</v>
      </c>
      <c r="S215" s="19">
        <v>4</v>
      </c>
      <c r="T215" s="16">
        <v>4</v>
      </c>
      <c r="U215" s="16">
        <v>4</v>
      </c>
      <c r="V215" s="16">
        <v>4</v>
      </c>
      <c r="W215" s="16">
        <v>4</v>
      </c>
      <c r="X215" s="21">
        <v>4</v>
      </c>
      <c r="Y215" s="21">
        <v>4</v>
      </c>
      <c r="Z215" s="21">
        <v>4</v>
      </c>
      <c r="AA215" s="21">
        <v>4</v>
      </c>
      <c r="AB215" s="21">
        <v>4</v>
      </c>
      <c r="AC215" s="15">
        <v>5</v>
      </c>
      <c r="AD215" s="15">
        <v>5</v>
      </c>
      <c r="AE215" s="15">
        <v>5</v>
      </c>
    </row>
    <row r="216" spans="1:31" x14ac:dyDescent="0.55000000000000004">
      <c r="A216" s="14">
        <v>215</v>
      </c>
      <c r="B216" s="19" t="s">
        <v>17</v>
      </c>
      <c r="C216" s="16" t="s">
        <v>23</v>
      </c>
      <c r="D216" s="20">
        <v>1</v>
      </c>
      <c r="E216" s="20">
        <v>0</v>
      </c>
      <c r="F216" s="20">
        <v>0</v>
      </c>
      <c r="G216" s="20">
        <v>1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1</v>
      </c>
      <c r="N216" s="20">
        <v>0</v>
      </c>
      <c r="O216" s="19">
        <v>3</v>
      </c>
      <c r="P216" s="19">
        <v>4</v>
      </c>
      <c r="Q216" s="19">
        <v>4</v>
      </c>
      <c r="R216" s="19">
        <v>4</v>
      </c>
      <c r="S216" s="19">
        <v>4</v>
      </c>
      <c r="T216" s="16">
        <v>4</v>
      </c>
      <c r="U216" s="16">
        <v>4</v>
      </c>
      <c r="V216" s="16">
        <v>4</v>
      </c>
      <c r="W216" s="16">
        <v>3</v>
      </c>
      <c r="X216" s="21">
        <v>5</v>
      </c>
      <c r="Y216" s="21">
        <v>4</v>
      </c>
      <c r="Z216" s="21">
        <v>4</v>
      </c>
      <c r="AA216" s="21">
        <v>4</v>
      </c>
      <c r="AB216" s="21">
        <v>4</v>
      </c>
      <c r="AC216" s="15">
        <v>4</v>
      </c>
      <c r="AD216" s="15">
        <v>4</v>
      </c>
      <c r="AE216" s="15">
        <v>4</v>
      </c>
    </row>
    <row r="217" spans="1:31" x14ac:dyDescent="0.55000000000000004">
      <c r="A217" s="14">
        <v>216</v>
      </c>
      <c r="B217" s="19" t="s">
        <v>17</v>
      </c>
      <c r="C217" s="16" t="s">
        <v>36</v>
      </c>
      <c r="D217" s="20">
        <v>1</v>
      </c>
      <c r="E217" s="20">
        <v>1</v>
      </c>
      <c r="F217" s="20">
        <v>1</v>
      </c>
      <c r="G217" s="20">
        <v>1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19">
        <v>5</v>
      </c>
      <c r="P217" s="19">
        <v>5</v>
      </c>
      <c r="Q217" s="19">
        <v>5</v>
      </c>
      <c r="R217" s="19">
        <v>5</v>
      </c>
      <c r="S217" s="19">
        <v>5</v>
      </c>
      <c r="T217" s="16">
        <v>5</v>
      </c>
      <c r="U217" s="16">
        <v>5</v>
      </c>
      <c r="V217" s="16">
        <v>5</v>
      </c>
      <c r="W217" s="16">
        <v>5</v>
      </c>
      <c r="X217" s="21">
        <v>4</v>
      </c>
      <c r="Y217" s="21">
        <v>1</v>
      </c>
      <c r="Z217" s="21">
        <v>4</v>
      </c>
      <c r="AA217" s="21">
        <v>4</v>
      </c>
      <c r="AB217" s="21">
        <v>3</v>
      </c>
      <c r="AC217" s="15">
        <v>4</v>
      </c>
      <c r="AD217" s="15">
        <v>4</v>
      </c>
      <c r="AE217" s="15">
        <v>4</v>
      </c>
    </row>
    <row r="218" spans="1:31" x14ac:dyDescent="0.55000000000000004">
      <c r="A218" s="14">
        <v>217</v>
      </c>
      <c r="B218" s="19" t="s">
        <v>17</v>
      </c>
      <c r="C218" s="16" t="s">
        <v>23</v>
      </c>
      <c r="D218" s="20">
        <v>1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19">
        <v>4</v>
      </c>
      <c r="P218" s="19">
        <v>4</v>
      </c>
      <c r="Q218" s="19">
        <v>4</v>
      </c>
      <c r="R218" s="19">
        <v>4</v>
      </c>
      <c r="S218" s="19">
        <v>4</v>
      </c>
      <c r="T218" s="16">
        <v>5</v>
      </c>
      <c r="U218" s="16">
        <v>5</v>
      </c>
      <c r="V218" s="16">
        <v>5</v>
      </c>
      <c r="W218" s="16">
        <v>5</v>
      </c>
      <c r="X218" s="21">
        <v>4</v>
      </c>
      <c r="Y218" s="21">
        <v>4</v>
      </c>
      <c r="Z218" s="21">
        <v>4</v>
      </c>
      <c r="AA218" s="21">
        <v>4</v>
      </c>
      <c r="AB218" s="21">
        <v>4</v>
      </c>
      <c r="AC218" s="15">
        <v>4</v>
      </c>
      <c r="AD218" s="15">
        <v>4</v>
      </c>
      <c r="AE218" s="15">
        <v>4</v>
      </c>
    </row>
    <row r="219" spans="1:31" x14ac:dyDescent="0.55000000000000004">
      <c r="A219" s="14">
        <v>218</v>
      </c>
      <c r="B219" s="19" t="s">
        <v>17</v>
      </c>
      <c r="C219" s="16" t="s">
        <v>23</v>
      </c>
      <c r="D219" s="20">
        <v>1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1</v>
      </c>
      <c r="N219" s="20">
        <v>0</v>
      </c>
      <c r="O219" s="19">
        <v>3</v>
      </c>
      <c r="P219" s="19">
        <v>4</v>
      </c>
      <c r="Q219" s="19">
        <v>5</v>
      </c>
      <c r="R219" s="19">
        <v>4</v>
      </c>
      <c r="S219" s="19">
        <v>4</v>
      </c>
      <c r="T219" s="16">
        <v>4</v>
      </c>
      <c r="U219" s="16">
        <v>4</v>
      </c>
      <c r="V219" s="16">
        <v>5</v>
      </c>
      <c r="W219" s="16">
        <v>5</v>
      </c>
      <c r="X219" s="21">
        <v>4</v>
      </c>
      <c r="Y219" s="21">
        <v>4</v>
      </c>
      <c r="Z219" s="21">
        <v>4</v>
      </c>
      <c r="AA219" s="21">
        <v>4</v>
      </c>
      <c r="AB219" s="21">
        <v>4</v>
      </c>
      <c r="AC219" s="15">
        <v>5</v>
      </c>
      <c r="AD219" s="15">
        <v>5</v>
      </c>
      <c r="AE219" s="15">
        <v>5</v>
      </c>
    </row>
    <row r="220" spans="1:31" x14ac:dyDescent="0.55000000000000004">
      <c r="A220" s="14">
        <v>219</v>
      </c>
      <c r="B220" s="19" t="s">
        <v>16</v>
      </c>
      <c r="C220" s="16" t="s">
        <v>23</v>
      </c>
      <c r="D220" s="20">
        <v>1</v>
      </c>
      <c r="E220" s="20">
        <v>0</v>
      </c>
      <c r="F220" s="20">
        <v>1</v>
      </c>
      <c r="G220" s="20">
        <v>1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1</v>
      </c>
      <c r="N220" s="20">
        <v>1</v>
      </c>
      <c r="O220" s="19">
        <v>3</v>
      </c>
      <c r="P220" s="19">
        <v>3</v>
      </c>
      <c r="Q220" s="19">
        <v>4</v>
      </c>
      <c r="R220" s="19">
        <v>3</v>
      </c>
      <c r="S220" s="19">
        <v>3</v>
      </c>
      <c r="T220" s="16">
        <v>4</v>
      </c>
      <c r="U220" s="16">
        <v>4</v>
      </c>
      <c r="V220" s="16">
        <v>3</v>
      </c>
      <c r="W220" s="16">
        <v>4</v>
      </c>
      <c r="X220" s="21">
        <v>3</v>
      </c>
      <c r="Y220" s="21">
        <v>3</v>
      </c>
      <c r="Z220" s="21">
        <v>3</v>
      </c>
      <c r="AA220" s="21">
        <v>3</v>
      </c>
      <c r="AB220" s="21">
        <v>3</v>
      </c>
      <c r="AC220" s="15">
        <v>3</v>
      </c>
      <c r="AD220" s="15">
        <v>4</v>
      </c>
      <c r="AE220" s="15">
        <v>3</v>
      </c>
    </row>
    <row r="221" spans="1:31" x14ac:dyDescent="0.55000000000000004">
      <c r="A221" s="14">
        <v>220</v>
      </c>
      <c r="B221" s="19" t="s">
        <v>17</v>
      </c>
      <c r="C221" s="16" t="s">
        <v>23</v>
      </c>
      <c r="D221" s="20">
        <v>1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19">
        <v>4</v>
      </c>
      <c r="P221" s="19">
        <v>4</v>
      </c>
      <c r="Q221" s="19">
        <v>4</v>
      </c>
      <c r="R221" s="19">
        <v>4</v>
      </c>
      <c r="S221" s="19">
        <v>4</v>
      </c>
      <c r="T221" s="16">
        <v>4</v>
      </c>
      <c r="U221" s="16">
        <v>3</v>
      </c>
      <c r="V221" s="16">
        <v>4</v>
      </c>
      <c r="W221" s="16">
        <v>4</v>
      </c>
      <c r="X221" s="21">
        <v>4</v>
      </c>
      <c r="Y221" s="21">
        <v>4</v>
      </c>
      <c r="Z221" s="21">
        <v>4</v>
      </c>
      <c r="AA221" s="21">
        <v>4</v>
      </c>
      <c r="AB221" s="21">
        <v>4</v>
      </c>
      <c r="AC221" s="15">
        <v>4</v>
      </c>
      <c r="AD221" s="15">
        <v>4</v>
      </c>
      <c r="AE221" s="15">
        <v>4</v>
      </c>
    </row>
    <row r="222" spans="1:31" x14ac:dyDescent="0.55000000000000004">
      <c r="A222" s="14">
        <v>221</v>
      </c>
      <c r="B222" s="19" t="s">
        <v>17</v>
      </c>
      <c r="C222" s="16" t="s">
        <v>23</v>
      </c>
      <c r="D222" s="20">
        <v>1</v>
      </c>
      <c r="E222" s="20">
        <v>0</v>
      </c>
      <c r="F222" s="20">
        <v>0</v>
      </c>
      <c r="G222" s="20">
        <v>1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19">
        <v>5</v>
      </c>
      <c r="P222" s="19">
        <v>5</v>
      </c>
      <c r="Q222" s="19">
        <v>5</v>
      </c>
      <c r="R222" s="19">
        <v>5</v>
      </c>
      <c r="S222" s="19">
        <v>5</v>
      </c>
      <c r="T222" s="16">
        <v>5</v>
      </c>
      <c r="U222" s="16">
        <v>5</v>
      </c>
      <c r="V222" s="16">
        <v>5</v>
      </c>
      <c r="W222" s="16">
        <v>5</v>
      </c>
      <c r="X222" s="21">
        <v>5</v>
      </c>
      <c r="Y222" s="21">
        <v>5</v>
      </c>
      <c r="Z222" s="21">
        <v>5</v>
      </c>
      <c r="AA222" s="21">
        <v>5</v>
      </c>
      <c r="AB222" s="21">
        <v>5</v>
      </c>
      <c r="AC222" s="15">
        <v>5</v>
      </c>
      <c r="AD222" s="15">
        <v>5</v>
      </c>
      <c r="AE222" s="15">
        <v>5</v>
      </c>
    </row>
    <row r="223" spans="1:31" x14ac:dyDescent="0.55000000000000004">
      <c r="A223" s="14">
        <v>222</v>
      </c>
      <c r="B223" s="19" t="s">
        <v>17</v>
      </c>
      <c r="C223" s="16" t="s">
        <v>23</v>
      </c>
      <c r="D223" s="20">
        <v>1</v>
      </c>
      <c r="E223" s="20">
        <v>0</v>
      </c>
      <c r="F223" s="20">
        <v>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19">
        <v>4</v>
      </c>
      <c r="P223" s="19">
        <v>4</v>
      </c>
      <c r="Q223" s="19">
        <v>4</v>
      </c>
      <c r="R223" s="19">
        <v>4</v>
      </c>
      <c r="S223" s="19">
        <v>4</v>
      </c>
      <c r="T223" s="16">
        <v>4</v>
      </c>
      <c r="U223" s="16">
        <v>4</v>
      </c>
      <c r="V223" s="16">
        <v>4</v>
      </c>
      <c r="W223" s="16">
        <v>4</v>
      </c>
      <c r="X223" s="21">
        <v>4</v>
      </c>
      <c r="Y223" s="21">
        <v>4</v>
      </c>
      <c r="Z223" s="21">
        <v>4</v>
      </c>
      <c r="AA223" s="21">
        <v>4</v>
      </c>
      <c r="AB223" s="21">
        <v>4</v>
      </c>
      <c r="AC223" s="15">
        <v>4</v>
      </c>
      <c r="AD223" s="15">
        <v>4</v>
      </c>
      <c r="AE223" s="15">
        <v>4</v>
      </c>
    </row>
    <row r="224" spans="1:31" x14ac:dyDescent="0.55000000000000004">
      <c r="A224" s="14">
        <v>223</v>
      </c>
      <c r="B224" s="19" t="s">
        <v>17</v>
      </c>
      <c r="C224" s="16" t="s">
        <v>23</v>
      </c>
      <c r="D224" s="20">
        <v>1</v>
      </c>
      <c r="E224" s="20">
        <v>0</v>
      </c>
      <c r="F224" s="20">
        <v>0</v>
      </c>
      <c r="G224" s="20">
        <v>1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19">
        <v>5</v>
      </c>
      <c r="P224" s="19">
        <v>5</v>
      </c>
      <c r="Q224" s="19">
        <v>5</v>
      </c>
      <c r="R224" s="19">
        <v>4</v>
      </c>
      <c r="S224" s="19">
        <v>5</v>
      </c>
      <c r="T224" s="16">
        <v>5</v>
      </c>
      <c r="U224" s="16">
        <v>4</v>
      </c>
      <c r="V224" s="16">
        <v>5</v>
      </c>
      <c r="W224" s="16">
        <v>5</v>
      </c>
      <c r="X224" s="21">
        <v>5</v>
      </c>
      <c r="Y224" s="21">
        <v>5</v>
      </c>
      <c r="Z224" s="21">
        <v>5</v>
      </c>
      <c r="AA224" s="21">
        <v>5</v>
      </c>
      <c r="AB224" s="21">
        <v>5</v>
      </c>
      <c r="AC224" s="15">
        <v>4</v>
      </c>
      <c r="AD224" s="15">
        <v>4</v>
      </c>
      <c r="AE224" s="15">
        <v>4</v>
      </c>
    </row>
    <row r="225" spans="1:33" x14ac:dyDescent="0.55000000000000004">
      <c r="A225" s="14">
        <v>224</v>
      </c>
      <c r="B225" s="19" t="s">
        <v>17</v>
      </c>
      <c r="C225" s="16" t="s">
        <v>36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</v>
      </c>
      <c r="N225" s="20">
        <v>0</v>
      </c>
      <c r="O225" s="19">
        <v>3</v>
      </c>
      <c r="P225" s="19">
        <v>3</v>
      </c>
      <c r="Q225" s="19">
        <v>3</v>
      </c>
      <c r="R225" s="19">
        <v>3</v>
      </c>
      <c r="S225" s="19">
        <v>3</v>
      </c>
      <c r="T225" s="16">
        <v>3</v>
      </c>
      <c r="U225" s="16">
        <v>3</v>
      </c>
      <c r="V225" s="16">
        <v>3</v>
      </c>
      <c r="W225" s="16">
        <v>3</v>
      </c>
      <c r="X225" s="21">
        <v>3</v>
      </c>
      <c r="Y225" s="21">
        <v>3</v>
      </c>
      <c r="Z225" s="21">
        <v>3</v>
      </c>
      <c r="AA225" s="21">
        <v>3</v>
      </c>
      <c r="AB225" s="21">
        <v>3</v>
      </c>
      <c r="AC225" s="15">
        <v>3</v>
      </c>
      <c r="AD225" s="15">
        <v>3</v>
      </c>
      <c r="AE225" s="15">
        <v>3</v>
      </c>
    </row>
    <row r="226" spans="1:33" x14ac:dyDescent="0.55000000000000004">
      <c r="A226" s="14">
        <v>225</v>
      </c>
      <c r="B226" s="19" t="s">
        <v>17</v>
      </c>
      <c r="C226" s="16" t="s">
        <v>23</v>
      </c>
      <c r="D226" s="20">
        <v>0</v>
      </c>
      <c r="E226" s="20">
        <v>1</v>
      </c>
      <c r="F226" s="20">
        <v>0</v>
      </c>
      <c r="G226" s="20">
        <v>1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19">
        <v>4</v>
      </c>
      <c r="P226" s="19">
        <v>4</v>
      </c>
      <c r="Q226" s="19">
        <v>4</v>
      </c>
      <c r="R226" s="19">
        <v>4</v>
      </c>
      <c r="S226" s="19">
        <v>4</v>
      </c>
      <c r="T226" s="16">
        <v>3</v>
      </c>
      <c r="U226" s="16">
        <v>5</v>
      </c>
      <c r="V226" s="16">
        <v>4</v>
      </c>
      <c r="W226" s="16">
        <v>4</v>
      </c>
      <c r="X226" s="21">
        <v>4</v>
      </c>
      <c r="Y226" s="21">
        <v>3</v>
      </c>
      <c r="Z226" s="21">
        <v>3</v>
      </c>
      <c r="AA226" s="21">
        <v>4</v>
      </c>
      <c r="AB226" s="21">
        <v>4</v>
      </c>
      <c r="AC226" s="15">
        <v>5</v>
      </c>
      <c r="AD226" s="15">
        <v>5</v>
      </c>
      <c r="AE226" s="15">
        <v>3</v>
      </c>
    </row>
    <row r="227" spans="1:33" x14ac:dyDescent="0.55000000000000004">
      <c r="A227" s="14">
        <v>226</v>
      </c>
      <c r="B227" s="19" t="s">
        <v>16</v>
      </c>
      <c r="C227" s="16" t="s">
        <v>36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1</v>
      </c>
      <c r="O227" s="19">
        <v>4</v>
      </c>
      <c r="P227" s="19">
        <v>4</v>
      </c>
      <c r="Q227" s="19">
        <v>4</v>
      </c>
      <c r="R227" s="19">
        <v>4</v>
      </c>
      <c r="S227" s="19">
        <v>4</v>
      </c>
      <c r="T227" s="16">
        <v>4</v>
      </c>
      <c r="U227" s="16">
        <v>4</v>
      </c>
      <c r="V227" s="16">
        <v>4</v>
      </c>
      <c r="W227" s="16">
        <v>4</v>
      </c>
      <c r="X227" s="21">
        <v>4</v>
      </c>
      <c r="Y227" s="21">
        <v>4</v>
      </c>
      <c r="Z227" s="21">
        <v>4</v>
      </c>
      <c r="AA227" s="21">
        <v>4</v>
      </c>
      <c r="AB227" s="21">
        <v>4</v>
      </c>
      <c r="AC227" s="15">
        <v>4</v>
      </c>
      <c r="AD227" s="15">
        <v>4</v>
      </c>
      <c r="AE227" s="15">
        <v>4</v>
      </c>
    </row>
    <row r="228" spans="1:33" x14ac:dyDescent="0.55000000000000004">
      <c r="A228" s="14">
        <v>227</v>
      </c>
      <c r="B228" s="19" t="s">
        <v>17</v>
      </c>
      <c r="C228" s="16" t="s">
        <v>36</v>
      </c>
      <c r="D228" s="20">
        <v>1</v>
      </c>
      <c r="E228" s="20">
        <v>0</v>
      </c>
      <c r="F228" s="20">
        <v>1</v>
      </c>
      <c r="G228" s="20">
        <v>0</v>
      </c>
      <c r="H228" s="20">
        <v>0</v>
      </c>
      <c r="I228" s="20">
        <v>0</v>
      </c>
      <c r="J228" s="20">
        <v>1</v>
      </c>
      <c r="K228" s="20">
        <v>0</v>
      </c>
      <c r="L228" s="20">
        <v>0</v>
      </c>
      <c r="M228" s="20">
        <v>0</v>
      </c>
      <c r="N228" s="20">
        <v>0</v>
      </c>
      <c r="O228" s="19">
        <v>4</v>
      </c>
      <c r="P228" s="19">
        <v>4</v>
      </c>
      <c r="Q228" s="19">
        <v>4</v>
      </c>
      <c r="R228" s="19">
        <v>4</v>
      </c>
      <c r="S228" s="19">
        <v>4</v>
      </c>
      <c r="T228" s="16">
        <v>4</v>
      </c>
      <c r="U228" s="16">
        <v>4</v>
      </c>
      <c r="V228" s="16">
        <v>4</v>
      </c>
      <c r="W228" s="16">
        <v>4</v>
      </c>
      <c r="X228" s="21">
        <v>4</v>
      </c>
      <c r="Y228" s="21">
        <v>4</v>
      </c>
      <c r="Z228" s="21">
        <v>4</v>
      </c>
      <c r="AA228" s="21">
        <v>4</v>
      </c>
      <c r="AB228" s="21">
        <v>4</v>
      </c>
      <c r="AC228" s="15">
        <v>4</v>
      </c>
      <c r="AD228" s="15">
        <v>4</v>
      </c>
      <c r="AE228" s="15">
        <v>4</v>
      </c>
    </row>
    <row r="229" spans="1:33" x14ac:dyDescent="0.55000000000000004">
      <c r="A229" s="14">
        <v>228</v>
      </c>
      <c r="B229" s="19" t="s">
        <v>17</v>
      </c>
      <c r="C229" s="16" t="s">
        <v>36</v>
      </c>
      <c r="D229" s="20">
        <v>1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19">
        <v>5</v>
      </c>
      <c r="P229" s="19">
        <v>5</v>
      </c>
      <c r="Q229" s="19">
        <v>5</v>
      </c>
      <c r="R229" s="19">
        <v>5</v>
      </c>
      <c r="S229" s="19">
        <v>5</v>
      </c>
      <c r="T229" s="16">
        <v>5</v>
      </c>
      <c r="U229" s="16">
        <v>5</v>
      </c>
      <c r="V229" s="16">
        <v>5</v>
      </c>
      <c r="W229" s="16">
        <v>5</v>
      </c>
      <c r="X229" s="21">
        <v>5</v>
      </c>
      <c r="Y229" s="21">
        <v>5</v>
      </c>
      <c r="Z229" s="21">
        <v>5</v>
      </c>
      <c r="AA229" s="21">
        <v>5</v>
      </c>
      <c r="AB229" s="21">
        <v>5</v>
      </c>
      <c r="AC229" s="15">
        <v>5</v>
      </c>
      <c r="AD229" s="15">
        <v>5</v>
      </c>
      <c r="AE229" s="15">
        <v>5</v>
      </c>
    </row>
    <row r="230" spans="1:33" x14ac:dyDescent="0.55000000000000004">
      <c r="A230" s="14">
        <v>229</v>
      </c>
      <c r="B230" s="19" t="s">
        <v>17</v>
      </c>
      <c r="C230" s="16" t="s">
        <v>36</v>
      </c>
      <c r="D230" s="20">
        <v>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19">
        <v>5</v>
      </c>
      <c r="P230" s="19">
        <v>5</v>
      </c>
      <c r="Q230" s="19">
        <v>5</v>
      </c>
      <c r="R230" s="19">
        <v>5</v>
      </c>
      <c r="S230" s="19">
        <v>5</v>
      </c>
      <c r="T230" s="16">
        <v>5</v>
      </c>
      <c r="U230" s="16">
        <v>5</v>
      </c>
      <c r="V230" s="16">
        <v>5</v>
      </c>
      <c r="W230" s="16">
        <v>5</v>
      </c>
      <c r="X230" s="21">
        <v>5</v>
      </c>
      <c r="Y230" s="21">
        <v>5</v>
      </c>
      <c r="Z230" s="21">
        <v>5</v>
      </c>
      <c r="AA230" s="21">
        <v>5</v>
      </c>
      <c r="AB230" s="21">
        <v>5</v>
      </c>
      <c r="AC230" s="15">
        <v>5</v>
      </c>
      <c r="AD230" s="15">
        <v>5</v>
      </c>
      <c r="AE230" s="15">
        <v>5</v>
      </c>
    </row>
    <row r="231" spans="1:33" x14ac:dyDescent="0.55000000000000004">
      <c r="A231" s="14">
        <v>230</v>
      </c>
      <c r="B231" s="19" t="s">
        <v>17</v>
      </c>
      <c r="C231" s="16" t="s">
        <v>36</v>
      </c>
      <c r="D231" s="20">
        <v>1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19">
        <v>5</v>
      </c>
      <c r="P231" s="19">
        <v>5</v>
      </c>
      <c r="Q231" s="19">
        <v>5</v>
      </c>
      <c r="R231" s="19">
        <v>5</v>
      </c>
      <c r="S231" s="19">
        <v>5</v>
      </c>
      <c r="T231" s="16">
        <v>5</v>
      </c>
      <c r="U231" s="16">
        <v>5</v>
      </c>
      <c r="V231" s="16">
        <v>5</v>
      </c>
      <c r="W231" s="16">
        <v>5</v>
      </c>
      <c r="X231" s="21">
        <v>5</v>
      </c>
      <c r="Y231" s="21">
        <v>5</v>
      </c>
      <c r="Z231" s="21">
        <v>5</v>
      </c>
      <c r="AA231" s="21">
        <v>5</v>
      </c>
      <c r="AB231" s="21">
        <v>5</v>
      </c>
      <c r="AC231" s="15">
        <v>5</v>
      </c>
      <c r="AD231" s="15">
        <v>5</v>
      </c>
      <c r="AE231" s="15">
        <v>5</v>
      </c>
    </row>
    <row r="232" spans="1:33" x14ac:dyDescent="0.55000000000000004">
      <c r="A232" s="14">
        <v>231</v>
      </c>
      <c r="B232" s="19" t="s">
        <v>17</v>
      </c>
      <c r="C232" s="16" t="s">
        <v>36</v>
      </c>
      <c r="D232" s="20">
        <v>1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19">
        <v>5</v>
      </c>
      <c r="P232" s="19">
        <v>5</v>
      </c>
      <c r="Q232" s="19">
        <v>5</v>
      </c>
      <c r="R232" s="19">
        <v>5</v>
      </c>
      <c r="S232" s="19">
        <v>5</v>
      </c>
      <c r="T232" s="16">
        <v>5</v>
      </c>
      <c r="U232" s="16">
        <v>5</v>
      </c>
      <c r="V232" s="16">
        <v>5</v>
      </c>
      <c r="W232" s="16">
        <v>5</v>
      </c>
      <c r="X232" s="21">
        <v>5</v>
      </c>
      <c r="Y232" s="21">
        <v>5</v>
      </c>
      <c r="Z232" s="21">
        <v>5</v>
      </c>
      <c r="AA232" s="21">
        <v>5</v>
      </c>
      <c r="AB232" s="21">
        <v>5</v>
      </c>
      <c r="AC232" s="15">
        <v>5</v>
      </c>
      <c r="AD232" s="15">
        <v>5</v>
      </c>
      <c r="AE232" s="15">
        <v>5</v>
      </c>
    </row>
    <row r="233" spans="1:33" x14ac:dyDescent="0.55000000000000004">
      <c r="A233" s="14">
        <v>232</v>
      </c>
      <c r="B233" s="19" t="s">
        <v>17</v>
      </c>
      <c r="C233" s="16" t="s">
        <v>36</v>
      </c>
      <c r="D233" s="20">
        <v>1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19">
        <v>5</v>
      </c>
      <c r="P233" s="19">
        <v>5</v>
      </c>
      <c r="Q233" s="19">
        <v>5</v>
      </c>
      <c r="R233" s="19">
        <v>5</v>
      </c>
      <c r="S233" s="19">
        <v>5</v>
      </c>
      <c r="T233" s="16">
        <v>5</v>
      </c>
      <c r="U233" s="16">
        <v>5</v>
      </c>
      <c r="V233" s="16">
        <v>5</v>
      </c>
      <c r="W233" s="16">
        <v>5</v>
      </c>
      <c r="X233" s="21">
        <v>5</v>
      </c>
      <c r="Y233" s="21">
        <v>5</v>
      </c>
      <c r="Z233" s="21">
        <v>5</v>
      </c>
      <c r="AA233" s="21">
        <v>5</v>
      </c>
      <c r="AB233" s="21">
        <v>5</v>
      </c>
      <c r="AC233" s="15">
        <v>5</v>
      </c>
      <c r="AD233" s="15">
        <v>5</v>
      </c>
      <c r="AE233" s="15">
        <v>5</v>
      </c>
    </row>
    <row r="234" spans="1:33" x14ac:dyDescent="0.55000000000000004">
      <c r="A234" s="14">
        <v>233</v>
      </c>
      <c r="B234" s="19" t="s">
        <v>17</v>
      </c>
      <c r="C234" s="16" t="s">
        <v>36</v>
      </c>
      <c r="D234" s="20">
        <v>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19">
        <v>5</v>
      </c>
      <c r="P234" s="19">
        <v>5</v>
      </c>
      <c r="Q234" s="19">
        <v>5</v>
      </c>
      <c r="R234" s="19">
        <v>5</v>
      </c>
      <c r="S234" s="19">
        <v>5</v>
      </c>
      <c r="T234" s="16">
        <v>5</v>
      </c>
      <c r="U234" s="16">
        <v>5</v>
      </c>
      <c r="V234" s="16">
        <v>5</v>
      </c>
      <c r="W234" s="16">
        <v>5</v>
      </c>
      <c r="X234" s="21">
        <v>5</v>
      </c>
      <c r="Y234" s="21">
        <v>5</v>
      </c>
      <c r="Z234" s="21">
        <v>5</v>
      </c>
      <c r="AA234" s="21">
        <v>5</v>
      </c>
      <c r="AB234" s="21">
        <v>5</v>
      </c>
      <c r="AC234" s="15">
        <v>5</v>
      </c>
      <c r="AD234" s="15">
        <v>5</v>
      </c>
      <c r="AE234" s="15">
        <v>5</v>
      </c>
    </row>
    <row r="235" spans="1:33" x14ac:dyDescent="0.55000000000000004">
      <c r="A235" s="14">
        <v>234</v>
      </c>
      <c r="B235" s="19" t="s">
        <v>17</v>
      </c>
      <c r="C235" s="16" t="s">
        <v>36</v>
      </c>
      <c r="D235" s="20">
        <v>1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19">
        <v>5</v>
      </c>
      <c r="P235" s="19">
        <v>5</v>
      </c>
      <c r="Q235" s="19">
        <v>5</v>
      </c>
      <c r="R235" s="19">
        <v>5</v>
      </c>
      <c r="S235" s="19">
        <v>5</v>
      </c>
      <c r="T235" s="16">
        <v>5</v>
      </c>
      <c r="U235" s="16">
        <v>5</v>
      </c>
      <c r="V235" s="16">
        <v>5</v>
      </c>
      <c r="W235" s="16">
        <v>5</v>
      </c>
      <c r="X235" s="21">
        <v>5</v>
      </c>
      <c r="Y235" s="21">
        <v>5</v>
      </c>
      <c r="Z235" s="21">
        <v>5</v>
      </c>
      <c r="AA235" s="21">
        <v>5</v>
      </c>
      <c r="AB235" s="21">
        <v>5</v>
      </c>
      <c r="AC235" s="15">
        <v>5</v>
      </c>
      <c r="AD235" s="15">
        <v>5</v>
      </c>
      <c r="AE235" s="15">
        <v>5</v>
      </c>
    </row>
    <row r="236" spans="1:33" x14ac:dyDescent="0.55000000000000004">
      <c r="A236" s="14">
        <v>235</v>
      </c>
      <c r="B236" s="19" t="s">
        <v>17</v>
      </c>
      <c r="C236" s="16" t="s">
        <v>36</v>
      </c>
      <c r="D236" s="20">
        <v>1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19">
        <v>5</v>
      </c>
      <c r="P236" s="19">
        <v>5</v>
      </c>
      <c r="Q236" s="19">
        <v>5</v>
      </c>
      <c r="R236" s="19">
        <v>5</v>
      </c>
      <c r="S236" s="19">
        <v>5</v>
      </c>
      <c r="T236" s="16">
        <v>5</v>
      </c>
      <c r="U236" s="16">
        <v>5</v>
      </c>
      <c r="V236" s="16">
        <v>5</v>
      </c>
      <c r="W236" s="16">
        <v>5</v>
      </c>
      <c r="X236" s="21">
        <v>5</v>
      </c>
      <c r="Y236" s="21">
        <v>5</v>
      </c>
      <c r="Z236" s="21">
        <v>5</v>
      </c>
      <c r="AA236" s="21">
        <v>5</v>
      </c>
      <c r="AB236" s="21">
        <v>5</v>
      </c>
      <c r="AC236" s="15">
        <v>5</v>
      </c>
      <c r="AD236" s="15">
        <v>5</v>
      </c>
      <c r="AE236" s="15">
        <v>5</v>
      </c>
    </row>
    <row r="237" spans="1:33" s="2" customFormat="1" x14ac:dyDescent="0.55000000000000004">
      <c r="A237" s="10"/>
      <c r="O237" s="67">
        <f>AVERAGE(O2:O236)</f>
        <v>3.9106382978723406</v>
      </c>
      <c r="P237" s="67">
        <f t="shared" ref="P237:AE237" si="0">AVERAGE(P2:P236)</f>
        <v>3.8978723404255318</v>
      </c>
      <c r="Q237" s="67">
        <f t="shared" si="0"/>
        <v>3.9361702127659575</v>
      </c>
      <c r="R237" s="67">
        <f t="shared" si="0"/>
        <v>4.0127659574468089</v>
      </c>
      <c r="S237" s="67">
        <f t="shared" si="0"/>
        <v>4.0170212765957443</v>
      </c>
      <c r="T237" s="67">
        <f t="shared" si="0"/>
        <v>4.042553191489362</v>
      </c>
      <c r="U237" s="67">
        <f t="shared" si="0"/>
        <v>4.0468085106382983</v>
      </c>
      <c r="V237" s="67">
        <f t="shared" si="0"/>
        <v>4.1106382978723408</v>
      </c>
      <c r="W237" s="67">
        <f t="shared" si="0"/>
        <v>4.1574468085106382</v>
      </c>
      <c r="X237" s="67">
        <f t="shared" si="0"/>
        <v>4.0170212765957443</v>
      </c>
      <c r="Y237" s="67">
        <f t="shared" si="0"/>
        <v>3.8978723404255318</v>
      </c>
      <c r="Z237" s="67">
        <f t="shared" si="0"/>
        <v>3.9617021276595743</v>
      </c>
      <c r="AA237" s="67">
        <f t="shared" si="0"/>
        <v>3.8851063829787233</v>
      </c>
      <c r="AB237" s="67">
        <f t="shared" si="0"/>
        <v>3.8893617021276596</v>
      </c>
      <c r="AC237" s="67">
        <f t="shared" si="0"/>
        <v>4.1148936170212762</v>
      </c>
      <c r="AD237" s="67">
        <f t="shared" si="0"/>
        <v>4.0765957446808514</v>
      </c>
      <c r="AE237" s="67">
        <f t="shared" si="0"/>
        <v>4.0042553191489363</v>
      </c>
      <c r="AF237" s="124">
        <f>AVERAGE(O2:AE236)</f>
        <v>3.9987484355444307</v>
      </c>
    </row>
    <row r="238" spans="1:33" s="2" customFormat="1" x14ac:dyDescent="0.55000000000000004">
      <c r="A238" s="10"/>
      <c r="O238" s="67">
        <f>STDEV(O2:O236)</f>
        <v>0.77658964143012998</v>
      </c>
      <c r="P238" s="67">
        <f t="shared" ref="P238:AE238" si="1">STDEV(P2:P236)</f>
        <v>0.74978326261550154</v>
      </c>
      <c r="Q238" s="67">
        <f t="shared" si="1"/>
        <v>0.72807718077152428</v>
      </c>
      <c r="R238" s="67">
        <f t="shared" si="1"/>
        <v>0.66974195224491895</v>
      </c>
      <c r="S238" s="67">
        <f t="shared" si="1"/>
        <v>0.7099172784771578</v>
      </c>
      <c r="T238" s="67">
        <f t="shared" si="1"/>
        <v>0.72670215181855546</v>
      </c>
      <c r="U238" s="67">
        <f t="shared" si="1"/>
        <v>0.75810466088155437</v>
      </c>
      <c r="V238" s="67">
        <f t="shared" si="1"/>
        <v>0.7134944829215456</v>
      </c>
      <c r="W238" s="67">
        <f t="shared" si="1"/>
        <v>0.76004517433529573</v>
      </c>
      <c r="X238" s="67">
        <f t="shared" si="1"/>
        <v>0.87689212976151143</v>
      </c>
      <c r="Y238" s="67">
        <f t="shared" si="1"/>
        <v>0.96862960772770212</v>
      </c>
      <c r="Z238" s="67">
        <f t="shared" si="1"/>
        <v>0.91673733794927603</v>
      </c>
      <c r="AA238" s="67">
        <f t="shared" si="1"/>
        <v>0.89609283025207254</v>
      </c>
      <c r="AB238" s="67">
        <f t="shared" si="1"/>
        <v>0.90846777235012577</v>
      </c>
      <c r="AC238" s="67">
        <f t="shared" si="1"/>
        <v>0.65338655048967265</v>
      </c>
      <c r="AD238" s="67">
        <f t="shared" si="1"/>
        <v>0.68131746618254629</v>
      </c>
      <c r="AE238" s="67">
        <f t="shared" si="1"/>
        <v>0.8242990927828393</v>
      </c>
      <c r="AF238" s="124">
        <f>STDEVA(O2:AE236)</f>
        <v>0.79195278860137275</v>
      </c>
    </row>
    <row r="239" spans="1:33" s="2" customFormat="1" x14ac:dyDescent="0.55000000000000004">
      <c r="A239" s="10"/>
      <c r="R239" s="67">
        <f>AVERAGE(O2:S236)</f>
        <v>3.9548936170212765</v>
      </c>
      <c r="S239" s="67">
        <f>STDEV(O2:S236)</f>
        <v>0.72823873415250406</v>
      </c>
      <c r="V239" s="67">
        <f>AVERAGE(T2:W236)</f>
        <v>4.0893617021276594</v>
      </c>
      <c r="W239" s="2">
        <f>STDEV(T2:W236)</f>
        <v>0.74021383738030944</v>
      </c>
      <c r="AA239" s="2">
        <f>AVERAGE(X2:AB236)</f>
        <v>3.9302127659574468</v>
      </c>
      <c r="AB239" s="67">
        <f>STDEV(X2:AB236)</f>
        <v>0.91377749333885083</v>
      </c>
      <c r="AD239" s="67">
        <f>AVERAGE(AC2:AE236)</f>
        <v>4.0652482269503549</v>
      </c>
      <c r="AE239" s="67">
        <f>STDEV(AC2:AE236)</f>
        <v>0.72397908287711188</v>
      </c>
      <c r="AF239" s="67">
        <f>AVERAGE(O2:AE236)</f>
        <v>3.9987484355444307</v>
      </c>
      <c r="AG239" s="67">
        <f>STDEV(O2:AE236)</f>
        <v>0.79195278860137275</v>
      </c>
    </row>
    <row r="240" spans="1:33" s="2" customFormat="1" x14ac:dyDescent="0.55000000000000004">
      <c r="A240" s="11" t="s">
        <v>0</v>
      </c>
      <c r="B240" s="13" t="s">
        <v>16</v>
      </c>
      <c r="C240" s="13">
        <f>COUNTIF(B2:B236,"ชาย")</f>
        <v>58</v>
      </c>
      <c r="D240" s="67">
        <f>C240*100/234</f>
        <v>24.786324786324787</v>
      </c>
    </row>
    <row r="241" spans="1:11" s="2" customFormat="1" x14ac:dyDescent="0.55000000000000004">
      <c r="A241" s="10"/>
      <c r="B241" s="13" t="s">
        <v>17</v>
      </c>
      <c r="C241" s="13">
        <f>COUNTIF(B2:B236,"หญิง")</f>
        <v>177</v>
      </c>
      <c r="D241" s="67">
        <f t="shared" ref="D241" si="2">C241*100/234</f>
        <v>75.641025641025635</v>
      </c>
    </row>
    <row r="242" spans="1:11" s="2" customFormat="1" x14ac:dyDescent="0.55000000000000004">
      <c r="A242" s="10"/>
      <c r="C242" s="12">
        <f>SUM(C240:C241)</f>
        <v>235</v>
      </c>
      <c r="D242" s="74">
        <f>SUM(D240:D241)</f>
        <v>100.42735042735042</v>
      </c>
    </row>
    <row r="243" spans="1:11" s="2" customFormat="1" x14ac:dyDescent="0.55000000000000004">
      <c r="A243" s="10"/>
    </row>
    <row r="244" spans="1:11" s="2" customFormat="1" x14ac:dyDescent="0.55000000000000004">
      <c r="A244" s="11" t="s">
        <v>1</v>
      </c>
      <c r="B244" s="13" t="s">
        <v>37</v>
      </c>
      <c r="C244" s="13">
        <f>COUNTIF(C2:C236,"ผู้ช่วยนักวิจัย")</f>
        <v>1</v>
      </c>
    </row>
    <row r="245" spans="1:11" s="2" customFormat="1" x14ac:dyDescent="0.55000000000000004">
      <c r="A245" s="10"/>
      <c r="B245" s="13" t="s">
        <v>21</v>
      </c>
      <c r="C245" s="13">
        <f>COUNTIF(C2:C236,"ผู้บริหารระดับคณะ/วิทยาลัย")</f>
        <v>13</v>
      </c>
    </row>
    <row r="246" spans="1:11" s="2" customFormat="1" x14ac:dyDescent="0.55000000000000004">
      <c r="A246" s="10"/>
      <c r="B246" s="13" t="s">
        <v>19</v>
      </c>
      <c r="C246" s="13">
        <f>COUNTIF(C3:C236,"ผู้บริหารระดับภาควิชา/สาขาวิชา/หลักสูตร")</f>
        <v>5</v>
      </c>
    </row>
    <row r="247" spans="1:11" s="2" customFormat="1" x14ac:dyDescent="0.55000000000000004">
      <c r="A247" s="10"/>
      <c r="B247" s="13" t="s">
        <v>22</v>
      </c>
      <c r="C247" s="13">
        <f>COUNTIF(C2:C236,"ผู้บริหารระดับกอง/สถาน")</f>
        <v>5</v>
      </c>
    </row>
    <row r="248" spans="1:11" s="2" customFormat="1" x14ac:dyDescent="0.55000000000000004">
      <c r="A248" s="10"/>
      <c r="B248" s="13" t="s">
        <v>20</v>
      </c>
      <c r="C248" s="13">
        <f>COUNTIF(C2:C236,"อาจารย์")</f>
        <v>10</v>
      </c>
    </row>
    <row r="249" spans="1:11" s="2" customFormat="1" x14ac:dyDescent="0.55000000000000004">
      <c r="A249" s="10"/>
      <c r="B249" s="69" t="s">
        <v>36</v>
      </c>
      <c r="C249" s="13">
        <f>COUNTIF(C2:C236,"เจ้าหน้าที่สายสนับสนุนมหาวิทยาลัย")</f>
        <v>119</v>
      </c>
    </row>
    <row r="250" spans="1:11" s="2" customFormat="1" x14ac:dyDescent="0.55000000000000004">
      <c r="A250" s="10"/>
      <c r="B250" s="13" t="s">
        <v>23</v>
      </c>
      <c r="C250" s="13">
        <f>COUNTIF(C2:C236,"นิสิตระดับบัณฑิตศึกษา")</f>
        <v>82</v>
      </c>
    </row>
    <row r="251" spans="1:11" s="2" customFormat="1" x14ac:dyDescent="0.55000000000000004">
      <c r="A251" s="10"/>
      <c r="C251" s="12">
        <f>SUM(C244:C250)</f>
        <v>235</v>
      </c>
    </row>
    <row r="252" spans="1:11" s="2" customFormat="1" x14ac:dyDescent="0.55000000000000004">
      <c r="A252" s="11" t="s">
        <v>24</v>
      </c>
      <c r="B252" s="2" t="s">
        <v>25</v>
      </c>
      <c r="J252" s="2">
        <f>COUNTIF(D2:D235,1)</f>
        <v>160</v>
      </c>
      <c r="K252" s="67">
        <f>J252*100/J263</f>
        <v>40.100250626566414</v>
      </c>
    </row>
    <row r="253" spans="1:11" s="2" customFormat="1" x14ac:dyDescent="0.55000000000000004">
      <c r="A253" s="10"/>
      <c r="B253" s="2" t="s">
        <v>26</v>
      </c>
      <c r="J253" s="2">
        <f>COUNTIF(E2:E235,1)</f>
        <v>36</v>
      </c>
      <c r="K253" s="67">
        <f>J253*100/J263</f>
        <v>9.022556390977444</v>
      </c>
    </row>
    <row r="254" spans="1:11" s="2" customFormat="1" x14ac:dyDescent="0.55000000000000004">
      <c r="A254" s="10"/>
      <c r="B254" s="2" t="s">
        <v>27</v>
      </c>
      <c r="J254" s="2">
        <f>COUNTIF(F2:F235,1)</f>
        <v>57</v>
      </c>
      <c r="K254" s="67">
        <f>J254*100/J263</f>
        <v>14.285714285714286</v>
      </c>
    </row>
    <row r="255" spans="1:11" s="2" customFormat="1" x14ac:dyDescent="0.55000000000000004">
      <c r="A255" s="10"/>
      <c r="B255" s="2" t="s">
        <v>28</v>
      </c>
      <c r="J255" s="2">
        <f>COUNTIF(G2:G235,1)</f>
        <v>36</v>
      </c>
      <c r="K255" s="67">
        <f>J255*100/J263</f>
        <v>9.022556390977444</v>
      </c>
    </row>
    <row r="256" spans="1:11" s="2" customFormat="1" x14ac:dyDescent="0.55000000000000004">
      <c r="A256" s="10"/>
      <c r="B256" s="2" t="s">
        <v>29</v>
      </c>
      <c r="J256" s="2">
        <f>COUNTIF(H2:H235,1)</f>
        <v>26</v>
      </c>
      <c r="K256" s="67">
        <f>J256*100/J263</f>
        <v>6.5162907268170427</v>
      </c>
    </row>
    <row r="257" spans="1:11" s="2" customFormat="1" x14ac:dyDescent="0.55000000000000004">
      <c r="A257" s="10"/>
      <c r="B257" s="2" t="s">
        <v>30</v>
      </c>
      <c r="J257" s="2">
        <f>COUNTIF(I2:I235,1)</f>
        <v>15</v>
      </c>
      <c r="K257" s="67">
        <f>J257*100/J263</f>
        <v>3.7593984962406015</v>
      </c>
    </row>
    <row r="258" spans="1:11" s="2" customFormat="1" x14ac:dyDescent="0.55000000000000004">
      <c r="A258" s="10"/>
      <c r="B258" s="2" t="s">
        <v>31</v>
      </c>
      <c r="J258" s="2">
        <f>COUNTIF(J2:J235,1)</f>
        <v>9</v>
      </c>
      <c r="K258" s="67">
        <f>J258*100/J263</f>
        <v>2.255639097744361</v>
      </c>
    </row>
    <row r="259" spans="1:11" s="2" customFormat="1" x14ac:dyDescent="0.55000000000000004">
      <c r="A259" s="10"/>
      <c r="B259" s="2" t="s">
        <v>32</v>
      </c>
      <c r="J259" s="2">
        <f>COUNTIF(K2:K235,1)</f>
        <v>1</v>
      </c>
      <c r="K259" s="67">
        <f>J259*100/J263</f>
        <v>0.25062656641604009</v>
      </c>
    </row>
    <row r="260" spans="1:11" s="2" customFormat="1" x14ac:dyDescent="0.55000000000000004">
      <c r="A260" s="10"/>
      <c r="B260" s="2" t="s">
        <v>33</v>
      </c>
      <c r="J260" s="2">
        <f>COUNTIF(L2:L235,1)</f>
        <v>10</v>
      </c>
      <c r="K260" s="67">
        <f>J260*100/J263</f>
        <v>2.5062656641604009</v>
      </c>
    </row>
    <row r="261" spans="1:11" s="2" customFormat="1" x14ac:dyDescent="0.55000000000000004">
      <c r="A261" s="10"/>
      <c r="B261" s="2" t="s">
        <v>34</v>
      </c>
      <c r="J261" s="2">
        <f>COUNTIF(M2:M235,1)</f>
        <v>36</v>
      </c>
      <c r="K261" s="67">
        <f>J261*100/J263</f>
        <v>9.022556390977444</v>
      </c>
    </row>
    <row r="262" spans="1:11" s="2" customFormat="1" x14ac:dyDescent="0.55000000000000004">
      <c r="A262" s="10"/>
      <c r="B262" s="2" t="s">
        <v>88</v>
      </c>
      <c r="J262" s="2">
        <f>COUNTIF(N4:N237,1)</f>
        <v>13</v>
      </c>
      <c r="K262" s="67">
        <f>J262*100/J263</f>
        <v>3.2581453634085213</v>
      </c>
    </row>
    <row r="263" spans="1:11" s="2" customFormat="1" x14ac:dyDescent="0.55000000000000004">
      <c r="A263" s="10"/>
      <c r="J263" s="68">
        <f>SUM(J252:J262)</f>
        <v>399</v>
      </c>
      <c r="K263" s="84">
        <f>SUM(K252:K262)</f>
        <v>100</v>
      </c>
    </row>
    <row r="264" spans="1:11" s="2" customFormat="1" x14ac:dyDescent="0.55000000000000004">
      <c r="A264" s="10"/>
    </row>
    <row r="265" spans="1:11" s="2" customFormat="1" x14ac:dyDescent="0.55000000000000004">
      <c r="A265" s="10"/>
    </row>
    <row r="266" spans="1:11" s="2" customFormat="1" x14ac:dyDescent="0.55000000000000004">
      <c r="A266" s="10"/>
    </row>
    <row r="267" spans="1:11" s="2" customFormat="1" x14ac:dyDescent="0.55000000000000004">
      <c r="A267" s="10"/>
    </row>
    <row r="268" spans="1:11" s="2" customFormat="1" x14ac:dyDescent="0.55000000000000004">
      <c r="A268" s="10"/>
    </row>
    <row r="269" spans="1:11" s="2" customFormat="1" x14ac:dyDescent="0.55000000000000004">
      <c r="A269" s="10"/>
    </row>
    <row r="270" spans="1:11" s="2" customFormat="1" x14ac:dyDescent="0.55000000000000004">
      <c r="A270" s="10"/>
    </row>
    <row r="271" spans="1:11" s="2" customFormat="1" x14ac:dyDescent="0.55000000000000004">
      <c r="A271" s="10"/>
    </row>
    <row r="272" spans="1:11" s="2" customFormat="1" x14ac:dyDescent="0.55000000000000004">
      <c r="A272" s="10"/>
    </row>
    <row r="273" spans="1:1" s="2" customFormat="1" x14ac:dyDescent="0.55000000000000004">
      <c r="A273" s="10"/>
    </row>
    <row r="274" spans="1:1" s="2" customFormat="1" x14ac:dyDescent="0.55000000000000004">
      <c r="A274" s="10"/>
    </row>
    <row r="275" spans="1:1" s="2" customFormat="1" x14ac:dyDescent="0.55000000000000004">
      <c r="A275" s="10"/>
    </row>
    <row r="276" spans="1:1" s="2" customFormat="1" x14ac:dyDescent="0.55000000000000004">
      <c r="A276" s="10"/>
    </row>
    <row r="277" spans="1:1" s="2" customFormat="1" x14ac:dyDescent="0.55000000000000004">
      <c r="A277" s="10"/>
    </row>
    <row r="278" spans="1:1" s="2" customFormat="1" x14ac:dyDescent="0.55000000000000004">
      <c r="A278" s="10"/>
    </row>
    <row r="279" spans="1:1" s="2" customFormat="1" x14ac:dyDescent="0.55000000000000004">
      <c r="A279" s="10"/>
    </row>
    <row r="280" spans="1:1" s="2" customFormat="1" x14ac:dyDescent="0.55000000000000004">
      <c r="A280" s="10"/>
    </row>
    <row r="281" spans="1:1" s="2" customFormat="1" x14ac:dyDescent="0.55000000000000004">
      <c r="A281" s="10"/>
    </row>
    <row r="282" spans="1:1" s="2" customFormat="1" x14ac:dyDescent="0.55000000000000004">
      <c r="A282" s="10"/>
    </row>
    <row r="283" spans="1:1" s="2" customFormat="1" x14ac:dyDescent="0.55000000000000004">
      <c r="A283" s="10"/>
    </row>
    <row r="284" spans="1:1" s="2" customFormat="1" x14ac:dyDescent="0.55000000000000004">
      <c r="A284" s="10"/>
    </row>
    <row r="285" spans="1:1" s="2" customFormat="1" x14ac:dyDescent="0.55000000000000004">
      <c r="A285" s="10"/>
    </row>
    <row r="286" spans="1:1" s="2" customFormat="1" x14ac:dyDescent="0.55000000000000004">
      <c r="A286" s="10"/>
    </row>
    <row r="287" spans="1:1" s="2" customFormat="1" x14ac:dyDescent="0.55000000000000004">
      <c r="A287" s="10"/>
    </row>
    <row r="288" spans="1:1" s="2" customFormat="1" x14ac:dyDescent="0.55000000000000004">
      <c r="A288" s="10"/>
    </row>
    <row r="289" spans="1:1" s="2" customFormat="1" x14ac:dyDescent="0.55000000000000004">
      <c r="A289" s="10"/>
    </row>
    <row r="290" spans="1:1" s="2" customFormat="1" x14ac:dyDescent="0.55000000000000004">
      <c r="A290" s="10"/>
    </row>
    <row r="291" spans="1:1" s="2" customFormat="1" x14ac:dyDescent="0.55000000000000004">
      <c r="A291" s="10"/>
    </row>
    <row r="292" spans="1:1" s="2" customFormat="1" x14ac:dyDescent="0.55000000000000004">
      <c r="A292" s="10"/>
    </row>
    <row r="293" spans="1:1" s="2" customFormat="1" x14ac:dyDescent="0.55000000000000004">
      <c r="A293" s="10"/>
    </row>
    <row r="294" spans="1:1" s="2" customFormat="1" x14ac:dyDescent="0.55000000000000004">
      <c r="A294" s="10"/>
    </row>
    <row r="295" spans="1:1" s="2" customFormat="1" x14ac:dyDescent="0.55000000000000004">
      <c r="A295" s="10"/>
    </row>
    <row r="296" spans="1:1" s="2" customFormat="1" x14ac:dyDescent="0.55000000000000004">
      <c r="A296" s="10"/>
    </row>
    <row r="297" spans="1:1" s="2" customFormat="1" x14ac:dyDescent="0.55000000000000004">
      <c r="A297" s="10"/>
    </row>
    <row r="298" spans="1:1" s="2" customFormat="1" x14ac:dyDescent="0.55000000000000004">
      <c r="A298" s="10"/>
    </row>
    <row r="299" spans="1:1" s="2" customFormat="1" x14ac:dyDescent="0.55000000000000004">
      <c r="A299" s="10"/>
    </row>
    <row r="300" spans="1:1" s="2" customFormat="1" x14ac:dyDescent="0.55000000000000004">
      <c r="A300" s="10"/>
    </row>
    <row r="301" spans="1:1" s="2" customFormat="1" x14ac:dyDescent="0.55000000000000004">
      <c r="A301" s="10"/>
    </row>
    <row r="302" spans="1:1" s="2" customFormat="1" x14ac:dyDescent="0.55000000000000004">
      <c r="A302" s="10"/>
    </row>
    <row r="303" spans="1:1" s="2" customFormat="1" x14ac:dyDescent="0.55000000000000004">
      <c r="A303" s="10"/>
    </row>
    <row r="304" spans="1:1" s="2" customFormat="1" x14ac:dyDescent="0.55000000000000004">
      <c r="A304" s="10"/>
    </row>
    <row r="305" spans="1:1" s="2" customFormat="1" x14ac:dyDescent="0.55000000000000004">
      <c r="A305" s="10"/>
    </row>
    <row r="306" spans="1:1" s="2" customFormat="1" x14ac:dyDescent="0.55000000000000004">
      <c r="A306" s="10"/>
    </row>
    <row r="307" spans="1:1" s="2" customFormat="1" x14ac:dyDescent="0.55000000000000004">
      <c r="A307" s="10"/>
    </row>
    <row r="308" spans="1:1" s="2" customFormat="1" x14ac:dyDescent="0.55000000000000004">
      <c r="A308" s="10"/>
    </row>
    <row r="309" spans="1:1" s="2" customFormat="1" x14ac:dyDescent="0.55000000000000004">
      <c r="A309" s="10"/>
    </row>
    <row r="310" spans="1:1" s="2" customFormat="1" x14ac:dyDescent="0.55000000000000004">
      <c r="A310" s="10"/>
    </row>
    <row r="311" spans="1:1" s="2" customFormat="1" x14ac:dyDescent="0.55000000000000004">
      <c r="A311" s="10"/>
    </row>
    <row r="312" spans="1:1" s="2" customFormat="1" x14ac:dyDescent="0.55000000000000004">
      <c r="A312" s="10"/>
    </row>
    <row r="313" spans="1:1" s="2" customFormat="1" x14ac:dyDescent="0.55000000000000004">
      <c r="A313" s="10"/>
    </row>
    <row r="314" spans="1:1" s="2" customFormat="1" x14ac:dyDescent="0.55000000000000004">
      <c r="A314" s="10"/>
    </row>
    <row r="315" spans="1:1" s="2" customFormat="1" x14ac:dyDescent="0.55000000000000004">
      <c r="A315" s="10"/>
    </row>
    <row r="316" spans="1:1" s="2" customFormat="1" x14ac:dyDescent="0.55000000000000004">
      <c r="A316" s="10"/>
    </row>
    <row r="317" spans="1:1" s="2" customFormat="1" x14ac:dyDescent="0.55000000000000004">
      <c r="A317" s="10"/>
    </row>
    <row r="318" spans="1:1" s="2" customFormat="1" x14ac:dyDescent="0.55000000000000004">
      <c r="A318" s="10"/>
    </row>
    <row r="319" spans="1:1" s="2" customFormat="1" x14ac:dyDescent="0.55000000000000004">
      <c r="A319" s="10"/>
    </row>
    <row r="320" spans="1:1" s="2" customFormat="1" x14ac:dyDescent="0.55000000000000004">
      <c r="A320" s="10"/>
    </row>
    <row r="321" spans="1:1" s="2" customFormat="1" x14ac:dyDescent="0.55000000000000004">
      <c r="A321" s="10"/>
    </row>
    <row r="322" spans="1:1" s="2" customFormat="1" x14ac:dyDescent="0.55000000000000004">
      <c r="A322" s="10"/>
    </row>
    <row r="323" spans="1:1" s="2" customFormat="1" x14ac:dyDescent="0.55000000000000004">
      <c r="A323" s="10"/>
    </row>
    <row r="324" spans="1:1" s="2" customFormat="1" x14ac:dyDescent="0.55000000000000004">
      <c r="A324" s="10"/>
    </row>
    <row r="325" spans="1:1" s="2" customFormat="1" x14ac:dyDescent="0.55000000000000004">
      <c r="A325" s="10"/>
    </row>
    <row r="326" spans="1:1" s="2" customFormat="1" x14ac:dyDescent="0.55000000000000004">
      <c r="A326" s="10"/>
    </row>
    <row r="327" spans="1:1" s="2" customFormat="1" x14ac:dyDescent="0.55000000000000004">
      <c r="A327" s="10"/>
    </row>
    <row r="328" spans="1:1" s="2" customFormat="1" x14ac:dyDescent="0.55000000000000004">
      <c r="A328" s="10"/>
    </row>
    <row r="329" spans="1:1" s="2" customFormat="1" x14ac:dyDescent="0.55000000000000004">
      <c r="A329" s="10"/>
    </row>
    <row r="330" spans="1:1" s="2" customFormat="1" x14ac:dyDescent="0.55000000000000004">
      <c r="A330" s="10"/>
    </row>
    <row r="331" spans="1:1" s="2" customFormat="1" x14ac:dyDescent="0.55000000000000004">
      <c r="A331" s="10"/>
    </row>
    <row r="332" spans="1:1" s="2" customFormat="1" x14ac:dyDescent="0.55000000000000004">
      <c r="A332" s="10"/>
    </row>
    <row r="333" spans="1:1" s="2" customFormat="1" x14ac:dyDescent="0.55000000000000004">
      <c r="A333" s="10"/>
    </row>
    <row r="334" spans="1:1" s="2" customFormat="1" x14ac:dyDescent="0.55000000000000004">
      <c r="A334" s="10"/>
    </row>
    <row r="335" spans="1:1" s="2" customFormat="1" x14ac:dyDescent="0.55000000000000004">
      <c r="A335" s="10"/>
    </row>
    <row r="336" spans="1:1" s="2" customFormat="1" x14ac:dyDescent="0.55000000000000004">
      <c r="A336" s="10"/>
    </row>
    <row r="337" spans="1:1" s="2" customFormat="1" x14ac:dyDescent="0.55000000000000004">
      <c r="A337" s="10"/>
    </row>
    <row r="338" spans="1:1" s="2" customFormat="1" x14ac:dyDescent="0.55000000000000004">
      <c r="A338" s="10"/>
    </row>
    <row r="339" spans="1:1" s="2" customFormat="1" x14ac:dyDescent="0.55000000000000004">
      <c r="A339" s="10"/>
    </row>
    <row r="340" spans="1:1" s="2" customFormat="1" x14ac:dyDescent="0.55000000000000004">
      <c r="A340" s="10"/>
    </row>
    <row r="341" spans="1:1" s="2" customFormat="1" x14ac:dyDescent="0.55000000000000004">
      <c r="A341" s="10"/>
    </row>
    <row r="342" spans="1:1" s="2" customFormat="1" x14ac:dyDescent="0.55000000000000004">
      <c r="A342" s="10"/>
    </row>
    <row r="343" spans="1:1" s="2" customFormat="1" x14ac:dyDescent="0.55000000000000004">
      <c r="A343" s="10"/>
    </row>
    <row r="344" spans="1:1" s="2" customFormat="1" x14ac:dyDescent="0.55000000000000004">
      <c r="A344" s="10"/>
    </row>
    <row r="345" spans="1:1" s="2" customFormat="1" x14ac:dyDescent="0.55000000000000004">
      <c r="A345" s="10"/>
    </row>
    <row r="346" spans="1:1" s="2" customFormat="1" x14ac:dyDescent="0.55000000000000004">
      <c r="A346" s="10"/>
    </row>
    <row r="347" spans="1:1" s="2" customFormat="1" x14ac:dyDescent="0.55000000000000004">
      <c r="A347" s="10"/>
    </row>
    <row r="348" spans="1:1" s="2" customFormat="1" x14ac:dyDescent="0.55000000000000004">
      <c r="A348" s="10"/>
    </row>
    <row r="349" spans="1:1" s="2" customFormat="1" x14ac:dyDescent="0.55000000000000004">
      <c r="A349" s="10"/>
    </row>
    <row r="350" spans="1:1" s="2" customFormat="1" x14ac:dyDescent="0.55000000000000004">
      <c r="A350" s="10"/>
    </row>
    <row r="351" spans="1:1" s="2" customFormat="1" x14ac:dyDescent="0.55000000000000004">
      <c r="A351" s="10"/>
    </row>
    <row r="352" spans="1:1" s="2" customFormat="1" x14ac:dyDescent="0.55000000000000004">
      <c r="A352" s="10"/>
    </row>
    <row r="353" spans="1:1" s="2" customFormat="1" x14ac:dyDescent="0.55000000000000004">
      <c r="A353" s="10"/>
    </row>
    <row r="354" spans="1:1" s="2" customFormat="1" x14ac:dyDescent="0.55000000000000004">
      <c r="A354" s="10"/>
    </row>
    <row r="355" spans="1:1" s="2" customFormat="1" x14ac:dyDescent="0.55000000000000004">
      <c r="A355" s="10"/>
    </row>
    <row r="356" spans="1:1" s="2" customFormat="1" x14ac:dyDescent="0.55000000000000004">
      <c r="A356" s="10"/>
    </row>
    <row r="357" spans="1:1" s="2" customFormat="1" x14ac:dyDescent="0.55000000000000004">
      <c r="A357" s="10"/>
    </row>
    <row r="358" spans="1:1" s="2" customFormat="1" x14ac:dyDescent="0.55000000000000004">
      <c r="A358" s="10"/>
    </row>
    <row r="359" spans="1:1" s="2" customFormat="1" x14ac:dyDescent="0.55000000000000004">
      <c r="A359" s="10"/>
    </row>
    <row r="360" spans="1:1" s="2" customFormat="1" x14ac:dyDescent="0.55000000000000004">
      <c r="A360" s="10"/>
    </row>
    <row r="361" spans="1:1" s="2" customFormat="1" x14ac:dyDescent="0.55000000000000004">
      <c r="A361" s="10"/>
    </row>
    <row r="362" spans="1:1" s="2" customFormat="1" x14ac:dyDescent="0.55000000000000004">
      <c r="A362" s="10"/>
    </row>
    <row r="363" spans="1:1" s="2" customFormat="1" x14ac:dyDescent="0.55000000000000004">
      <c r="A363" s="10"/>
    </row>
    <row r="364" spans="1:1" s="2" customFormat="1" x14ac:dyDescent="0.55000000000000004">
      <c r="A364" s="10"/>
    </row>
    <row r="365" spans="1:1" s="2" customFormat="1" x14ac:dyDescent="0.55000000000000004">
      <c r="A365" s="10"/>
    </row>
    <row r="366" spans="1:1" s="2" customFormat="1" x14ac:dyDescent="0.55000000000000004">
      <c r="A366" s="10"/>
    </row>
    <row r="367" spans="1:1" s="2" customFormat="1" x14ac:dyDescent="0.55000000000000004">
      <c r="A367" s="10"/>
    </row>
    <row r="368" spans="1:1" s="2" customFormat="1" x14ac:dyDescent="0.55000000000000004">
      <c r="A368" s="10"/>
    </row>
    <row r="369" spans="1:1" s="2" customFormat="1" x14ac:dyDescent="0.55000000000000004">
      <c r="A369" s="10"/>
    </row>
    <row r="370" spans="1:1" s="2" customFormat="1" x14ac:dyDescent="0.55000000000000004">
      <c r="A370" s="10"/>
    </row>
    <row r="371" spans="1:1" s="2" customFormat="1" x14ac:dyDescent="0.55000000000000004">
      <c r="A371" s="10"/>
    </row>
    <row r="372" spans="1:1" s="2" customFormat="1" x14ac:dyDescent="0.55000000000000004">
      <c r="A372" s="10"/>
    </row>
    <row r="373" spans="1:1" s="2" customFormat="1" x14ac:dyDescent="0.55000000000000004">
      <c r="A373" s="10"/>
    </row>
    <row r="374" spans="1:1" s="2" customFormat="1" x14ac:dyDescent="0.55000000000000004">
      <c r="A374" s="10"/>
    </row>
    <row r="375" spans="1:1" s="2" customFormat="1" x14ac:dyDescent="0.55000000000000004">
      <c r="A375" s="10"/>
    </row>
    <row r="376" spans="1:1" s="2" customFormat="1" x14ac:dyDescent="0.55000000000000004">
      <c r="A376" s="10"/>
    </row>
    <row r="377" spans="1:1" s="2" customFormat="1" x14ac:dyDescent="0.55000000000000004">
      <c r="A377" s="10"/>
    </row>
    <row r="378" spans="1:1" s="2" customFormat="1" x14ac:dyDescent="0.55000000000000004">
      <c r="A378" s="10"/>
    </row>
    <row r="379" spans="1:1" s="2" customFormat="1" x14ac:dyDescent="0.55000000000000004">
      <c r="A379" s="10"/>
    </row>
    <row r="380" spans="1:1" s="2" customFormat="1" x14ac:dyDescent="0.55000000000000004">
      <c r="A380" s="10"/>
    </row>
    <row r="381" spans="1:1" s="2" customFormat="1" x14ac:dyDescent="0.55000000000000004">
      <c r="A381" s="10"/>
    </row>
    <row r="382" spans="1:1" s="2" customFormat="1" x14ac:dyDescent="0.55000000000000004">
      <c r="A382" s="10"/>
    </row>
    <row r="383" spans="1:1" s="2" customFormat="1" x14ac:dyDescent="0.55000000000000004">
      <c r="A383" s="10"/>
    </row>
    <row r="384" spans="1:1" s="2" customFormat="1" x14ac:dyDescent="0.55000000000000004">
      <c r="A384" s="10"/>
    </row>
    <row r="385" spans="1:1" s="2" customFormat="1" x14ac:dyDescent="0.55000000000000004">
      <c r="A385" s="10"/>
    </row>
    <row r="386" spans="1:1" s="2" customFormat="1" x14ac:dyDescent="0.55000000000000004">
      <c r="A386" s="10"/>
    </row>
    <row r="387" spans="1:1" s="2" customFormat="1" x14ac:dyDescent="0.55000000000000004">
      <c r="A387" s="10"/>
    </row>
    <row r="388" spans="1:1" s="2" customFormat="1" x14ac:dyDescent="0.55000000000000004">
      <c r="A388" s="10"/>
    </row>
    <row r="389" spans="1:1" s="2" customFormat="1" x14ac:dyDescent="0.55000000000000004">
      <c r="A389" s="10"/>
    </row>
    <row r="390" spans="1:1" s="2" customFormat="1" x14ac:dyDescent="0.55000000000000004">
      <c r="A390" s="10"/>
    </row>
    <row r="391" spans="1:1" s="2" customFormat="1" x14ac:dyDescent="0.55000000000000004">
      <c r="A391" s="10"/>
    </row>
    <row r="392" spans="1:1" s="2" customFormat="1" x14ac:dyDescent="0.55000000000000004">
      <c r="A392" s="10"/>
    </row>
    <row r="393" spans="1:1" s="2" customFormat="1" x14ac:dyDescent="0.55000000000000004">
      <c r="A393" s="10"/>
    </row>
    <row r="394" spans="1:1" s="2" customFormat="1" x14ac:dyDescent="0.55000000000000004">
      <c r="A394" s="10"/>
    </row>
    <row r="395" spans="1:1" s="2" customFormat="1" x14ac:dyDescent="0.55000000000000004">
      <c r="A395" s="10"/>
    </row>
    <row r="396" spans="1:1" s="2" customFormat="1" x14ac:dyDescent="0.55000000000000004">
      <c r="A396" s="10"/>
    </row>
    <row r="397" spans="1:1" s="2" customFormat="1" x14ac:dyDescent="0.55000000000000004">
      <c r="A397" s="10"/>
    </row>
    <row r="398" spans="1:1" s="2" customFormat="1" x14ac:dyDescent="0.55000000000000004">
      <c r="A398" s="10"/>
    </row>
    <row r="399" spans="1:1" s="2" customFormat="1" x14ac:dyDescent="0.55000000000000004">
      <c r="A399" s="10"/>
    </row>
    <row r="400" spans="1:1" s="2" customFormat="1" x14ac:dyDescent="0.55000000000000004">
      <c r="A400" s="10"/>
    </row>
    <row r="401" spans="1:1" s="2" customFormat="1" x14ac:dyDescent="0.55000000000000004">
      <c r="A401" s="10"/>
    </row>
    <row r="402" spans="1:1" s="2" customFormat="1" x14ac:dyDescent="0.55000000000000004">
      <c r="A402" s="10"/>
    </row>
    <row r="403" spans="1:1" s="2" customFormat="1" x14ac:dyDescent="0.55000000000000004">
      <c r="A403" s="10"/>
    </row>
    <row r="404" spans="1:1" s="2" customFormat="1" x14ac:dyDescent="0.55000000000000004">
      <c r="A404" s="10"/>
    </row>
    <row r="405" spans="1:1" s="2" customFormat="1" x14ac:dyDescent="0.55000000000000004">
      <c r="A405" s="10"/>
    </row>
    <row r="406" spans="1:1" s="2" customFormat="1" x14ac:dyDescent="0.55000000000000004">
      <c r="A406" s="10"/>
    </row>
    <row r="407" spans="1:1" s="2" customFormat="1" x14ac:dyDescent="0.55000000000000004">
      <c r="A407" s="10"/>
    </row>
    <row r="408" spans="1:1" s="2" customFormat="1" x14ac:dyDescent="0.55000000000000004">
      <c r="A408" s="10"/>
    </row>
    <row r="409" spans="1:1" s="2" customFormat="1" x14ac:dyDescent="0.55000000000000004">
      <c r="A409" s="10"/>
    </row>
    <row r="410" spans="1:1" s="2" customFormat="1" x14ac:dyDescent="0.55000000000000004">
      <c r="A410" s="10"/>
    </row>
    <row r="411" spans="1:1" s="2" customFormat="1" x14ac:dyDescent="0.55000000000000004">
      <c r="A411" s="10"/>
    </row>
    <row r="412" spans="1:1" s="2" customFormat="1" x14ac:dyDescent="0.55000000000000004">
      <c r="A412" s="10"/>
    </row>
    <row r="413" spans="1:1" s="2" customFormat="1" x14ac:dyDescent="0.55000000000000004">
      <c r="A413" s="10"/>
    </row>
    <row r="414" spans="1:1" s="2" customFormat="1" x14ac:dyDescent="0.55000000000000004">
      <c r="A414" s="10"/>
    </row>
    <row r="415" spans="1:1" s="2" customFormat="1" x14ac:dyDescent="0.55000000000000004">
      <c r="A415" s="10"/>
    </row>
    <row r="416" spans="1:1" s="2" customFormat="1" x14ac:dyDescent="0.55000000000000004">
      <c r="A416" s="10"/>
    </row>
    <row r="417" spans="1:1" s="2" customFormat="1" x14ac:dyDescent="0.55000000000000004">
      <c r="A417" s="10"/>
    </row>
    <row r="418" spans="1:1" s="2" customFormat="1" x14ac:dyDescent="0.55000000000000004">
      <c r="A418" s="10"/>
    </row>
    <row r="419" spans="1:1" s="2" customFormat="1" x14ac:dyDescent="0.55000000000000004">
      <c r="A419" s="10"/>
    </row>
    <row r="420" spans="1:1" s="2" customFormat="1" x14ac:dyDescent="0.55000000000000004">
      <c r="A420" s="10"/>
    </row>
    <row r="421" spans="1:1" s="2" customFormat="1" x14ac:dyDescent="0.55000000000000004">
      <c r="A421" s="10"/>
    </row>
    <row r="422" spans="1:1" s="2" customFormat="1" x14ac:dyDescent="0.55000000000000004">
      <c r="A422" s="10"/>
    </row>
    <row r="423" spans="1:1" s="2" customFormat="1" x14ac:dyDescent="0.55000000000000004">
      <c r="A423" s="10"/>
    </row>
    <row r="424" spans="1:1" s="2" customFormat="1" x14ac:dyDescent="0.55000000000000004">
      <c r="A424" s="10"/>
    </row>
    <row r="425" spans="1:1" s="2" customFormat="1" x14ac:dyDescent="0.55000000000000004">
      <c r="A425" s="10"/>
    </row>
    <row r="426" spans="1:1" s="2" customFormat="1" x14ac:dyDescent="0.55000000000000004">
      <c r="A426" s="10"/>
    </row>
    <row r="427" spans="1:1" s="2" customFormat="1" x14ac:dyDescent="0.55000000000000004">
      <c r="A427" s="10"/>
    </row>
    <row r="428" spans="1:1" s="2" customFormat="1" x14ac:dyDescent="0.55000000000000004">
      <c r="A428" s="10"/>
    </row>
    <row r="429" spans="1:1" s="2" customFormat="1" x14ac:dyDescent="0.55000000000000004">
      <c r="A429" s="10"/>
    </row>
    <row r="430" spans="1:1" s="2" customFormat="1" x14ac:dyDescent="0.55000000000000004">
      <c r="A430" s="10"/>
    </row>
    <row r="431" spans="1:1" s="2" customFormat="1" x14ac:dyDescent="0.55000000000000004">
      <c r="A431" s="10"/>
    </row>
    <row r="432" spans="1:1" s="2" customFormat="1" x14ac:dyDescent="0.55000000000000004">
      <c r="A432" s="10"/>
    </row>
    <row r="433" spans="1:1" s="2" customFormat="1" x14ac:dyDescent="0.55000000000000004">
      <c r="A433" s="10"/>
    </row>
    <row r="434" spans="1:1" s="2" customFormat="1" x14ac:dyDescent="0.55000000000000004">
      <c r="A434" s="10"/>
    </row>
    <row r="435" spans="1:1" s="2" customFormat="1" x14ac:dyDescent="0.55000000000000004">
      <c r="A435" s="10"/>
    </row>
    <row r="436" spans="1:1" s="2" customFormat="1" x14ac:dyDescent="0.55000000000000004">
      <c r="A436" s="10"/>
    </row>
    <row r="437" spans="1:1" s="2" customFormat="1" x14ac:dyDescent="0.55000000000000004">
      <c r="A437" s="10"/>
    </row>
    <row r="438" spans="1:1" s="2" customFormat="1" x14ac:dyDescent="0.55000000000000004">
      <c r="A438" s="10"/>
    </row>
    <row r="439" spans="1:1" s="2" customFormat="1" x14ac:dyDescent="0.55000000000000004">
      <c r="A439" s="10"/>
    </row>
    <row r="440" spans="1:1" s="2" customFormat="1" x14ac:dyDescent="0.55000000000000004">
      <c r="A440" s="10"/>
    </row>
    <row r="441" spans="1:1" s="2" customFormat="1" x14ac:dyDescent="0.55000000000000004">
      <c r="A441" s="10"/>
    </row>
    <row r="442" spans="1:1" s="2" customFormat="1" x14ac:dyDescent="0.55000000000000004">
      <c r="A442" s="10"/>
    </row>
    <row r="443" spans="1:1" s="2" customFormat="1" x14ac:dyDescent="0.55000000000000004">
      <c r="A443" s="10"/>
    </row>
    <row r="444" spans="1:1" s="2" customFormat="1" x14ac:dyDescent="0.55000000000000004">
      <c r="A444" s="10"/>
    </row>
    <row r="445" spans="1:1" s="2" customFormat="1" x14ac:dyDescent="0.55000000000000004">
      <c r="A445" s="10"/>
    </row>
    <row r="446" spans="1:1" s="2" customFormat="1" x14ac:dyDescent="0.55000000000000004">
      <c r="A446" s="10"/>
    </row>
    <row r="447" spans="1:1" s="2" customFormat="1" x14ac:dyDescent="0.55000000000000004">
      <c r="A447" s="10"/>
    </row>
    <row r="448" spans="1:1" s="2" customFormat="1" x14ac:dyDescent="0.55000000000000004">
      <c r="A448" s="10"/>
    </row>
    <row r="449" spans="1:1" s="2" customFormat="1" x14ac:dyDescent="0.55000000000000004">
      <c r="A449" s="10"/>
    </row>
    <row r="450" spans="1:1" s="2" customFormat="1" x14ac:dyDescent="0.55000000000000004">
      <c r="A450" s="10"/>
    </row>
    <row r="451" spans="1:1" s="2" customFormat="1" x14ac:dyDescent="0.55000000000000004">
      <c r="A451" s="10"/>
    </row>
    <row r="452" spans="1:1" s="2" customFormat="1" x14ac:dyDescent="0.55000000000000004">
      <c r="A452" s="10"/>
    </row>
    <row r="453" spans="1:1" s="2" customFormat="1" x14ac:dyDescent="0.55000000000000004">
      <c r="A453" s="10"/>
    </row>
    <row r="454" spans="1:1" s="2" customFormat="1" x14ac:dyDescent="0.55000000000000004">
      <c r="A454" s="10"/>
    </row>
    <row r="455" spans="1:1" s="2" customFormat="1" x14ac:dyDescent="0.55000000000000004">
      <c r="A455" s="10"/>
    </row>
    <row r="456" spans="1:1" s="2" customFormat="1" x14ac:dyDescent="0.55000000000000004">
      <c r="A456" s="10"/>
    </row>
    <row r="457" spans="1:1" s="2" customFormat="1" x14ac:dyDescent="0.55000000000000004">
      <c r="A457" s="10"/>
    </row>
    <row r="458" spans="1:1" s="2" customFormat="1" x14ac:dyDescent="0.55000000000000004">
      <c r="A458" s="10"/>
    </row>
    <row r="459" spans="1:1" s="2" customFormat="1" x14ac:dyDescent="0.55000000000000004">
      <c r="A459" s="10"/>
    </row>
    <row r="460" spans="1:1" s="2" customFormat="1" x14ac:dyDescent="0.55000000000000004">
      <c r="A460" s="10"/>
    </row>
    <row r="461" spans="1:1" s="2" customFormat="1" x14ac:dyDescent="0.55000000000000004">
      <c r="A461" s="10"/>
    </row>
    <row r="462" spans="1:1" s="2" customFormat="1" x14ac:dyDescent="0.55000000000000004">
      <c r="A462" s="10"/>
    </row>
    <row r="463" spans="1:1" s="2" customFormat="1" x14ac:dyDescent="0.55000000000000004">
      <c r="A463" s="10"/>
    </row>
    <row r="464" spans="1:1" s="2" customFormat="1" x14ac:dyDescent="0.55000000000000004">
      <c r="A464" s="10"/>
    </row>
    <row r="465" spans="1:1" s="2" customFormat="1" x14ac:dyDescent="0.55000000000000004">
      <c r="A465" s="10"/>
    </row>
    <row r="466" spans="1:1" s="2" customFormat="1" x14ac:dyDescent="0.55000000000000004">
      <c r="A466" s="10"/>
    </row>
    <row r="467" spans="1:1" s="2" customFormat="1" x14ac:dyDescent="0.55000000000000004">
      <c r="A467" s="10"/>
    </row>
    <row r="468" spans="1:1" s="2" customFormat="1" x14ac:dyDescent="0.55000000000000004">
      <c r="A468" s="10"/>
    </row>
    <row r="469" spans="1:1" s="2" customFormat="1" x14ac:dyDescent="0.55000000000000004">
      <c r="A469" s="10"/>
    </row>
    <row r="470" spans="1:1" s="2" customFormat="1" x14ac:dyDescent="0.55000000000000004">
      <c r="A470" s="10"/>
    </row>
    <row r="471" spans="1:1" s="2" customFormat="1" x14ac:dyDescent="0.55000000000000004">
      <c r="A471" s="10"/>
    </row>
    <row r="472" spans="1:1" s="2" customFormat="1" x14ac:dyDescent="0.55000000000000004">
      <c r="A472" s="10"/>
    </row>
    <row r="473" spans="1:1" s="2" customFormat="1" x14ac:dyDescent="0.55000000000000004">
      <c r="A473" s="10"/>
    </row>
    <row r="474" spans="1:1" s="2" customFormat="1" x14ac:dyDescent="0.55000000000000004">
      <c r="A474" s="10"/>
    </row>
    <row r="475" spans="1:1" s="2" customFormat="1" x14ac:dyDescent="0.55000000000000004">
      <c r="A475" s="10"/>
    </row>
    <row r="476" spans="1:1" s="2" customFormat="1" x14ac:dyDescent="0.55000000000000004">
      <c r="A476" s="10"/>
    </row>
    <row r="477" spans="1:1" s="2" customFormat="1" x14ac:dyDescent="0.55000000000000004">
      <c r="A477" s="10"/>
    </row>
    <row r="478" spans="1:1" s="2" customFormat="1" x14ac:dyDescent="0.55000000000000004">
      <c r="A478" s="10"/>
    </row>
    <row r="479" spans="1:1" s="2" customFormat="1" x14ac:dyDescent="0.55000000000000004">
      <c r="A479" s="10"/>
    </row>
    <row r="480" spans="1:1" s="2" customFormat="1" x14ac:dyDescent="0.55000000000000004">
      <c r="A480" s="10"/>
    </row>
    <row r="481" spans="1:1" s="2" customFormat="1" x14ac:dyDescent="0.55000000000000004">
      <c r="A481" s="10"/>
    </row>
    <row r="482" spans="1:1" s="2" customFormat="1" x14ac:dyDescent="0.55000000000000004">
      <c r="A482" s="10"/>
    </row>
    <row r="483" spans="1:1" s="2" customFormat="1" x14ac:dyDescent="0.55000000000000004">
      <c r="A483" s="10"/>
    </row>
    <row r="484" spans="1:1" s="2" customFormat="1" x14ac:dyDescent="0.55000000000000004">
      <c r="A484" s="10"/>
    </row>
    <row r="485" spans="1:1" s="2" customFormat="1" x14ac:dyDescent="0.55000000000000004">
      <c r="A485" s="10"/>
    </row>
    <row r="486" spans="1:1" s="2" customFormat="1" x14ac:dyDescent="0.55000000000000004">
      <c r="A486" s="10"/>
    </row>
    <row r="487" spans="1:1" s="2" customFormat="1" x14ac:dyDescent="0.55000000000000004">
      <c r="A487" s="10"/>
    </row>
    <row r="488" spans="1:1" s="2" customFormat="1" x14ac:dyDescent="0.55000000000000004">
      <c r="A488" s="10"/>
    </row>
    <row r="489" spans="1:1" s="2" customFormat="1" x14ac:dyDescent="0.55000000000000004">
      <c r="A489" s="10"/>
    </row>
    <row r="490" spans="1:1" s="2" customFormat="1" x14ac:dyDescent="0.55000000000000004">
      <c r="A490" s="10"/>
    </row>
    <row r="491" spans="1:1" s="2" customFormat="1" x14ac:dyDescent="0.55000000000000004">
      <c r="A491" s="10"/>
    </row>
    <row r="492" spans="1:1" s="2" customFormat="1" x14ac:dyDescent="0.55000000000000004">
      <c r="A492" s="10"/>
    </row>
    <row r="493" spans="1:1" s="2" customFormat="1" x14ac:dyDescent="0.55000000000000004">
      <c r="A493" s="10"/>
    </row>
    <row r="494" spans="1:1" s="2" customFormat="1" x14ac:dyDescent="0.55000000000000004">
      <c r="A494" s="10"/>
    </row>
    <row r="495" spans="1:1" s="2" customFormat="1" x14ac:dyDescent="0.55000000000000004">
      <c r="A495" s="10"/>
    </row>
    <row r="496" spans="1:1" s="2" customFormat="1" x14ac:dyDescent="0.55000000000000004">
      <c r="A496" s="10"/>
    </row>
    <row r="497" spans="1:1" s="2" customFormat="1" x14ac:dyDescent="0.55000000000000004">
      <c r="A497" s="10"/>
    </row>
    <row r="498" spans="1:1" s="2" customFormat="1" x14ac:dyDescent="0.55000000000000004">
      <c r="A498" s="10"/>
    </row>
    <row r="499" spans="1:1" s="2" customFormat="1" x14ac:dyDescent="0.55000000000000004">
      <c r="A499" s="10"/>
    </row>
    <row r="500" spans="1:1" s="2" customFormat="1" x14ac:dyDescent="0.55000000000000004">
      <c r="A500" s="10"/>
    </row>
    <row r="501" spans="1:1" s="2" customFormat="1" x14ac:dyDescent="0.55000000000000004">
      <c r="A501" s="10"/>
    </row>
    <row r="502" spans="1:1" s="2" customFormat="1" x14ac:dyDescent="0.55000000000000004">
      <c r="A502" s="10"/>
    </row>
    <row r="503" spans="1:1" s="2" customFormat="1" x14ac:dyDescent="0.55000000000000004">
      <c r="A503" s="10"/>
    </row>
    <row r="504" spans="1:1" s="2" customFormat="1" x14ac:dyDescent="0.55000000000000004">
      <c r="A504" s="10"/>
    </row>
    <row r="505" spans="1:1" s="2" customFormat="1" x14ac:dyDescent="0.55000000000000004">
      <c r="A505" s="10"/>
    </row>
    <row r="506" spans="1:1" s="2" customFormat="1" x14ac:dyDescent="0.55000000000000004">
      <c r="A506" s="10"/>
    </row>
    <row r="507" spans="1:1" s="2" customFormat="1" x14ac:dyDescent="0.55000000000000004">
      <c r="A507" s="10"/>
    </row>
    <row r="508" spans="1:1" s="2" customFormat="1" x14ac:dyDescent="0.55000000000000004">
      <c r="A508" s="10"/>
    </row>
    <row r="509" spans="1:1" s="2" customFormat="1" x14ac:dyDescent="0.55000000000000004">
      <c r="A509" s="10"/>
    </row>
    <row r="510" spans="1:1" s="2" customFormat="1" x14ac:dyDescent="0.55000000000000004">
      <c r="A510" s="10"/>
    </row>
    <row r="511" spans="1:1" s="2" customFormat="1" x14ac:dyDescent="0.55000000000000004">
      <c r="A511" s="10"/>
    </row>
    <row r="512" spans="1:1" s="2" customFormat="1" x14ac:dyDescent="0.55000000000000004">
      <c r="A512" s="10"/>
    </row>
    <row r="513" spans="1:1" s="2" customFormat="1" x14ac:dyDescent="0.55000000000000004">
      <c r="A513" s="10"/>
    </row>
    <row r="514" spans="1:1" s="2" customFormat="1" x14ac:dyDescent="0.55000000000000004">
      <c r="A514" s="10"/>
    </row>
    <row r="515" spans="1:1" s="2" customFormat="1" x14ac:dyDescent="0.55000000000000004">
      <c r="A515" s="10"/>
    </row>
    <row r="516" spans="1:1" s="2" customFormat="1" x14ac:dyDescent="0.55000000000000004">
      <c r="A516" s="10"/>
    </row>
    <row r="517" spans="1:1" s="2" customFormat="1" x14ac:dyDescent="0.55000000000000004">
      <c r="A517" s="10"/>
    </row>
    <row r="518" spans="1:1" s="2" customFormat="1" x14ac:dyDescent="0.55000000000000004">
      <c r="A518" s="10"/>
    </row>
    <row r="519" spans="1:1" s="2" customFormat="1" x14ac:dyDescent="0.55000000000000004">
      <c r="A519" s="10"/>
    </row>
    <row r="520" spans="1:1" s="2" customFormat="1" x14ac:dyDescent="0.55000000000000004">
      <c r="A520" s="10"/>
    </row>
    <row r="521" spans="1:1" s="2" customFormat="1" x14ac:dyDescent="0.55000000000000004">
      <c r="A521" s="10"/>
    </row>
    <row r="522" spans="1:1" s="2" customFormat="1" x14ac:dyDescent="0.55000000000000004">
      <c r="A522" s="10"/>
    </row>
    <row r="523" spans="1:1" s="2" customFormat="1" x14ac:dyDescent="0.55000000000000004">
      <c r="A523" s="10"/>
    </row>
    <row r="524" spans="1:1" s="2" customFormat="1" x14ac:dyDescent="0.55000000000000004">
      <c r="A524" s="10"/>
    </row>
    <row r="525" spans="1:1" s="2" customFormat="1" x14ac:dyDescent="0.55000000000000004">
      <c r="A525" s="10"/>
    </row>
    <row r="526" spans="1:1" s="2" customFormat="1" x14ac:dyDescent="0.55000000000000004">
      <c r="A526" s="10"/>
    </row>
    <row r="527" spans="1:1" s="2" customFormat="1" x14ac:dyDescent="0.55000000000000004">
      <c r="A527" s="10"/>
    </row>
    <row r="528" spans="1:1" s="2" customFormat="1" x14ac:dyDescent="0.55000000000000004">
      <c r="A528" s="10"/>
    </row>
    <row r="529" spans="1:1" s="2" customFormat="1" x14ac:dyDescent="0.55000000000000004">
      <c r="A529" s="10"/>
    </row>
    <row r="530" spans="1:1" s="2" customFormat="1" x14ac:dyDescent="0.55000000000000004">
      <c r="A530" s="10"/>
    </row>
    <row r="531" spans="1:1" s="2" customFormat="1" x14ac:dyDescent="0.55000000000000004">
      <c r="A531" s="10"/>
    </row>
    <row r="532" spans="1:1" s="2" customFormat="1" x14ac:dyDescent="0.55000000000000004">
      <c r="A532" s="10"/>
    </row>
    <row r="533" spans="1:1" s="2" customFormat="1" x14ac:dyDescent="0.55000000000000004">
      <c r="A533" s="10"/>
    </row>
    <row r="534" spans="1:1" s="2" customFormat="1" x14ac:dyDescent="0.55000000000000004">
      <c r="A534" s="10"/>
    </row>
    <row r="535" spans="1:1" s="2" customFormat="1" x14ac:dyDescent="0.55000000000000004">
      <c r="A535" s="10"/>
    </row>
    <row r="536" spans="1:1" s="2" customFormat="1" x14ac:dyDescent="0.55000000000000004">
      <c r="A536" s="10"/>
    </row>
    <row r="537" spans="1:1" s="2" customFormat="1" x14ac:dyDescent="0.55000000000000004">
      <c r="A537" s="10"/>
    </row>
    <row r="538" spans="1:1" s="2" customFormat="1" x14ac:dyDescent="0.55000000000000004">
      <c r="A538" s="10"/>
    </row>
    <row r="539" spans="1:1" s="2" customFormat="1" x14ac:dyDescent="0.55000000000000004">
      <c r="A539" s="10"/>
    </row>
    <row r="540" spans="1:1" s="2" customFormat="1" x14ac:dyDescent="0.55000000000000004">
      <c r="A540" s="10"/>
    </row>
    <row r="541" spans="1:1" s="2" customFormat="1" x14ac:dyDescent="0.55000000000000004">
      <c r="A541" s="10"/>
    </row>
    <row r="542" spans="1:1" s="2" customFormat="1" x14ac:dyDescent="0.55000000000000004">
      <c r="A542" s="10"/>
    </row>
    <row r="543" spans="1:1" s="2" customFormat="1" x14ac:dyDescent="0.55000000000000004">
      <c r="A543" s="10"/>
    </row>
    <row r="544" spans="1:1" s="2" customFormat="1" x14ac:dyDescent="0.55000000000000004">
      <c r="A544" s="10"/>
    </row>
    <row r="545" spans="1:1" s="2" customFormat="1" x14ac:dyDescent="0.55000000000000004">
      <c r="A545" s="10"/>
    </row>
    <row r="546" spans="1:1" s="2" customFormat="1" x14ac:dyDescent="0.55000000000000004">
      <c r="A546" s="10"/>
    </row>
    <row r="547" spans="1:1" s="2" customFormat="1" x14ac:dyDescent="0.55000000000000004">
      <c r="A547" s="10"/>
    </row>
    <row r="548" spans="1:1" s="2" customFormat="1" x14ac:dyDescent="0.55000000000000004">
      <c r="A548" s="10"/>
    </row>
    <row r="549" spans="1:1" s="2" customFormat="1" x14ac:dyDescent="0.55000000000000004">
      <c r="A549" s="10"/>
    </row>
    <row r="550" spans="1:1" s="2" customFormat="1" x14ac:dyDescent="0.55000000000000004">
      <c r="A550" s="10"/>
    </row>
    <row r="551" spans="1:1" s="2" customFormat="1" x14ac:dyDescent="0.55000000000000004">
      <c r="A551" s="10"/>
    </row>
    <row r="552" spans="1:1" s="2" customFormat="1" x14ac:dyDescent="0.55000000000000004">
      <c r="A552" s="10"/>
    </row>
    <row r="553" spans="1:1" s="2" customFormat="1" x14ac:dyDescent="0.55000000000000004">
      <c r="A553" s="10"/>
    </row>
    <row r="554" spans="1:1" s="2" customFormat="1" x14ac:dyDescent="0.55000000000000004">
      <c r="A554" s="10"/>
    </row>
    <row r="555" spans="1:1" s="2" customFormat="1" x14ac:dyDescent="0.55000000000000004">
      <c r="A555" s="10"/>
    </row>
    <row r="556" spans="1:1" s="2" customFormat="1" x14ac:dyDescent="0.55000000000000004">
      <c r="A556" s="10"/>
    </row>
    <row r="557" spans="1:1" s="2" customFormat="1" x14ac:dyDescent="0.55000000000000004">
      <c r="A557" s="10"/>
    </row>
    <row r="558" spans="1:1" s="2" customFormat="1" x14ac:dyDescent="0.55000000000000004">
      <c r="A558" s="10"/>
    </row>
    <row r="559" spans="1:1" s="2" customFormat="1" x14ac:dyDescent="0.55000000000000004">
      <c r="A559" s="10"/>
    </row>
    <row r="560" spans="1:1" s="2" customFormat="1" x14ac:dyDescent="0.55000000000000004">
      <c r="A560" s="10"/>
    </row>
    <row r="561" spans="1:1" s="2" customFormat="1" x14ac:dyDescent="0.55000000000000004">
      <c r="A561" s="10"/>
    </row>
    <row r="562" spans="1:1" s="2" customFormat="1" x14ac:dyDescent="0.55000000000000004">
      <c r="A562" s="10"/>
    </row>
    <row r="563" spans="1:1" s="2" customFormat="1" x14ac:dyDescent="0.55000000000000004">
      <c r="A563" s="10"/>
    </row>
    <row r="564" spans="1:1" s="2" customFormat="1" x14ac:dyDescent="0.55000000000000004">
      <c r="A564" s="10"/>
    </row>
    <row r="565" spans="1:1" s="2" customFormat="1" x14ac:dyDescent="0.55000000000000004">
      <c r="A565" s="10"/>
    </row>
    <row r="566" spans="1:1" s="2" customFormat="1" x14ac:dyDescent="0.55000000000000004">
      <c r="A566" s="10"/>
    </row>
    <row r="567" spans="1:1" s="2" customFormat="1" x14ac:dyDescent="0.55000000000000004">
      <c r="A567" s="10"/>
    </row>
    <row r="568" spans="1:1" s="2" customFormat="1" x14ac:dyDescent="0.55000000000000004">
      <c r="A568" s="10"/>
    </row>
    <row r="569" spans="1:1" s="2" customFormat="1" x14ac:dyDescent="0.55000000000000004">
      <c r="A569" s="10"/>
    </row>
    <row r="570" spans="1:1" s="2" customFormat="1" x14ac:dyDescent="0.55000000000000004">
      <c r="A570" s="10"/>
    </row>
    <row r="571" spans="1:1" s="2" customFormat="1" x14ac:dyDescent="0.55000000000000004">
      <c r="A571" s="10"/>
    </row>
    <row r="572" spans="1:1" s="2" customFormat="1" x14ac:dyDescent="0.55000000000000004">
      <c r="A572" s="10"/>
    </row>
    <row r="573" spans="1:1" s="2" customFormat="1" x14ac:dyDescent="0.55000000000000004">
      <c r="A573" s="10"/>
    </row>
    <row r="574" spans="1:1" s="2" customFormat="1" x14ac:dyDescent="0.55000000000000004">
      <c r="A574" s="10"/>
    </row>
    <row r="575" spans="1:1" s="2" customFormat="1" x14ac:dyDescent="0.55000000000000004">
      <c r="A575" s="10"/>
    </row>
    <row r="576" spans="1:1" s="2" customFormat="1" x14ac:dyDescent="0.55000000000000004">
      <c r="A576" s="10"/>
    </row>
    <row r="577" spans="1:1" s="2" customFormat="1" x14ac:dyDescent="0.55000000000000004">
      <c r="A577" s="10"/>
    </row>
    <row r="578" spans="1:1" s="2" customFormat="1" x14ac:dyDescent="0.55000000000000004">
      <c r="A578" s="10"/>
    </row>
    <row r="579" spans="1:1" s="2" customFormat="1" x14ac:dyDescent="0.55000000000000004">
      <c r="A579" s="10"/>
    </row>
    <row r="580" spans="1:1" s="2" customFormat="1" x14ac:dyDescent="0.55000000000000004">
      <c r="A580" s="10"/>
    </row>
    <row r="581" spans="1:1" s="2" customFormat="1" x14ac:dyDescent="0.55000000000000004">
      <c r="A581" s="10"/>
    </row>
    <row r="582" spans="1:1" s="2" customFormat="1" x14ac:dyDescent="0.55000000000000004">
      <c r="A582" s="10"/>
    </row>
    <row r="583" spans="1:1" s="2" customFormat="1" x14ac:dyDescent="0.55000000000000004">
      <c r="A583" s="10"/>
    </row>
    <row r="584" spans="1:1" s="2" customFormat="1" x14ac:dyDescent="0.55000000000000004">
      <c r="A584" s="10"/>
    </row>
    <row r="585" spans="1:1" s="2" customFormat="1" x14ac:dyDescent="0.55000000000000004">
      <c r="A585" s="10"/>
    </row>
    <row r="586" spans="1:1" s="2" customFormat="1" x14ac:dyDescent="0.55000000000000004">
      <c r="A586" s="10"/>
    </row>
    <row r="587" spans="1:1" s="2" customFormat="1" x14ac:dyDescent="0.55000000000000004">
      <c r="A587" s="10"/>
    </row>
    <row r="588" spans="1:1" s="2" customFormat="1" x14ac:dyDescent="0.55000000000000004">
      <c r="A588" s="10"/>
    </row>
    <row r="589" spans="1:1" s="2" customFormat="1" x14ac:dyDescent="0.55000000000000004">
      <c r="A589" s="10"/>
    </row>
    <row r="590" spans="1:1" s="2" customFormat="1" x14ac:dyDescent="0.55000000000000004">
      <c r="A590" s="10"/>
    </row>
    <row r="591" spans="1:1" s="2" customFormat="1" x14ac:dyDescent="0.55000000000000004">
      <c r="A591" s="10"/>
    </row>
    <row r="592" spans="1:1" s="2" customFormat="1" x14ac:dyDescent="0.55000000000000004">
      <c r="A592" s="10"/>
    </row>
    <row r="593" spans="1:1" s="2" customFormat="1" x14ac:dyDescent="0.55000000000000004">
      <c r="A593" s="10"/>
    </row>
    <row r="594" spans="1:1" s="2" customFormat="1" x14ac:dyDescent="0.55000000000000004">
      <c r="A594" s="10"/>
    </row>
    <row r="595" spans="1:1" s="2" customFormat="1" x14ac:dyDescent="0.55000000000000004">
      <c r="A595" s="10"/>
    </row>
    <row r="596" spans="1:1" s="2" customFormat="1" x14ac:dyDescent="0.55000000000000004">
      <c r="A596" s="10"/>
    </row>
    <row r="597" spans="1:1" s="2" customFormat="1" x14ac:dyDescent="0.55000000000000004">
      <c r="A597" s="10"/>
    </row>
    <row r="598" spans="1:1" s="2" customFormat="1" x14ac:dyDescent="0.55000000000000004">
      <c r="A598" s="10"/>
    </row>
    <row r="599" spans="1:1" s="2" customFormat="1" x14ac:dyDescent="0.55000000000000004">
      <c r="A599" s="10"/>
    </row>
    <row r="600" spans="1:1" s="2" customFormat="1" x14ac:dyDescent="0.55000000000000004">
      <c r="A600" s="10"/>
    </row>
    <row r="601" spans="1:1" s="2" customFormat="1" x14ac:dyDescent="0.55000000000000004">
      <c r="A601" s="10"/>
    </row>
    <row r="602" spans="1:1" s="2" customFormat="1" x14ac:dyDescent="0.55000000000000004">
      <c r="A602" s="10"/>
    </row>
    <row r="603" spans="1:1" s="2" customFormat="1" x14ac:dyDescent="0.55000000000000004">
      <c r="A603" s="10"/>
    </row>
    <row r="604" spans="1:1" s="2" customFormat="1" x14ac:dyDescent="0.55000000000000004">
      <c r="A604" s="10"/>
    </row>
    <row r="605" spans="1:1" s="2" customFormat="1" x14ac:dyDescent="0.55000000000000004">
      <c r="A605" s="10"/>
    </row>
    <row r="606" spans="1:1" s="2" customFormat="1" x14ac:dyDescent="0.55000000000000004">
      <c r="A606" s="10"/>
    </row>
    <row r="607" spans="1:1" s="2" customFormat="1" x14ac:dyDescent="0.55000000000000004">
      <c r="A607" s="10"/>
    </row>
    <row r="608" spans="1:1" s="2" customFormat="1" x14ac:dyDescent="0.55000000000000004">
      <c r="A608" s="10"/>
    </row>
    <row r="609" spans="1:1" s="2" customFormat="1" x14ac:dyDescent="0.55000000000000004">
      <c r="A609" s="10"/>
    </row>
    <row r="610" spans="1:1" s="2" customFormat="1" x14ac:dyDescent="0.55000000000000004">
      <c r="A610" s="10"/>
    </row>
    <row r="611" spans="1:1" s="2" customFormat="1" x14ac:dyDescent="0.55000000000000004">
      <c r="A611" s="10"/>
    </row>
    <row r="612" spans="1:1" s="2" customFormat="1" x14ac:dyDescent="0.55000000000000004">
      <c r="A612" s="10"/>
    </row>
    <row r="613" spans="1:1" s="2" customFormat="1" x14ac:dyDescent="0.55000000000000004">
      <c r="A613" s="10"/>
    </row>
    <row r="614" spans="1:1" s="2" customFormat="1" x14ac:dyDescent="0.55000000000000004">
      <c r="A614" s="10"/>
    </row>
    <row r="615" spans="1:1" s="2" customFormat="1" x14ac:dyDescent="0.55000000000000004">
      <c r="A615" s="10"/>
    </row>
    <row r="616" spans="1:1" s="2" customFormat="1" x14ac:dyDescent="0.55000000000000004">
      <c r="A616" s="10"/>
    </row>
    <row r="617" spans="1:1" s="2" customFormat="1" x14ac:dyDescent="0.55000000000000004">
      <c r="A617" s="10"/>
    </row>
    <row r="618" spans="1:1" s="2" customFormat="1" x14ac:dyDescent="0.55000000000000004">
      <c r="A618" s="10"/>
    </row>
    <row r="619" spans="1:1" s="2" customFormat="1" x14ac:dyDescent="0.55000000000000004">
      <c r="A619" s="10"/>
    </row>
    <row r="620" spans="1:1" s="2" customFormat="1" x14ac:dyDescent="0.55000000000000004">
      <c r="A620" s="10"/>
    </row>
    <row r="621" spans="1:1" s="2" customFormat="1" x14ac:dyDescent="0.55000000000000004">
      <c r="A621" s="10"/>
    </row>
    <row r="622" spans="1:1" s="2" customFormat="1" x14ac:dyDescent="0.55000000000000004">
      <c r="A622" s="10"/>
    </row>
    <row r="623" spans="1:1" s="2" customFormat="1" x14ac:dyDescent="0.55000000000000004">
      <c r="A623" s="10"/>
    </row>
    <row r="624" spans="1:1" s="2" customFormat="1" x14ac:dyDescent="0.55000000000000004">
      <c r="A624" s="10"/>
    </row>
    <row r="625" spans="1:1" s="2" customFormat="1" x14ac:dyDescent="0.55000000000000004">
      <c r="A625" s="10"/>
    </row>
    <row r="626" spans="1:1" s="2" customFormat="1" x14ac:dyDescent="0.55000000000000004">
      <c r="A626" s="10"/>
    </row>
    <row r="627" spans="1:1" s="2" customFormat="1" x14ac:dyDescent="0.55000000000000004">
      <c r="A627" s="10"/>
    </row>
    <row r="628" spans="1:1" s="2" customFormat="1" x14ac:dyDescent="0.55000000000000004">
      <c r="A628" s="10"/>
    </row>
    <row r="629" spans="1:1" s="2" customFormat="1" x14ac:dyDescent="0.55000000000000004">
      <c r="A629" s="10"/>
    </row>
    <row r="630" spans="1:1" s="2" customFormat="1" x14ac:dyDescent="0.55000000000000004">
      <c r="A630" s="10"/>
    </row>
    <row r="631" spans="1:1" s="2" customFormat="1" x14ac:dyDescent="0.55000000000000004">
      <c r="A631" s="10"/>
    </row>
    <row r="632" spans="1:1" s="2" customFormat="1" x14ac:dyDescent="0.55000000000000004">
      <c r="A632" s="10"/>
    </row>
    <row r="633" spans="1:1" s="2" customFormat="1" x14ac:dyDescent="0.55000000000000004">
      <c r="A633" s="10"/>
    </row>
    <row r="634" spans="1:1" s="2" customFormat="1" x14ac:dyDescent="0.55000000000000004">
      <c r="A634" s="10"/>
    </row>
    <row r="635" spans="1:1" s="2" customFormat="1" x14ac:dyDescent="0.55000000000000004">
      <c r="A635" s="10"/>
    </row>
    <row r="636" spans="1:1" s="2" customFormat="1" x14ac:dyDescent="0.55000000000000004">
      <c r="A636" s="10"/>
    </row>
    <row r="637" spans="1:1" s="2" customFormat="1" x14ac:dyDescent="0.55000000000000004">
      <c r="A637" s="10"/>
    </row>
    <row r="638" spans="1:1" s="2" customFormat="1" x14ac:dyDescent="0.55000000000000004">
      <c r="A638" s="10"/>
    </row>
    <row r="639" spans="1:1" s="2" customFormat="1" x14ac:dyDescent="0.55000000000000004">
      <c r="A639" s="10"/>
    </row>
    <row r="640" spans="1:1" s="2" customFormat="1" x14ac:dyDescent="0.55000000000000004">
      <c r="A640" s="10"/>
    </row>
    <row r="641" spans="1:1" s="2" customFormat="1" x14ac:dyDescent="0.55000000000000004">
      <c r="A641" s="10"/>
    </row>
    <row r="642" spans="1:1" s="2" customFormat="1" x14ac:dyDescent="0.55000000000000004">
      <c r="A642" s="10"/>
    </row>
    <row r="643" spans="1:1" s="2" customFormat="1" x14ac:dyDescent="0.55000000000000004">
      <c r="A643" s="10"/>
    </row>
    <row r="644" spans="1:1" s="2" customFormat="1" x14ac:dyDescent="0.55000000000000004">
      <c r="A644" s="10"/>
    </row>
    <row r="645" spans="1:1" s="2" customFormat="1" x14ac:dyDescent="0.55000000000000004">
      <c r="A645" s="10"/>
    </row>
    <row r="646" spans="1:1" s="2" customFormat="1" x14ac:dyDescent="0.55000000000000004">
      <c r="A646" s="10"/>
    </row>
    <row r="647" spans="1:1" s="2" customFormat="1" x14ac:dyDescent="0.55000000000000004">
      <c r="A647" s="10"/>
    </row>
    <row r="648" spans="1:1" s="2" customFormat="1" x14ac:dyDescent="0.55000000000000004">
      <c r="A648" s="10"/>
    </row>
    <row r="649" spans="1:1" s="2" customFormat="1" x14ac:dyDescent="0.55000000000000004">
      <c r="A649" s="10"/>
    </row>
    <row r="650" spans="1:1" s="2" customFormat="1" x14ac:dyDescent="0.55000000000000004">
      <c r="A650" s="10"/>
    </row>
    <row r="651" spans="1:1" s="2" customFormat="1" x14ac:dyDescent="0.55000000000000004">
      <c r="A651" s="10"/>
    </row>
    <row r="652" spans="1:1" s="2" customFormat="1" x14ac:dyDescent="0.55000000000000004">
      <c r="A652" s="10"/>
    </row>
    <row r="653" spans="1:1" s="2" customFormat="1" x14ac:dyDescent="0.55000000000000004">
      <c r="A653" s="10"/>
    </row>
    <row r="654" spans="1:1" s="2" customFormat="1" x14ac:dyDescent="0.55000000000000004">
      <c r="A654" s="10"/>
    </row>
    <row r="655" spans="1:1" s="2" customFormat="1" x14ac:dyDescent="0.55000000000000004">
      <c r="A655" s="10"/>
    </row>
    <row r="656" spans="1:1" s="2" customFormat="1" x14ac:dyDescent="0.55000000000000004">
      <c r="A656" s="10"/>
    </row>
    <row r="657" spans="1:1" s="2" customFormat="1" x14ac:dyDescent="0.55000000000000004">
      <c r="A657" s="10"/>
    </row>
    <row r="658" spans="1:1" s="2" customFormat="1" x14ac:dyDescent="0.55000000000000004">
      <c r="A658" s="10"/>
    </row>
    <row r="659" spans="1:1" s="2" customFormat="1" x14ac:dyDescent="0.55000000000000004">
      <c r="A659" s="10"/>
    </row>
    <row r="660" spans="1:1" s="2" customFormat="1" x14ac:dyDescent="0.55000000000000004">
      <c r="A660" s="10"/>
    </row>
    <row r="661" spans="1:1" s="2" customFormat="1" x14ac:dyDescent="0.55000000000000004">
      <c r="A661" s="10"/>
    </row>
    <row r="662" spans="1:1" s="2" customFormat="1" x14ac:dyDescent="0.55000000000000004">
      <c r="A662" s="10"/>
    </row>
    <row r="663" spans="1:1" s="2" customFormat="1" x14ac:dyDescent="0.55000000000000004">
      <c r="A663" s="10"/>
    </row>
    <row r="664" spans="1:1" s="2" customFormat="1" x14ac:dyDescent="0.55000000000000004">
      <c r="A664" s="10"/>
    </row>
    <row r="665" spans="1:1" s="2" customFormat="1" x14ac:dyDescent="0.55000000000000004">
      <c r="A665" s="10"/>
    </row>
    <row r="666" spans="1:1" s="2" customFormat="1" x14ac:dyDescent="0.55000000000000004">
      <c r="A666" s="10"/>
    </row>
    <row r="667" spans="1:1" s="2" customFormat="1" x14ac:dyDescent="0.55000000000000004">
      <c r="A667" s="10"/>
    </row>
    <row r="668" spans="1:1" s="2" customFormat="1" x14ac:dyDescent="0.55000000000000004">
      <c r="A668" s="10"/>
    </row>
    <row r="669" spans="1:1" s="2" customFormat="1" x14ac:dyDescent="0.55000000000000004">
      <c r="A669" s="10"/>
    </row>
    <row r="670" spans="1:1" s="2" customFormat="1" x14ac:dyDescent="0.55000000000000004">
      <c r="A670" s="10"/>
    </row>
    <row r="671" spans="1:1" s="2" customFormat="1" x14ac:dyDescent="0.55000000000000004">
      <c r="A671" s="10"/>
    </row>
    <row r="672" spans="1:1" s="2" customFormat="1" x14ac:dyDescent="0.55000000000000004">
      <c r="A672" s="10"/>
    </row>
    <row r="673" spans="1:1" s="2" customFormat="1" x14ac:dyDescent="0.55000000000000004">
      <c r="A673" s="10"/>
    </row>
    <row r="674" spans="1:1" s="2" customFormat="1" x14ac:dyDescent="0.55000000000000004">
      <c r="A674" s="10"/>
    </row>
    <row r="675" spans="1:1" s="2" customFormat="1" x14ac:dyDescent="0.55000000000000004">
      <c r="A675" s="10"/>
    </row>
    <row r="676" spans="1:1" s="2" customFormat="1" x14ac:dyDescent="0.55000000000000004">
      <c r="A676" s="10"/>
    </row>
    <row r="677" spans="1:1" s="2" customFormat="1" x14ac:dyDescent="0.55000000000000004">
      <c r="A677" s="10"/>
    </row>
    <row r="678" spans="1:1" s="2" customFormat="1" x14ac:dyDescent="0.55000000000000004">
      <c r="A678" s="10"/>
    </row>
    <row r="679" spans="1:1" s="2" customFormat="1" x14ac:dyDescent="0.55000000000000004">
      <c r="A679" s="10"/>
    </row>
    <row r="680" spans="1:1" s="2" customFormat="1" x14ac:dyDescent="0.55000000000000004">
      <c r="A680" s="10"/>
    </row>
    <row r="681" spans="1:1" s="2" customFormat="1" x14ac:dyDescent="0.55000000000000004">
      <c r="A681" s="10"/>
    </row>
    <row r="682" spans="1:1" s="2" customFormat="1" x14ac:dyDescent="0.55000000000000004">
      <c r="A682" s="10"/>
    </row>
    <row r="683" spans="1:1" s="2" customFormat="1" x14ac:dyDescent="0.55000000000000004">
      <c r="A683" s="10"/>
    </row>
    <row r="684" spans="1:1" s="2" customFormat="1" x14ac:dyDescent="0.55000000000000004">
      <c r="A684" s="10"/>
    </row>
    <row r="685" spans="1:1" s="2" customFormat="1" x14ac:dyDescent="0.55000000000000004">
      <c r="A685" s="10"/>
    </row>
    <row r="686" spans="1:1" s="2" customFormat="1" x14ac:dyDescent="0.55000000000000004">
      <c r="A686" s="10"/>
    </row>
    <row r="687" spans="1:1" s="2" customFormat="1" x14ac:dyDescent="0.55000000000000004">
      <c r="A687" s="10"/>
    </row>
    <row r="688" spans="1:1" s="2" customFormat="1" x14ac:dyDescent="0.55000000000000004">
      <c r="A688" s="10"/>
    </row>
    <row r="689" spans="1:1" s="2" customFormat="1" x14ac:dyDescent="0.55000000000000004">
      <c r="A689" s="10"/>
    </row>
    <row r="690" spans="1:1" s="2" customFormat="1" x14ac:dyDescent="0.55000000000000004">
      <c r="A690" s="10"/>
    </row>
    <row r="691" spans="1:1" s="2" customFormat="1" x14ac:dyDescent="0.55000000000000004">
      <c r="A691" s="10"/>
    </row>
    <row r="692" spans="1:1" s="2" customFormat="1" x14ac:dyDescent="0.55000000000000004">
      <c r="A692" s="10"/>
    </row>
    <row r="693" spans="1:1" s="2" customFormat="1" x14ac:dyDescent="0.55000000000000004">
      <c r="A693" s="10"/>
    </row>
    <row r="694" spans="1:1" s="2" customFormat="1" x14ac:dyDescent="0.55000000000000004">
      <c r="A694" s="10"/>
    </row>
    <row r="695" spans="1:1" s="2" customFormat="1" x14ac:dyDescent="0.55000000000000004">
      <c r="A695" s="10"/>
    </row>
    <row r="696" spans="1:1" s="2" customFormat="1" x14ac:dyDescent="0.55000000000000004">
      <c r="A696" s="10"/>
    </row>
    <row r="697" spans="1:1" s="2" customFormat="1" x14ac:dyDescent="0.55000000000000004">
      <c r="A697" s="10"/>
    </row>
    <row r="698" spans="1:1" s="2" customFormat="1" x14ac:dyDescent="0.55000000000000004">
      <c r="A698" s="10"/>
    </row>
    <row r="699" spans="1:1" s="2" customFormat="1" x14ac:dyDescent="0.55000000000000004">
      <c r="A699" s="10"/>
    </row>
    <row r="700" spans="1:1" s="2" customFormat="1" x14ac:dyDescent="0.55000000000000004">
      <c r="A700" s="10"/>
    </row>
    <row r="701" spans="1:1" s="2" customFormat="1" x14ac:dyDescent="0.55000000000000004">
      <c r="A701" s="10"/>
    </row>
    <row r="702" spans="1:1" s="2" customFormat="1" x14ac:dyDescent="0.55000000000000004">
      <c r="A702" s="10"/>
    </row>
    <row r="703" spans="1:1" s="2" customFormat="1" x14ac:dyDescent="0.55000000000000004">
      <c r="A703" s="10"/>
    </row>
    <row r="704" spans="1:1" s="2" customFormat="1" x14ac:dyDescent="0.55000000000000004">
      <c r="A704" s="10"/>
    </row>
    <row r="705" spans="1:1" s="2" customFormat="1" x14ac:dyDescent="0.55000000000000004">
      <c r="A705" s="10"/>
    </row>
    <row r="706" spans="1:1" s="2" customFormat="1" x14ac:dyDescent="0.55000000000000004">
      <c r="A706" s="10"/>
    </row>
    <row r="707" spans="1:1" s="2" customFormat="1" x14ac:dyDescent="0.55000000000000004">
      <c r="A707" s="10"/>
    </row>
    <row r="708" spans="1:1" s="2" customFormat="1" x14ac:dyDescent="0.55000000000000004">
      <c r="A708" s="10"/>
    </row>
    <row r="709" spans="1:1" s="2" customFormat="1" x14ac:dyDescent="0.55000000000000004">
      <c r="A709" s="10"/>
    </row>
    <row r="710" spans="1:1" s="2" customFormat="1" x14ac:dyDescent="0.55000000000000004">
      <c r="A710" s="10"/>
    </row>
    <row r="711" spans="1:1" s="2" customFormat="1" x14ac:dyDescent="0.55000000000000004">
      <c r="A711" s="10"/>
    </row>
    <row r="712" spans="1:1" s="2" customFormat="1" x14ac:dyDescent="0.55000000000000004">
      <c r="A712" s="10"/>
    </row>
    <row r="713" spans="1:1" s="2" customFormat="1" x14ac:dyDescent="0.55000000000000004">
      <c r="A713" s="10"/>
    </row>
    <row r="714" spans="1:1" s="2" customFormat="1" x14ac:dyDescent="0.55000000000000004">
      <c r="A714" s="10"/>
    </row>
    <row r="715" spans="1:1" s="2" customFormat="1" x14ac:dyDescent="0.55000000000000004">
      <c r="A715" s="10"/>
    </row>
    <row r="716" spans="1:1" s="2" customFormat="1" x14ac:dyDescent="0.55000000000000004">
      <c r="A716" s="10"/>
    </row>
    <row r="717" spans="1:1" s="2" customFormat="1" x14ac:dyDescent="0.55000000000000004">
      <c r="A717" s="10"/>
    </row>
    <row r="718" spans="1:1" s="2" customFormat="1" x14ac:dyDescent="0.55000000000000004">
      <c r="A718" s="10"/>
    </row>
    <row r="719" spans="1:1" s="2" customFormat="1" x14ac:dyDescent="0.55000000000000004">
      <c r="A719" s="10"/>
    </row>
    <row r="720" spans="1:1" s="2" customFormat="1" x14ac:dyDescent="0.55000000000000004">
      <c r="A720" s="10"/>
    </row>
    <row r="721" spans="1:1" s="2" customFormat="1" x14ac:dyDescent="0.55000000000000004">
      <c r="A721" s="10"/>
    </row>
    <row r="722" spans="1:1" s="2" customFormat="1" x14ac:dyDescent="0.55000000000000004">
      <c r="A722" s="10"/>
    </row>
    <row r="723" spans="1:1" s="2" customFormat="1" x14ac:dyDescent="0.55000000000000004">
      <c r="A723" s="10"/>
    </row>
    <row r="724" spans="1:1" s="2" customFormat="1" x14ac:dyDescent="0.55000000000000004">
      <c r="A724" s="10"/>
    </row>
    <row r="725" spans="1:1" s="2" customFormat="1" x14ac:dyDescent="0.55000000000000004">
      <c r="A725" s="10"/>
    </row>
    <row r="726" spans="1:1" s="2" customFormat="1" x14ac:dyDescent="0.55000000000000004">
      <c r="A726" s="10"/>
    </row>
    <row r="727" spans="1:1" s="2" customFormat="1" x14ac:dyDescent="0.55000000000000004">
      <c r="A727" s="10"/>
    </row>
    <row r="728" spans="1:1" s="2" customFormat="1" x14ac:dyDescent="0.55000000000000004">
      <c r="A728" s="10"/>
    </row>
    <row r="729" spans="1:1" s="2" customFormat="1" x14ac:dyDescent="0.55000000000000004">
      <c r="A729" s="10"/>
    </row>
    <row r="730" spans="1:1" s="2" customFormat="1" x14ac:dyDescent="0.55000000000000004">
      <c r="A730" s="10"/>
    </row>
    <row r="731" spans="1:1" s="2" customFormat="1" x14ac:dyDescent="0.55000000000000004">
      <c r="A731" s="10"/>
    </row>
    <row r="732" spans="1:1" s="2" customFormat="1" x14ac:dyDescent="0.55000000000000004">
      <c r="A732" s="10"/>
    </row>
    <row r="733" spans="1:1" s="2" customFormat="1" x14ac:dyDescent="0.55000000000000004">
      <c r="A733" s="10"/>
    </row>
    <row r="734" spans="1:1" s="2" customFormat="1" x14ac:dyDescent="0.55000000000000004">
      <c r="A734" s="10"/>
    </row>
    <row r="735" spans="1:1" s="2" customFormat="1" x14ac:dyDescent="0.55000000000000004">
      <c r="A735" s="10"/>
    </row>
    <row r="736" spans="1:1" s="2" customFormat="1" x14ac:dyDescent="0.55000000000000004">
      <c r="A736" s="10"/>
    </row>
    <row r="737" spans="1:1" s="2" customFormat="1" x14ac:dyDescent="0.55000000000000004">
      <c r="A737" s="10"/>
    </row>
    <row r="738" spans="1:1" s="2" customFormat="1" x14ac:dyDescent="0.55000000000000004">
      <c r="A738" s="10"/>
    </row>
    <row r="739" spans="1:1" s="2" customFormat="1" x14ac:dyDescent="0.55000000000000004">
      <c r="A739" s="10"/>
    </row>
    <row r="740" spans="1:1" s="2" customFormat="1" x14ac:dyDescent="0.55000000000000004">
      <c r="A740" s="10"/>
    </row>
    <row r="741" spans="1:1" s="2" customFormat="1" x14ac:dyDescent="0.55000000000000004">
      <c r="A741" s="10"/>
    </row>
    <row r="742" spans="1:1" s="2" customFormat="1" x14ac:dyDescent="0.55000000000000004">
      <c r="A742" s="10"/>
    </row>
    <row r="743" spans="1:1" s="2" customFormat="1" x14ac:dyDescent="0.55000000000000004">
      <c r="A743" s="10"/>
    </row>
    <row r="744" spans="1:1" s="2" customFormat="1" x14ac:dyDescent="0.55000000000000004">
      <c r="A744" s="10"/>
    </row>
    <row r="745" spans="1:1" s="2" customFormat="1" x14ac:dyDescent="0.55000000000000004">
      <c r="A745" s="10"/>
    </row>
    <row r="746" spans="1:1" s="2" customFormat="1" x14ac:dyDescent="0.55000000000000004">
      <c r="A746" s="10"/>
    </row>
    <row r="747" spans="1:1" s="2" customFormat="1" x14ac:dyDescent="0.55000000000000004">
      <c r="A747" s="10"/>
    </row>
    <row r="748" spans="1:1" s="2" customFormat="1" x14ac:dyDescent="0.55000000000000004">
      <c r="A748" s="10"/>
    </row>
    <row r="749" spans="1:1" s="2" customFormat="1" x14ac:dyDescent="0.55000000000000004">
      <c r="A749" s="10"/>
    </row>
    <row r="750" spans="1:1" s="2" customFormat="1" x14ac:dyDescent="0.55000000000000004">
      <c r="A750" s="10"/>
    </row>
    <row r="751" spans="1:1" s="2" customFormat="1" x14ac:dyDescent="0.55000000000000004">
      <c r="A751" s="10"/>
    </row>
    <row r="752" spans="1:1" s="2" customFormat="1" x14ac:dyDescent="0.55000000000000004">
      <c r="A752" s="10"/>
    </row>
    <row r="753" spans="1:1" s="2" customFormat="1" x14ac:dyDescent="0.55000000000000004">
      <c r="A753" s="10"/>
    </row>
    <row r="754" spans="1:1" s="2" customFormat="1" x14ac:dyDescent="0.55000000000000004">
      <c r="A754" s="10"/>
    </row>
    <row r="755" spans="1:1" s="2" customFormat="1" x14ac:dyDescent="0.55000000000000004">
      <c r="A755" s="10"/>
    </row>
    <row r="756" spans="1:1" s="2" customFormat="1" x14ac:dyDescent="0.55000000000000004">
      <c r="A756" s="10"/>
    </row>
    <row r="757" spans="1:1" s="2" customFormat="1" x14ac:dyDescent="0.55000000000000004">
      <c r="A757" s="10"/>
    </row>
    <row r="758" spans="1:1" s="2" customFormat="1" x14ac:dyDescent="0.55000000000000004">
      <c r="A758" s="10"/>
    </row>
    <row r="759" spans="1:1" s="2" customFormat="1" x14ac:dyDescent="0.55000000000000004">
      <c r="A759" s="10"/>
    </row>
    <row r="760" spans="1:1" s="2" customFormat="1" x14ac:dyDescent="0.55000000000000004">
      <c r="A760" s="10"/>
    </row>
    <row r="761" spans="1:1" s="2" customFormat="1" x14ac:dyDescent="0.55000000000000004">
      <c r="A761" s="10"/>
    </row>
    <row r="762" spans="1:1" s="2" customFormat="1" x14ac:dyDescent="0.55000000000000004">
      <c r="A762" s="10"/>
    </row>
    <row r="763" spans="1:1" s="2" customFormat="1" x14ac:dyDescent="0.55000000000000004">
      <c r="A763" s="10"/>
    </row>
    <row r="764" spans="1:1" s="2" customFormat="1" x14ac:dyDescent="0.55000000000000004">
      <c r="A764" s="10"/>
    </row>
    <row r="765" spans="1:1" s="2" customFormat="1" x14ac:dyDescent="0.55000000000000004">
      <c r="A765" s="10"/>
    </row>
    <row r="766" spans="1:1" s="2" customFormat="1" x14ac:dyDescent="0.55000000000000004">
      <c r="A766" s="10"/>
    </row>
    <row r="767" spans="1:1" s="2" customFormat="1" x14ac:dyDescent="0.55000000000000004">
      <c r="A767" s="10"/>
    </row>
    <row r="768" spans="1:1" s="2" customFormat="1" x14ac:dyDescent="0.55000000000000004">
      <c r="A768" s="10"/>
    </row>
    <row r="769" spans="1:1" s="2" customFormat="1" x14ac:dyDescent="0.55000000000000004">
      <c r="A769" s="10"/>
    </row>
    <row r="770" spans="1:1" s="2" customFormat="1" x14ac:dyDescent="0.55000000000000004">
      <c r="A770" s="10"/>
    </row>
    <row r="771" spans="1:1" s="2" customFormat="1" x14ac:dyDescent="0.55000000000000004">
      <c r="A771" s="10"/>
    </row>
    <row r="772" spans="1:1" s="2" customFormat="1" x14ac:dyDescent="0.55000000000000004">
      <c r="A772" s="10"/>
    </row>
    <row r="773" spans="1:1" s="2" customFormat="1" x14ac:dyDescent="0.55000000000000004">
      <c r="A773" s="10"/>
    </row>
    <row r="774" spans="1:1" s="2" customFormat="1" x14ac:dyDescent="0.55000000000000004">
      <c r="A774" s="10"/>
    </row>
    <row r="775" spans="1:1" s="2" customFormat="1" x14ac:dyDescent="0.55000000000000004">
      <c r="A775" s="10"/>
    </row>
    <row r="776" spans="1:1" s="2" customFormat="1" x14ac:dyDescent="0.55000000000000004">
      <c r="A776" s="10"/>
    </row>
    <row r="777" spans="1:1" s="2" customFormat="1" x14ac:dyDescent="0.55000000000000004">
      <c r="A777" s="10"/>
    </row>
    <row r="778" spans="1:1" s="2" customFormat="1" x14ac:dyDescent="0.55000000000000004">
      <c r="A778" s="10"/>
    </row>
    <row r="779" spans="1:1" s="2" customFormat="1" x14ac:dyDescent="0.55000000000000004">
      <c r="A779" s="10"/>
    </row>
    <row r="780" spans="1:1" s="2" customFormat="1" x14ac:dyDescent="0.55000000000000004">
      <c r="A780" s="10"/>
    </row>
    <row r="781" spans="1:1" s="2" customFormat="1" x14ac:dyDescent="0.55000000000000004">
      <c r="A781" s="10"/>
    </row>
    <row r="782" spans="1:1" s="2" customFormat="1" x14ac:dyDescent="0.55000000000000004">
      <c r="A782" s="10"/>
    </row>
    <row r="783" spans="1:1" s="2" customFormat="1" x14ac:dyDescent="0.55000000000000004">
      <c r="A783" s="10"/>
    </row>
    <row r="784" spans="1:1" s="2" customFormat="1" x14ac:dyDescent="0.55000000000000004">
      <c r="A784" s="10"/>
    </row>
    <row r="785" spans="1:1" s="2" customFormat="1" x14ac:dyDescent="0.55000000000000004">
      <c r="A785" s="10"/>
    </row>
    <row r="786" spans="1:1" s="2" customFormat="1" x14ac:dyDescent="0.55000000000000004">
      <c r="A786" s="10"/>
    </row>
    <row r="787" spans="1:1" s="2" customFormat="1" x14ac:dyDescent="0.55000000000000004">
      <c r="A787" s="10"/>
    </row>
    <row r="788" spans="1:1" s="2" customFormat="1" x14ac:dyDescent="0.55000000000000004">
      <c r="A788" s="10"/>
    </row>
    <row r="789" spans="1:1" s="2" customFormat="1" x14ac:dyDescent="0.55000000000000004">
      <c r="A789" s="10"/>
    </row>
    <row r="790" spans="1:1" s="2" customFormat="1" x14ac:dyDescent="0.55000000000000004">
      <c r="A790" s="10"/>
    </row>
    <row r="791" spans="1:1" s="2" customFormat="1" x14ac:dyDescent="0.55000000000000004">
      <c r="A791" s="10"/>
    </row>
    <row r="792" spans="1:1" s="2" customFormat="1" x14ac:dyDescent="0.55000000000000004">
      <c r="A792" s="10"/>
    </row>
    <row r="793" spans="1:1" s="2" customFormat="1" x14ac:dyDescent="0.55000000000000004">
      <c r="A793" s="10"/>
    </row>
    <row r="794" spans="1:1" s="2" customFormat="1" x14ac:dyDescent="0.55000000000000004">
      <c r="A794" s="10"/>
    </row>
    <row r="795" spans="1:1" s="2" customFormat="1" x14ac:dyDescent="0.55000000000000004">
      <c r="A795" s="10"/>
    </row>
    <row r="796" spans="1:1" s="2" customFormat="1" x14ac:dyDescent="0.55000000000000004">
      <c r="A796" s="10"/>
    </row>
    <row r="797" spans="1:1" s="2" customFormat="1" x14ac:dyDescent="0.55000000000000004">
      <c r="A797" s="10"/>
    </row>
    <row r="798" spans="1:1" s="2" customFormat="1" x14ac:dyDescent="0.55000000000000004">
      <c r="A798" s="10"/>
    </row>
    <row r="799" spans="1:1" s="2" customFormat="1" x14ac:dyDescent="0.55000000000000004">
      <c r="A799" s="10"/>
    </row>
    <row r="800" spans="1:1" s="2" customFormat="1" x14ac:dyDescent="0.55000000000000004">
      <c r="A800" s="10"/>
    </row>
    <row r="801" spans="1:1" s="2" customFormat="1" x14ac:dyDescent="0.55000000000000004">
      <c r="A801" s="10"/>
    </row>
    <row r="802" spans="1:1" s="2" customFormat="1" x14ac:dyDescent="0.55000000000000004">
      <c r="A802" s="10"/>
    </row>
    <row r="803" spans="1:1" s="2" customFormat="1" x14ac:dyDescent="0.55000000000000004">
      <c r="A803" s="10"/>
    </row>
    <row r="804" spans="1:1" s="2" customFormat="1" x14ac:dyDescent="0.55000000000000004">
      <c r="A804" s="10"/>
    </row>
    <row r="805" spans="1:1" s="2" customFormat="1" x14ac:dyDescent="0.55000000000000004">
      <c r="A805" s="10"/>
    </row>
    <row r="806" spans="1:1" s="2" customFormat="1" x14ac:dyDescent="0.55000000000000004">
      <c r="A806" s="10"/>
    </row>
    <row r="807" spans="1:1" s="2" customFormat="1" x14ac:dyDescent="0.55000000000000004">
      <c r="A807" s="10"/>
    </row>
    <row r="808" spans="1:1" s="2" customFormat="1" x14ac:dyDescent="0.55000000000000004">
      <c r="A808" s="10"/>
    </row>
    <row r="809" spans="1:1" s="2" customFormat="1" x14ac:dyDescent="0.55000000000000004">
      <c r="A809" s="10"/>
    </row>
    <row r="810" spans="1:1" s="2" customFormat="1" x14ac:dyDescent="0.55000000000000004">
      <c r="A810" s="10"/>
    </row>
    <row r="811" spans="1:1" s="2" customFormat="1" x14ac:dyDescent="0.55000000000000004">
      <c r="A811" s="10"/>
    </row>
    <row r="812" spans="1:1" s="2" customFormat="1" x14ac:dyDescent="0.55000000000000004">
      <c r="A812" s="10"/>
    </row>
    <row r="813" spans="1:1" s="2" customFormat="1" x14ac:dyDescent="0.55000000000000004">
      <c r="A813" s="10"/>
    </row>
    <row r="814" spans="1:1" s="2" customFormat="1" x14ac:dyDescent="0.55000000000000004">
      <c r="A814" s="10"/>
    </row>
    <row r="815" spans="1:1" s="2" customFormat="1" x14ac:dyDescent="0.55000000000000004">
      <c r="A815" s="10"/>
    </row>
    <row r="816" spans="1:1" s="2" customFormat="1" x14ac:dyDescent="0.55000000000000004">
      <c r="A816" s="10"/>
    </row>
    <row r="817" spans="1:1" s="2" customFormat="1" x14ac:dyDescent="0.55000000000000004">
      <c r="A817" s="10"/>
    </row>
    <row r="818" spans="1:1" s="2" customFormat="1" x14ac:dyDescent="0.55000000000000004">
      <c r="A818" s="10"/>
    </row>
    <row r="819" spans="1:1" s="2" customFormat="1" x14ac:dyDescent="0.55000000000000004">
      <c r="A819" s="10"/>
    </row>
    <row r="820" spans="1:1" s="2" customFormat="1" x14ac:dyDescent="0.55000000000000004">
      <c r="A820" s="10"/>
    </row>
    <row r="821" spans="1:1" s="2" customFormat="1" x14ac:dyDescent="0.55000000000000004">
      <c r="A821" s="10"/>
    </row>
    <row r="822" spans="1:1" s="2" customFormat="1" x14ac:dyDescent="0.55000000000000004">
      <c r="A822" s="10"/>
    </row>
    <row r="823" spans="1:1" s="2" customFormat="1" x14ac:dyDescent="0.55000000000000004">
      <c r="A823" s="10"/>
    </row>
    <row r="824" spans="1:1" s="2" customFormat="1" x14ac:dyDescent="0.55000000000000004">
      <c r="A824" s="10"/>
    </row>
    <row r="825" spans="1:1" s="2" customFormat="1" x14ac:dyDescent="0.55000000000000004">
      <c r="A825" s="10"/>
    </row>
    <row r="826" spans="1:1" s="2" customFormat="1" x14ac:dyDescent="0.55000000000000004">
      <c r="A826" s="10"/>
    </row>
    <row r="827" spans="1:1" s="2" customFormat="1" x14ac:dyDescent="0.55000000000000004">
      <c r="A827" s="10"/>
    </row>
    <row r="828" spans="1:1" s="2" customFormat="1" x14ac:dyDescent="0.55000000000000004">
      <c r="A828" s="10"/>
    </row>
    <row r="829" spans="1:1" s="2" customFormat="1" x14ac:dyDescent="0.55000000000000004">
      <c r="A829" s="10"/>
    </row>
    <row r="830" spans="1:1" s="2" customFormat="1" x14ac:dyDescent="0.55000000000000004">
      <c r="A830" s="10"/>
    </row>
    <row r="831" spans="1:1" s="2" customFormat="1" x14ac:dyDescent="0.55000000000000004">
      <c r="A831" s="10"/>
    </row>
    <row r="832" spans="1:1" s="2" customFormat="1" x14ac:dyDescent="0.55000000000000004">
      <c r="A832" s="10"/>
    </row>
    <row r="833" spans="1:1" s="2" customFormat="1" x14ac:dyDescent="0.55000000000000004">
      <c r="A833" s="10"/>
    </row>
    <row r="834" spans="1:1" s="2" customFormat="1" x14ac:dyDescent="0.55000000000000004">
      <c r="A834" s="10"/>
    </row>
    <row r="835" spans="1:1" s="2" customFormat="1" x14ac:dyDescent="0.55000000000000004">
      <c r="A835" s="10"/>
    </row>
    <row r="836" spans="1:1" s="2" customFormat="1" x14ac:dyDescent="0.55000000000000004">
      <c r="A836" s="10"/>
    </row>
    <row r="837" spans="1:1" s="2" customFormat="1" x14ac:dyDescent="0.55000000000000004">
      <c r="A837" s="10"/>
    </row>
    <row r="838" spans="1:1" s="2" customFormat="1" x14ac:dyDescent="0.55000000000000004">
      <c r="A838" s="10"/>
    </row>
    <row r="839" spans="1:1" s="2" customFormat="1" x14ac:dyDescent="0.55000000000000004">
      <c r="A839" s="10"/>
    </row>
    <row r="840" spans="1:1" s="2" customFormat="1" x14ac:dyDescent="0.55000000000000004">
      <c r="A840" s="10"/>
    </row>
    <row r="841" spans="1:1" s="2" customFormat="1" x14ac:dyDescent="0.55000000000000004">
      <c r="A841" s="10"/>
    </row>
    <row r="842" spans="1:1" s="2" customFormat="1" x14ac:dyDescent="0.55000000000000004">
      <c r="A842" s="10"/>
    </row>
    <row r="843" spans="1:1" s="2" customFormat="1" x14ac:dyDescent="0.55000000000000004">
      <c r="A843" s="10"/>
    </row>
    <row r="844" spans="1:1" s="2" customFormat="1" x14ac:dyDescent="0.55000000000000004">
      <c r="A844" s="10"/>
    </row>
    <row r="845" spans="1:1" s="2" customFormat="1" x14ac:dyDescent="0.55000000000000004">
      <c r="A845" s="10"/>
    </row>
    <row r="846" spans="1:1" s="2" customFormat="1" x14ac:dyDescent="0.55000000000000004">
      <c r="A846" s="10"/>
    </row>
    <row r="847" spans="1:1" s="2" customFormat="1" x14ac:dyDescent="0.55000000000000004">
      <c r="A847" s="10"/>
    </row>
    <row r="848" spans="1:1" s="2" customFormat="1" x14ac:dyDescent="0.55000000000000004">
      <c r="A848" s="10"/>
    </row>
    <row r="849" spans="1:1" s="2" customFormat="1" x14ac:dyDescent="0.55000000000000004">
      <c r="A849" s="10"/>
    </row>
    <row r="850" spans="1:1" s="2" customFormat="1" x14ac:dyDescent="0.55000000000000004">
      <c r="A850" s="10"/>
    </row>
    <row r="851" spans="1:1" s="2" customFormat="1" x14ac:dyDescent="0.55000000000000004">
      <c r="A851" s="10"/>
    </row>
    <row r="852" spans="1:1" s="2" customFormat="1" x14ac:dyDescent="0.55000000000000004">
      <c r="A852" s="10"/>
    </row>
    <row r="853" spans="1:1" s="2" customFormat="1" x14ac:dyDescent="0.55000000000000004">
      <c r="A853" s="10"/>
    </row>
    <row r="854" spans="1:1" s="2" customFormat="1" x14ac:dyDescent="0.55000000000000004">
      <c r="A854" s="10"/>
    </row>
    <row r="855" spans="1:1" s="2" customFormat="1" x14ac:dyDescent="0.55000000000000004">
      <c r="A855" s="10"/>
    </row>
    <row r="856" spans="1:1" s="2" customFormat="1" x14ac:dyDescent="0.55000000000000004">
      <c r="A856" s="10"/>
    </row>
    <row r="857" spans="1:1" s="2" customFormat="1" x14ac:dyDescent="0.55000000000000004">
      <c r="A857" s="10"/>
    </row>
    <row r="858" spans="1:1" s="2" customFormat="1" x14ac:dyDescent="0.55000000000000004">
      <c r="A858" s="10"/>
    </row>
    <row r="859" spans="1:1" s="2" customFormat="1" x14ac:dyDescent="0.55000000000000004">
      <c r="A859" s="10"/>
    </row>
    <row r="860" spans="1:1" s="2" customFormat="1" x14ac:dyDescent="0.55000000000000004">
      <c r="A860" s="10"/>
    </row>
    <row r="861" spans="1:1" s="2" customFormat="1" x14ac:dyDescent="0.55000000000000004">
      <c r="A861" s="10"/>
    </row>
    <row r="862" spans="1:1" s="2" customFormat="1" x14ac:dyDescent="0.55000000000000004">
      <c r="A862" s="10"/>
    </row>
    <row r="863" spans="1:1" s="2" customFormat="1" x14ac:dyDescent="0.55000000000000004">
      <c r="A863" s="10"/>
    </row>
    <row r="864" spans="1:1" s="2" customFormat="1" x14ac:dyDescent="0.55000000000000004">
      <c r="A864" s="10"/>
    </row>
    <row r="865" spans="1:1" s="2" customFormat="1" x14ac:dyDescent="0.55000000000000004">
      <c r="A865" s="10"/>
    </row>
    <row r="866" spans="1:1" s="2" customFormat="1" x14ac:dyDescent="0.55000000000000004">
      <c r="A866" s="10"/>
    </row>
    <row r="867" spans="1:1" s="2" customFormat="1" x14ac:dyDescent="0.55000000000000004">
      <c r="A867" s="10"/>
    </row>
    <row r="868" spans="1:1" s="2" customFormat="1" x14ac:dyDescent="0.55000000000000004">
      <c r="A868" s="10"/>
    </row>
    <row r="869" spans="1:1" s="2" customFormat="1" x14ac:dyDescent="0.55000000000000004">
      <c r="A869" s="10"/>
    </row>
    <row r="870" spans="1:1" s="2" customFormat="1" x14ac:dyDescent="0.55000000000000004">
      <c r="A870" s="10"/>
    </row>
    <row r="871" spans="1:1" s="2" customFormat="1" x14ac:dyDescent="0.55000000000000004">
      <c r="A871" s="10"/>
    </row>
    <row r="872" spans="1:1" s="2" customFormat="1" x14ac:dyDescent="0.55000000000000004">
      <c r="A872" s="10"/>
    </row>
    <row r="873" spans="1:1" s="2" customFormat="1" x14ac:dyDescent="0.55000000000000004">
      <c r="A873" s="10"/>
    </row>
    <row r="874" spans="1:1" s="2" customFormat="1" x14ac:dyDescent="0.55000000000000004">
      <c r="A874" s="10"/>
    </row>
    <row r="875" spans="1:1" s="2" customFormat="1" x14ac:dyDescent="0.55000000000000004">
      <c r="A875" s="10"/>
    </row>
    <row r="876" spans="1:1" s="2" customFormat="1" x14ac:dyDescent="0.55000000000000004">
      <c r="A876" s="10"/>
    </row>
    <row r="877" spans="1:1" s="2" customFormat="1" x14ac:dyDescent="0.55000000000000004">
      <c r="A877" s="10"/>
    </row>
    <row r="878" spans="1:1" s="2" customFormat="1" x14ac:dyDescent="0.55000000000000004">
      <c r="A878" s="10"/>
    </row>
    <row r="879" spans="1:1" s="2" customFormat="1" x14ac:dyDescent="0.55000000000000004">
      <c r="A879" s="10"/>
    </row>
    <row r="880" spans="1:1" s="2" customFormat="1" x14ac:dyDescent="0.55000000000000004">
      <c r="A880" s="10"/>
    </row>
    <row r="881" spans="1:1" s="2" customFormat="1" x14ac:dyDescent="0.55000000000000004">
      <c r="A881" s="10"/>
    </row>
    <row r="882" spans="1:1" s="2" customFormat="1" x14ac:dyDescent="0.55000000000000004">
      <c r="A882" s="10"/>
    </row>
    <row r="883" spans="1:1" s="2" customFormat="1" x14ac:dyDescent="0.55000000000000004">
      <c r="A883" s="10"/>
    </row>
    <row r="884" spans="1:1" s="2" customFormat="1" x14ac:dyDescent="0.55000000000000004">
      <c r="A884" s="10"/>
    </row>
    <row r="885" spans="1:1" s="2" customFormat="1" x14ac:dyDescent="0.55000000000000004">
      <c r="A885" s="10"/>
    </row>
    <row r="886" spans="1:1" s="2" customFormat="1" x14ac:dyDescent="0.55000000000000004">
      <c r="A886" s="10"/>
    </row>
    <row r="887" spans="1:1" s="2" customFormat="1" x14ac:dyDescent="0.55000000000000004">
      <c r="A887" s="10"/>
    </row>
    <row r="888" spans="1:1" s="2" customFormat="1" x14ac:dyDescent="0.55000000000000004">
      <c r="A888" s="10"/>
    </row>
    <row r="889" spans="1:1" s="2" customFormat="1" x14ac:dyDescent="0.55000000000000004">
      <c r="A889" s="10"/>
    </row>
    <row r="890" spans="1:1" s="2" customFormat="1" x14ac:dyDescent="0.55000000000000004">
      <c r="A890" s="10"/>
    </row>
    <row r="891" spans="1:1" s="2" customFormat="1" x14ac:dyDescent="0.55000000000000004">
      <c r="A891" s="10"/>
    </row>
    <row r="892" spans="1:1" s="2" customFormat="1" x14ac:dyDescent="0.55000000000000004">
      <c r="A892" s="10"/>
    </row>
    <row r="893" spans="1:1" s="2" customFormat="1" x14ac:dyDescent="0.55000000000000004">
      <c r="A893" s="10"/>
    </row>
    <row r="894" spans="1:1" s="2" customFormat="1" x14ac:dyDescent="0.55000000000000004">
      <c r="A894" s="10"/>
    </row>
    <row r="895" spans="1:1" s="2" customFormat="1" x14ac:dyDescent="0.55000000000000004">
      <c r="A895" s="10"/>
    </row>
    <row r="896" spans="1:1" s="2" customFormat="1" x14ac:dyDescent="0.55000000000000004">
      <c r="A896" s="10"/>
    </row>
    <row r="897" spans="1:1" s="2" customFormat="1" x14ac:dyDescent="0.55000000000000004">
      <c r="A897" s="10"/>
    </row>
    <row r="898" spans="1:1" s="2" customFormat="1" x14ac:dyDescent="0.55000000000000004">
      <c r="A898" s="10"/>
    </row>
    <row r="899" spans="1:1" s="2" customFormat="1" x14ac:dyDescent="0.55000000000000004">
      <c r="A899" s="10"/>
    </row>
    <row r="900" spans="1:1" s="2" customFormat="1" x14ac:dyDescent="0.55000000000000004">
      <c r="A900" s="10"/>
    </row>
    <row r="901" spans="1:1" s="2" customFormat="1" x14ac:dyDescent="0.55000000000000004">
      <c r="A901" s="10"/>
    </row>
    <row r="902" spans="1:1" s="2" customFormat="1" x14ac:dyDescent="0.55000000000000004">
      <c r="A902" s="10"/>
    </row>
    <row r="903" spans="1:1" s="2" customFormat="1" x14ac:dyDescent="0.55000000000000004">
      <c r="A903" s="10"/>
    </row>
    <row r="904" spans="1:1" s="2" customFormat="1" x14ac:dyDescent="0.55000000000000004">
      <c r="A904" s="10"/>
    </row>
    <row r="905" spans="1:1" s="2" customFormat="1" x14ac:dyDescent="0.55000000000000004">
      <c r="A905" s="10"/>
    </row>
    <row r="906" spans="1:1" s="2" customFormat="1" x14ac:dyDescent="0.55000000000000004">
      <c r="A906" s="10"/>
    </row>
    <row r="907" spans="1:1" s="2" customFormat="1" x14ac:dyDescent="0.55000000000000004">
      <c r="A907" s="10"/>
    </row>
    <row r="908" spans="1:1" s="2" customFormat="1" x14ac:dyDescent="0.55000000000000004">
      <c r="A908" s="10"/>
    </row>
    <row r="909" spans="1:1" s="2" customFormat="1" x14ac:dyDescent="0.55000000000000004">
      <c r="A909" s="10"/>
    </row>
    <row r="910" spans="1:1" s="2" customFormat="1" x14ac:dyDescent="0.55000000000000004">
      <c r="A910" s="10"/>
    </row>
    <row r="911" spans="1:1" s="2" customFormat="1" x14ac:dyDescent="0.55000000000000004">
      <c r="A911" s="10"/>
    </row>
    <row r="912" spans="1:1" s="2" customFormat="1" x14ac:dyDescent="0.55000000000000004">
      <c r="A912" s="10"/>
    </row>
    <row r="913" spans="1:1" s="2" customFormat="1" x14ac:dyDescent="0.55000000000000004">
      <c r="A913" s="10"/>
    </row>
    <row r="914" spans="1:1" s="2" customFormat="1" x14ac:dyDescent="0.55000000000000004">
      <c r="A914" s="10"/>
    </row>
    <row r="915" spans="1:1" s="2" customFormat="1" x14ac:dyDescent="0.55000000000000004">
      <c r="A915" s="10"/>
    </row>
    <row r="916" spans="1:1" s="2" customFormat="1" x14ac:dyDescent="0.55000000000000004">
      <c r="A916" s="10"/>
    </row>
    <row r="917" spans="1:1" s="2" customFormat="1" x14ac:dyDescent="0.55000000000000004">
      <c r="A917" s="10"/>
    </row>
    <row r="918" spans="1:1" s="2" customFormat="1" x14ac:dyDescent="0.55000000000000004">
      <c r="A918" s="10"/>
    </row>
    <row r="919" spans="1:1" s="2" customFormat="1" x14ac:dyDescent="0.55000000000000004">
      <c r="A919" s="10"/>
    </row>
    <row r="920" spans="1:1" s="2" customFormat="1" x14ac:dyDescent="0.55000000000000004">
      <c r="A920" s="10"/>
    </row>
    <row r="921" spans="1:1" s="2" customFormat="1" x14ac:dyDescent="0.55000000000000004">
      <c r="A921" s="10"/>
    </row>
    <row r="922" spans="1:1" s="2" customFormat="1" x14ac:dyDescent="0.55000000000000004">
      <c r="A922" s="10"/>
    </row>
    <row r="923" spans="1:1" s="2" customFormat="1" x14ac:dyDescent="0.55000000000000004">
      <c r="A923" s="10"/>
    </row>
    <row r="924" spans="1:1" s="2" customFormat="1" x14ac:dyDescent="0.55000000000000004">
      <c r="A924" s="10"/>
    </row>
    <row r="925" spans="1:1" s="2" customFormat="1" x14ac:dyDescent="0.55000000000000004">
      <c r="A925" s="10"/>
    </row>
    <row r="926" spans="1:1" s="2" customFormat="1" x14ac:dyDescent="0.55000000000000004">
      <c r="A926" s="10"/>
    </row>
    <row r="927" spans="1:1" s="2" customFormat="1" x14ac:dyDescent="0.55000000000000004">
      <c r="A927" s="10"/>
    </row>
    <row r="928" spans="1:1" s="2" customFormat="1" x14ac:dyDescent="0.55000000000000004">
      <c r="A928" s="10"/>
    </row>
    <row r="929" spans="1:1" s="2" customFormat="1" x14ac:dyDescent="0.55000000000000004">
      <c r="A929" s="10"/>
    </row>
    <row r="930" spans="1:1" s="2" customFormat="1" x14ac:dyDescent="0.55000000000000004">
      <c r="A930" s="10"/>
    </row>
    <row r="931" spans="1:1" s="2" customFormat="1" x14ac:dyDescent="0.55000000000000004">
      <c r="A931" s="10"/>
    </row>
    <row r="932" spans="1:1" s="2" customFormat="1" x14ac:dyDescent="0.55000000000000004">
      <c r="A932" s="10"/>
    </row>
    <row r="933" spans="1:1" s="2" customFormat="1" x14ac:dyDescent="0.55000000000000004">
      <c r="A933" s="10"/>
    </row>
    <row r="934" spans="1:1" s="2" customFormat="1" x14ac:dyDescent="0.55000000000000004">
      <c r="A934" s="10"/>
    </row>
    <row r="935" spans="1:1" s="2" customFormat="1" x14ac:dyDescent="0.55000000000000004">
      <c r="A935" s="10"/>
    </row>
    <row r="936" spans="1:1" s="2" customFormat="1" x14ac:dyDescent="0.55000000000000004">
      <c r="A936" s="10"/>
    </row>
    <row r="937" spans="1:1" s="2" customFormat="1" x14ac:dyDescent="0.55000000000000004">
      <c r="A937" s="10"/>
    </row>
    <row r="938" spans="1:1" s="2" customFormat="1" x14ac:dyDescent="0.55000000000000004">
      <c r="A938" s="10"/>
    </row>
    <row r="939" spans="1:1" s="2" customFormat="1" x14ac:dyDescent="0.55000000000000004">
      <c r="A939" s="10"/>
    </row>
    <row r="940" spans="1:1" s="2" customFormat="1" x14ac:dyDescent="0.55000000000000004">
      <c r="A940" s="10"/>
    </row>
    <row r="941" spans="1:1" s="2" customFormat="1" x14ac:dyDescent="0.55000000000000004">
      <c r="A941" s="10"/>
    </row>
    <row r="942" spans="1:1" s="2" customFormat="1" x14ac:dyDescent="0.55000000000000004">
      <c r="A942" s="10"/>
    </row>
    <row r="943" spans="1:1" s="2" customFormat="1" x14ac:dyDescent="0.55000000000000004">
      <c r="A943" s="10"/>
    </row>
    <row r="944" spans="1:1" s="2" customFormat="1" x14ac:dyDescent="0.55000000000000004">
      <c r="A944" s="10"/>
    </row>
    <row r="945" spans="1:1" s="2" customFormat="1" x14ac:dyDescent="0.55000000000000004">
      <c r="A945" s="10"/>
    </row>
    <row r="946" spans="1:1" s="2" customFormat="1" x14ac:dyDescent="0.55000000000000004">
      <c r="A946" s="10"/>
    </row>
    <row r="947" spans="1:1" s="2" customFormat="1" x14ac:dyDescent="0.55000000000000004">
      <c r="A947" s="10"/>
    </row>
    <row r="948" spans="1:1" s="2" customFormat="1" x14ac:dyDescent="0.55000000000000004">
      <c r="A948" s="10"/>
    </row>
    <row r="949" spans="1:1" s="2" customFormat="1" x14ac:dyDescent="0.55000000000000004">
      <c r="A949" s="10"/>
    </row>
    <row r="950" spans="1:1" s="2" customFormat="1" x14ac:dyDescent="0.55000000000000004">
      <c r="A950" s="10"/>
    </row>
    <row r="951" spans="1:1" s="2" customFormat="1" x14ac:dyDescent="0.55000000000000004">
      <c r="A951" s="10"/>
    </row>
    <row r="952" spans="1:1" s="2" customFormat="1" x14ac:dyDescent="0.55000000000000004">
      <c r="A952" s="10"/>
    </row>
    <row r="953" spans="1:1" s="2" customFormat="1" x14ac:dyDescent="0.55000000000000004">
      <c r="A953" s="10"/>
    </row>
    <row r="954" spans="1:1" s="2" customFormat="1" x14ac:dyDescent="0.55000000000000004">
      <c r="A954" s="10"/>
    </row>
    <row r="955" spans="1:1" s="2" customFormat="1" x14ac:dyDescent="0.55000000000000004">
      <c r="A955" s="10"/>
    </row>
    <row r="956" spans="1:1" s="2" customFormat="1" x14ac:dyDescent="0.55000000000000004">
      <c r="A956" s="10"/>
    </row>
    <row r="957" spans="1:1" s="2" customFormat="1" x14ac:dyDescent="0.55000000000000004">
      <c r="A957" s="10"/>
    </row>
    <row r="958" spans="1:1" s="2" customFormat="1" x14ac:dyDescent="0.55000000000000004">
      <c r="A958" s="10"/>
    </row>
    <row r="959" spans="1:1" s="2" customFormat="1" x14ac:dyDescent="0.55000000000000004">
      <c r="A959" s="10"/>
    </row>
    <row r="960" spans="1:1" s="2" customFormat="1" x14ac:dyDescent="0.55000000000000004">
      <c r="A960" s="10"/>
    </row>
    <row r="961" spans="1:1" s="2" customFormat="1" x14ac:dyDescent="0.55000000000000004">
      <c r="A961" s="10"/>
    </row>
    <row r="962" spans="1:1" s="2" customFormat="1" x14ac:dyDescent="0.55000000000000004">
      <c r="A962" s="10"/>
    </row>
    <row r="963" spans="1:1" s="2" customFormat="1" x14ac:dyDescent="0.55000000000000004">
      <c r="A963" s="10"/>
    </row>
    <row r="964" spans="1:1" s="2" customFormat="1" x14ac:dyDescent="0.55000000000000004">
      <c r="A964" s="10"/>
    </row>
    <row r="965" spans="1:1" s="2" customFormat="1" x14ac:dyDescent="0.55000000000000004">
      <c r="A965" s="10"/>
    </row>
    <row r="966" spans="1:1" s="2" customFormat="1" x14ac:dyDescent="0.55000000000000004">
      <c r="A966" s="10"/>
    </row>
    <row r="967" spans="1:1" s="2" customFormat="1" x14ac:dyDescent="0.55000000000000004">
      <c r="A967" s="10"/>
    </row>
    <row r="968" spans="1:1" s="2" customFormat="1" x14ac:dyDescent="0.55000000000000004">
      <c r="A968" s="10"/>
    </row>
    <row r="969" spans="1:1" s="2" customFormat="1" x14ac:dyDescent="0.55000000000000004">
      <c r="A969" s="10"/>
    </row>
    <row r="970" spans="1:1" s="2" customFormat="1" x14ac:dyDescent="0.55000000000000004">
      <c r="A970" s="10"/>
    </row>
    <row r="971" spans="1:1" s="2" customFormat="1" x14ac:dyDescent="0.55000000000000004">
      <c r="A971" s="10"/>
    </row>
    <row r="972" spans="1:1" s="2" customFormat="1" x14ac:dyDescent="0.55000000000000004">
      <c r="A972" s="10"/>
    </row>
    <row r="973" spans="1:1" s="2" customFormat="1" x14ac:dyDescent="0.55000000000000004">
      <c r="A973" s="10"/>
    </row>
    <row r="974" spans="1:1" s="2" customFormat="1" x14ac:dyDescent="0.55000000000000004">
      <c r="A974" s="10"/>
    </row>
    <row r="975" spans="1:1" s="2" customFormat="1" x14ac:dyDescent="0.55000000000000004">
      <c r="A975" s="10"/>
    </row>
    <row r="976" spans="1:1" s="2" customFormat="1" x14ac:dyDescent="0.55000000000000004">
      <c r="A976" s="10"/>
    </row>
    <row r="977" spans="1:1" s="2" customFormat="1" x14ac:dyDescent="0.55000000000000004">
      <c r="A977" s="10"/>
    </row>
    <row r="978" spans="1:1" s="2" customFormat="1" x14ac:dyDescent="0.55000000000000004">
      <c r="A978" s="10"/>
    </row>
    <row r="979" spans="1:1" s="2" customFormat="1" x14ac:dyDescent="0.55000000000000004">
      <c r="A979" s="10"/>
    </row>
    <row r="980" spans="1:1" s="2" customFormat="1" x14ac:dyDescent="0.55000000000000004">
      <c r="A980" s="10"/>
    </row>
    <row r="981" spans="1:1" s="2" customFormat="1" x14ac:dyDescent="0.55000000000000004">
      <c r="A981" s="10"/>
    </row>
    <row r="982" spans="1:1" s="2" customFormat="1" x14ac:dyDescent="0.55000000000000004">
      <c r="A982" s="10"/>
    </row>
    <row r="983" spans="1:1" s="2" customFormat="1" x14ac:dyDescent="0.55000000000000004">
      <c r="A983" s="10"/>
    </row>
    <row r="984" spans="1:1" s="2" customFormat="1" x14ac:dyDescent="0.55000000000000004">
      <c r="A984" s="10"/>
    </row>
    <row r="985" spans="1:1" s="2" customFormat="1" x14ac:dyDescent="0.55000000000000004">
      <c r="A985" s="10"/>
    </row>
    <row r="986" spans="1:1" s="2" customFormat="1" x14ac:dyDescent="0.55000000000000004">
      <c r="A986" s="10"/>
    </row>
    <row r="987" spans="1:1" s="2" customFormat="1" x14ac:dyDescent="0.55000000000000004">
      <c r="A987" s="10"/>
    </row>
    <row r="988" spans="1:1" s="2" customFormat="1" x14ac:dyDescent="0.55000000000000004">
      <c r="A988" s="10"/>
    </row>
    <row r="989" spans="1:1" s="2" customFormat="1" x14ac:dyDescent="0.55000000000000004">
      <c r="A989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0"/>
  <sheetViews>
    <sheetView zoomScale="140" zoomScaleNormal="140" workbookViewId="0">
      <selection activeCell="F12" sqref="F12"/>
    </sheetView>
  </sheetViews>
  <sheetFormatPr defaultColWidth="9" defaultRowHeight="24" x14ac:dyDescent="0.55000000000000004"/>
  <cols>
    <col min="1" max="1" width="9" style="31" customWidth="1"/>
    <col min="2" max="8" width="9" style="31"/>
    <col min="9" max="9" width="11.140625" style="31" customWidth="1"/>
    <col min="10" max="10" width="4.42578125" style="31" customWidth="1"/>
    <col min="11" max="264" width="9" style="31"/>
    <col min="265" max="265" width="11.140625" style="31" customWidth="1"/>
    <col min="266" max="266" width="2.140625" style="31" customWidth="1"/>
    <col min="267" max="520" width="9" style="31"/>
    <col min="521" max="521" width="11.140625" style="31" customWidth="1"/>
    <col min="522" max="522" width="2.140625" style="31" customWidth="1"/>
    <col min="523" max="776" width="9" style="31"/>
    <col min="777" max="777" width="11.140625" style="31" customWidth="1"/>
    <col min="778" max="778" width="2.140625" style="31" customWidth="1"/>
    <col min="779" max="1032" width="9" style="31"/>
    <col min="1033" max="1033" width="11.140625" style="31" customWidth="1"/>
    <col min="1034" max="1034" width="2.140625" style="31" customWidth="1"/>
    <col min="1035" max="1288" width="9" style="31"/>
    <col min="1289" max="1289" width="11.140625" style="31" customWidth="1"/>
    <col min="1290" max="1290" width="2.140625" style="31" customWidth="1"/>
    <col min="1291" max="1544" width="9" style="31"/>
    <col min="1545" max="1545" width="11.140625" style="31" customWidth="1"/>
    <col min="1546" max="1546" width="2.140625" style="31" customWidth="1"/>
    <col min="1547" max="1800" width="9" style="31"/>
    <col min="1801" max="1801" width="11.140625" style="31" customWidth="1"/>
    <col min="1802" max="1802" width="2.140625" style="31" customWidth="1"/>
    <col min="1803" max="2056" width="9" style="31"/>
    <col min="2057" max="2057" width="11.140625" style="31" customWidth="1"/>
    <col min="2058" max="2058" width="2.140625" style="31" customWidth="1"/>
    <col min="2059" max="2312" width="9" style="31"/>
    <col min="2313" max="2313" width="11.140625" style="31" customWidth="1"/>
    <col min="2314" max="2314" width="2.140625" style="31" customWidth="1"/>
    <col min="2315" max="2568" width="9" style="31"/>
    <col min="2569" max="2569" width="11.140625" style="31" customWidth="1"/>
    <col min="2570" max="2570" width="2.140625" style="31" customWidth="1"/>
    <col min="2571" max="2824" width="9" style="31"/>
    <col min="2825" max="2825" width="11.140625" style="31" customWidth="1"/>
    <col min="2826" max="2826" width="2.140625" style="31" customWidth="1"/>
    <col min="2827" max="3080" width="9" style="31"/>
    <col min="3081" max="3081" width="11.140625" style="31" customWidth="1"/>
    <col min="3082" max="3082" width="2.140625" style="31" customWidth="1"/>
    <col min="3083" max="3336" width="9" style="31"/>
    <col min="3337" max="3337" width="11.140625" style="31" customWidth="1"/>
    <col min="3338" max="3338" width="2.140625" style="31" customWidth="1"/>
    <col min="3339" max="3592" width="9" style="31"/>
    <col min="3593" max="3593" width="11.140625" style="31" customWidth="1"/>
    <col min="3594" max="3594" width="2.140625" style="31" customWidth="1"/>
    <col min="3595" max="3848" width="9" style="31"/>
    <col min="3849" max="3849" width="11.140625" style="31" customWidth="1"/>
    <col min="3850" max="3850" width="2.140625" style="31" customWidth="1"/>
    <col min="3851" max="4104" width="9" style="31"/>
    <col min="4105" max="4105" width="11.140625" style="31" customWidth="1"/>
    <col min="4106" max="4106" width="2.140625" style="31" customWidth="1"/>
    <col min="4107" max="4360" width="9" style="31"/>
    <col min="4361" max="4361" width="11.140625" style="31" customWidth="1"/>
    <col min="4362" max="4362" width="2.140625" style="31" customWidth="1"/>
    <col min="4363" max="4616" width="9" style="31"/>
    <col min="4617" max="4617" width="11.140625" style="31" customWidth="1"/>
    <col min="4618" max="4618" width="2.140625" style="31" customWidth="1"/>
    <col min="4619" max="4872" width="9" style="31"/>
    <col min="4873" max="4873" width="11.140625" style="31" customWidth="1"/>
    <col min="4874" max="4874" width="2.140625" style="31" customWidth="1"/>
    <col min="4875" max="5128" width="9" style="31"/>
    <col min="5129" max="5129" width="11.140625" style="31" customWidth="1"/>
    <col min="5130" max="5130" width="2.140625" style="31" customWidth="1"/>
    <col min="5131" max="5384" width="9" style="31"/>
    <col min="5385" max="5385" width="11.140625" style="31" customWidth="1"/>
    <col min="5386" max="5386" width="2.140625" style="31" customWidth="1"/>
    <col min="5387" max="5640" width="9" style="31"/>
    <col min="5641" max="5641" width="11.140625" style="31" customWidth="1"/>
    <col min="5642" max="5642" width="2.140625" style="31" customWidth="1"/>
    <col min="5643" max="5896" width="9" style="31"/>
    <col min="5897" max="5897" width="11.140625" style="31" customWidth="1"/>
    <col min="5898" max="5898" width="2.140625" style="31" customWidth="1"/>
    <col min="5899" max="6152" width="9" style="31"/>
    <col min="6153" max="6153" width="11.140625" style="31" customWidth="1"/>
    <col min="6154" max="6154" width="2.140625" style="31" customWidth="1"/>
    <col min="6155" max="6408" width="9" style="31"/>
    <col min="6409" max="6409" width="11.140625" style="31" customWidth="1"/>
    <col min="6410" max="6410" width="2.140625" style="31" customWidth="1"/>
    <col min="6411" max="6664" width="9" style="31"/>
    <col min="6665" max="6665" width="11.140625" style="31" customWidth="1"/>
    <col min="6666" max="6666" width="2.140625" style="31" customWidth="1"/>
    <col min="6667" max="6920" width="9" style="31"/>
    <col min="6921" max="6921" width="11.140625" style="31" customWidth="1"/>
    <col min="6922" max="6922" width="2.140625" style="31" customWidth="1"/>
    <col min="6923" max="7176" width="9" style="31"/>
    <col min="7177" max="7177" width="11.140625" style="31" customWidth="1"/>
    <col min="7178" max="7178" width="2.140625" style="31" customWidth="1"/>
    <col min="7179" max="7432" width="9" style="31"/>
    <col min="7433" max="7433" width="11.140625" style="31" customWidth="1"/>
    <col min="7434" max="7434" width="2.140625" style="31" customWidth="1"/>
    <col min="7435" max="7688" width="9" style="31"/>
    <col min="7689" max="7689" width="11.140625" style="31" customWidth="1"/>
    <col min="7690" max="7690" width="2.140625" style="31" customWidth="1"/>
    <col min="7691" max="7944" width="9" style="31"/>
    <col min="7945" max="7945" width="11.140625" style="31" customWidth="1"/>
    <col min="7946" max="7946" width="2.140625" style="31" customWidth="1"/>
    <col min="7947" max="8200" width="9" style="31"/>
    <col min="8201" max="8201" width="11.140625" style="31" customWidth="1"/>
    <col min="8202" max="8202" width="2.140625" style="31" customWidth="1"/>
    <col min="8203" max="8456" width="9" style="31"/>
    <col min="8457" max="8457" width="11.140625" style="31" customWidth="1"/>
    <col min="8458" max="8458" width="2.140625" style="31" customWidth="1"/>
    <col min="8459" max="8712" width="9" style="31"/>
    <col min="8713" max="8713" width="11.140625" style="31" customWidth="1"/>
    <col min="8714" max="8714" width="2.140625" style="31" customWidth="1"/>
    <col min="8715" max="8968" width="9" style="31"/>
    <col min="8969" max="8969" width="11.140625" style="31" customWidth="1"/>
    <col min="8970" max="8970" width="2.140625" style="31" customWidth="1"/>
    <col min="8971" max="9224" width="9" style="31"/>
    <col min="9225" max="9225" width="11.140625" style="31" customWidth="1"/>
    <col min="9226" max="9226" width="2.140625" style="31" customWidth="1"/>
    <col min="9227" max="9480" width="9" style="31"/>
    <col min="9481" max="9481" width="11.140625" style="31" customWidth="1"/>
    <col min="9482" max="9482" width="2.140625" style="31" customWidth="1"/>
    <col min="9483" max="9736" width="9" style="31"/>
    <col min="9737" max="9737" width="11.140625" style="31" customWidth="1"/>
    <col min="9738" max="9738" width="2.140625" style="31" customWidth="1"/>
    <col min="9739" max="9992" width="9" style="31"/>
    <col min="9993" max="9993" width="11.140625" style="31" customWidth="1"/>
    <col min="9994" max="9994" width="2.140625" style="31" customWidth="1"/>
    <col min="9995" max="10248" width="9" style="31"/>
    <col min="10249" max="10249" width="11.140625" style="31" customWidth="1"/>
    <col min="10250" max="10250" width="2.140625" style="31" customWidth="1"/>
    <col min="10251" max="10504" width="9" style="31"/>
    <col min="10505" max="10505" width="11.140625" style="31" customWidth="1"/>
    <col min="10506" max="10506" width="2.140625" style="31" customWidth="1"/>
    <col min="10507" max="10760" width="9" style="31"/>
    <col min="10761" max="10761" width="11.140625" style="31" customWidth="1"/>
    <col min="10762" max="10762" width="2.140625" style="31" customWidth="1"/>
    <col min="10763" max="11016" width="9" style="31"/>
    <col min="11017" max="11017" width="11.140625" style="31" customWidth="1"/>
    <col min="11018" max="11018" width="2.140625" style="31" customWidth="1"/>
    <col min="11019" max="11272" width="9" style="31"/>
    <col min="11273" max="11273" width="11.140625" style="31" customWidth="1"/>
    <col min="11274" max="11274" width="2.140625" style="31" customWidth="1"/>
    <col min="11275" max="11528" width="9" style="31"/>
    <col min="11529" max="11529" width="11.140625" style="31" customWidth="1"/>
    <col min="11530" max="11530" width="2.140625" style="31" customWidth="1"/>
    <col min="11531" max="11784" width="9" style="31"/>
    <col min="11785" max="11785" width="11.140625" style="31" customWidth="1"/>
    <col min="11786" max="11786" width="2.140625" style="31" customWidth="1"/>
    <col min="11787" max="12040" width="9" style="31"/>
    <col min="12041" max="12041" width="11.140625" style="31" customWidth="1"/>
    <col min="12042" max="12042" width="2.140625" style="31" customWidth="1"/>
    <col min="12043" max="12296" width="9" style="31"/>
    <col min="12297" max="12297" width="11.140625" style="31" customWidth="1"/>
    <col min="12298" max="12298" width="2.140625" style="31" customWidth="1"/>
    <col min="12299" max="12552" width="9" style="31"/>
    <col min="12553" max="12553" width="11.140625" style="31" customWidth="1"/>
    <col min="12554" max="12554" width="2.140625" style="31" customWidth="1"/>
    <col min="12555" max="12808" width="9" style="31"/>
    <col min="12809" max="12809" width="11.140625" style="31" customWidth="1"/>
    <col min="12810" max="12810" width="2.140625" style="31" customWidth="1"/>
    <col min="12811" max="13064" width="9" style="31"/>
    <col min="13065" max="13065" width="11.140625" style="31" customWidth="1"/>
    <col min="13066" max="13066" width="2.140625" style="31" customWidth="1"/>
    <col min="13067" max="13320" width="9" style="31"/>
    <col min="13321" max="13321" width="11.140625" style="31" customWidth="1"/>
    <col min="13322" max="13322" width="2.140625" style="31" customWidth="1"/>
    <col min="13323" max="13576" width="9" style="31"/>
    <col min="13577" max="13577" width="11.140625" style="31" customWidth="1"/>
    <col min="13578" max="13578" width="2.140625" style="31" customWidth="1"/>
    <col min="13579" max="13832" width="9" style="31"/>
    <col min="13833" max="13833" width="11.140625" style="31" customWidth="1"/>
    <col min="13834" max="13834" width="2.140625" style="31" customWidth="1"/>
    <col min="13835" max="14088" width="9" style="31"/>
    <col min="14089" max="14089" width="11.140625" style="31" customWidth="1"/>
    <col min="14090" max="14090" width="2.140625" style="31" customWidth="1"/>
    <col min="14091" max="14344" width="9" style="31"/>
    <col min="14345" max="14345" width="11.140625" style="31" customWidth="1"/>
    <col min="14346" max="14346" width="2.140625" style="31" customWidth="1"/>
    <col min="14347" max="14600" width="9" style="31"/>
    <col min="14601" max="14601" width="11.140625" style="31" customWidth="1"/>
    <col min="14602" max="14602" width="2.140625" style="31" customWidth="1"/>
    <col min="14603" max="14856" width="9" style="31"/>
    <col min="14857" max="14857" width="11.140625" style="31" customWidth="1"/>
    <col min="14858" max="14858" width="2.140625" style="31" customWidth="1"/>
    <col min="14859" max="15112" width="9" style="31"/>
    <col min="15113" max="15113" width="11.140625" style="31" customWidth="1"/>
    <col min="15114" max="15114" width="2.140625" style="31" customWidth="1"/>
    <col min="15115" max="15368" width="9" style="31"/>
    <col min="15369" max="15369" width="11.140625" style="31" customWidth="1"/>
    <col min="15370" max="15370" width="2.140625" style="31" customWidth="1"/>
    <col min="15371" max="15624" width="9" style="31"/>
    <col min="15625" max="15625" width="11.140625" style="31" customWidth="1"/>
    <col min="15626" max="15626" width="2.140625" style="31" customWidth="1"/>
    <col min="15627" max="15880" width="9" style="31"/>
    <col min="15881" max="15881" width="11.140625" style="31" customWidth="1"/>
    <col min="15882" max="15882" width="2.140625" style="31" customWidth="1"/>
    <col min="15883" max="16136" width="9" style="31"/>
    <col min="16137" max="16137" width="11.140625" style="31" customWidth="1"/>
    <col min="16138" max="16138" width="2.140625" style="31" customWidth="1"/>
    <col min="16139" max="16384" width="9" style="31"/>
  </cols>
  <sheetData>
    <row r="2" spans="1:256" s="22" customFormat="1" x14ac:dyDescent="0.55000000000000004">
      <c r="A2" s="136" t="s">
        <v>67</v>
      </c>
      <c r="B2" s="136"/>
      <c r="C2" s="136"/>
      <c r="D2" s="136"/>
      <c r="E2" s="136"/>
      <c r="F2" s="136"/>
      <c r="G2" s="136"/>
      <c r="H2" s="136"/>
      <c r="I2" s="136"/>
    </row>
    <row r="3" spans="1:256" s="22" customFormat="1" x14ac:dyDescent="0.55000000000000004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256" s="22" customFormat="1" x14ac:dyDescent="0.55000000000000004">
      <c r="A4" s="22" t="s">
        <v>144</v>
      </c>
    </row>
    <row r="5" spans="1:256" s="22" customFormat="1" x14ac:dyDescent="0.55000000000000004">
      <c r="A5" s="22" t="s">
        <v>145</v>
      </c>
    </row>
    <row r="6" spans="1:256" s="22" customFormat="1" x14ac:dyDescent="0.55000000000000004">
      <c r="A6" s="22" t="s">
        <v>146</v>
      </c>
    </row>
    <row r="7" spans="1:256" s="22" customFormat="1" x14ac:dyDescent="0.55000000000000004">
      <c r="A7" s="22" t="s">
        <v>156</v>
      </c>
    </row>
    <row r="8" spans="1:256" s="22" customFormat="1" x14ac:dyDescent="0.55000000000000004">
      <c r="A8" s="22" t="s">
        <v>96</v>
      </c>
    </row>
    <row r="9" spans="1:256" x14ac:dyDescent="0.55000000000000004">
      <c r="A9" s="137" t="s">
        <v>157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x14ac:dyDescent="0.55000000000000004">
      <c r="A10" s="137" t="s">
        <v>147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x14ac:dyDescent="0.55000000000000004">
      <c r="A11" s="89" t="s">
        <v>158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2" customFormat="1" x14ac:dyDescent="0.55000000000000004">
      <c r="A12" s="22" t="s">
        <v>137</v>
      </c>
    </row>
    <row r="13" spans="1:256" s="22" customFormat="1" x14ac:dyDescent="0.55000000000000004">
      <c r="A13" s="35" t="s">
        <v>138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256" s="1" customFormat="1" x14ac:dyDescent="0.55000000000000004">
      <c r="A14" s="135" t="s">
        <v>139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256" s="1" customFormat="1" x14ac:dyDescent="0.55000000000000004">
      <c r="A15" s="135" t="s">
        <v>148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256" s="1" customFormat="1" x14ac:dyDescent="0.55000000000000004">
      <c r="A16" s="135" t="s">
        <v>149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s="1" customFormat="1" x14ac:dyDescent="0.55000000000000004">
      <c r="A17" s="135" t="s">
        <v>140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s="1" customFormat="1" x14ac:dyDescent="0.55000000000000004">
      <c r="A18" s="135" t="s">
        <v>141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s="22" customFormat="1" x14ac:dyDescent="0.55000000000000004">
      <c r="A19" s="33" t="s">
        <v>143</v>
      </c>
    </row>
    <row r="20" spans="1:11" s="22" customFormat="1" x14ac:dyDescent="0.55000000000000004">
      <c r="A20" s="22" t="s">
        <v>142</v>
      </c>
    </row>
  </sheetData>
  <mergeCells count="8">
    <mergeCell ref="A16:K16"/>
    <mergeCell ref="A17:K17"/>
    <mergeCell ref="A18:K18"/>
    <mergeCell ref="A2:I2"/>
    <mergeCell ref="A9:L9"/>
    <mergeCell ref="A10:L10"/>
    <mergeCell ref="A14:K14"/>
    <mergeCell ref="A15:K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"/>
  <sheetViews>
    <sheetView topLeftCell="A3" zoomScale="150" zoomScaleNormal="150" workbookViewId="0">
      <selection activeCell="B10" sqref="B10"/>
    </sheetView>
  </sheetViews>
  <sheetFormatPr defaultColWidth="13" defaultRowHeight="24" x14ac:dyDescent="0.55000000000000004"/>
  <cols>
    <col min="1" max="1" width="8.5703125" style="22" customWidth="1"/>
    <col min="2" max="2" width="31" style="22" customWidth="1"/>
    <col min="3" max="3" width="34.7109375" style="25" customWidth="1"/>
    <col min="4" max="4" width="23.42578125" style="25" customWidth="1"/>
    <col min="5" max="5" width="14.28515625" style="22" customWidth="1"/>
    <col min="6" max="256" width="13" style="22"/>
    <col min="257" max="257" width="7.7109375" style="22" customWidth="1"/>
    <col min="258" max="258" width="31" style="22" customWidth="1"/>
    <col min="259" max="259" width="34.7109375" style="22" customWidth="1"/>
    <col min="260" max="260" width="23.42578125" style="22" customWidth="1"/>
    <col min="261" max="261" width="14.28515625" style="22" customWidth="1"/>
    <col min="262" max="512" width="13" style="22"/>
    <col min="513" max="513" width="7.7109375" style="22" customWidth="1"/>
    <col min="514" max="514" width="31" style="22" customWidth="1"/>
    <col min="515" max="515" width="34.7109375" style="22" customWidth="1"/>
    <col min="516" max="516" width="23.42578125" style="22" customWidth="1"/>
    <col min="517" max="517" width="14.28515625" style="22" customWidth="1"/>
    <col min="518" max="768" width="13" style="22"/>
    <col min="769" max="769" width="7.7109375" style="22" customWidth="1"/>
    <col min="770" max="770" width="31" style="22" customWidth="1"/>
    <col min="771" max="771" width="34.7109375" style="22" customWidth="1"/>
    <col min="772" max="772" width="23.42578125" style="22" customWidth="1"/>
    <col min="773" max="773" width="14.28515625" style="22" customWidth="1"/>
    <col min="774" max="1024" width="13" style="22"/>
    <col min="1025" max="1025" width="7.7109375" style="22" customWidth="1"/>
    <col min="1026" max="1026" width="31" style="22" customWidth="1"/>
    <col min="1027" max="1027" width="34.7109375" style="22" customWidth="1"/>
    <col min="1028" max="1028" width="23.42578125" style="22" customWidth="1"/>
    <col min="1029" max="1029" width="14.28515625" style="22" customWidth="1"/>
    <col min="1030" max="1280" width="13" style="22"/>
    <col min="1281" max="1281" width="7.7109375" style="22" customWidth="1"/>
    <col min="1282" max="1282" width="31" style="22" customWidth="1"/>
    <col min="1283" max="1283" width="34.7109375" style="22" customWidth="1"/>
    <col min="1284" max="1284" width="23.42578125" style="22" customWidth="1"/>
    <col min="1285" max="1285" width="14.28515625" style="22" customWidth="1"/>
    <col min="1286" max="1536" width="13" style="22"/>
    <col min="1537" max="1537" width="7.7109375" style="22" customWidth="1"/>
    <col min="1538" max="1538" width="31" style="22" customWidth="1"/>
    <col min="1539" max="1539" width="34.7109375" style="22" customWidth="1"/>
    <col min="1540" max="1540" width="23.42578125" style="22" customWidth="1"/>
    <col min="1541" max="1541" width="14.28515625" style="22" customWidth="1"/>
    <col min="1542" max="1792" width="13" style="22"/>
    <col min="1793" max="1793" width="7.7109375" style="22" customWidth="1"/>
    <col min="1794" max="1794" width="31" style="22" customWidth="1"/>
    <col min="1795" max="1795" width="34.7109375" style="22" customWidth="1"/>
    <col min="1796" max="1796" width="23.42578125" style="22" customWidth="1"/>
    <col min="1797" max="1797" width="14.28515625" style="22" customWidth="1"/>
    <col min="1798" max="2048" width="13" style="22"/>
    <col min="2049" max="2049" width="7.7109375" style="22" customWidth="1"/>
    <col min="2050" max="2050" width="31" style="22" customWidth="1"/>
    <col min="2051" max="2051" width="34.7109375" style="22" customWidth="1"/>
    <col min="2052" max="2052" width="23.42578125" style="22" customWidth="1"/>
    <col min="2053" max="2053" width="14.28515625" style="22" customWidth="1"/>
    <col min="2054" max="2304" width="13" style="22"/>
    <col min="2305" max="2305" width="7.7109375" style="22" customWidth="1"/>
    <col min="2306" max="2306" width="31" style="22" customWidth="1"/>
    <col min="2307" max="2307" width="34.7109375" style="22" customWidth="1"/>
    <col min="2308" max="2308" width="23.42578125" style="22" customWidth="1"/>
    <col min="2309" max="2309" width="14.28515625" style="22" customWidth="1"/>
    <col min="2310" max="2560" width="13" style="22"/>
    <col min="2561" max="2561" width="7.7109375" style="22" customWidth="1"/>
    <col min="2562" max="2562" width="31" style="22" customWidth="1"/>
    <col min="2563" max="2563" width="34.7109375" style="22" customWidth="1"/>
    <col min="2564" max="2564" width="23.42578125" style="22" customWidth="1"/>
    <col min="2565" max="2565" width="14.28515625" style="22" customWidth="1"/>
    <col min="2566" max="2816" width="13" style="22"/>
    <col min="2817" max="2817" width="7.7109375" style="22" customWidth="1"/>
    <col min="2818" max="2818" width="31" style="22" customWidth="1"/>
    <col min="2819" max="2819" width="34.7109375" style="22" customWidth="1"/>
    <col min="2820" max="2820" width="23.42578125" style="22" customWidth="1"/>
    <col min="2821" max="2821" width="14.28515625" style="22" customWidth="1"/>
    <col min="2822" max="3072" width="13" style="22"/>
    <col min="3073" max="3073" width="7.7109375" style="22" customWidth="1"/>
    <col min="3074" max="3074" width="31" style="22" customWidth="1"/>
    <col min="3075" max="3075" width="34.7109375" style="22" customWidth="1"/>
    <col min="3076" max="3076" width="23.42578125" style="22" customWidth="1"/>
    <col min="3077" max="3077" width="14.28515625" style="22" customWidth="1"/>
    <col min="3078" max="3328" width="13" style="22"/>
    <col min="3329" max="3329" width="7.7109375" style="22" customWidth="1"/>
    <col min="3330" max="3330" width="31" style="22" customWidth="1"/>
    <col min="3331" max="3331" width="34.7109375" style="22" customWidth="1"/>
    <col min="3332" max="3332" width="23.42578125" style="22" customWidth="1"/>
    <col min="3333" max="3333" width="14.28515625" style="22" customWidth="1"/>
    <col min="3334" max="3584" width="13" style="22"/>
    <col min="3585" max="3585" width="7.7109375" style="22" customWidth="1"/>
    <col min="3586" max="3586" width="31" style="22" customWidth="1"/>
    <col min="3587" max="3587" width="34.7109375" style="22" customWidth="1"/>
    <col min="3588" max="3588" width="23.42578125" style="22" customWidth="1"/>
    <col min="3589" max="3589" width="14.28515625" style="22" customWidth="1"/>
    <col min="3590" max="3840" width="13" style="22"/>
    <col min="3841" max="3841" width="7.7109375" style="22" customWidth="1"/>
    <col min="3842" max="3842" width="31" style="22" customWidth="1"/>
    <col min="3843" max="3843" width="34.7109375" style="22" customWidth="1"/>
    <col min="3844" max="3844" width="23.42578125" style="22" customWidth="1"/>
    <col min="3845" max="3845" width="14.28515625" style="22" customWidth="1"/>
    <col min="3846" max="4096" width="13" style="22"/>
    <col min="4097" max="4097" width="7.7109375" style="22" customWidth="1"/>
    <col min="4098" max="4098" width="31" style="22" customWidth="1"/>
    <col min="4099" max="4099" width="34.7109375" style="22" customWidth="1"/>
    <col min="4100" max="4100" width="23.42578125" style="22" customWidth="1"/>
    <col min="4101" max="4101" width="14.28515625" style="22" customWidth="1"/>
    <col min="4102" max="4352" width="13" style="22"/>
    <col min="4353" max="4353" width="7.7109375" style="22" customWidth="1"/>
    <col min="4354" max="4354" width="31" style="22" customWidth="1"/>
    <col min="4355" max="4355" width="34.7109375" style="22" customWidth="1"/>
    <col min="4356" max="4356" width="23.42578125" style="22" customWidth="1"/>
    <col min="4357" max="4357" width="14.28515625" style="22" customWidth="1"/>
    <col min="4358" max="4608" width="13" style="22"/>
    <col min="4609" max="4609" width="7.7109375" style="22" customWidth="1"/>
    <col min="4610" max="4610" width="31" style="22" customWidth="1"/>
    <col min="4611" max="4611" width="34.7109375" style="22" customWidth="1"/>
    <col min="4612" max="4612" width="23.42578125" style="22" customWidth="1"/>
    <col min="4613" max="4613" width="14.28515625" style="22" customWidth="1"/>
    <col min="4614" max="4864" width="13" style="22"/>
    <col min="4865" max="4865" width="7.7109375" style="22" customWidth="1"/>
    <col min="4866" max="4866" width="31" style="22" customWidth="1"/>
    <col min="4867" max="4867" width="34.7109375" style="22" customWidth="1"/>
    <col min="4868" max="4868" width="23.42578125" style="22" customWidth="1"/>
    <col min="4869" max="4869" width="14.28515625" style="22" customWidth="1"/>
    <col min="4870" max="5120" width="13" style="22"/>
    <col min="5121" max="5121" width="7.7109375" style="22" customWidth="1"/>
    <col min="5122" max="5122" width="31" style="22" customWidth="1"/>
    <col min="5123" max="5123" width="34.7109375" style="22" customWidth="1"/>
    <col min="5124" max="5124" width="23.42578125" style="22" customWidth="1"/>
    <col min="5125" max="5125" width="14.28515625" style="22" customWidth="1"/>
    <col min="5126" max="5376" width="13" style="22"/>
    <col min="5377" max="5377" width="7.7109375" style="22" customWidth="1"/>
    <col min="5378" max="5378" width="31" style="22" customWidth="1"/>
    <col min="5379" max="5379" width="34.7109375" style="22" customWidth="1"/>
    <col min="5380" max="5380" width="23.42578125" style="22" customWidth="1"/>
    <col min="5381" max="5381" width="14.28515625" style="22" customWidth="1"/>
    <col min="5382" max="5632" width="13" style="22"/>
    <col min="5633" max="5633" width="7.7109375" style="22" customWidth="1"/>
    <col min="5634" max="5634" width="31" style="22" customWidth="1"/>
    <col min="5635" max="5635" width="34.7109375" style="22" customWidth="1"/>
    <col min="5636" max="5636" width="23.42578125" style="22" customWidth="1"/>
    <col min="5637" max="5637" width="14.28515625" style="22" customWidth="1"/>
    <col min="5638" max="5888" width="13" style="22"/>
    <col min="5889" max="5889" width="7.7109375" style="22" customWidth="1"/>
    <col min="5890" max="5890" width="31" style="22" customWidth="1"/>
    <col min="5891" max="5891" width="34.7109375" style="22" customWidth="1"/>
    <col min="5892" max="5892" width="23.42578125" style="22" customWidth="1"/>
    <col min="5893" max="5893" width="14.28515625" style="22" customWidth="1"/>
    <col min="5894" max="6144" width="13" style="22"/>
    <col min="6145" max="6145" width="7.7109375" style="22" customWidth="1"/>
    <col min="6146" max="6146" width="31" style="22" customWidth="1"/>
    <col min="6147" max="6147" width="34.7109375" style="22" customWidth="1"/>
    <col min="6148" max="6148" width="23.42578125" style="22" customWidth="1"/>
    <col min="6149" max="6149" width="14.28515625" style="22" customWidth="1"/>
    <col min="6150" max="6400" width="13" style="22"/>
    <col min="6401" max="6401" width="7.7109375" style="22" customWidth="1"/>
    <col min="6402" max="6402" width="31" style="22" customWidth="1"/>
    <col min="6403" max="6403" width="34.7109375" style="22" customWidth="1"/>
    <col min="6404" max="6404" width="23.42578125" style="22" customWidth="1"/>
    <col min="6405" max="6405" width="14.28515625" style="22" customWidth="1"/>
    <col min="6406" max="6656" width="13" style="22"/>
    <col min="6657" max="6657" width="7.7109375" style="22" customWidth="1"/>
    <col min="6658" max="6658" width="31" style="22" customWidth="1"/>
    <col min="6659" max="6659" width="34.7109375" style="22" customWidth="1"/>
    <col min="6660" max="6660" width="23.42578125" style="22" customWidth="1"/>
    <col min="6661" max="6661" width="14.28515625" style="22" customWidth="1"/>
    <col min="6662" max="6912" width="13" style="22"/>
    <col min="6913" max="6913" width="7.7109375" style="22" customWidth="1"/>
    <col min="6914" max="6914" width="31" style="22" customWidth="1"/>
    <col min="6915" max="6915" width="34.7109375" style="22" customWidth="1"/>
    <col min="6916" max="6916" width="23.42578125" style="22" customWidth="1"/>
    <col min="6917" max="6917" width="14.28515625" style="22" customWidth="1"/>
    <col min="6918" max="7168" width="13" style="22"/>
    <col min="7169" max="7169" width="7.7109375" style="22" customWidth="1"/>
    <col min="7170" max="7170" width="31" style="22" customWidth="1"/>
    <col min="7171" max="7171" width="34.7109375" style="22" customWidth="1"/>
    <col min="7172" max="7172" width="23.42578125" style="22" customWidth="1"/>
    <col min="7173" max="7173" width="14.28515625" style="22" customWidth="1"/>
    <col min="7174" max="7424" width="13" style="22"/>
    <col min="7425" max="7425" width="7.7109375" style="22" customWidth="1"/>
    <col min="7426" max="7426" width="31" style="22" customWidth="1"/>
    <col min="7427" max="7427" width="34.7109375" style="22" customWidth="1"/>
    <col min="7428" max="7428" width="23.42578125" style="22" customWidth="1"/>
    <col min="7429" max="7429" width="14.28515625" style="22" customWidth="1"/>
    <col min="7430" max="7680" width="13" style="22"/>
    <col min="7681" max="7681" width="7.7109375" style="22" customWidth="1"/>
    <col min="7682" max="7682" width="31" style="22" customWidth="1"/>
    <col min="7683" max="7683" width="34.7109375" style="22" customWidth="1"/>
    <col min="7684" max="7684" width="23.42578125" style="22" customWidth="1"/>
    <col min="7685" max="7685" width="14.28515625" style="22" customWidth="1"/>
    <col min="7686" max="7936" width="13" style="22"/>
    <col min="7937" max="7937" width="7.7109375" style="22" customWidth="1"/>
    <col min="7938" max="7938" width="31" style="22" customWidth="1"/>
    <col min="7939" max="7939" width="34.7109375" style="22" customWidth="1"/>
    <col min="7940" max="7940" width="23.42578125" style="22" customWidth="1"/>
    <col min="7941" max="7941" width="14.28515625" style="22" customWidth="1"/>
    <col min="7942" max="8192" width="13" style="22"/>
    <col min="8193" max="8193" width="7.7109375" style="22" customWidth="1"/>
    <col min="8194" max="8194" width="31" style="22" customWidth="1"/>
    <col min="8195" max="8195" width="34.7109375" style="22" customWidth="1"/>
    <col min="8196" max="8196" width="23.42578125" style="22" customWidth="1"/>
    <col min="8197" max="8197" width="14.28515625" style="22" customWidth="1"/>
    <col min="8198" max="8448" width="13" style="22"/>
    <col min="8449" max="8449" width="7.7109375" style="22" customWidth="1"/>
    <col min="8450" max="8450" width="31" style="22" customWidth="1"/>
    <col min="8451" max="8451" width="34.7109375" style="22" customWidth="1"/>
    <col min="8452" max="8452" width="23.42578125" style="22" customWidth="1"/>
    <col min="8453" max="8453" width="14.28515625" style="22" customWidth="1"/>
    <col min="8454" max="8704" width="13" style="22"/>
    <col min="8705" max="8705" width="7.7109375" style="22" customWidth="1"/>
    <col min="8706" max="8706" width="31" style="22" customWidth="1"/>
    <col min="8707" max="8707" width="34.7109375" style="22" customWidth="1"/>
    <col min="8708" max="8708" width="23.42578125" style="22" customWidth="1"/>
    <col min="8709" max="8709" width="14.28515625" style="22" customWidth="1"/>
    <col min="8710" max="8960" width="13" style="22"/>
    <col min="8961" max="8961" width="7.7109375" style="22" customWidth="1"/>
    <col min="8962" max="8962" width="31" style="22" customWidth="1"/>
    <col min="8963" max="8963" width="34.7109375" style="22" customWidth="1"/>
    <col min="8964" max="8964" width="23.42578125" style="22" customWidth="1"/>
    <col min="8965" max="8965" width="14.28515625" style="22" customWidth="1"/>
    <col min="8966" max="9216" width="13" style="22"/>
    <col min="9217" max="9217" width="7.7109375" style="22" customWidth="1"/>
    <col min="9218" max="9218" width="31" style="22" customWidth="1"/>
    <col min="9219" max="9219" width="34.7109375" style="22" customWidth="1"/>
    <col min="9220" max="9220" width="23.42578125" style="22" customWidth="1"/>
    <col min="9221" max="9221" width="14.28515625" style="22" customWidth="1"/>
    <col min="9222" max="9472" width="13" style="22"/>
    <col min="9473" max="9473" width="7.7109375" style="22" customWidth="1"/>
    <col min="9474" max="9474" width="31" style="22" customWidth="1"/>
    <col min="9475" max="9475" width="34.7109375" style="22" customWidth="1"/>
    <col min="9476" max="9476" width="23.42578125" style="22" customWidth="1"/>
    <col min="9477" max="9477" width="14.28515625" style="22" customWidth="1"/>
    <col min="9478" max="9728" width="13" style="22"/>
    <col min="9729" max="9729" width="7.7109375" style="22" customWidth="1"/>
    <col min="9730" max="9730" width="31" style="22" customWidth="1"/>
    <col min="9731" max="9731" width="34.7109375" style="22" customWidth="1"/>
    <col min="9732" max="9732" width="23.42578125" style="22" customWidth="1"/>
    <col min="9733" max="9733" width="14.28515625" style="22" customWidth="1"/>
    <col min="9734" max="9984" width="13" style="22"/>
    <col min="9985" max="9985" width="7.7109375" style="22" customWidth="1"/>
    <col min="9986" max="9986" width="31" style="22" customWidth="1"/>
    <col min="9987" max="9987" width="34.7109375" style="22" customWidth="1"/>
    <col min="9988" max="9988" width="23.42578125" style="22" customWidth="1"/>
    <col min="9989" max="9989" width="14.28515625" style="22" customWidth="1"/>
    <col min="9990" max="10240" width="13" style="22"/>
    <col min="10241" max="10241" width="7.7109375" style="22" customWidth="1"/>
    <col min="10242" max="10242" width="31" style="22" customWidth="1"/>
    <col min="10243" max="10243" width="34.7109375" style="22" customWidth="1"/>
    <col min="10244" max="10244" width="23.42578125" style="22" customWidth="1"/>
    <col min="10245" max="10245" width="14.28515625" style="22" customWidth="1"/>
    <col min="10246" max="10496" width="13" style="22"/>
    <col min="10497" max="10497" width="7.7109375" style="22" customWidth="1"/>
    <col min="10498" max="10498" width="31" style="22" customWidth="1"/>
    <col min="10499" max="10499" width="34.7109375" style="22" customWidth="1"/>
    <col min="10500" max="10500" width="23.42578125" style="22" customWidth="1"/>
    <col min="10501" max="10501" width="14.28515625" style="22" customWidth="1"/>
    <col min="10502" max="10752" width="13" style="22"/>
    <col min="10753" max="10753" width="7.7109375" style="22" customWidth="1"/>
    <col min="10754" max="10754" width="31" style="22" customWidth="1"/>
    <col min="10755" max="10755" width="34.7109375" style="22" customWidth="1"/>
    <col min="10756" max="10756" width="23.42578125" style="22" customWidth="1"/>
    <col min="10757" max="10757" width="14.28515625" style="22" customWidth="1"/>
    <col min="10758" max="11008" width="13" style="22"/>
    <col min="11009" max="11009" width="7.7109375" style="22" customWidth="1"/>
    <col min="11010" max="11010" width="31" style="22" customWidth="1"/>
    <col min="11011" max="11011" width="34.7109375" style="22" customWidth="1"/>
    <col min="11012" max="11012" width="23.42578125" style="22" customWidth="1"/>
    <col min="11013" max="11013" width="14.28515625" style="22" customWidth="1"/>
    <col min="11014" max="11264" width="13" style="22"/>
    <col min="11265" max="11265" width="7.7109375" style="22" customWidth="1"/>
    <col min="11266" max="11266" width="31" style="22" customWidth="1"/>
    <col min="11267" max="11267" width="34.7109375" style="22" customWidth="1"/>
    <col min="11268" max="11268" width="23.42578125" style="22" customWidth="1"/>
    <col min="11269" max="11269" width="14.28515625" style="22" customWidth="1"/>
    <col min="11270" max="11520" width="13" style="22"/>
    <col min="11521" max="11521" width="7.7109375" style="22" customWidth="1"/>
    <col min="11522" max="11522" width="31" style="22" customWidth="1"/>
    <col min="11523" max="11523" width="34.7109375" style="22" customWidth="1"/>
    <col min="11524" max="11524" width="23.42578125" style="22" customWidth="1"/>
    <col min="11525" max="11525" width="14.28515625" style="22" customWidth="1"/>
    <col min="11526" max="11776" width="13" style="22"/>
    <col min="11777" max="11777" width="7.7109375" style="22" customWidth="1"/>
    <col min="11778" max="11778" width="31" style="22" customWidth="1"/>
    <col min="11779" max="11779" width="34.7109375" style="22" customWidth="1"/>
    <col min="11780" max="11780" width="23.42578125" style="22" customWidth="1"/>
    <col min="11781" max="11781" width="14.28515625" style="22" customWidth="1"/>
    <col min="11782" max="12032" width="13" style="22"/>
    <col min="12033" max="12033" width="7.7109375" style="22" customWidth="1"/>
    <col min="12034" max="12034" width="31" style="22" customWidth="1"/>
    <col min="12035" max="12035" width="34.7109375" style="22" customWidth="1"/>
    <col min="12036" max="12036" width="23.42578125" style="22" customWidth="1"/>
    <col min="12037" max="12037" width="14.28515625" style="22" customWidth="1"/>
    <col min="12038" max="12288" width="13" style="22"/>
    <col min="12289" max="12289" width="7.7109375" style="22" customWidth="1"/>
    <col min="12290" max="12290" width="31" style="22" customWidth="1"/>
    <col min="12291" max="12291" width="34.7109375" style="22" customWidth="1"/>
    <col min="12292" max="12292" width="23.42578125" style="22" customWidth="1"/>
    <col min="12293" max="12293" width="14.28515625" style="22" customWidth="1"/>
    <col min="12294" max="12544" width="13" style="22"/>
    <col min="12545" max="12545" width="7.7109375" style="22" customWidth="1"/>
    <col min="12546" max="12546" width="31" style="22" customWidth="1"/>
    <col min="12547" max="12547" width="34.7109375" style="22" customWidth="1"/>
    <col min="12548" max="12548" width="23.42578125" style="22" customWidth="1"/>
    <col min="12549" max="12549" width="14.28515625" style="22" customWidth="1"/>
    <col min="12550" max="12800" width="13" style="22"/>
    <col min="12801" max="12801" width="7.7109375" style="22" customWidth="1"/>
    <col min="12802" max="12802" width="31" style="22" customWidth="1"/>
    <col min="12803" max="12803" width="34.7109375" style="22" customWidth="1"/>
    <col min="12804" max="12804" width="23.42578125" style="22" customWidth="1"/>
    <col min="12805" max="12805" width="14.28515625" style="22" customWidth="1"/>
    <col min="12806" max="13056" width="13" style="22"/>
    <col min="13057" max="13057" width="7.7109375" style="22" customWidth="1"/>
    <col min="13058" max="13058" width="31" style="22" customWidth="1"/>
    <col min="13059" max="13059" width="34.7109375" style="22" customWidth="1"/>
    <col min="13060" max="13060" width="23.42578125" style="22" customWidth="1"/>
    <col min="13061" max="13061" width="14.28515625" style="22" customWidth="1"/>
    <col min="13062" max="13312" width="13" style="22"/>
    <col min="13313" max="13313" width="7.7109375" style="22" customWidth="1"/>
    <col min="13314" max="13314" width="31" style="22" customWidth="1"/>
    <col min="13315" max="13315" width="34.7109375" style="22" customWidth="1"/>
    <col min="13316" max="13316" width="23.42578125" style="22" customWidth="1"/>
    <col min="13317" max="13317" width="14.28515625" style="22" customWidth="1"/>
    <col min="13318" max="13568" width="13" style="22"/>
    <col min="13569" max="13569" width="7.7109375" style="22" customWidth="1"/>
    <col min="13570" max="13570" width="31" style="22" customWidth="1"/>
    <col min="13571" max="13571" width="34.7109375" style="22" customWidth="1"/>
    <col min="13572" max="13572" width="23.42578125" style="22" customWidth="1"/>
    <col min="13573" max="13573" width="14.28515625" style="22" customWidth="1"/>
    <col min="13574" max="13824" width="13" style="22"/>
    <col min="13825" max="13825" width="7.7109375" style="22" customWidth="1"/>
    <col min="13826" max="13826" width="31" style="22" customWidth="1"/>
    <col min="13827" max="13827" width="34.7109375" style="22" customWidth="1"/>
    <col min="13828" max="13828" width="23.42578125" style="22" customWidth="1"/>
    <col min="13829" max="13829" width="14.28515625" style="22" customWidth="1"/>
    <col min="13830" max="14080" width="13" style="22"/>
    <col min="14081" max="14081" width="7.7109375" style="22" customWidth="1"/>
    <col min="14082" max="14082" width="31" style="22" customWidth="1"/>
    <col min="14083" max="14083" width="34.7109375" style="22" customWidth="1"/>
    <col min="14084" max="14084" width="23.42578125" style="22" customWidth="1"/>
    <col min="14085" max="14085" width="14.28515625" style="22" customWidth="1"/>
    <col min="14086" max="14336" width="13" style="22"/>
    <col min="14337" max="14337" width="7.7109375" style="22" customWidth="1"/>
    <col min="14338" max="14338" width="31" style="22" customWidth="1"/>
    <col min="14339" max="14339" width="34.7109375" style="22" customWidth="1"/>
    <col min="14340" max="14340" width="23.42578125" style="22" customWidth="1"/>
    <col min="14341" max="14341" width="14.28515625" style="22" customWidth="1"/>
    <col min="14342" max="14592" width="13" style="22"/>
    <col min="14593" max="14593" width="7.7109375" style="22" customWidth="1"/>
    <col min="14594" max="14594" width="31" style="22" customWidth="1"/>
    <col min="14595" max="14595" width="34.7109375" style="22" customWidth="1"/>
    <col min="14596" max="14596" width="23.42578125" style="22" customWidth="1"/>
    <col min="14597" max="14597" width="14.28515625" style="22" customWidth="1"/>
    <col min="14598" max="14848" width="13" style="22"/>
    <col min="14849" max="14849" width="7.7109375" style="22" customWidth="1"/>
    <col min="14850" max="14850" width="31" style="22" customWidth="1"/>
    <col min="14851" max="14851" width="34.7109375" style="22" customWidth="1"/>
    <col min="14852" max="14852" width="23.42578125" style="22" customWidth="1"/>
    <col min="14853" max="14853" width="14.28515625" style="22" customWidth="1"/>
    <col min="14854" max="15104" width="13" style="22"/>
    <col min="15105" max="15105" width="7.7109375" style="22" customWidth="1"/>
    <col min="15106" max="15106" width="31" style="22" customWidth="1"/>
    <col min="15107" max="15107" width="34.7109375" style="22" customWidth="1"/>
    <col min="15108" max="15108" width="23.42578125" style="22" customWidth="1"/>
    <col min="15109" max="15109" width="14.28515625" style="22" customWidth="1"/>
    <col min="15110" max="15360" width="13" style="22"/>
    <col min="15361" max="15361" width="7.7109375" style="22" customWidth="1"/>
    <col min="15362" max="15362" width="31" style="22" customWidth="1"/>
    <col min="15363" max="15363" width="34.7109375" style="22" customWidth="1"/>
    <col min="15364" max="15364" width="23.42578125" style="22" customWidth="1"/>
    <col min="15365" max="15365" width="14.28515625" style="22" customWidth="1"/>
    <col min="15366" max="15616" width="13" style="22"/>
    <col min="15617" max="15617" width="7.7109375" style="22" customWidth="1"/>
    <col min="15618" max="15618" width="31" style="22" customWidth="1"/>
    <col min="15619" max="15619" width="34.7109375" style="22" customWidth="1"/>
    <col min="15620" max="15620" width="23.42578125" style="22" customWidth="1"/>
    <col min="15621" max="15621" width="14.28515625" style="22" customWidth="1"/>
    <col min="15622" max="15872" width="13" style="22"/>
    <col min="15873" max="15873" width="7.7109375" style="22" customWidth="1"/>
    <col min="15874" max="15874" width="31" style="22" customWidth="1"/>
    <col min="15875" max="15875" width="34.7109375" style="22" customWidth="1"/>
    <col min="15876" max="15876" width="23.42578125" style="22" customWidth="1"/>
    <col min="15877" max="15877" width="14.28515625" style="22" customWidth="1"/>
    <col min="15878" max="16128" width="13" style="22"/>
    <col min="16129" max="16129" width="7.7109375" style="22" customWidth="1"/>
    <col min="16130" max="16130" width="31" style="22" customWidth="1"/>
    <col min="16131" max="16131" width="34.7109375" style="22" customWidth="1"/>
    <col min="16132" max="16132" width="23.42578125" style="22" customWidth="1"/>
    <col min="16133" max="16133" width="14.28515625" style="22" customWidth="1"/>
    <col min="16134" max="16384" width="13" style="22"/>
  </cols>
  <sheetData>
    <row r="1" spans="1:254" x14ac:dyDescent="0.55000000000000004">
      <c r="B1" s="138" t="s">
        <v>69</v>
      </c>
      <c r="C1" s="138"/>
      <c r="D1" s="138"/>
      <c r="E1" s="26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x14ac:dyDescent="0.55000000000000004"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ht="27.75" x14ac:dyDescent="0.65">
      <c r="B3" s="139" t="s">
        <v>68</v>
      </c>
      <c r="C3" s="139"/>
      <c r="D3" s="139"/>
      <c r="E3" s="29"/>
      <c r="F3" s="29"/>
      <c r="G3" s="29"/>
      <c r="H3" s="29"/>
      <c r="I3" s="29"/>
      <c r="J3" s="2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ht="27.75" x14ac:dyDescent="0.65">
      <c r="B4" s="139" t="s">
        <v>150</v>
      </c>
      <c r="C4" s="139"/>
      <c r="D4" s="139"/>
      <c r="E4" s="29"/>
      <c r="F4" s="29"/>
      <c r="G4" s="29"/>
      <c r="H4" s="29"/>
      <c r="I4" s="29"/>
      <c r="J4" s="2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ht="27.75" x14ac:dyDescent="0.65">
      <c r="B5" s="30"/>
      <c r="C5" s="30"/>
      <c r="D5" s="30"/>
      <c r="E5" s="30"/>
      <c r="F5" s="29"/>
      <c r="G5" s="29"/>
      <c r="H5" s="29"/>
      <c r="I5" s="29"/>
      <c r="J5" s="29"/>
    </row>
    <row r="6" spans="1:254" x14ac:dyDescent="0.55000000000000004">
      <c r="A6" s="22" t="s">
        <v>89</v>
      </c>
      <c r="C6" s="22"/>
      <c r="D6" s="22"/>
    </row>
    <row r="7" spans="1:254" x14ac:dyDescent="0.55000000000000004">
      <c r="A7" s="22" t="s">
        <v>162</v>
      </c>
      <c r="C7" s="22"/>
      <c r="D7" s="22"/>
    </row>
    <row r="8" spans="1:254" x14ac:dyDescent="0.55000000000000004">
      <c r="B8" s="31"/>
      <c r="C8" s="32"/>
      <c r="D8" s="32"/>
      <c r="E8" s="31"/>
    </row>
    <row r="9" spans="1:254" x14ac:dyDescent="0.55000000000000004">
      <c r="B9" s="33" t="s">
        <v>70</v>
      </c>
    </row>
    <row r="10" spans="1:254" ht="24.75" thickBot="1" x14ac:dyDescent="0.6">
      <c r="B10" s="33" t="s">
        <v>71</v>
      </c>
    </row>
    <row r="11" spans="1:254" s="35" customFormat="1" ht="25.5" thickTop="1" thickBot="1" x14ac:dyDescent="0.3">
      <c r="B11" s="34" t="s">
        <v>0</v>
      </c>
      <c r="C11" s="34" t="s">
        <v>72</v>
      </c>
      <c r="D11" s="34" t="s">
        <v>73</v>
      </c>
    </row>
    <row r="12" spans="1:254" ht="24.75" thickTop="1" x14ac:dyDescent="0.55000000000000004">
      <c r="B12" s="94" t="s">
        <v>16</v>
      </c>
      <c r="C12" s="36">
        <f>DATD!C240</f>
        <v>58</v>
      </c>
      <c r="D12" s="37">
        <f>C12*100/$C$14</f>
        <v>24.680851063829788</v>
      </c>
    </row>
    <row r="13" spans="1:254" x14ac:dyDescent="0.55000000000000004">
      <c r="B13" s="95" t="s">
        <v>17</v>
      </c>
      <c r="C13" s="38">
        <f>DATD!C241</f>
        <v>177</v>
      </c>
      <c r="D13" s="39">
        <f>C13*100/$C$14</f>
        <v>75.319148936170208</v>
      </c>
    </row>
    <row r="14" spans="1:254" ht="24.75" thickBot="1" x14ac:dyDescent="0.6">
      <c r="B14" s="40" t="s">
        <v>74</v>
      </c>
      <c r="C14" s="40">
        <f>SUM(C12:C13)</f>
        <v>235</v>
      </c>
      <c r="D14" s="41">
        <f>C14*100/$C$14</f>
        <v>100</v>
      </c>
    </row>
    <row r="15" spans="1:254" s="31" customFormat="1" ht="24.75" thickTop="1" x14ac:dyDescent="0.55000000000000004">
      <c r="C15" s="32"/>
      <c r="D15" s="32"/>
    </row>
    <row r="16" spans="1:254" x14ac:dyDescent="0.55000000000000004">
      <c r="B16" s="22" t="s">
        <v>75</v>
      </c>
    </row>
    <row r="17" spans="2:5" x14ac:dyDescent="0.55000000000000004">
      <c r="B17" s="22" t="s">
        <v>155</v>
      </c>
    </row>
    <row r="18" spans="2:5" s="31" customFormat="1" x14ac:dyDescent="0.55000000000000004">
      <c r="C18" s="32"/>
      <c r="D18" s="32"/>
    </row>
    <row r="19" spans="2:5" s="31" customFormat="1" x14ac:dyDescent="0.55000000000000004">
      <c r="C19" s="32"/>
      <c r="D19" s="32"/>
    </row>
    <row r="20" spans="2:5" x14ac:dyDescent="0.55000000000000004">
      <c r="B20" s="31"/>
      <c r="C20" s="32"/>
      <c r="D20" s="32"/>
      <c r="E20" s="31"/>
    </row>
    <row r="21" spans="2:5" x14ac:dyDescent="0.55000000000000004">
      <c r="B21" s="31"/>
      <c r="C21" s="32"/>
      <c r="D21" s="32"/>
      <c r="E21" s="31"/>
    </row>
  </sheetData>
  <mergeCells count="3">
    <mergeCell ref="B1:D1"/>
    <mergeCell ref="B3:D3"/>
    <mergeCell ref="B4:D4"/>
  </mergeCells>
  <pageMargins left="0.45" right="0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topLeftCell="A10" zoomScale="130" zoomScaleNormal="130" workbookViewId="0">
      <selection activeCell="E18" sqref="E18"/>
    </sheetView>
  </sheetViews>
  <sheetFormatPr defaultRowHeight="15" x14ac:dyDescent="0.25"/>
  <cols>
    <col min="1" max="1" width="9.85546875" customWidth="1"/>
    <col min="4" max="4" width="20.85546875" customWidth="1"/>
    <col min="5" max="5" width="13.85546875" customWidth="1"/>
    <col min="6" max="6" width="22" customWidth="1"/>
    <col min="7" max="7" width="11.28515625" customWidth="1"/>
    <col min="8" max="8" width="23.42578125" customWidth="1"/>
    <col min="257" max="257" width="9.85546875" customWidth="1"/>
    <col min="260" max="260" width="13.140625" customWidth="1"/>
    <col min="261" max="261" width="17.7109375" customWidth="1"/>
    <col min="262" max="262" width="22" customWidth="1"/>
    <col min="263" max="263" width="11.28515625" customWidth="1"/>
    <col min="264" max="264" width="23.42578125" customWidth="1"/>
    <col min="513" max="513" width="9.85546875" customWidth="1"/>
    <col min="516" max="516" width="13.140625" customWidth="1"/>
    <col min="517" max="517" width="17.7109375" customWidth="1"/>
    <col min="518" max="518" width="22" customWidth="1"/>
    <col min="519" max="519" width="11.28515625" customWidth="1"/>
    <col min="520" max="520" width="23.42578125" customWidth="1"/>
    <col min="769" max="769" width="9.85546875" customWidth="1"/>
    <col min="772" max="772" width="13.140625" customWidth="1"/>
    <col min="773" max="773" width="17.7109375" customWidth="1"/>
    <col min="774" max="774" width="22" customWidth="1"/>
    <col min="775" max="775" width="11.28515625" customWidth="1"/>
    <col min="776" max="776" width="23.42578125" customWidth="1"/>
    <col min="1025" max="1025" width="9.85546875" customWidth="1"/>
    <col min="1028" max="1028" width="13.140625" customWidth="1"/>
    <col min="1029" max="1029" width="17.7109375" customWidth="1"/>
    <col min="1030" max="1030" width="22" customWidth="1"/>
    <col min="1031" max="1031" width="11.28515625" customWidth="1"/>
    <col min="1032" max="1032" width="23.42578125" customWidth="1"/>
    <col min="1281" max="1281" width="9.85546875" customWidth="1"/>
    <col min="1284" max="1284" width="13.140625" customWidth="1"/>
    <col min="1285" max="1285" width="17.7109375" customWidth="1"/>
    <col min="1286" max="1286" width="22" customWidth="1"/>
    <col min="1287" max="1287" width="11.28515625" customWidth="1"/>
    <col min="1288" max="1288" width="23.42578125" customWidth="1"/>
    <col min="1537" max="1537" width="9.85546875" customWidth="1"/>
    <col min="1540" max="1540" width="13.140625" customWidth="1"/>
    <col min="1541" max="1541" width="17.7109375" customWidth="1"/>
    <col min="1542" max="1542" width="22" customWidth="1"/>
    <col min="1543" max="1543" width="11.28515625" customWidth="1"/>
    <col min="1544" max="1544" width="23.42578125" customWidth="1"/>
    <col min="1793" max="1793" width="9.85546875" customWidth="1"/>
    <col min="1796" max="1796" width="13.140625" customWidth="1"/>
    <col min="1797" max="1797" width="17.7109375" customWidth="1"/>
    <col min="1798" max="1798" width="22" customWidth="1"/>
    <col min="1799" max="1799" width="11.28515625" customWidth="1"/>
    <col min="1800" max="1800" width="23.42578125" customWidth="1"/>
    <col min="2049" max="2049" width="9.85546875" customWidth="1"/>
    <col min="2052" max="2052" width="13.140625" customWidth="1"/>
    <col min="2053" max="2053" width="17.7109375" customWidth="1"/>
    <col min="2054" max="2054" width="22" customWidth="1"/>
    <col min="2055" max="2055" width="11.28515625" customWidth="1"/>
    <col min="2056" max="2056" width="23.42578125" customWidth="1"/>
    <col min="2305" max="2305" width="9.85546875" customWidth="1"/>
    <col min="2308" max="2308" width="13.140625" customWidth="1"/>
    <col min="2309" max="2309" width="17.7109375" customWidth="1"/>
    <col min="2310" max="2310" width="22" customWidth="1"/>
    <col min="2311" max="2311" width="11.28515625" customWidth="1"/>
    <col min="2312" max="2312" width="23.42578125" customWidth="1"/>
    <col min="2561" max="2561" width="9.85546875" customWidth="1"/>
    <col min="2564" max="2564" width="13.140625" customWidth="1"/>
    <col min="2565" max="2565" width="17.7109375" customWidth="1"/>
    <col min="2566" max="2566" width="22" customWidth="1"/>
    <col min="2567" max="2567" width="11.28515625" customWidth="1"/>
    <col min="2568" max="2568" width="23.42578125" customWidth="1"/>
    <col min="2817" max="2817" width="9.85546875" customWidth="1"/>
    <col min="2820" max="2820" width="13.140625" customWidth="1"/>
    <col min="2821" max="2821" width="17.7109375" customWidth="1"/>
    <col min="2822" max="2822" width="22" customWidth="1"/>
    <col min="2823" max="2823" width="11.28515625" customWidth="1"/>
    <col min="2824" max="2824" width="23.42578125" customWidth="1"/>
    <col min="3073" max="3073" width="9.85546875" customWidth="1"/>
    <col min="3076" max="3076" width="13.140625" customWidth="1"/>
    <col min="3077" max="3077" width="17.7109375" customWidth="1"/>
    <col min="3078" max="3078" width="22" customWidth="1"/>
    <col min="3079" max="3079" width="11.28515625" customWidth="1"/>
    <col min="3080" max="3080" width="23.42578125" customWidth="1"/>
    <col min="3329" max="3329" width="9.85546875" customWidth="1"/>
    <col min="3332" max="3332" width="13.140625" customWidth="1"/>
    <col min="3333" max="3333" width="17.7109375" customWidth="1"/>
    <col min="3334" max="3334" width="22" customWidth="1"/>
    <col min="3335" max="3335" width="11.28515625" customWidth="1"/>
    <col min="3336" max="3336" width="23.42578125" customWidth="1"/>
    <col min="3585" max="3585" width="9.85546875" customWidth="1"/>
    <col min="3588" max="3588" width="13.140625" customWidth="1"/>
    <col min="3589" max="3589" width="17.7109375" customWidth="1"/>
    <col min="3590" max="3590" width="22" customWidth="1"/>
    <col min="3591" max="3591" width="11.28515625" customWidth="1"/>
    <col min="3592" max="3592" width="23.42578125" customWidth="1"/>
    <col min="3841" max="3841" width="9.85546875" customWidth="1"/>
    <col min="3844" max="3844" width="13.140625" customWidth="1"/>
    <col min="3845" max="3845" width="17.7109375" customWidth="1"/>
    <col min="3846" max="3846" width="22" customWidth="1"/>
    <col min="3847" max="3847" width="11.28515625" customWidth="1"/>
    <col min="3848" max="3848" width="23.42578125" customWidth="1"/>
    <col min="4097" max="4097" width="9.85546875" customWidth="1"/>
    <col min="4100" max="4100" width="13.140625" customWidth="1"/>
    <col min="4101" max="4101" width="17.7109375" customWidth="1"/>
    <col min="4102" max="4102" width="22" customWidth="1"/>
    <col min="4103" max="4103" width="11.28515625" customWidth="1"/>
    <col min="4104" max="4104" width="23.42578125" customWidth="1"/>
    <col min="4353" max="4353" width="9.85546875" customWidth="1"/>
    <col min="4356" max="4356" width="13.140625" customWidth="1"/>
    <col min="4357" max="4357" width="17.7109375" customWidth="1"/>
    <col min="4358" max="4358" width="22" customWidth="1"/>
    <col min="4359" max="4359" width="11.28515625" customWidth="1"/>
    <col min="4360" max="4360" width="23.42578125" customWidth="1"/>
    <col min="4609" max="4609" width="9.85546875" customWidth="1"/>
    <col min="4612" max="4612" width="13.140625" customWidth="1"/>
    <col min="4613" max="4613" width="17.7109375" customWidth="1"/>
    <col min="4614" max="4614" width="22" customWidth="1"/>
    <col min="4615" max="4615" width="11.28515625" customWidth="1"/>
    <col min="4616" max="4616" width="23.42578125" customWidth="1"/>
    <col min="4865" max="4865" width="9.85546875" customWidth="1"/>
    <col min="4868" max="4868" width="13.140625" customWidth="1"/>
    <col min="4869" max="4869" width="17.7109375" customWidth="1"/>
    <col min="4870" max="4870" width="22" customWidth="1"/>
    <col min="4871" max="4871" width="11.28515625" customWidth="1"/>
    <col min="4872" max="4872" width="23.42578125" customWidth="1"/>
    <col min="5121" max="5121" width="9.85546875" customWidth="1"/>
    <col min="5124" max="5124" width="13.140625" customWidth="1"/>
    <col min="5125" max="5125" width="17.7109375" customWidth="1"/>
    <col min="5126" max="5126" width="22" customWidth="1"/>
    <col min="5127" max="5127" width="11.28515625" customWidth="1"/>
    <col min="5128" max="5128" width="23.42578125" customWidth="1"/>
    <col min="5377" max="5377" width="9.85546875" customWidth="1"/>
    <col min="5380" max="5380" width="13.140625" customWidth="1"/>
    <col min="5381" max="5381" width="17.7109375" customWidth="1"/>
    <col min="5382" max="5382" width="22" customWidth="1"/>
    <col min="5383" max="5383" width="11.28515625" customWidth="1"/>
    <col min="5384" max="5384" width="23.42578125" customWidth="1"/>
    <col min="5633" max="5633" width="9.85546875" customWidth="1"/>
    <col min="5636" max="5636" width="13.140625" customWidth="1"/>
    <col min="5637" max="5637" width="17.7109375" customWidth="1"/>
    <col min="5638" max="5638" width="22" customWidth="1"/>
    <col min="5639" max="5639" width="11.28515625" customWidth="1"/>
    <col min="5640" max="5640" width="23.42578125" customWidth="1"/>
    <col min="5889" max="5889" width="9.85546875" customWidth="1"/>
    <col min="5892" max="5892" width="13.140625" customWidth="1"/>
    <col min="5893" max="5893" width="17.7109375" customWidth="1"/>
    <col min="5894" max="5894" width="22" customWidth="1"/>
    <col min="5895" max="5895" width="11.28515625" customWidth="1"/>
    <col min="5896" max="5896" width="23.42578125" customWidth="1"/>
    <col min="6145" max="6145" width="9.85546875" customWidth="1"/>
    <col min="6148" max="6148" width="13.140625" customWidth="1"/>
    <col min="6149" max="6149" width="17.7109375" customWidth="1"/>
    <col min="6150" max="6150" width="22" customWidth="1"/>
    <col min="6151" max="6151" width="11.28515625" customWidth="1"/>
    <col min="6152" max="6152" width="23.42578125" customWidth="1"/>
    <col min="6401" max="6401" width="9.85546875" customWidth="1"/>
    <col min="6404" max="6404" width="13.140625" customWidth="1"/>
    <col min="6405" max="6405" width="17.7109375" customWidth="1"/>
    <col min="6406" max="6406" width="22" customWidth="1"/>
    <col min="6407" max="6407" width="11.28515625" customWidth="1"/>
    <col min="6408" max="6408" width="23.42578125" customWidth="1"/>
    <col min="6657" max="6657" width="9.85546875" customWidth="1"/>
    <col min="6660" max="6660" width="13.140625" customWidth="1"/>
    <col min="6661" max="6661" width="17.7109375" customWidth="1"/>
    <col min="6662" max="6662" width="22" customWidth="1"/>
    <col min="6663" max="6663" width="11.28515625" customWidth="1"/>
    <col min="6664" max="6664" width="23.42578125" customWidth="1"/>
    <col min="6913" max="6913" width="9.85546875" customWidth="1"/>
    <col min="6916" max="6916" width="13.140625" customWidth="1"/>
    <col min="6917" max="6917" width="17.7109375" customWidth="1"/>
    <col min="6918" max="6918" width="22" customWidth="1"/>
    <col min="6919" max="6919" width="11.28515625" customWidth="1"/>
    <col min="6920" max="6920" width="23.42578125" customWidth="1"/>
    <col min="7169" max="7169" width="9.85546875" customWidth="1"/>
    <col min="7172" max="7172" width="13.140625" customWidth="1"/>
    <col min="7173" max="7173" width="17.7109375" customWidth="1"/>
    <col min="7174" max="7174" width="22" customWidth="1"/>
    <col min="7175" max="7175" width="11.28515625" customWidth="1"/>
    <col min="7176" max="7176" width="23.42578125" customWidth="1"/>
    <col min="7425" max="7425" width="9.85546875" customWidth="1"/>
    <col min="7428" max="7428" width="13.140625" customWidth="1"/>
    <col min="7429" max="7429" width="17.7109375" customWidth="1"/>
    <col min="7430" max="7430" width="22" customWidth="1"/>
    <col min="7431" max="7431" width="11.28515625" customWidth="1"/>
    <col min="7432" max="7432" width="23.42578125" customWidth="1"/>
    <col min="7681" max="7681" width="9.85546875" customWidth="1"/>
    <col min="7684" max="7684" width="13.140625" customWidth="1"/>
    <col min="7685" max="7685" width="17.7109375" customWidth="1"/>
    <col min="7686" max="7686" width="22" customWidth="1"/>
    <col min="7687" max="7687" width="11.28515625" customWidth="1"/>
    <col min="7688" max="7688" width="23.42578125" customWidth="1"/>
    <col min="7937" max="7937" width="9.85546875" customWidth="1"/>
    <col min="7940" max="7940" width="13.140625" customWidth="1"/>
    <col min="7941" max="7941" width="17.7109375" customWidth="1"/>
    <col min="7942" max="7942" width="22" customWidth="1"/>
    <col min="7943" max="7943" width="11.28515625" customWidth="1"/>
    <col min="7944" max="7944" width="23.42578125" customWidth="1"/>
    <col min="8193" max="8193" width="9.85546875" customWidth="1"/>
    <col min="8196" max="8196" width="13.140625" customWidth="1"/>
    <col min="8197" max="8197" width="17.7109375" customWidth="1"/>
    <col min="8198" max="8198" width="22" customWidth="1"/>
    <col min="8199" max="8199" width="11.28515625" customWidth="1"/>
    <col min="8200" max="8200" width="23.42578125" customWidth="1"/>
    <col min="8449" max="8449" width="9.85546875" customWidth="1"/>
    <col min="8452" max="8452" width="13.140625" customWidth="1"/>
    <col min="8453" max="8453" width="17.7109375" customWidth="1"/>
    <col min="8454" max="8454" width="22" customWidth="1"/>
    <col min="8455" max="8455" width="11.28515625" customWidth="1"/>
    <col min="8456" max="8456" width="23.42578125" customWidth="1"/>
    <col min="8705" max="8705" width="9.85546875" customWidth="1"/>
    <col min="8708" max="8708" width="13.140625" customWidth="1"/>
    <col min="8709" max="8709" width="17.7109375" customWidth="1"/>
    <col min="8710" max="8710" width="22" customWidth="1"/>
    <col min="8711" max="8711" width="11.28515625" customWidth="1"/>
    <col min="8712" max="8712" width="23.42578125" customWidth="1"/>
    <col min="8961" max="8961" width="9.85546875" customWidth="1"/>
    <col min="8964" max="8964" width="13.140625" customWidth="1"/>
    <col min="8965" max="8965" width="17.7109375" customWidth="1"/>
    <col min="8966" max="8966" width="22" customWidth="1"/>
    <col min="8967" max="8967" width="11.28515625" customWidth="1"/>
    <col min="8968" max="8968" width="23.42578125" customWidth="1"/>
    <col min="9217" max="9217" width="9.85546875" customWidth="1"/>
    <col min="9220" max="9220" width="13.140625" customWidth="1"/>
    <col min="9221" max="9221" width="17.7109375" customWidth="1"/>
    <col min="9222" max="9222" width="22" customWidth="1"/>
    <col min="9223" max="9223" width="11.28515625" customWidth="1"/>
    <col min="9224" max="9224" width="23.42578125" customWidth="1"/>
    <col min="9473" max="9473" width="9.85546875" customWidth="1"/>
    <col min="9476" max="9476" width="13.140625" customWidth="1"/>
    <col min="9477" max="9477" width="17.7109375" customWidth="1"/>
    <col min="9478" max="9478" width="22" customWidth="1"/>
    <col min="9479" max="9479" width="11.28515625" customWidth="1"/>
    <col min="9480" max="9480" width="23.42578125" customWidth="1"/>
    <col min="9729" max="9729" width="9.85546875" customWidth="1"/>
    <col min="9732" max="9732" width="13.140625" customWidth="1"/>
    <col min="9733" max="9733" width="17.7109375" customWidth="1"/>
    <col min="9734" max="9734" width="22" customWidth="1"/>
    <col min="9735" max="9735" width="11.28515625" customWidth="1"/>
    <col min="9736" max="9736" width="23.42578125" customWidth="1"/>
    <col min="9985" max="9985" width="9.85546875" customWidth="1"/>
    <col min="9988" max="9988" width="13.140625" customWidth="1"/>
    <col min="9989" max="9989" width="17.7109375" customWidth="1"/>
    <col min="9990" max="9990" width="22" customWidth="1"/>
    <col min="9991" max="9991" width="11.28515625" customWidth="1"/>
    <col min="9992" max="9992" width="23.42578125" customWidth="1"/>
    <col min="10241" max="10241" width="9.85546875" customWidth="1"/>
    <col min="10244" max="10244" width="13.140625" customWidth="1"/>
    <col min="10245" max="10245" width="17.7109375" customWidth="1"/>
    <col min="10246" max="10246" width="22" customWidth="1"/>
    <col min="10247" max="10247" width="11.28515625" customWidth="1"/>
    <col min="10248" max="10248" width="23.42578125" customWidth="1"/>
    <col min="10497" max="10497" width="9.85546875" customWidth="1"/>
    <col min="10500" max="10500" width="13.140625" customWidth="1"/>
    <col min="10501" max="10501" width="17.7109375" customWidth="1"/>
    <col min="10502" max="10502" width="22" customWidth="1"/>
    <col min="10503" max="10503" width="11.28515625" customWidth="1"/>
    <col min="10504" max="10504" width="23.42578125" customWidth="1"/>
    <col min="10753" max="10753" width="9.85546875" customWidth="1"/>
    <col min="10756" max="10756" width="13.140625" customWidth="1"/>
    <col min="10757" max="10757" width="17.7109375" customWidth="1"/>
    <col min="10758" max="10758" width="22" customWidth="1"/>
    <col min="10759" max="10759" width="11.28515625" customWidth="1"/>
    <col min="10760" max="10760" width="23.42578125" customWidth="1"/>
    <col min="11009" max="11009" width="9.85546875" customWidth="1"/>
    <col min="11012" max="11012" width="13.140625" customWidth="1"/>
    <col min="11013" max="11013" width="17.7109375" customWidth="1"/>
    <col min="11014" max="11014" width="22" customWidth="1"/>
    <col min="11015" max="11015" width="11.28515625" customWidth="1"/>
    <col min="11016" max="11016" width="23.42578125" customWidth="1"/>
    <col min="11265" max="11265" width="9.85546875" customWidth="1"/>
    <col min="11268" max="11268" width="13.140625" customWidth="1"/>
    <col min="11269" max="11269" width="17.7109375" customWidth="1"/>
    <col min="11270" max="11270" width="22" customWidth="1"/>
    <col min="11271" max="11271" width="11.28515625" customWidth="1"/>
    <col min="11272" max="11272" width="23.42578125" customWidth="1"/>
    <col min="11521" max="11521" width="9.85546875" customWidth="1"/>
    <col min="11524" max="11524" width="13.140625" customWidth="1"/>
    <col min="11525" max="11525" width="17.7109375" customWidth="1"/>
    <col min="11526" max="11526" width="22" customWidth="1"/>
    <col min="11527" max="11527" width="11.28515625" customWidth="1"/>
    <col min="11528" max="11528" width="23.42578125" customWidth="1"/>
    <col min="11777" max="11777" width="9.85546875" customWidth="1"/>
    <col min="11780" max="11780" width="13.140625" customWidth="1"/>
    <col min="11781" max="11781" width="17.7109375" customWidth="1"/>
    <col min="11782" max="11782" width="22" customWidth="1"/>
    <col min="11783" max="11783" width="11.28515625" customWidth="1"/>
    <col min="11784" max="11784" width="23.42578125" customWidth="1"/>
    <col min="12033" max="12033" width="9.85546875" customWidth="1"/>
    <col min="12036" max="12036" width="13.140625" customWidth="1"/>
    <col min="12037" max="12037" width="17.7109375" customWidth="1"/>
    <col min="12038" max="12038" width="22" customWidth="1"/>
    <col min="12039" max="12039" width="11.28515625" customWidth="1"/>
    <col min="12040" max="12040" width="23.42578125" customWidth="1"/>
    <col min="12289" max="12289" width="9.85546875" customWidth="1"/>
    <col min="12292" max="12292" width="13.140625" customWidth="1"/>
    <col min="12293" max="12293" width="17.7109375" customWidth="1"/>
    <col min="12294" max="12294" width="22" customWidth="1"/>
    <col min="12295" max="12295" width="11.28515625" customWidth="1"/>
    <col min="12296" max="12296" width="23.42578125" customWidth="1"/>
    <col min="12545" max="12545" width="9.85546875" customWidth="1"/>
    <col min="12548" max="12548" width="13.140625" customWidth="1"/>
    <col min="12549" max="12549" width="17.7109375" customWidth="1"/>
    <col min="12550" max="12550" width="22" customWidth="1"/>
    <col min="12551" max="12551" width="11.28515625" customWidth="1"/>
    <col min="12552" max="12552" width="23.42578125" customWidth="1"/>
    <col min="12801" max="12801" width="9.85546875" customWidth="1"/>
    <col min="12804" max="12804" width="13.140625" customWidth="1"/>
    <col min="12805" max="12805" width="17.7109375" customWidth="1"/>
    <col min="12806" max="12806" width="22" customWidth="1"/>
    <col min="12807" max="12807" width="11.28515625" customWidth="1"/>
    <col min="12808" max="12808" width="23.42578125" customWidth="1"/>
    <col min="13057" max="13057" width="9.85546875" customWidth="1"/>
    <col min="13060" max="13060" width="13.140625" customWidth="1"/>
    <col min="13061" max="13061" width="17.7109375" customWidth="1"/>
    <col min="13062" max="13062" width="22" customWidth="1"/>
    <col min="13063" max="13063" width="11.28515625" customWidth="1"/>
    <col min="13064" max="13064" width="23.42578125" customWidth="1"/>
    <col min="13313" max="13313" width="9.85546875" customWidth="1"/>
    <col min="13316" max="13316" width="13.140625" customWidth="1"/>
    <col min="13317" max="13317" width="17.7109375" customWidth="1"/>
    <col min="13318" max="13318" width="22" customWidth="1"/>
    <col min="13319" max="13319" width="11.28515625" customWidth="1"/>
    <col min="13320" max="13320" width="23.42578125" customWidth="1"/>
    <col min="13569" max="13569" width="9.85546875" customWidth="1"/>
    <col min="13572" max="13572" width="13.140625" customWidth="1"/>
    <col min="13573" max="13573" width="17.7109375" customWidth="1"/>
    <col min="13574" max="13574" width="22" customWidth="1"/>
    <col min="13575" max="13575" width="11.28515625" customWidth="1"/>
    <col min="13576" max="13576" width="23.42578125" customWidth="1"/>
    <col min="13825" max="13825" width="9.85546875" customWidth="1"/>
    <col min="13828" max="13828" width="13.140625" customWidth="1"/>
    <col min="13829" max="13829" width="17.7109375" customWidth="1"/>
    <col min="13830" max="13830" width="22" customWidth="1"/>
    <col min="13831" max="13831" width="11.28515625" customWidth="1"/>
    <col min="13832" max="13832" width="23.42578125" customWidth="1"/>
    <col min="14081" max="14081" width="9.85546875" customWidth="1"/>
    <col min="14084" max="14084" width="13.140625" customWidth="1"/>
    <col min="14085" max="14085" width="17.7109375" customWidth="1"/>
    <col min="14086" max="14086" width="22" customWidth="1"/>
    <col min="14087" max="14087" width="11.28515625" customWidth="1"/>
    <col min="14088" max="14088" width="23.42578125" customWidth="1"/>
    <col min="14337" max="14337" width="9.85546875" customWidth="1"/>
    <col min="14340" max="14340" width="13.140625" customWidth="1"/>
    <col min="14341" max="14341" width="17.7109375" customWidth="1"/>
    <col min="14342" max="14342" width="22" customWidth="1"/>
    <col min="14343" max="14343" width="11.28515625" customWidth="1"/>
    <col min="14344" max="14344" width="23.42578125" customWidth="1"/>
    <col min="14593" max="14593" width="9.85546875" customWidth="1"/>
    <col min="14596" max="14596" width="13.140625" customWidth="1"/>
    <col min="14597" max="14597" width="17.7109375" customWidth="1"/>
    <col min="14598" max="14598" width="22" customWidth="1"/>
    <col min="14599" max="14599" width="11.28515625" customWidth="1"/>
    <col min="14600" max="14600" width="23.42578125" customWidth="1"/>
    <col min="14849" max="14849" width="9.85546875" customWidth="1"/>
    <col min="14852" max="14852" width="13.140625" customWidth="1"/>
    <col min="14853" max="14853" width="17.7109375" customWidth="1"/>
    <col min="14854" max="14854" width="22" customWidth="1"/>
    <col min="14855" max="14855" width="11.28515625" customWidth="1"/>
    <col min="14856" max="14856" width="23.42578125" customWidth="1"/>
    <col min="15105" max="15105" width="9.85546875" customWidth="1"/>
    <col min="15108" max="15108" width="13.140625" customWidth="1"/>
    <col min="15109" max="15109" width="17.7109375" customWidth="1"/>
    <col min="15110" max="15110" width="22" customWidth="1"/>
    <col min="15111" max="15111" width="11.28515625" customWidth="1"/>
    <col min="15112" max="15112" width="23.42578125" customWidth="1"/>
    <col min="15361" max="15361" width="9.85546875" customWidth="1"/>
    <col min="15364" max="15364" width="13.140625" customWidth="1"/>
    <col min="15365" max="15365" width="17.7109375" customWidth="1"/>
    <col min="15366" max="15366" width="22" customWidth="1"/>
    <col min="15367" max="15367" width="11.28515625" customWidth="1"/>
    <col min="15368" max="15368" width="23.42578125" customWidth="1"/>
    <col min="15617" max="15617" width="9.85546875" customWidth="1"/>
    <col min="15620" max="15620" width="13.140625" customWidth="1"/>
    <col min="15621" max="15621" width="17.7109375" customWidth="1"/>
    <col min="15622" max="15622" width="22" customWidth="1"/>
    <col min="15623" max="15623" width="11.28515625" customWidth="1"/>
    <col min="15624" max="15624" width="23.42578125" customWidth="1"/>
    <col min="15873" max="15873" width="9.85546875" customWidth="1"/>
    <col min="15876" max="15876" width="13.140625" customWidth="1"/>
    <col min="15877" max="15877" width="17.7109375" customWidth="1"/>
    <col min="15878" max="15878" width="22" customWidth="1"/>
    <col min="15879" max="15879" width="11.28515625" customWidth="1"/>
    <col min="15880" max="15880" width="23.42578125" customWidth="1"/>
    <col min="16129" max="16129" width="9.85546875" customWidth="1"/>
    <col min="16132" max="16132" width="13.140625" customWidth="1"/>
    <col min="16133" max="16133" width="17.7109375" customWidth="1"/>
    <col min="16134" max="16134" width="22" customWidth="1"/>
    <col min="16135" max="16135" width="11.28515625" customWidth="1"/>
    <col min="16136" max="16136" width="23.42578125" customWidth="1"/>
  </cols>
  <sheetData>
    <row r="1" spans="1:256" s="27" customFormat="1" ht="24" x14ac:dyDescent="0.55000000000000004">
      <c r="A1" s="22"/>
      <c r="B1" s="138" t="s">
        <v>91</v>
      </c>
      <c r="C1" s="138"/>
      <c r="D1" s="138"/>
      <c r="E1" s="138"/>
      <c r="F1" s="138"/>
      <c r="G1" s="138"/>
      <c r="IV1" s="22"/>
    </row>
    <row r="2" spans="1:256" s="27" customFormat="1" ht="23.25" x14ac:dyDescent="0.55000000000000004">
      <c r="A2" s="26"/>
      <c r="B2" s="26"/>
      <c r="C2" s="26"/>
      <c r="D2" s="26"/>
      <c r="E2" s="26"/>
      <c r="F2" s="26"/>
      <c r="G2" s="26"/>
      <c r="H2" s="26"/>
    </row>
    <row r="3" spans="1:256" s="31" customFormat="1" ht="24" x14ac:dyDescent="0.55000000000000004">
      <c r="A3" s="22"/>
      <c r="B3" s="33" t="s">
        <v>76</v>
      </c>
      <c r="C3" s="25"/>
      <c r="D3" s="25"/>
      <c r="E3" s="22"/>
      <c r="F3" s="22"/>
    </row>
    <row r="4" spans="1:256" s="31" customFormat="1" ht="24.75" thickBot="1" x14ac:dyDescent="0.6">
      <c r="A4" s="33" t="s">
        <v>90</v>
      </c>
      <c r="B4" s="42"/>
      <c r="C4" s="42"/>
      <c r="D4" s="42"/>
      <c r="E4" s="42"/>
      <c r="F4" s="42"/>
      <c r="G4" s="42"/>
    </row>
    <row r="5" spans="1:256" s="43" customFormat="1" ht="24.75" thickTop="1" thickBot="1" x14ac:dyDescent="0.6">
      <c r="B5" s="147" t="s">
        <v>1</v>
      </c>
      <c r="C5" s="147"/>
      <c r="D5" s="147"/>
      <c r="E5" s="44" t="s">
        <v>72</v>
      </c>
      <c r="F5" s="44" t="s">
        <v>73</v>
      </c>
      <c r="G5" s="45"/>
    </row>
    <row r="6" spans="1:256" s="31" customFormat="1" ht="24.75" thickTop="1" x14ac:dyDescent="0.55000000000000004">
      <c r="B6" s="148" t="s">
        <v>36</v>
      </c>
      <c r="C6" s="149" t="s">
        <v>36</v>
      </c>
      <c r="D6" s="150" t="s">
        <v>36</v>
      </c>
      <c r="E6" s="46">
        <f>DATD!C249</f>
        <v>119</v>
      </c>
      <c r="F6" s="47">
        <f>E6*100/$E$13</f>
        <v>50.638297872340424</v>
      </c>
      <c r="G6" s="32"/>
    </row>
    <row r="7" spans="1:256" s="31" customFormat="1" ht="24" x14ac:dyDescent="0.55000000000000004">
      <c r="B7" s="140" t="s">
        <v>23</v>
      </c>
      <c r="C7" s="141" t="s">
        <v>18</v>
      </c>
      <c r="D7" s="142" t="s">
        <v>18</v>
      </c>
      <c r="E7" s="46">
        <f>DATD!C250</f>
        <v>82</v>
      </c>
      <c r="F7" s="47">
        <f t="shared" ref="F7:F11" si="0">E7*100/$E$13</f>
        <v>34.893617021276597</v>
      </c>
      <c r="G7" s="32"/>
    </row>
    <row r="8" spans="1:256" s="31" customFormat="1" ht="24" x14ac:dyDescent="0.55000000000000004">
      <c r="B8" s="140" t="s">
        <v>21</v>
      </c>
      <c r="C8" s="141"/>
      <c r="D8" s="142"/>
      <c r="E8" s="46">
        <f>DATD!C245</f>
        <v>13</v>
      </c>
      <c r="F8" s="47">
        <f t="shared" si="0"/>
        <v>5.5319148936170217</v>
      </c>
      <c r="G8" s="32"/>
    </row>
    <row r="9" spans="1:256" s="31" customFormat="1" ht="24" x14ac:dyDescent="0.55000000000000004">
      <c r="B9" s="140" t="s">
        <v>20</v>
      </c>
      <c r="C9" s="141" t="s">
        <v>19</v>
      </c>
      <c r="D9" s="142" t="s">
        <v>19</v>
      </c>
      <c r="E9" s="46">
        <f>DATD!C248</f>
        <v>10</v>
      </c>
      <c r="F9" s="47">
        <f t="shared" si="0"/>
        <v>4.2553191489361701</v>
      </c>
      <c r="G9" s="32"/>
    </row>
    <row r="10" spans="1:256" s="31" customFormat="1" ht="24" x14ac:dyDescent="0.55000000000000004">
      <c r="B10" s="140" t="s">
        <v>19</v>
      </c>
      <c r="C10" s="141" t="s">
        <v>19</v>
      </c>
      <c r="D10" s="142" t="s">
        <v>19</v>
      </c>
      <c r="E10" s="46">
        <f>DATD!C246</f>
        <v>5</v>
      </c>
      <c r="F10" s="47">
        <f t="shared" si="0"/>
        <v>2.1276595744680851</v>
      </c>
      <c r="G10" s="32"/>
    </row>
    <row r="11" spans="1:256" s="31" customFormat="1" ht="24" x14ac:dyDescent="0.55000000000000004">
      <c r="B11" s="140" t="s">
        <v>22</v>
      </c>
      <c r="C11" s="141" t="s">
        <v>22</v>
      </c>
      <c r="D11" s="142" t="s">
        <v>22</v>
      </c>
      <c r="E11" s="46">
        <f>DATD!C247</f>
        <v>5</v>
      </c>
      <c r="F11" s="47">
        <f t="shared" si="0"/>
        <v>2.1276595744680851</v>
      </c>
      <c r="G11" s="32"/>
    </row>
    <row r="12" spans="1:256" s="31" customFormat="1" ht="24.75" thickBot="1" x14ac:dyDescent="0.6">
      <c r="B12" s="143" t="s">
        <v>37</v>
      </c>
      <c r="C12" s="144"/>
      <c r="D12" s="145"/>
      <c r="E12" s="46">
        <f>DATD!C244</f>
        <v>1</v>
      </c>
      <c r="F12" s="47">
        <v>0.42</v>
      </c>
      <c r="G12" s="32"/>
    </row>
    <row r="13" spans="1:256" s="31" customFormat="1" ht="25.5" thickTop="1" thickBot="1" x14ac:dyDescent="0.6">
      <c r="B13" s="146" t="s">
        <v>74</v>
      </c>
      <c r="C13" s="146"/>
      <c r="D13" s="146"/>
      <c r="E13" s="75">
        <f>SUM(E6:E12)</f>
        <v>235</v>
      </c>
      <c r="F13" s="48">
        <v>100</v>
      </c>
      <c r="G13" s="32"/>
    </row>
    <row r="14" spans="1:256" s="43" customFormat="1" ht="24" thickTop="1" x14ac:dyDescent="0.55000000000000004">
      <c r="E14" s="45"/>
      <c r="F14" s="45"/>
      <c r="G14" s="45"/>
    </row>
    <row r="15" spans="1:256" s="132" customFormat="1" ht="24" x14ac:dyDescent="0.55000000000000004">
      <c r="A15" s="131"/>
      <c r="B15" s="132" t="s">
        <v>151</v>
      </c>
      <c r="E15" s="133"/>
      <c r="F15" s="133"/>
      <c r="G15" s="133"/>
    </row>
    <row r="16" spans="1:256" s="132" customFormat="1" ht="24" x14ac:dyDescent="0.55000000000000004">
      <c r="A16" s="132" t="s">
        <v>164</v>
      </c>
      <c r="E16" s="133"/>
      <c r="F16" s="133"/>
      <c r="G16" s="133"/>
    </row>
    <row r="17" spans="1:1" s="132" customFormat="1" ht="24" x14ac:dyDescent="0.55000000000000004">
      <c r="A17" s="132" t="s">
        <v>160</v>
      </c>
    </row>
    <row r="18" spans="1:1" s="134" customFormat="1" ht="24" x14ac:dyDescent="0.55000000000000004">
      <c r="A18" s="134" t="s">
        <v>159</v>
      </c>
    </row>
  </sheetData>
  <mergeCells count="10">
    <mergeCell ref="B10:D10"/>
    <mergeCell ref="B11:D11"/>
    <mergeCell ref="B12:D12"/>
    <mergeCell ref="B13:D13"/>
    <mergeCell ref="B1:G1"/>
    <mergeCell ref="B5:D5"/>
    <mergeCell ref="B6:D6"/>
    <mergeCell ref="B7:D7"/>
    <mergeCell ref="B8:D8"/>
    <mergeCell ref="B9:D9"/>
  </mergeCells>
  <pageMargins left="0.7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opLeftCell="A19" zoomScale="120" zoomScaleNormal="120" workbookViewId="0">
      <selection activeCell="E26" sqref="E26"/>
    </sheetView>
  </sheetViews>
  <sheetFormatPr defaultColWidth="9" defaultRowHeight="24" x14ac:dyDescent="0.55000000000000004"/>
  <cols>
    <col min="1" max="1" width="3.140625" style="31" customWidth="1"/>
    <col min="2" max="2" width="2.7109375" style="31" customWidth="1"/>
    <col min="3" max="3" width="21" style="31" customWidth="1"/>
    <col min="4" max="4" width="15" style="31" customWidth="1"/>
    <col min="5" max="5" width="26.5703125" style="31" customWidth="1"/>
    <col min="6" max="6" width="9.28515625" style="31" customWidth="1"/>
    <col min="7" max="7" width="11.5703125" style="31" customWidth="1"/>
    <col min="8" max="9" width="9" style="31"/>
    <col min="10" max="10" width="12.42578125" style="31" customWidth="1"/>
    <col min="11" max="11" width="3.42578125" style="31" customWidth="1"/>
    <col min="12" max="256" width="9" style="31"/>
    <col min="257" max="257" width="5.85546875" style="31" customWidth="1"/>
    <col min="258" max="258" width="10.28515625" style="31" customWidth="1"/>
    <col min="259" max="259" width="21" style="31" customWidth="1"/>
    <col min="260" max="260" width="15" style="31" customWidth="1"/>
    <col min="261" max="262" width="9.28515625" style="31" customWidth="1"/>
    <col min="263" max="263" width="14.140625" style="31" customWidth="1"/>
    <col min="264" max="265" width="9" style="31"/>
    <col min="266" max="266" width="12.42578125" style="31" customWidth="1"/>
    <col min="267" max="267" width="3.42578125" style="31" customWidth="1"/>
    <col min="268" max="512" width="9" style="31"/>
    <col min="513" max="513" width="5.85546875" style="31" customWidth="1"/>
    <col min="514" max="514" width="10.28515625" style="31" customWidth="1"/>
    <col min="515" max="515" width="21" style="31" customWidth="1"/>
    <col min="516" max="516" width="15" style="31" customWidth="1"/>
    <col min="517" max="518" width="9.28515625" style="31" customWidth="1"/>
    <col min="519" max="519" width="14.140625" style="31" customWidth="1"/>
    <col min="520" max="521" width="9" style="31"/>
    <col min="522" max="522" width="12.42578125" style="31" customWidth="1"/>
    <col min="523" max="523" width="3.42578125" style="31" customWidth="1"/>
    <col min="524" max="768" width="9" style="31"/>
    <col min="769" max="769" width="5.85546875" style="31" customWidth="1"/>
    <col min="770" max="770" width="10.28515625" style="31" customWidth="1"/>
    <col min="771" max="771" width="21" style="31" customWidth="1"/>
    <col min="772" max="772" width="15" style="31" customWidth="1"/>
    <col min="773" max="774" width="9.28515625" style="31" customWidth="1"/>
    <col min="775" max="775" width="14.140625" style="31" customWidth="1"/>
    <col min="776" max="777" width="9" style="31"/>
    <col min="778" max="778" width="12.42578125" style="31" customWidth="1"/>
    <col min="779" max="779" width="3.42578125" style="31" customWidth="1"/>
    <col min="780" max="1024" width="9" style="31"/>
    <col min="1025" max="1025" width="5.85546875" style="31" customWidth="1"/>
    <col min="1026" max="1026" width="10.28515625" style="31" customWidth="1"/>
    <col min="1027" max="1027" width="21" style="31" customWidth="1"/>
    <col min="1028" max="1028" width="15" style="31" customWidth="1"/>
    <col min="1029" max="1030" width="9.28515625" style="31" customWidth="1"/>
    <col min="1031" max="1031" width="14.140625" style="31" customWidth="1"/>
    <col min="1032" max="1033" width="9" style="31"/>
    <col min="1034" max="1034" width="12.42578125" style="31" customWidth="1"/>
    <col min="1035" max="1035" width="3.42578125" style="31" customWidth="1"/>
    <col min="1036" max="1280" width="9" style="31"/>
    <col min="1281" max="1281" width="5.85546875" style="31" customWidth="1"/>
    <col min="1282" max="1282" width="10.28515625" style="31" customWidth="1"/>
    <col min="1283" max="1283" width="21" style="31" customWidth="1"/>
    <col min="1284" max="1284" width="15" style="31" customWidth="1"/>
    <col min="1285" max="1286" width="9.28515625" style="31" customWidth="1"/>
    <col min="1287" max="1287" width="14.140625" style="31" customWidth="1"/>
    <col min="1288" max="1289" width="9" style="31"/>
    <col min="1290" max="1290" width="12.42578125" style="31" customWidth="1"/>
    <col min="1291" max="1291" width="3.42578125" style="31" customWidth="1"/>
    <col min="1292" max="1536" width="9" style="31"/>
    <col min="1537" max="1537" width="5.85546875" style="31" customWidth="1"/>
    <col min="1538" max="1538" width="10.28515625" style="31" customWidth="1"/>
    <col min="1539" max="1539" width="21" style="31" customWidth="1"/>
    <col min="1540" max="1540" width="15" style="31" customWidth="1"/>
    <col min="1541" max="1542" width="9.28515625" style="31" customWidth="1"/>
    <col min="1543" max="1543" width="14.140625" style="31" customWidth="1"/>
    <col min="1544" max="1545" width="9" style="31"/>
    <col min="1546" max="1546" width="12.42578125" style="31" customWidth="1"/>
    <col min="1547" max="1547" width="3.42578125" style="31" customWidth="1"/>
    <col min="1548" max="1792" width="9" style="31"/>
    <col min="1793" max="1793" width="5.85546875" style="31" customWidth="1"/>
    <col min="1794" max="1794" width="10.28515625" style="31" customWidth="1"/>
    <col min="1795" max="1795" width="21" style="31" customWidth="1"/>
    <col min="1796" max="1796" width="15" style="31" customWidth="1"/>
    <col min="1797" max="1798" width="9.28515625" style="31" customWidth="1"/>
    <col min="1799" max="1799" width="14.140625" style="31" customWidth="1"/>
    <col min="1800" max="1801" width="9" style="31"/>
    <col min="1802" max="1802" width="12.42578125" style="31" customWidth="1"/>
    <col min="1803" max="1803" width="3.42578125" style="31" customWidth="1"/>
    <col min="1804" max="2048" width="9" style="31"/>
    <col min="2049" max="2049" width="5.85546875" style="31" customWidth="1"/>
    <col min="2050" max="2050" width="10.28515625" style="31" customWidth="1"/>
    <col min="2051" max="2051" width="21" style="31" customWidth="1"/>
    <col min="2052" max="2052" width="15" style="31" customWidth="1"/>
    <col min="2053" max="2054" width="9.28515625" style="31" customWidth="1"/>
    <col min="2055" max="2055" width="14.140625" style="31" customWidth="1"/>
    <col min="2056" max="2057" width="9" style="31"/>
    <col min="2058" max="2058" width="12.42578125" style="31" customWidth="1"/>
    <col min="2059" max="2059" width="3.42578125" style="31" customWidth="1"/>
    <col min="2060" max="2304" width="9" style="31"/>
    <col min="2305" max="2305" width="5.85546875" style="31" customWidth="1"/>
    <col min="2306" max="2306" width="10.28515625" style="31" customWidth="1"/>
    <col min="2307" max="2307" width="21" style="31" customWidth="1"/>
    <col min="2308" max="2308" width="15" style="31" customWidth="1"/>
    <col min="2309" max="2310" width="9.28515625" style="31" customWidth="1"/>
    <col min="2311" max="2311" width="14.140625" style="31" customWidth="1"/>
    <col min="2312" max="2313" width="9" style="31"/>
    <col min="2314" max="2314" width="12.42578125" style="31" customWidth="1"/>
    <col min="2315" max="2315" width="3.42578125" style="31" customWidth="1"/>
    <col min="2316" max="2560" width="9" style="31"/>
    <col min="2561" max="2561" width="5.85546875" style="31" customWidth="1"/>
    <col min="2562" max="2562" width="10.28515625" style="31" customWidth="1"/>
    <col min="2563" max="2563" width="21" style="31" customWidth="1"/>
    <col min="2564" max="2564" width="15" style="31" customWidth="1"/>
    <col min="2565" max="2566" width="9.28515625" style="31" customWidth="1"/>
    <col min="2567" max="2567" width="14.140625" style="31" customWidth="1"/>
    <col min="2568" max="2569" width="9" style="31"/>
    <col min="2570" max="2570" width="12.42578125" style="31" customWidth="1"/>
    <col min="2571" max="2571" width="3.42578125" style="31" customWidth="1"/>
    <col min="2572" max="2816" width="9" style="31"/>
    <col min="2817" max="2817" width="5.85546875" style="31" customWidth="1"/>
    <col min="2818" max="2818" width="10.28515625" style="31" customWidth="1"/>
    <col min="2819" max="2819" width="21" style="31" customWidth="1"/>
    <col min="2820" max="2820" width="15" style="31" customWidth="1"/>
    <col min="2821" max="2822" width="9.28515625" style="31" customWidth="1"/>
    <col min="2823" max="2823" width="14.140625" style="31" customWidth="1"/>
    <col min="2824" max="2825" width="9" style="31"/>
    <col min="2826" max="2826" width="12.42578125" style="31" customWidth="1"/>
    <col min="2827" max="2827" width="3.42578125" style="31" customWidth="1"/>
    <col min="2828" max="3072" width="9" style="31"/>
    <col min="3073" max="3073" width="5.85546875" style="31" customWidth="1"/>
    <col min="3074" max="3074" width="10.28515625" style="31" customWidth="1"/>
    <col min="3075" max="3075" width="21" style="31" customWidth="1"/>
    <col min="3076" max="3076" width="15" style="31" customWidth="1"/>
    <col min="3077" max="3078" width="9.28515625" style="31" customWidth="1"/>
    <col min="3079" max="3079" width="14.140625" style="31" customWidth="1"/>
    <col min="3080" max="3081" width="9" style="31"/>
    <col min="3082" max="3082" width="12.42578125" style="31" customWidth="1"/>
    <col min="3083" max="3083" width="3.42578125" style="31" customWidth="1"/>
    <col min="3084" max="3328" width="9" style="31"/>
    <col min="3329" max="3329" width="5.85546875" style="31" customWidth="1"/>
    <col min="3330" max="3330" width="10.28515625" style="31" customWidth="1"/>
    <col min="3331" max="3331" width="21" style="31" customWidth="1"/>
    <col min="3332" max="3332" width="15" style="31" customWidth="1"/>
    <col min="3333" max="3334" width="9.28515625" style="31" customWidth="1"/>
    <col min="3335" max="3335" width="14.140625" style="31" customWidth="1"/>
    <col min="3336" max="3337" width="9" style="31"/>
    <col min="3338" max="3338" width="12.42578125" style="31" customWidth="1"/>
    <col min="3339" max="3339" width="3.42578125" style="31" customWidth="1"/>
    <col min="3340" max="3584" width="9" style="31"/>
    <col min="3585" max="3585" width="5.85546875" style="31" customWidth="1"/>
    <col min="3586" max="3586" width="10.28515625" style="31" customWidth="1"/>
    <col min="3587" max="3587" width="21" style="31" customWidth="1"/>
    <col min="3588" max="3588" width="15" style="31" customWidth="1"/>
    <col min="3589" max="3590" width="9.28515625" style="31" customWidth="1"/>
    <col min="3591" max="3591" width="14.140625" style="31" customWidth="1"/>
    <col min="3592" max="3593" width="9" style="31"/>
    <col min="3594" max="3594" width="12.42578125" style="31" customWidth="1"/>
    <col min="3595" max="3595" width="3.42578125" style="31" customWidth="1"/>
    <col min="3596" max="3840" width="9" style="31"/>
    <col min="3841" max="3841" width="5.85546875" style="31" customWidth="1"/>
    <col min="3842" max="3842" width="10.28515625" style="31" customWidth="1"/>
    <col min="3843" max="3843" width="21" style="31" customWidth="1"/>
    <col min="3844" max="3844" width="15" style="31" customWidth="1"/>
    <col min="3845" max="3846" width="9.28515625" style="31" customWidth="1"/>
    <col min="3847" max="3847" width="14.140625" style="31" customWidth="1"/>
    <col min="3848" max="3849" width="9" style="31"/>
    <col min="3850" max="3850" width="12.42578125" style="31" customWidth="1"/>
    <col min="3851" max="3851" width="3.42578125" style="31" customWidth="1"/>
    <col min="3852" max="4096" width="9" style="31"/>
    <col min="4097" max="4097" width="5.85546875" style="31" customWidth="1"/>
    <col min="4098" max="4098" width="10.28515625" style="31" customWidth="1"/>
    <col min="4099" max="4099" width="21" style="31" customWidth="1"/>
    <col min="4100" max="4100" width="15" style="31" customWidth="1"/>
    <col min="4101" max="4102" width="9.28515625" style="31" customWidth="1"/>
    <col min="4103" max="4103" width="14.140625" style="31" customWidth="1"/>
    <col min="4104" max="4105" width="9" style="31"/>
    <col min="4106" max="4106" width="12.42578125" style="31" customWidth="1"/>
    <col min="4107" max="4107" width="3.42578125" style="31" customWidth="1"/>
    <col min="4108" max="4352" width="9" style="31"/>
    <col min="4353" max="4353" width="5.85546875" style="31" customWidth="1"/>
    <col min="4354" max="4354" width="10.28515625" style="31" customWidth="1"/>
    <col min="4355" max="4355" width="21" style="31" customWidth="1"/>
    <col min="4356" max="4356" width="15" style="31" customWidth="1"/>
    <col min="4357" max="4358" width="9.28515625" style="31" customWidth="1"/>
    <col min="4359" max="4359" width="14.140625" style="31" customWidth="1"/>
    <col min="4360" max="4361" width="9" style="31"/>
    <col min="4362" max="4362" width="12.42578125" style="31" customWidth="1"/>
    <col min="4363" max="4363" width="3.42578125" style="31" customWidth="1"/>
    <col min="4364" max="4608" width="9" style="31"/>
    <col min="4609" max="4609" width="5.85546875" style="31" customWidth="1"/>
    <col min="4610" max="4610" width="10.28515625" style="31" customWidth="1"/>
    <col min="4611" max="4611" width="21" style="31" customWidth="1"/>
    <col min="4612" max="4612" width="15" style="31" customWidth="1"/>
    <col min="4613" max="4614" width="9.28515625" style="31" customWidth="1"/>
    <col min="4615" max="4615" width="14.140625" style="31" customWidth="1"/>
    <col min="4616" max="4617" width="9" style="31"/>
    <col min="4618" max="4618" width="12.42578125" style="31" customWidth="1"/>
    <col min="4619" max="4619" width="3.42578125" style="31" customWidth="1"/>
    <col min="4620" max="4864" width="9" style="31"/>
    <col min="4865" max="4865" width="5.85546875" style="31" customWidth="1"/>
    <col min="4866" max="4866" width="10.28515625" style="31" customWidth="1"/>
    <col min="4867" max="4867" width="21" style="31" customWidth="1"/>
    <col min="4868" max="4868" width="15" style="31" customWidth="1"/>
    <col min="4869" max="4870" width="9.28515625" style="31" customWidth="1"/>
    <col min="4871" max="4871" width="14.140625" style="31" customWidth="1"/>
    <col min="4872" max="4873" width="9" style="31"/>
    <col min="4874" max="4874" width="12.42578125" style="31" customWidth="1"/>
    <col min="4875" max="4875" width="3.42578125" style="31" customWidth="1"/>
    <col min="4876" max="5120" width="9" style="31"/>
    <col min="5121" max="5121" width="5.85546875" style="31" customWidth="1"/>
    <col min="5122" max="5122" width="10.28515625" style="31" customWidth="1"/>
    <col min="5123" max="5123" width="21" style="31" customWidth="1"/>
    <col min="5124" max="5124" width="15" style="31" customWidth="1"/>
    <col min="5125" max="5126" width="9.28515625" style="31" customWidth="1"/>
    <col min="5127" max="5127" width="14.140625" style="31" customWidth="1"/>
    <col min="5128" max="5129" width="9" style="31"/>
    <col min="5130" max="5130" width="12.42578125" style="31" customWidth="1"/>
    <col min="5131" max="5131" width="3.42578125" style="31" customWidth="1"/>
    <col min="5132" max="5376" width="9" style="31"/>
    <col min="5377" max="5377" width="5.85546875" style="31" customWidth="1"/>
    <col min="5378" max="5378" width="10.28515625" style="31" customWidth="1"/>
    <col min="5379" max="5379" width="21" style="31" customWidth="1"/>
    <col min="5380" max="5380" width="15" style="31" customWidth="1"/>
    <col min="5381" max="5382" width="9.28515625" style="31" customWidth="1"/>
    <col min="5383" max="5383" width="14.140625" style="31" customWidth="1"/>
    <col min="5384" max="5385" width="9" style="31"/>
    <col min="5386" max="5386" width="12.42578125" style="31" customWidth="1"/>
    <col min="5387" max="5387" width="3.42578125" style="31" customWidth="1"/>
    <col min="5388" max="5632" width="9" style="31"/>
    <col min="5633" max="5633" width="5.85546875" style="31" customWidth="1"/>
    <col min="5634" max="5634" width="10.28515625" style="31" customWidth="1"/>
    <col min="5635" max="5635" width="21" style="31" customWidth="1"/>
    <col min="5636" max="5636" width="15" style="31" customWidth="1"/>
    <col min="5637" max="5638" width="9.28515625" style="31" customWidth="1"/>
    <col min="5639" max="5639" width="14.140625" style="31" customWidth="1"/>
    <col min="5640" max="5641" width="9" style="31"/>
    <col min="5642" max="5642" width="12.42578125" style="31" customWidth="1"/>
    <col min="5643" max="5643" width="3.42578125" style="31" customWidth="1"/>
    <col min="5644" max="5888" width="9" style="31"/>
    <col min="5889" max="5889" width="5.85546875" style="31" customWidth="1"/>
    <col min="5890" max="5890" width="10.28515625" style="31" customWidth="1"/>
    <col min="5891" max="5891" width="21" style="31" customWidth="1"/>
    <col min="5892" max="5892" width="15" style="31" customWidth="1"/>
    <col min="5893" max="5894" width="9.28515625" style="31" customWidth="1"/>
    <col min="5895" max="5895" width="14.140625" style="31" customWidth="1"/>
    <col min="5896" max="5897" width="9" style="31"/>
    <col min="5898" max="5898" width="12.42578125" style="31" customWidth="1"/>
    <col min="5899" max="5899" width="3.42578125" style="31" customWidth="1"/>
    <col min="5900" max="6144" width="9" style="31"/>
    <col min="6145" max="6145" width="5.85546875" style="31" customWidth="1"/>
    <col min="6146" max="6146" width="10.28515625" style="31" customWidth="1"/>
    <col min="6147" max="6147" width="21" style="31" customWidth="1"/>
    <col min="6148" max="6148" width="15" style="31" customWidth="1"/>
    <col min="6149" max="6150" width="9.28515625" style="31" customWidth="1"/>
    <col min="6151" max="6151" width="14.140625" style="31" customWidth="1"/>
    <col min="6152" max="6153" width="9" style="31"/>
    <col min="6154" max="6154" width="12.42578125" style="31" customWidth="1"/>
    <col min="6155" max="6155" width="3.42578125" style="31" customWidth="1"/>
    <col min="6156" max="6400" width="9" style="31"/>
    <col min="6401" max="6401" width="5.85546875" style="31" customWidth="1"/>
    <col min="6402" max="6402" width="10.28515625" style="31" customWidth="1"/>
    <col min="6403" max="6403" width="21" style="31" customWidth="1"/>
    <col min="6404" max="6404" width="15" style="31" customWidth="1"/>
    <col min="6405" max="6406" width="9.28515625" style="31" customWidth="1"/>
    <col min="6407" max="6407" width="14.140625" style="31" customWidth="1"/>
    <col min="6408" max="6409" width="9" style="31"/>
    <col min="6410" max="6410" width="12.42578125" style="31" customWidth="1"/>
    <col min="6411" max="6411" width="3.42578125" style="31" customWidth="1"/>
    <col min="6412" max="6656" width="9" style="31"/>
    <col min="6657" max="6657" width="5.85546875" style="31" customWidth="1"/>
    <col min="6658" max="6658" width="10.28515625" style="31" customWidth="1"/>
    <col min="6659" max="6659" width="21" style="31" customWidth="1"/>
    <col min="6660" max="6660" width="15" style="31" customWidth="1"/>
    <col min="6661" max="6662" width="9.28515625" style="31" customWidth="1"/>
    <col min="6663" max="6663" width="14.140625" style="31" customWidth="1"/>
    <col min="6664" max="6665" width="9" style="31"/>
    <col min="6666" max="6666" width="12.42578125" style="31" customWidth="1"/>
    <col min="6667" max="6667" width="3.42578125" style="31" customWidth="1"/>
    <col min="6668" max="6912" width="9" style="31"/>
    <col min="6913" max="6913" width="5.85546875" style="31" customWidth="1"/>
    <col min="6914" max="6914" width="10.28515625" style="31" customWidth="1"/>
    <col min="6915" max="6915" width="21" style="31" customWidth="1"/>
    <col min="6916" max="6916" width="15" style="31" customWidth="1"/>
    <col min="6917" max="6918" width="9.28515625" style="31" customWidth="1"/>
    <col min="6919" max="6919" width="14.140625" style="31" customWidth="1"/>
    <col min="6920" max="6921" width="9" style="31"/>
    <col min="6922" max="6922" width="12.42578125" style="31" customWidth="1"/>
    <col min="6923" max="6923" width="3.42578125" style="31" customWidth="1"/>
    <col min="6924" max="7168" width="9" style="31"/>
    <col min="7169" max="7169" width="5.85546875" style="31" customWidth="1"/>
    <col min="7170" max="7170" width="10.28515625" style="31" customWidth="1"/>
    <col min="7171" max="7171" width="21" style="31" customWidth="1"/>
    <col min="7172" max="7172" width="15" style="31" customWidth="1"/>
    <col min="7173" max="7174" width="9.28515625" style="31" customWidth="1"/>
    <col min="7175" max="7175" width="14.140625" style="31" customWidth="1"/>
    <col min="7176" max="7177" width="9" style="31"/>
    <col min="7178" max="7178" width="12.42578125" style="31" customWidth="1"/>
    <col min="7179" max="7179" width="3.42578125" style="31" customWidth="1"/>
    <col min="7180" max="7424" width="9" style="31"/>
    <col min="7425" max="7425" width="5.85546875" style="31" customWidth="1"/>
    <col min="7426" max="7426" width="10.28515625" style="31" customWidth="1"/>
    <col min="7427" max="7427" width="21" style="31" customWidth="1"/>
    <col min="7428" max="7428" width="15" style="31" customWidth="1"/>
    <col min="7429" max="7430" width="9.28515625" style="31" customWidth="1"/>
    <col min="7431" max="7431" width="14.140625" style="31" customWidth="1"/>
    <col min="7432" max="7433" width="9" style="31"/>
    <col min="7434" max="7434" width="12.42578125" style="31" customWidth="1"/>
    <col min="7435" max="7435" width="3.42578125" style="31" customWidth="1"/>
    <col min="7436" max="7680" width="9" style="31"/>
    <col min="7681" max="7681" width="5.85546875" style="31" customWidth="1"/>
    <col min="7682" max="7682" width="10.28515625" style="31" customWidth="1"/>
    <col min="7683" max="7683" width="21" style="31" customWidth="1"/>
    <col min="7684" max="7684" width="15" style="31" customWidth="1"/>
    <col min="7685" max="7686" width="9.28515625" style="31" customWidth="1"/>
    <col min="7687" max="7687" width="14.140625" style="31" customWidth="1"/>
    <col min="7688" max="7689" width="9" style="31"/>
    <col min="7690" max="7690" width="12.42578125" style="31" customWidth="1"/>
    <col min="7691" max="7691" width="3.42578125" style="31" customWidth="1"/>
    <col min="7692" max="7936" width="9" style="31"/>
    <col min="7937" max="7937" width="5.85546875" style="31" customWidth="1"/>
    <col min="7938" max="7938" width="10.28515625" style="31" customWidth="1"/>
    <col min="7939" max="7939" width="21" style="31" customWidth="1"/>
    <col min="7940" max="7940" width="15" style="31" customWidth="1"/>
    <col min="7941" max="7942" width="9.28515625" style="31" customWidth="1"/>
    <col min="7943" max="7943" width="14.140625" style="31" customWidth="1"/>
    <col min="7944" max="7945" width="9" style="31"/>
    <col min="7946" max="7946" width="12.42578125" style="31" customWidth="1"/>
    <col min="7947" max="7947" width="3.42578125" style="31" customWidth="1"/>
    <col min="7948" max="8192" width="9" style="31"/>
    <col min="8193" max="8193" width="5.85546875" style="31" customWidth="1"/>
    <col min="8194" max="8194" width="10.28515625" style="31" customWidth="1"/>
    <col min="8195" max="8195" width="21" style="31" customWidth="1"/>
    <col min="8196" max="8196" width="15" style="31" customWidth="1"/>
    <col min="8197" max="8198" width="9.28515625" style="31" customWidth="1"/>
    <col min="8199" max="8199" width="14.140625" style="31" customWidth="1"/>
    <col min="8200" max="8201" width="9" style="31"/>
    <col min="8202" max="8202" width="12.42578125" style="31" customWidth="1"/>
    <col min="8203" max="8203" width="3.42578125" style="31" customWidth="1"/>
    <col min="8204" max="8448" width="9" style="31"/>
    <col min="8449" max="8449" width="5.85546875" style="31" customWidth="1"/>
    <col min="8450" max="8450" width="10.28515625" style="31" customWidth="1"/>
    <col min="8451" max="8451" width="21" style="31" customWidth="1"/>
    <col min="8452" max="8452" width="15" style="31" customWidth="1"/>
    <col min="8453" max="8454" width="9.28515625" style="31" customWidth="1"/>
    <col min="8455" max="8455" width="14.140625" style="31" customWidth="1"/>
    <col min="8456" max="8457" width="9" style="31"/>
    <col min="8458" max="8458" width="12.42578125" style="31" customWidth="1"/>
    <col min="8459" max="8459" width="3.42578125" style="31" customWidth="1"/>
    <col min="8460" max="8704" width="9" style="31"/>
    <col min="8705" max="8705" width="5.85546875" style="31" customWidth="1"/>
    <col min="8706" max="8706" width="10.28515625" style="31" customWidth="1"/>
    <col min="8707" max="8707" width="21" style="31" customWidth="1"/>
    <col min="8708" max="8708" width="15" style="31" customWidth="1"/>
    <col min="8709" max="8710" width="9.28515625" style="31" customWidth="1"/>
    <col min="8711" max="8711" width="14.140625" style="31" customWidth="1"/>
    <col min="8712" max="8713" width="9" style="31"/>
    <col min="8714" max="8714" width="12.42578125" style="31" customWidth="1"/>
    <col min="8715" max="8715" width="3.42578125" style="31" customWidth="1"/>
    <col min="8716" max="8960" width="9" style="31"/>
    <col min="8961" max="8961" width="5.85546875" style="31" customWidth="1"/>
    <col min="8962" max="8962" width="10.28515625" style="31" customWidth="1"/>
    <col min="8963" max="8963" width="21" style="31" customWidth="1"/>
    <col min="8964" max="8964" width="15" style="31" customWidth="1"/>
    <col min="8965" max="8966" width="9.28515625" style="31" customWidth="1"/>
    <col min="8967" max="8967" width="14.140625" style="31" customWidth="1"/>
    <col min="8968" max="8969" width="9" style="31"/>
    <col min="8970" max="8970" width="12.42578125" style="31" customWidth="1"/>
    <col min="8971" max="8971" width="3.42578125" style="31" customWidth="1"/>
    <col min="8972" max="9216" width="9" style="31"/>
    <col min="9217" max="9217" width="5.85546875" style="31" customWidth="1"/>
    <col min="9218" max="9218" width="10.28515625" style="31" customWidth="1"/>
    <col min="9219" max="9219" width="21" style="31" customWidth="1"/>
    <col min="9220" max="9220" width="15" style="31" customWidth="1"/>
    <col min="9221" max="9222" width="9.28515625" style="31" customWidth="1"/>
    <col min="9223" max="9223" width="14.140625" style="31" customWidth="1"/>
    <col min="9224" max="9225" width="9" style="31"/>
    <col min="9226" max="9226" width="12.42578125" style="31" customWidth="1"/>
    <col min="9227" max="9227" width="3.42578125" style="31" customWidth="1"/>
    <col min="9228" max="9472" width="9" style="31"/>
    <col min="9473" max="9473" width="5.85546875" style="31" customWidth="1"/>
    <col min="9474" max="9474" width="10.28515625" style="31" customWidth="1"/>
    <col min="9475" max="9475" width="21" style="31" customWidth="1"/>
    <col min="9476" max="9476" width="15" style="31" customWidth="1"/>
    <col min="9477" max="9478" width="9.28515625" style="31" customWidth="1"/>
    <col min="9479" max="9479" width="14.140625" style="31" customWidth="1"/>
    <col min="9480" max="9481" width="9" style="31"/>
    <col min="9482" max="9482" width="12.42578125" style="31" customWidth="1"/>
    <col min="9483" max="9483" width="3.42578125" style="31" customWidth="1"/>
    <col min="9484" max="9728" width="9" style="31"/>
    <col min="9729" max="9729" width="5.85546875" style="31" customWidth="1"/>
    <col min="9730" max="9730" width="10.28515625" style="31" customWidth="1"/>
    <col min="9731" max="9731" width="21" style="31" customWidth="1"/>
    <col min="9732" max="9732" width="15" style="31" customWidth="1"/>
    <col min="9733" max="9734" width="9.28515625" style="31" customWidth="1"/>
    <col min="9735" max="9735" width="14.140625" style="31" customWidth="1"/>
    <col min="9736" max="9737" width="9" style="31"/>
    <col min="9738" max="9738" width="12.42578125" style="31" customWidth="1"/>
    <col min="9739" max="9739" width="3.42578125" style="31" customWidth="1"/>
    <col min="9740" max="9984" width="9" style="31"/>
    <col min="9985" max="9985" width="5.85546875" style="31" customWidth="1"/>
    <col min="9986" max="9986" width="10.28515625" style="31" customWidth="1"/>
    <col min="9987" max="9987" width="21" style="31" customWidth="1"/>
    <col min="9988" max="9988" width="15" style="31" customWidth="1"/>
    <col min="9989" max="9990" width="9.28515625" style="31" customWidth="1"/>
    <col min="9991" max="9991" width="14.140625" style="31" customWidth="1"/>
    <col min="9992" max="9993" width="9" style="31"/>
    <col min="9994" max="9994" width="12.42578125" style="31" customWidth="1"/>
    <col min="9995" max="9995" width="3.42578125" style="31" customWidth="1"/>
    <col min="9996" max="10240" width="9" style="31"/>
    <col min="10241" max="10241" width="5.85546875" style="31" customWidth="1"/>
    <col min="10242" max="10242" width="10.28515625" style="31" customWidth="1"/>
    <col min="10243" max="10243" width="21" style="31" customWidth="1"/>
    <col min="10244" max="10244" width="15" style="31" customWidth="1"/>
    <col min="10245" max="10246" width="9.28515625" style="31" customWidth="1"/>
    <col min="10247" max="10247" width="14.140625" style="31" customWidth="1"/>
    <col min="10248" max="10249" width="9" style="31"/>
    <col min="10250" max="10250" width="12.42578125" style="31" customWidth="1"/>
    <col min="10251" max="10251" width="3.42578125" style="31" customWidth="1"/>
    <col min="10252" max="10496" width="9" style="31"/>
    <col min="10497" max="10497" width="5.85546875" style="31" customWidth="1"/>
    <col min="10498" max="10498" width="10.28515625" style="31" customWidth="1"/>
    <col min="10499" max="10499" width="21" style="31" customWidth="1"/>
    <col min="10500" max="10500" width="15" style="31" customWidth="1"/>
    <col min="10501" max="10502" width="9.28515625" style="31" customWidth="1"/>
    <col min="10503" max="10503" width="14.140625" style="31" customWidth="1"/>
    <col min="10504" max="10505" width="9" style="31"/>
    <col min="10506" max="10506" width="12.42578125" style="31" customWidth="1"/>
    <col min="10507" max="10507" width="3.42578125" style="31" customWidth="1"/>
    <col min="10508" max="10752" width="9" style="31"/>
    <col min="10753" max="10753" width="5.85546875" style="31" customWidth="1"/>
    <col min="10754" max="10754" width="10.28515625" style="31" customWidth="1"/>
    <col min="10755" max="10755" width="21" style="31" customWidth="1"/>
    <col min="10756" max="10756" width="15" style="31" customWidth="1"/>
    <col min="10757" max="10758" width="9.28515625" style="31" customWidth="1"/>
    <col min="10759" max="10759" width="14.140625" style="31" customWidth="1"/>
    <col min="10760" max="10761" width="9" style="31"/>
    <col min="10762" max="10762" width="12.42578125" style="31" customWidth="1"/>
    <col min="10763" max="10763" width="3.42578125" style="31" customWidth="1"/>
    <col min="10764" max="11008" width="9" style="31"/>
    <col min="11009" max="11009" width="5.85546875" style="31" customWidth="1"/>
    <col min="11010" max="11010" width="10.28515625" style="31" customWidth="1"/>
    <col min="11011" max="11011" width="21" style="31" customWidth="1"/>
    <col min="11012" max="11012" width="15" style="31" customWidth="1"/>
    <col min="11013" max="11014" width="9.28515625" style="31" customWidth="1"/>
    <col min="11015" max="11015" width="14.140625" style="31" customWidth="1"/>
    <col min="11016" max="11017" width="9" style="31"/>
    <col min="11018" max="11018" width="12.42578125" style="31" customWidth="1"/>
    <col min="11019" max="11019" width="3.42578125" style="31" customWidth="1"/>
    <col min="11020" max="11264" width="9" style="31"/>
    <col min="11265" max="11265" width="5.85546875" style="31" customWidth="1"/>
    <col min="11266" max="11266" width="10.28515625" style="31" customWidth="1"/>
    <col min="11267" max="11267" width="21" style="31" customWidth="1"/>
    <col min="11268" max="11268" width="15" style="31" customWidth="1"/>
    <col min="11269" max="11270" width="9.28515625" style="31" customWidth="1"/>
    <col min="11271" max="11271" width="14.140625" style="31" customWidth="1"/>
    <col min="11272" max="11273" width="9" style="31"/>
    <col min="11274" max="11274" width="12.42578125" style="31" customWidth="1"/>
    <col min="11275" max="11275" width="3.42578125" style="31" customWidth="1"/>
    <col min="11276" max="11520" width="9" style="31"/>
    <col min="11521" max="11521" width="5.85546875" style="31" customWidth="1"/>
    <col min="11522" max="11522" width="10.28515625" style="31" customWidth="1"/>
    <col min="11523" max="11523" width="21" style="31" customWidth="1"/>
    <col min="11524" max="11524" width="15" style="31" customWidth="1"/>
    <col min="11525" max="11526" width="9.28515625" style="31" customWidth="1"/>
    <col min="11527" max="11527" width="14.140625" style="31" customWidth="1"/>
    <col min="11528" max="11529" width="9" style="31"/>
    <col min="11530" max="11530" width="12.42578125" style="31" customWidth="1"/>
    <col min="11531" max="11531" width="3.42578125" style="31" customWidth="1"/>
    <col min="11532" max="11776" width="9" style="31"/>
    <col min="11777" max="11777" width="5.85546875" style="31" customWidth="1"/>
    <col min="11778" max="11778" width="10.28515625" style="31" customWidth="1"/>
    <col min="11779" max="11779" width="21" style="31" customWidth="1"/>
    <col min="11780" max="11780" width="15" style="31" customWidth="1"/>
    <col min="11781" max="11782" width="9.28515625" style="31" customWidth="1"/>
    <col min="11783" max="11783" width="14.140625" style="31" customWidth="1"/>
    <col min="11784" max="11785" width="9" style="31"/>
    <col min="11786" max="11786" width="12.42578125" style="31" customWidth="1"/>
    <col min="11787" max="11787" width="3.42578125" style="31" customWidth="1"/>
    <col min="11788" max="12032" width="9" style="31"/>
    <col min="12033" max="12033" width="5.85546875" style="31" customWidth="1"/>
    <col min="12034" max="12034" width="10.28515625" style="31" customWidth="1"/>
    <col min="12035" max="12035" width="21" style="31" customWidth="1"/>
    <col min="12036" max="12036" width="15" style="31" customWidth="1"/>
    <col min="12037" max="12038" width="9.28515625" style="31" customWidth="1"/>
    <col min="12039" max="12039" width="14.140625" style="31" customWidth="1"/>
    <col min="12040" max="12041" width="9" style="31"/>
    <col min="12042" max="12042" width="12.42578125" style="31" customWidth="1"/>
    <col min="12043" max="12043" width="3.42578125" style="31" customWidth="1"/>
    <col min="12044" max="12288" width="9" style="31"/>
    <col min="12289" max="12289" width="5.85546875" style="31" customWidth="1"/>
    <col min="12290" max="12290" width="10.28515625" style="31" customWidth="1"/>
    <col min="12291" max="12291" width="21" style="31" customWidth="1"/>
    <col min="12292" max="12292" width="15" style="31" customWidth="1"/>
    <col min="12293" max="12294" width="9.28515625" style="31" customWidth="1"/>
    <col min="12295" max="12295" width="14.140625" style="31" customWidth="1"/>
    <col min="12296" max="12297" width="9" style="31"/>
    <col min="12298" max="12298" width="12.42578125" style="31" customWidth="1"/>
    <col min="12299" max="12299" width="3.42578125" style="31" customWidth="1"/>
    <col min="12300" max="12544" width="9" style="31"/>
    <col min="12545" max="12545" width="5.85546875" style="31" customWidth="1"/>
    <col min="12546" max="12546" width="10.28515625" style="31" customWidth="1"/>
    <col min="12547" max="12547" width="21" style="31" customWidth="1"/>
    <col min="12548" max="12548" width="15" style="31" customWidth="1"/>
    <col min="12549" max="12550" width="9.28515625" style="31" customWidth="1"/>
    <col min="12551" max="12551" width="14.140625" style="31" customWidth="1"/>
    <col min="12552" max="12553" width="9" style="31"/>
    <col min="12554" max="12554" width="12.42578125" style="31" customWidth="1"/>
    <col min="12555" max="12555" width="3.42578125" style="31" customWidth="1"/>
    <col min="12556" max="12800" width="9" style="31"/>
    <col min="12801" max="12801" width="5.85546875" style="31" customWidth="1"/>
    <col min="12802" max="12802" width="10.28515625" style="31" customWidth="1"/>
    <col min="12803" max="12803" width="21" style="31" customWidth="1"/>
    <col min="12804" max="12804" width="15" style="31" customWidth="1"/>
    <col min="12805" max="12806" width="9.28515625" style="31" customWidth="1"/>
    <col min="12807" max="12807" width="14.140625" style="31" customWidth="1"/>
    <col min="12808" max="12809" width="9" style="31"/>
    <col min="12810" max="12810" width="12.42578125" style="31" customWidth="1"/>
    <col min="12811" max="12811" width="3.42578125" style="31" customWidth="1"/>
    <col min="12812" max="13056" width="9" style="31"/>
    <col min="13057" max="13057" width="5.85546875" style="31" customWidth="1"/>
    <col min="13058" max="13058" width="10.28515625" style="31" customWidth="1"/>
    <col min="13059" max="13059" width="21" style="31" customWidth="1"/>
    <col min="13060" max="13060" width="15" style="31" customWidth="1"/>
    <col min="13061" max="13062" width="9.28515625" style="31" customWidth="1"/>
    <col min="13063" max="13063" width="14.140625" style="31" customWidth="1"/>
    <col min="13064" max="13065" width="9" style="31"/>
    <col min="13066" max="13066" width="12.42578125" style="31" customWidth="1"/>
    <col min="13067" max="13067" width="3.42578125" style="31" customWidth="1"/>
    <col min="13068" max="13312" width="9" style="31"/>
    <col min="13313" max="13313" width="5.85546875" style="31" customWidth="1"/>
    <col min="13314" max="13314" width="10.28515625" style="31" customWidth="1"/>
    <col min="13315" max="13315" width="21" style="31" customWidth="1"/>
    <col min="13316" max="13316" width="15" style="31" customWidth="1"/>
    <col min="13317" max="13318" width="9.28515625" style="31" customWidth="1"/>
    <col min="13319" max="13319" width="14.140625" style="31" customWidth="1"/>
    <col min="13320" max="13321" width="9" style="31"/>
    <col min="13322" max="13322" width="12.42578125" style="31" customWidth="1"/>
    <col min="13323" max="13323" width="3.42578125" style="31" customWidth="1"/>
    <col min="13324" max="13568" width="9" style="31"/>
    <col min="13569" max="13569" width="5.85546875" style="31" customWidth="1"/>
    <col min="13570" max="13570" width="10.28515625" style="31" customWidth="1"/>
    <col min="13571" max="13571" width="21" style="31" customWidth="1"/>
    <col min="13572" max="13572" width="15" style="31" customWidth="1"/>
    <col min="13573" max="13574" width="9.28515625" style="31" customWidth="1"/>
    <col min="13575" max="13575" width="14.140625" style="31" customWidth="1"/>
    <col min="13576" max="13577" width="9" style="31"/>
    <col min="13578" max="13578" width="12.42578125" style="31" customWidth="1"/>
    <col min="13579" max="13579" width="3.42578125" style="31" customWidth="1"/>
    <col min="13580" max="13824" width="9" style="31"/>
    <col min="13825" max="13825" width="5.85546875" style="31" customWidth="1"/>
    <col min="13826" max="13826" width="10.28515625" style="31" customWidth="1"/>
    <col min="13827" max="13827" width="21" style="31" customWidth="1"/>
    <col min="13828" max="13828" width="15" style="31" customWidth="1"/>
    <col min="13829" max="13830" width="9.28515625" style="31" customWidth="1"/>
    <col min="13831" max="13831" width="14.140625" style="31" customWidth="1"/>
    <col min="13832" max="13833" width="9" style="31"/>
    <col min="13834" max="13834" width="12.42578125" style="31" customWidth="1"/>
    <col min="13835" max="13835" width="3.42578125" style="31" customWidth="1"/>
    <col min="13836" max="14080" width="9" style="31"/>
    <col min="14081" max="14081" width="5.85546875" style="31" customWidth="1"/>
    <col min="14082" max="14082" width="10.28515625" style="31" customWidth="1"/>
    <col min="14083" max="14083" width="21" style="31" customWidth="1"/>
    <col min="14084" max="14084" width="15" style="31" customWidth="1"/>
    <col min="14085" max="14086" width="9.28515625" style="31" customWidth="1"/>
    <col min="14087" max="14087" width="14.140625" style="31" customWidth="1"/>
    <col min="14088" max="14089" width="9" style="31"/>
    <col min="14090" max="14090" width="12.42578125" style="31" customWidth="1"/>
    <col min="14091" max="14091" width="3.42578125" style="31" customWidth="1"/>
    <col min="14092" max="14336" width="9" style="31"/>
    <col min="14337" max="14337" width="5.85546875" style="31" customWidth="1"/>
    <col min="14338" max="14338" width="10.28515625" style="31" customWidth="1"/>
    <col min="14339" max="14339" width="21" style="31" customWidth="1"/>
    <col min="14340" max="14340" width="15" style="31" customWidth="1"/>
    <col min="14341" max="14342" width="9.28515625" style="31" customWidth="1"/>
    <col min="14343" max="14343" width="14.140625" style="31" customWidth="1"/>
    <col min="14344" max="14345" width="9" style="31"/>
    <col min="14346" max="14346" width="12.42578125" style="31" customWidth="1"/>
    <col min="14347" max="14347" width="3.42578125" style="31" customWidth="1"/>
    <col min="14348" max="14592" width="9" style="31"/>
    <col min="14593" max="14593" width="5.85546875" style="31" customWidth="1"/>
    <col min="14594" max="14594" width="10.28515625" style="31" customWidth="1"/>
    <col min="14595" max="14595" width="21" style="31" customWidth="1"/>
    <col min="14596" max="14596" width="15" style="31" customWidth="1"/>
    <col min="14597" max="14598" width="9.28515625" style="31" customWidth="1"/>
    <col min="14599" max="14599" width="14.140625" style="31" customWidth="1"/>
    <col min="14600" max="14601" width="9" style="31"/>
    <col min="14602" max="14602" width="12.42578125" style="31" customWidth="1"/>
    <col min="14603" max="14603" width="3.42578125" style="31" customWidth="1"/>
    <col min="14604" max="14848" width="9" style="31"/>
    <col min="14849" max="14849" width="5.85546875" style="31" customWidth="1"/>
    <col min="14850" max="14850" width="10.28515625" style="31" customWidth="1"/>
    <col min="14851" max="14851" width="21" style="31" customWidth="1"/>
    <col min="14852" max="14852" width="15" style="31" customWidth="1"/>
    <col min="14853" max="14854" width="9.28515625" style="31" customWidth="1"/>
    <col min="14855" max="14855" width="14.140625" style="31" customWidth="1"/>
    <col min="14856" max="14857" width="9" style="31"/>
    <col min="14858" max="14858" width="12.42578125" style="31" customWidth="1"/>
    <col min="14859" max="14859" width="3.42578125" style="31" customWidth="1"/>
    <col min="14860" max="15104" width="9" style="31"/>
    <col min="15105" max="15105" width="5.85546875" style="31" customWidth="1"/>
    <col min="15106" max="15106" width="10.28515625" style="31" customWidth="1"/>
    <col min="15107" max="15107" width="21" style="31" customWidth="1"/>
    <col min="15108" max="15108" width="15" style="31" customWidth="1"/>
    <col min="15109" max="15110" width="9.28515625" style="31" customWidth="1"/>
    <col min="15111" max="15111" width="14.140625" style="31" customWidth="1"/>
    <col min="15112" max="15113" width="9" style="31"/>
    <col min="15114" max="15114" width="12.42578125" style="31" customWidth="1"/>
    <col min="15115" max="15115" width="3.42578125" style="31" customWidth="1"/>
    <col min="15116" max="15360" width="9" style="31"/>
    <col min="15361" max="15361" width="5.85546875" style="31" customWidth="1"/>
    <col min="15362" max="15362" width="10.28515625" style="31" customWidth="1"/>
    <col min="15363" max="15363" width="21" style="31" customWidth="1"/>
    <col min="15364" max="15364" width="15" style="31" customWidth="1"/>
    <col min="15365" max="15366" width="9.28515625" style="31" customWidth="1"/>
    <col min="15367" max="15367" width="14.140625" style="31" customWidth="1"/>
    <col min="15368" max="15369" width="9" style="31"/>
    <col min="15370" max="15370" width="12.42578125" style="31" customWidth="1"/>
    <col min="15371" max="15371" width="3.42578125" style="31" customWidth="1"/>
    <col min="15372" max="15616" width="9" style="31"/>
    <col min="15617" max="15617" width="5.85546875" style="31" customWidth="1"/>
    <col min="15618" max="15618" width="10.28515625" style="31" customWidth="1"/>
    <col min="15619" max="15619" width="21" style="31" customWidth="1"/>
    <col min="15620" max="15620" width="15" style="31" customWidth="1"/>
    <col min="15621" max="15622" width="9.28515625" style="31" customWidth="1"/>
    <col min="15623" max="15623" width="14.140625" style="31" customWidth="1"/>
    <col min="15624" max="15625" width="9" style="31"/>
    <col min="15626" max="15626" width="12.42578125" style="31" customWidth="1"/>
    <col min="15627" max="15627" width="3.42578125" style="31" customWidth="1"/>
    <col min="15628" max="15872" width="9" style="31"/>
    <col min="15873" max="15873" width="5.85546875" style="31" customWidth="1"/>
    <col min="15874" max="15874" width="10.28515625" style="31" customWidth="1"/>
    <col min="15875" max="15875" width="21" style="31" customWidth="1"/>
    <col min="15876" max="15876" width="15" style="31" customWidth="1"/>
    <col min="15877" max="15878" width="9.28515625" style="31" customWidth="1"/>
    <col min="15879" max="15879" width="14.140625" style="31" customWidth="1"/>
    <col min="15880" max="15881" width="9" style="31"/>
    <col min="15882" max="15882" width="12.42578125" style="31" customWidth="1"/>
    <col min="15883" max="15883" width="3.42578125" style="31" customWidth="1"/>
    <col min="15884" max="16128" width="9" style="31"/>
    <col min="16129" max="16129" width="5.85546875" style="31" customWidth="1"/>
    <col min="16130" max="16130" width="10.28515625" style="31" customWidth="1"/>
    <col min="16131" max="16131" width="21" style="31" customWidth="1"/>
    <col min="16132" max="16132" width="15" style="31" customWidth="1"/>
    <col min="16133" max="16134" width="9.28515625" style="31" customWidth="1"/>
    <col min="16135" max="16135" width="14.140625" style="31" customWidth="1"/>
    <col min="16136" max="16137" width="9" style="31"/>
    <col min="16138" max="16138" width="12.42578125" style="31" customWidth="1"/>
    <col min="16139" max="16139" width="3.42578125" style="31" customWidth="1"/>
    <col min="16140" max="16384" width="9" style="31"/>
  </cols>
  <sheetData>
    <row r="1" spans="1:256" x14ac:dyDescent="0.55000000000000004">
      <c r="A1" s="153" t="s">
        <v>86</v>
      </c>
      <c r="B1" s="153"/>
      <c r="C1" s="153"/>
      <c r="D1" s="153"/>
      <c r="E1" s="153"/>
      <c r="F1" s="153"/>
      <c r="G1" s="15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x14ac:dyDescent="0.55000000000000004">
      <c r="A2" s="25"/>
      <c r="B2" s="25"/>
      <c r="C2" s="25"/>
      <c r="D2" s="25"/>
      <c r="E2" s="25"/>
      <c r="F2" s="25"/>
      <c r="G2" s="25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x14ac:dyDescent="0.55000000000000004">
      <c r="A3" s="22"/>
      <c r="B3" s="33" t="s">
        <v>95</v>
      </c>
      <c r="C3" s="33"/>
      <c r="D3" s="3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x14ac:dyDescent="0.55000000000000004">
      <c r="A4" s="22"/>
      <c r="B4" s="154" t="s">
        <v>152</v>
      </c>
      <c r="C4" s="154"/>
      <c r="D4" s="154"/>
      <c r="E4" s="154"/>
      <c r="F4" s="154"/>
      <c r="G4" s="154"/>
      <c r="H4" s="15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4.75" thickBot="1" x14ac:dyDescent="0.6">
      <c r="A5" s="22"/>
      <c r="B5" s="130"/>
      <c r="C5" s="130" t="s">
        <v>153</v>
      </c>
      <c r="D5" s="130"/>
      <c r="E5" s="130"/>
      <c r="F5" s="130"/>
      <c r="G5" s="130"/>
      <c r="H5" s="13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5.5" thickTop="1" thickBot="1" x14ac:dyDescent="0.6">
      <c r="A6" s="22"/>
      <c r="B6" s="22"/>
      <c r="C6" s="146" t="s">
        <v>87</v>
      </c>
      <c r="D6" s="146"/>
      <c r="E6" s="146"/>
      <c r="F6" s="77" t="s">
        <v>72</v>
      </c>
      <c r="G6" s="77" t="s">
        <v>73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24.75" thickTop="1" x14ac:dyDescent="0.55000000000000004">
      <c r="C7" s="151" t="s">
        <v>25</v>
      </c>
      <c r="D7" s="151"/>
      <c r="E7" s="151"/>
      <c r="F7" s="46">
        <f>DATD!J252</f>
        <v>160</v>
      </c>
      <c r="G7" s="78">
        <f t="shared" ref="G7:G12" si="0">F7*100/F$18</f>
        <v>40.100250626566414</v>
      </c>
    </row>
    <row r="8" spans="1:256" x14ac:dyDescent="0.55000000000000004">
      <c r="C8" s="152" t="s">
        <v>27</v>
      </c>
      <c r="D8" s="152"/>
      <c r="E8" s="152"/>
      <c r="F8" s="79">
        <f>DATD!J254</f>
        <v>57</v>
      </c>
      <c r="G8" s="78">
        <f t="shared" si="0"/>
        <v>14.285714285714286</v>
      </c>
    </row>
    <row r="9" spans="1:256" x14ac:dyDescent="0.55000000000000004">
      <c r="C9" s="152" t="s">
        <v>26</v>
      </c>
      <c r="D9" s="152"/>
      <c r="E9" s="152"/>
      <c r="F9" s="79">
        <f>DATD!J253</f>
        <v>36</v>
      </c>
      <c r="G9" s="78">
        <f t="shared" si="0"/>
        <v>9.022556390977444</v>
      </c>
    </row>
    <row r="10" spans="1:256" x14ac:dyDescent="0.55000000000000004">
      <c r="C10" s="152" t="s">
        <v>28</v>
      </c>
      <c r="D10" s="152"/>
      <c r="E10" s="152"/>
      <c r="F10" s="79">
        <f>DATD!J255</f>
        <v>36</v>
      </c>
      <c r="G10" s="78">
        <f t="shared" si="0"/>
        <v>9.022556390977444</v>
      </c>
    </row>
    <row r="11" spans="1:256" x14ac:dyDescent="0.55000000000000004">
      <c r="C11" s="152" t="s">
        <v>29</v>
      </c>
      <c r="D11" s="152"/>
      <c r="E11" s="152"/>
      <c r="F11" s="80">
        <f>DATD!J256</f>
        <v>26</v>
      </c>
      <c r="G11" s="78">
        <f t="shared" si="0"/>
        <v>6.5162907268170427</v>
      </c>
    </row>
    <row r="12" spans="1:256" x14ac:dyDescent="0.55000000000000004">
      <c r="C12" s="152" t="s">
        <v>30</v>
      </c>
      <c r="D12" s="152"/>
      <c r="E12" s="152"/>
      <c r="F12" s="81">
        <f>DATD!J257</f>
        <v>15</v>
      </c>
      <c r="G12" s="78">
        <f t="shared" si="0"/>
        <v>3.7593984962406015</v>
      </c>
    </row>
    <row r="13" spans="1:256" x14ac:dyDescent="0.55000000000000004">
      <c r="C13" s="152" t="s">
        <v>34</v>
      </c>
      <c r="D13" s="152"/>
      <c r="E13" s="152"/>
      <c r="F13" s="81">
        <f>DATD!J261</f>
        <v>36</v>
      </c>
      <c r="G13" s="78">
        <f t="shared" ref="G13:G14" si="1">F13*100/F$18</f>
        <v>9.022556390977444</v>
      </c>
    </row>
    <row r="14" spans="1:256" x14ac:dyDescent="0.55000000000000004">
      <c r="C14" s="152" t="s">
        <v>33</v>
      </c>
      <c r="D14" s="152"/>
      <c r="E14" s="152"/>
      <c r="F14" s="81">
        <f>DATD!J260</f>
        <v>10</v>
      </c>
      <c r="G14" s="78">
        <f t="shared" si="1"/>
        <v>2.5062656641604009</v>
      </c>
    </row>
    <row r="15" spans="1:256" x14ac:dyDescent="0.55000000000000004">
      <c r="C15" s="152" t="s">
        <v>31</v>
      </c>
      <c r="D15" s="152"/>
      <c r="E15" s="152"/>
      <c r="F15" s="81">
        <f>DATD!J258</f>
        <v>9</v>
      </c>
      <c r="G15" s="78">
        <v>2.25</v>
      </c>
    </row>
    <row r="16" spans="1:256" x14ac:dyDescent="0.55000000000000004">
      <c r="C16" s="152" t="s">
        <v>32</v>
      </c>
      <c r="D16" s="152"/>
      <c r="E16" s="152"/>
      <c r="F16" s="81">
        <f>DATD!J259</f>
        <v>1</v>
      </c>
      <c r="G16" s="78">
        <f>F16*100/F$18</f>
        <v>0.25062656641604009</v>
      </c>
    </row>
    <row r="17" spans="1:256" x14ac:dyDescent="0.55000000000000004">
      <c r="C17" s="152" t="s">
        <v>88</v>
      </c>
      <c r="D17" s="152"/>
      <c r="E17" s="152"/>
      <c r="F17" s="81">
        <f>DATD!J262</f>
        <v>13</v>
      </c>
      <c r="G17" s="78">
        <f>F17*100/F$18</f>
        <v>3.2581453634085213</v>
      </c>
    </row>
    <row r="18" spans="1:256" ht="24.75" thickBot="1" x14ac:dyDescent="0.6">
      <c r="C18" s="155" t="s">
        <v>74</v>
      </c>
      <c r="D18" s="156"/>
      <c r="E18" s="157"/>
      <c r="F18" s="82">
        <f>SUM(F7:F17)</f>
        <v>399</v>
      </c>
      <c r="G18" s="83">
        <v>100</v>
      </c>
    </row>
    <row r="19" spans="1:256" ht="24.75" thickTop="1" x14ac:dyDescent="0.55000000000000004">
      <c r="F19" s="32"/>
      <c r="G19" s="32"/>
      <c r="H19" s="32"/>
    </row>
    <row r="20" spans="1:256" x14ac:dyDescent="0.55000000000000004">
      <c r="A20" s="22"/>
      <c r="B20" s="24"/>
      <c r="C20" s="22" t="s">
        <v>94</v>
      </c>
      <c r="D20" s="22"/>
      <c r="E20" s="22"/>
      <c r="F20" s="25"/>
      <c r="G20" s="25"/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x14ac:dyDescent="0.55000000000000004">
      <c r="A21" s="22"/>
      <c r="B21" s="22" t="s">
        <v>161</v>
      </c>
      <c r="C21" s="22"/>
      <c r="D21" s="22"/>
      <c r="E21" s="22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x14ac:dyDescent="0.55000000000000004">
      <c r="A22" s="22"/>
      <c r="B22" s="22" t="s">
        <v>147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x14ac:dyDescent="0.55000000000000004">
      <c r="A23" s="22"/>
      <c r="B23" s="22" t="s">
        <v>163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</sheetData>
  <mergeCells count="15">
    <mergeCell ref="C10:E10"/>
    <mergeCell ref="C11:E11"/>
    <mergeCell ref="C18:E18"/>
    <mergeCell ref="C16:E16"/>
    <mergeCell ref="C13:E13"/>
    <mergeCell ref="C14:E14"/>
    <mergeCell ref="C17:E17"/>
    <mergeCell ref="C12:E12"/>
    <mergeCell ref="C15:E15"/>
    <mergeCell ref="C6:E6"/>
    <mergeCell ref="C7:E7"/>
    <mergeCell ref="C8:E8"/>
    <mergeCell ref="C9:E9"/>
    <mergeCell ref="A1:G1"/>
    <mergeCell ref="B4:H4"/>
  </mergeCells>
  <pageMargins left="0.7" right="0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opLeftCell="A40" zoomScale="150" zoomScaleNormal="150" workbookViewId="0">
      <selection activeCell="E37" sqref="E37"/>
    </sheetView>
  </sheetViews>
  <sheetFormatPr defaultRowHeight="15" x14ac:dyDescent="0.25"/>
  <cols>
    <col min="1" max="1" width="4.85546875" customWidth="1"/>
    <col min="5" max="5" width="35.5703125" customWidth="1"/>
    <col min="6" max="6" width="4.85546875" customWidth="1"/>
    <col min="7" max="7" width="4.7109375" customWidth="1"/>
    <col min="8" max="8" width="12.7109375" customWidth="1"/>
  </cols>
  <sheetData>
    <row r="1" spans="2:10" s="27" customFormat="1" ht="23.25" x14ac:dyDescent="0.55000000000000004">
      <c r="B1" s="138" t="s">
        <v>107</v>
      </c>
      <c r="C1" s="138"/>
      <c r="D1" s="138"/>
      <c r="E1" s="138"/>
      <c r="F1" s="138"/>
      <c r="G1" s="138"/>
      <c r="H1" s="138"/>
      <c r="I1" s="97"/>
      <c r="J1" s="97"/>
    </row>
    <row r="2" spans="2:10" s="27" customFormat="1" ht="23.25" x14ac:dyDescent="0.55000000000000004">
      <c r="B2" s="86"/>
      <c r="C2" s="86"/>
      <c r="D2" s="86"/>
      <c r="E2" s="86"/>
      <c r="F2" s="86"/>
      <c r="G2" s="86"/>
      <c r="H2" s="86"/>
      <c r="I2" s="97"/>
      <c r="J2" s="97"/>
    </row>
    <row r="3" spans="2:10" s="27" customFormat="1" ht="24" thickBot="1" x14ac:dyDescent="0.6">
      <c r="B3" s="98" t="s">
        <v>136</v>
      </c>
      <c r="F3" s="76"/>
      <c r="G3" s="76"/>
      <c r="H3" s="76"/>
    </row>
    <row r="4" spans="2:10" s="101" customFormat="1" ht="21" customHeight="1" thickTop="1" x14ac:dyDescent="0.5">
      <c r="B4" s="169" t="s">
        <v>79</v>
      </c>
      <c r="C4" s="170"/>
      <c r="D4" s="170"/>
      <c r="E4" s="171"/>
      <c r="F4" s="99"/>
      <c r="G4" s="100" t="s">
        <v>97</v>
      </c>
      <c r="H4" s="100" t="s">
        <v>98</v>
      </c>
    </row>
    <row r="5" spans="2:10" s="101" customFormat="1" ht="21.75" x14ac:dyDescent="0.5">
      <c r="B5" s="172" t="s">
        <v>99</v>
      </c>
      <c r="C5" s="173"/>
      <c r="D5" s="173"/>
      <c r="E5" s="174"/>
      <c r="F5" s="102"/>
      <c r="G5" s="103"/>
      <c r="H5" s="103"/>
    </row>
    <row r="6" spans="2:10" s="101" customFormat="1" ht="21.75" x14ac:dyDescent="0.5">
      <c r="B6" s="158" t="s">
        <v>123</v>
      </c>
      <c r="C6" s="159"/>
      <c r="D6" s="159"/>
      <c r="E6" s="160"/>
      <c r="F6" s="104">
        <f>DATD!O237</f>
        <v>3.9106382978723406</v>
      </c>
      <c r="G6" s="104">
        <f>DATD!O238</f>
        <v>0.77658964143012998</v>
      </c>
      <c r="H6" s="105" t="str">
        <f>IF(F6&gt;4.5,"มากที่สุด",IF(F6&gt;3.5,"มาก",IF(F6&gt;2.5,"ปานกลาง",IF(F6&gt;1.5,"น้อย",IF(F6&lt;=1.5,"น้อยที่สุด")))))</f>
        <v>มาก</v>
      </c>
    </row>
    <row r="7" spans="2:10" s="101" customFormat="1" ht="21.75" x14ac:dyDescent="0.5">
      <c r="B7" s="158" t="s">
        <v>118</v>
      </c>
      <c r="C7" s="159"/>
      <c r="D7" s="159"/>
      <c r="E7" s="160"/>
      <c r="F7" s="104">
        <f>DATD!P237</f>
        <v>3.8978723404255318</v>
      </c>
      <c r="G7" s="104">
        <f>DATD!P238</f>
        <v>0.74978326261550154</v>
      </c>
      <c r="H7" s="105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101" customFormat="1" ht="21.75" x14ac:dyDescent="0.5">
      <c r="B8" s="106" t="s">
        <v>119</v>
      </c>
      <c r="C8" s="106"/>
      <c r="D8" s="106"/>
      <c r="E8" s="106"/>
      <c r="F8" s="104">
        <f>DATD!Q237</f>
        <v>3.9361702127659575</v>
      </c>
      <c r="G8" s="104">
        <f>DATD!Q238</f>
        <v>0.72807718077152428</v>
      </c>
      <c r="H8" s="105" t="str">
        <f t="shared" ref="H8:H31" si="0">IF(F8&gt;4.5,"มากที่สุด",IF(F8&gt;3.5,"มาก",IF(F8&gt;2.5,"ปานกลาง",IF(F8&gt;1.5,"น้อย",IF(F8&lt;=1.5,"น้อยที่สุด")))))</f>
        <v>มาก</v>
      </c>
    </row>
    <row r="9" spans="2:10" s="101" customFormat="1" ht="21.75" x14ac:dyDescent="0.5">
      <c r="B9" s="127" t="s">
        <v>120</v>
      </c>
      <c r="C9" s="126"/>
      <c r="D9" s="126"/>
      <c r="E9" s="126"/>
      <c r="F9" s="175">
        <f>DATD!R237</f>
        <v>4.0127659574468089</v>
      </c>
      <c r="G9" s="175">
        <f>DATD!R238</f>
        <v>0.66974195224491895</v>
      </c>
      <c r="H9" s="177" t="str">
        <f t="shared" ref="H9:H11" si="1">IF(F9&gt;4.5,"มากที่สุด",IF(F9&gt;3.5,"มาก",IF(F9&gt;2.5,"ปานกลาง",IF(F9&gt;1.5,"น้อย",IF(F9&lt;=1.5,"น้อยที่สุด")))))</f>
        <v>มาก</v>
      </c>
    </row>
    <row r="10" spans="2:10" s="101" customFormat="1" ht="21.75" x14ac:dyDescent="0.5">
      <c r="B10" s="128" t="s">
        <v>108</v>
      </c>
      <c r="C10" s="129"/>
      <c r="D10" s="129"/>
      <c r="E10" s="129"/>
      <c r="F10" s="176"/>
      <c r="G10" s="176"/>
      <c r="H10" s="178"/>
    </row>
    <row r="11" spans="2:10" s="101" customFormat="1" ht="21.75" x14ac:dyDescent="0.5">
      <c r="B11" s="125" t="s">
        <v>121</v>
      </c>
      <c r="C11" s="125"/>
      <c r="D11" s="125"/>
      <c r="E11" s="125"/>
      <c r="F11" s="102">
        <f>DATD!S237</f>
        <v>4.0170212765957443</v>
      </c>
      <c r="G11" s="104">
        <f>DATD!S238</f>
        <v>0.7099172784771578</v>
      </c>
      <c r="H11" s="105" t="str">
        <f t="shared" si="1"/>
        <v>มาก</v>
      </c>
    </row>
    <row r="12" spans="2:10" s="101" customFormat="1" ht="21.75" x14ac:dyDescent="0.5">
      <c r="B12" s="165" t="s">
        <v>100</v>
      </c>
      <c r="C12" s="166"/>
      <c r="D12" s="166"/>
      <c r="E12" s="167"/>
      <c r="F12" s="107">
        <f>DATD!R239</f>
        <v>3.9548936170212765</v>
      </c>
      <c r="G12" s="107">
        <f>DATD!S239</f>
        <v>0.72823873415250406</v>
      </c>
      <c r="H12" s="108" t="str">
        <f>IF(F12&gt;4.5,"มากที่สุด",IF(F12&gt;3.5,"มาก",IF(F12&gt;2.5,"ปานกลาง",IF(F12&gt;1.5,"น้อย",IF(F12&lt;=1.5,"น้อยที่สุด")))))</f>
        <v>มาก</v>
      </c>
      <c r="J12" s="109"/>
    </row>
    <row r="13" spans="2:10" s="101" customFormat="1" ht="21.75" x14ac:dyDescent="0.5">
      <c r="B13" s="158" t="s">
        <v>101</v>
      </c>
      <c r="C13" s="159"/>
      <c r="D13" s="159"/>
      <c r="E13" s="160"/>
      <c r="F13" s="105"/>
      <c r="G13" s="105"/>
      <c r="H13" s="105"/>
    </row>
    <row r="14" spans="2:10" s="101" customFormat="1" ht="21.75" x14ac:dyDescent="0.5">
      <c r="B14" s="158" t="s">
        <v>109</v>
      </c>
      <c r="C14" s="159"/>
      <c r="D14" s="159"/>
      <c r="E14" s="160"/>
      <c r="F14" s="104">
        <f>DATD!T237</f>
        <v>4.042553191489362</v>
      </c>
      <c r="G14" s="104">
        <f>DATD!T238</f>
        <v>0.72670215181855546</v>
      </c>
      <c r="H14" s="105" t="str">
        <f t="shared" si="0"/>
        <v>มาก</v>
      </c>
    </row>
    <row r="15" spans="2:10" s="101" customFormat="1" ht="21.75" x14ac:dyDescent="0.5">
      <c r="B15" s="158" t="s">
        <v>124</v>
      </c>
      <c r="C15" s="159"/>
      <c r="D15" s="159"/>
      <c r="E15" s="160"/>
      <c r="F15" s="104">
        <f>DATD!U237</f>
        <v>4.0468085106382983</v>
      </c>
      <c r="G15" s="104">
        <f>DATD!U238</f>
        <v>0.75810466088155437</v>
      </c>
      <c r="H15" s="105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2:10" s="101" customFormat="1" ht="21.75" x14ac:dyDescent="0.5">
      <c r="B16" s="179" t="s">
        <v>110</v>
      </c>
      <c r="C16" s="180"/>
      <c r="D16" s="180"/>
      <c r="E16" s="180"/>
      <c r="F16" s="110">
        <f>DATD!V237</f>
        <v>4.1106382978723408</v>
      </c>
      <c r="G16" s="110">
        <f>DATD!V238</f>
        <v>0.7134944829215456</v>
      </c>
      <c r="H16" s="111" t="str">
        <f t="shared" ref="H16:H18" si="2">IF(F16&gt;4.5,"มากที่สุด",IF(F16&gt;3.5,"มาก",IF(F16&gt;2.5,"ปานกลาง",IF(F16&gt;1.5,"น้อย",IF(F16&lt;=1.5,"น้อยที่สุด")))))</f>
        <v>มาก</v>
      </c>
    </row>
    <row r="17" spans="2:8" s="101" customFormat="1" ht="21.75" x14ac:dyDescent="0.5">
      <c r="B17" s="172" t="s">
        <v>111</v>
      </c>
      <c r="C17" s="173"/>
      <c r="D17" s="173"/>
      <c r="E17" s="173"/>
      <c r="F17" s="102"/>
      <c r="G17" s="102"/>
      <c r="H17" s="103"/>
    </row>
    <row r="18" spans="2:8" s="101" customFormat="1" ht="21.75" x14ac:dyDescent="0.5">
      <c r="B18" s="158" t="s">
        <v>112</v>
      </c>
      <c r="C18" s="159"/>
      <c r="D18" s="159"/>
      <c r="E18" s="159"/>
      <c r="F18" s="122">
        <f>DATD!W237</f>
        <v>4.1574468085106382</v>
      </c>
      <c r="G18" s="122">
        <f>DATD!W238</f>
        <v>0.76004517433529573</v>
      </c>
      <c r="H18" s="105" t="str">
        <f t="shared" si="2"/>
        <v>มาก</v>
      </c>
    </row>
    <row r="19" spans="2:8" s="101" customFormat="1" ht="21.75" x14ac:dyDescent="0.5">
      <c r="B19" s="181" t="s">
        <v>102</v>
      </c>
      <c r="C19" s="182"/>
      <c r="D19" s="182"/>
      <c r="E19" s="183"/>
      <c r="F19" s="123">
        <f>DATD!V239</f>
        <v>4.0893617021276594</v>
      </c>
      <c r="G19" s="123">
        <f>DATD!W239</f>
        <v>0.74021383738030944</v>
      </c>
      <c r="H19" s="113" t="str">
        <f t="shared" si="0"/>
        <v>มาก</v>
      </c>
    </row>
    <row r="20" spans="2:8" s="101" customFormat="1" ht="21.75" x14ac:dyDescent="0.5">
      <c r="B20" s="158" t="s">
        <v>103</v>
      </c>
      <c r="C20" s="159"/>
      <c r="D20" s="159"/>
      <c r="E20" s="160"/>
      <c r="F20" s="104"/>
      <c r="G20" s="104"/>
      <c r="H20" s="105"/>
    </row>
    <row r="21" spans="2:8" s="101" customFormat="1" ht="21.75" x14ac:dyDescent="0.5">
      <c r="B21" s="158" t="s">
        <v>113</v>
      </c>
      <c r="C21" s="159"/>
      <c r="D21" s="159"/>
      <c r="E21" s="160"/>
      <c r="F21" s="104">
        <f>DATD!X237</f>
        <v>4.0170212765957443</v>
      </c>
      <c r="G21" s="104">
        <f>DATD!X238</f>
        <v>0.87689212976151143</v>
      </c>
      <c r="H21" s="105" t="str">
        <f t="shared" si="0"/>
        <v>มาก</v>
      </c>
    </row>
    <row r="22" spans="2:8" s="101" customFormat="1" ht="21.75" x14ac:dyDescent="0.5">
      <c r="B22" s="114" t="s">
        <v>114</v>
      </c>
      <c r="C22" s="115"/>
      <c r="D22" s="115"/>
      <c r="E22" s="116"/>
      <c r="F22" s="104">
        <f>DATD!Y237</f>
        <v>3.8978723404255318</v>
      </c>
      <c r="G22" s="104">
        <f>DATD!Y238</f>
        <v>0.96862960772770212</v>
      </c>
      <c r="H22" s="105" t="str">
        <f t="shared" si="0"/>
        <v>มาก</v>
      </c>
    </row>
    <row r="23" spans="2:8" s="101" customFormat="1" ht="21.75" x14ac:dyDescent="0.5">
      <c r="B23" s="114" t="s">
        <v>115</v>
      </c>
      <c r="C23" s="115"/>
      <c r="D23" s="115"/>
      <c r="E23" s="116"/>
      <c r="F23" s="104">
        <f>DATD!Z237</f>
        <v>3.9617021276595743</v>
      </c>
      <c r="G23" s="104">
        <f>DATD!Z238</f>
        <v>0.91673733794927603</v>
      </c>
      <c r="H23" s="105" t="str">
        <f t="shared" si="0"/>
        <v>มาก</v>
      </c>
    </row>
    <row r="24" spans="2:8" s="101" customFormat="1" ht="21.75" x14ac:dyDescent="0.5">
      <c r="B24" s="158" t="s">
        <v>116</v>
      </c>
      <c r="C24" s="159"/>
      <c r="D24" s="159"/>
      <c r="E24" s="160"/>
      <c r="F24" s="104">
        <f>DATD!AA237</f>
        <v>3.8851063829787233</v>
      </c>
      <c r="G24" s="104">
        <f>DATD!AA238</f>
        <v>0.89609283025207254</v>
      </c>
      <c r="H24" s="105" t="str">
        <f t="shared" si="0"/>
        <v>มาก</v>
      </c>
    </row>
    <row r="25" spans="2:8" s="101" customFormat="1" ht="21.75" x14ac:dyDescent="0.5">
      <c r="B25" s="158" t="s">
        <v>117</v>
      </c>
      <c r="C25" s="159"/>
      <c r="D25" s="159"/>
      <c r="E25" s="160"/>
      <c r="F25" s="104">
        <f>DATD!AB237</f>
        <v>3.8893617021276596</v>
      </c>
      <c r="G25" s="104">
        <f>DATD!AB238</f>
        <v>0.90846777235012577</v>
      </c>
      <c r="H25" s="105" t="str">
        <f t="shared" si="0"/>
        <v>มาก</v>
      </c>
    </row>
    <row r="26" spans="2:8" s="101" customFormat="1" ht="21.75" x14ac:dyDescent="0.5">
      <c r="B26" s="165" t="s">
        <v>104</v>
      </c>
      <c r="C26" s="166"/>
      <c r="D26" s="166"/>
      <c r="E26" s="167"/>
      <c r="F26" s="112">
        <f>DATD!AA239</f>
        <v>3.9302127659574468</v>
      </c>
      <c r="G26" s="112">
        <f>DATD!AB239</f>
        <v>0.91377749333885083</v>
      </c>
      <c r="H26" s="117" t="str">
        <f t="shared" si="0"/>
        <v>มาก</v>
      </c>
    </row>
    <row r="27" spans="2:8" s="101" customFormat="1" ht="21.75" x14ac:dyDescent="0.5">
      <c r="B27" s="158" t="s">
        <v>122</v>
      </c>
      <c r="C27" s="159"/>
      <c r="D27" s="159"/>
      <c r="E27" s="160"/>
      <c r="F27" s="112"/>
      <c r="G27" s="112"/>
      <c r="H27" s="117"/>
    </row>
    <row r="28" spans="2:8" s="101" customFormat="1" ht="21.75" x14ac:dyDescent="0.5">
      <c r="B28" s="168" t="s">
        <v>125</v>
      </c>
      <c r="C28" s="168"/>
      <c r="D28" s="168"/>
      <c r="E28" s="168"/>
      <c r="F28" s="118">
        <f>DATD!AC237</f>
        <v>4.1148936170212762</v>
      </c>
      <c r="G28" s="118">
        <f>DATD!AC238</f>
        <v>0.65338655048967265</v>
      </c>
      <c r="H28" s="119" t="str">
        <f t="shared" si="0"/>
        <v>มาก</v>
      </c>
    </row>
    <row r="29" spans="2:8" s="101" customFormat="1" ht="21.75" x14ac:dyDescent="0.5">
      <c r="B29" s="168" t="s">
        <v>126</v>
      </c>
      <c r="C29" s="168"/>
      <c r="D29" s="168"/>
      <c r="E29" s="168"/>
      <c r="F29" s="118">
        <f>DATD!AD237</f>
        <v>4.0765957446808514</v>
      </c>
      <c r="G29" s="118">
        <f>DATD!AD238</f>
        <v>0.68131746618254629</v>
      </c>
      <c r="H29" s="119" t="str">
        <f t="shared" si="0"/>
        <v>มาก</v>
      </c>
    </row>
    <row r="30" spans="2:8" s="101" customFormat="1" ht="21.75" x14ac:dyDescent="0.5">
      <c r="B30" s="168" t="s">
        <v>127</v>
      </c>
      <c r="C30" s="168"/>
      <c r="D30" s="168"/>
      <c r="E30" s="168"/>
      <c r="F30" s="118">
        <f>DATD!AE237</f>
        <v>4.0042553191489363</v>
      </c>
      <c r="G30" s="118">
        <f>DATD!AE238</f>
        <v>0.8242990927828393</v>
      </c>
      <c r="H30" s="119" t="str">
        <f t="shared" si="0"/>
        <v>มาก</v>
      </c>
    </row>
    <row r="31" spans="2:8" s="101" customFormat="1" ht="21.75" x14ac:dyDescent="0.5">
      <c r="B31" s="165" t="s">
        <v>105</v>
      </c>
      <c r="C31" s="166"/>
      <c r="D31" s="166"/>
      <c r="E31" s="167"/>
      <c r="F31" s="112">
        <f>DATD!AD239</f>
        <v>4.0652482269503549</v>
      </c>
      <c r="G31" s="112">
        <f>DATD!AE239</f>
        <v>0.72397908287711188</v>
      </c>
      <c r="H31" s="117" t="str">
        <f t="shared" si="0"/>
        <v>มาก</v>
      </c>
    </row>
    <row r="32" spans="2:8" s="101" customFormat="1" ht="22.5" thickBot="1" x14ac:dyDescent="0.55000000000000004">
      <c r="B32" s="161" t="s">
        <v>106</v>
      </c>
      <c r="C32" s="162"/>
      <c r="D32" s="162"/>
      <c r="E32" s="163"/>
      <c r="F32" s="120">
        <f>DATD!AF237</f>
        <v>3.9987484355444307</v>
      </c>
      <c r="G32" s="120">
        <f>DATD!AF238</f>
        <v>0.79195278860137275</v>
      </c>
      <c r="H32" s="121" t="str">
        <f t="shared" ref="H32" si="3">IF(F32&gt;4.5,"มากที่สุด",IF(F32&gt;3.5,"มาก",IF(F32&gt;2.5,"ปานกลาง",IF(F32&gt;1.5,"น้อย",IF(F32&lt;=1.5,"น้อยที่สุด")))))</f>
        <v>มาก</v>
      </c>
    </row>
    <row r="33" spans="2:8" s="1" customFormat="1" ht="24.75" thickTop="1" x14ac:dyDescent="0.55000000000000004">
      <c r="B33" s="164" t="s">
        <v>134</v>
      </c>
      <c r="C33" s="164"/>
      <c r="D33" s="164"/>
      <c r="E33" s="164"/>
      <c r="F33" s="164"/>
      <c r="G33" s="164"/>
      <c r="H33" s="164"/>
    </row>
    <row r="34" spans="2:8" s="31" customFormat="1" ht="24" x14ac:dyDescent="0.55000000000000004"/>
    <row r="35" spans="2:8" s="1" customFormat="1" ht="24" x14ac:dyDescent="0.55000000000000004">
      <c r="B35" s="35" t="s">
        <v>128</v>
      </c>
      <c r="C35" s="22"/>
      <c r="D35" s="22"/>
      <c r="E35" s="22"/>
      <c r="F35" s="22"/>
      <c r="G35" s="22"/>
    </row>
    <row r="36" spans="2:8" s="1" customFormat="1" ht="24" x14ac:dyDescent="0.55000000000000004">
      <c r="B36" s="35" t="s">
        <v>129</v>
      </c>
      <c r="C36" s="22"/>
      <c r="D36" s="22"/>
      <c r="E36" s="22"/>
      <c r="F36" s="22"/>
      <c r="G36" s="22"/>
    </row>
    <row r="37" spans="2:8" s="1" customFormat="1" ht="24" x14ac:dyDescent="0.55000000000000004">
      <c r="B37" s="35" t="s">
        <v>130</v>
      </c>
      <c r="C37" s="22"/>
      <c r="D37" s="22"/>
      <c r="E37" s="22"/>
      <c r="F37" s="22"/>
      <c r="G37" s="22"/>
    </row>
    <row r="38" spans="2:8" s="1" customFormat="1" ht="24" x14ac:dyDescent="0.55000000000000004">
      <c r="B38" s="35" t="s">
        <v>131</v>
      </c>
      <c r="C38" s="22"/>
      <c r="D38" s="22"/>
      <c r="E38" s="22"/>
      <c r="F38" s="22"/>
      <c r="G38" s="22"/>
    </row>
    <row r="39" spans="2:8" s="1" customFormat="1" ht="24" x14ac:dyDescent="0.55000000000000004">
      <c r="B39" s="35" t="s">
        <v>154</v>
      </c>
      <c r="C39" s="22"/>
      <c r="D39" s="22"/>
      <c r="E39" s="22"/>
      <c r="F39" s="22"/>
      <c r="G39" s="22"/>
    </row>
    <row r="40" spans="2:8" s="1" customFormat="1" ht="24" x14ac:dyDescent="0.55000000000000004">
      <c r="B40" s="35" t="s">
        <v>132</v>
      </c>
      <c r="C40" s="22"/>
      <c r="D40" s="22"/>
      <c r="E40" s="22"/>
      <c r="F40" s="22"/>
      <c r="G40" s="22"/>
    </row>
    <row r="41" spans="2:8" s="1" customFormat="1" ht="24" x14ac:dyDescent="0.55000000000000004">
      <c r="B41" s="35" t="s">
        <v>133</v>
      </c>
      <c r="C41" s="22"/>
      <c r="D41" s="22"/>
      <c r="E41" s="22"/>
      <c r="F41" s="22"/>
      <c r="G41" s="22"/>
    </row>
    <row r="42" spans="2:8" s="31" customFormat="1" ht="24" x14ac:dyDescent="0.55000000000000004"/>
    <row r="43" spans="2:8" s="31" customFormat="1" ht="24" x14ac:dyDescent="0.55000000000000004"/>
    <row r="44" spans="2:8" s="31" customFormat="1" ht="24" x14ac:dyDescent="0.55000000000000004"/>
    <row r="45" spans="2:8" s="31" customFormat="1" ht="24" x14ac:dyDescent="0.55000000000000004"/>
    <row r="46" spans="2:8" s="31" customFormat="1" ht="24" x14ac:dyDescent="0.55000000000000004"/>
  </sheetData>
  <mergeCells count="28">
    <mergeCell ref="B14:E14"/>
    <mergeCell ref="B17:E17"/>
    <mergeCell ref="B7:E7"/>
    <mergeCell ref="B15:E15"/>
    <mergeCell ref="B24:E24"/>
    <mergeCell ref="B13:E13"/>
    <mergeCell ref="B16:E16"/>
    <mergeCell ref="B18:E18"/>
    <mergeCell ref="B19:E19"/>
    <mergeCell ref="B20:E20"/>
    <mergeCell ref="B21:E21"/>
    <mergeCell ref="B1:H1"/>
    <mergeCell ref="B4:E4"/>
    <mergeCell ref="B5:E5"/>
    <mergeCell ref="B6:E6"/>
    <mergeCell ref="B12:E12"/>
    <mergeCell ref="F9:F10"/>
    <mergeCell ref="G9:G10"/>
    <mergeCell ref="H9:H10"/>
    <mergeCell ref="B25:E25"/>
    <mergeCell ref="B32:E32"/>
    <mergeCell ref="B33:H33"/>
    <mergeCell ref="B26:E26"/>
    <mergeCell ref="B27:E27"/>
    <mergeCell ref="B28:E28"/>
    <mergeCell ref="B29:E29"/>
    <mergeCell ref="B30:E30"/>
    <mergeCell ref="B31:E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120" zoomScaleNormal="120" workbookViewId="0">
      <selection activeCell="F14" sqref="F14"/>
    </sheetView>
  </sheetViews>
  <sheetFormatPr defaultColWidth="5.85546875" defaultRowHeight="24" x14ac:dyDescent="0.55000000000000004"/>
  <cols>
    <col min="1" max="1" width="5.85546875" style="22" customWidth="1"/>
    <col min="2" max="2" width="5.5703125" style="22" customWidth="1"/>
    <col min="3" max="3" width="68.28515625" style="22" customWidth="1"/>
    <col min="4" max="4" width="8.7109375" style="22" customWidth="1"/>
    <col min="5" max="255" width="12.5703125" style="22" customWidth="1"/>
    <col min="256" max="256" width="5.85546875" style="22"/>
    <col min="257" max="257" width="5.85546875" style="22" customWidth="1"/>
    <col min="258" max="258" width="5.5703125" style="22" customWidth="1"/>
    <col min="259" max="259" width="70.5703125" style="22" customWidth="1"/>
    <col min="260" max="260" width="8.7109375" style="22" customWidth="1"/>
    <col min="261" max="511" width="12.5703125" style="22" customWidth="1"/>
    <col min="512" max="512" width="5.85546875" style="22"/>
    <col min="513" max="513" width="5.85546875" style="22" customWidth="1"/>
    <col min="514" max="514" width="5.5703125" style="22" customWidth="1"/>
    <col min="515" max="515" width="70.5703125" style="22" customWidth="1"/>
    <col min="516" max="516" width="8.7109375" style="22" customWidth="1"/>
    <col min="517" max="767" width="12.5703125" style="22" customWidth="1"/>
    <col min="768" max="768" width="5.85546875" style="22"/>
    <col min="769" max="769" width="5.85546875" style="22" customWidth="1"/>
    <col min="770" max="770" width="5.5703125" style="22" customWidth="1"/>
    <col min="771" max="771" width="70.5703125" style="22" customWidth="1"/>
    <col min="772" max="772" width="8.7109375" style="22" customWidth="1"/>
    <col min="773" max="1023" width="12.5703125" style="22" customWidth="1"/>
    <col min="1024" max="1024" width="5.85546875" style="22"/>
    <col min="1025" max="1025" width="5.85546875" style="22" customWidth="1"/>
    <col min="1026" max="1026" width="5.5703125" style="22" customWidth="1"/>
    <col min="1027" max="1027" width="70.5703125" style="22" customWidth="1"/>
    <col min="1028" max="1028" width="8.7109375" style="22" customWidth="1"/>
    <col min="1029" max="1279" width="12.5703125" style="22" customWidth="1"/>
    <col min="1280" max="1280" width="5.85546875" style="22"/>
    <col min="1281" max="1281" width="5.85546875" style="22" customWidth="1"/>
    <col min="1282" max="1282" width="5.5703125" style="22" customWidth="1"/>
    <col min="1283" max="1283" width="70.5703125" style="22" customWidth="1"/>
    <col min="1284" max="1284" width="8.7109375" style="22" customWidth="1"/>
    <col min="1285" max="1535" width="12.5703125" style="22" customWidth="1"/>
    <col min="1536" max="1536" width="5.85546875" style="22"/>
    <col min="1537" max="1537" width="5.85546875" style="22" customWidth="1"/>
    <col min="1538" max="1538" width="5.5703125" style="22" customWidth="1"/>
    <col min="1539" max="1539" width="70.5703125" style="22" customWidth="1"/>
    <col min="1540" max="1540" width="8.7109375" style="22" customWidth="1"/>
    <col min="1541" max="1791" width="12.5703125" style="22" customWidth="1"/>
    <col min="1792" max="1792" width="5.85546875" style="22"/>
    <col min="1793" max="1793" width="5.85546875" style="22" customWidth="1"/>
    <col min="1794" max="1794" width="5.5703125" style="22" customWidth="1"/>
    <col min="1795" max="1795" width="70.5703125" style="22" customWidth="1"/>
    <col min="1796" max="1796" width="8.7109375" style="22" customWidth="1"/>
    <col min="1797" max="2047" width="12.5703125" style="22" customWidth="1"/>
    <col min="2048" max="2048" width="5.85546875" style="22"/>
    <col min="2049" max="2049" width="5.85546875" style="22" customWidth="1"/>
    <col min="2050" max="2050" width="5.5703125" style="22" customWidth="1"/>
    <col min="2051" max="2051" width="70.5703125" style="22" customWidth="1"/>
    <col min="2052" max="2052" width="8.7109375" style="22" customWidth="1"/>
    <col min="2053" max="2303" width="12.5703125" style="22" customWidth="1"/>
    <col min="2304" max="2304" width="5.85546875" style="22"/>
    <col min="2305" max="2305" width="5.85546875" style="22" customWidth="1"/>
    <col min="2306" max="2306" width="5.5703125" style="22" customWidth="1"/>
    <col min="2307" max="2307" width="70.5703125" style="22" customWidth="1"/>
    <col min="2308" max="2308" width="8.7109375" style="22" customWidth="1"/>
    <col min="2309" max="2559" width="12.5703125" style="22" customWidth="1"/>
    <col min="2560" max="2560" width="5.85546875" style="22"/>
    <col min="2561" max="2561" width="5.85546875" style="22" customWidth="1"/>
    <col min="2562" max="2562" width="5.5703125" style="22" customWidth="1"/>
    <col min="2563" max="2563" width="70.5703125" style="22" customWidth="1"/>
    <col min="2564" max="2564" width="8.7109375" style="22" customWidth="1"/>
    <col min="2565" max="2815" width="12.5703125" style="22" customWidth="1"/>
    <col min="2816" max="2816" width="5.85546875" style="22"/>
    <col min="2817" max="2817" width="5.85546875" style="22" customWidth="1"/>
    <col min="2818" max="2818" width="5.5703125" style="22" customWidth="1"/>
    <col min="2819" max="2819" width="70.5703125" style="22" customWidth="1"/>
    <col min="2820" max="2820" width="8.7109375" style="22" customWidth="1"/>
    <col min="2821" max="3071" width="12.5703125" style="22" customWidth="1"/>
    <col min="3072" max="3072" width="5.85546875" style="22"/>
    <col min="3073" max="3073" width="5.85546875" style="22" customWidth="1"/>
    <col min="3074" max="3074" width="5.5703125" style="22" customWidth="1"/>
    <col min="3075" max="3075" width="70.5703125" style="22" customWidth="1"/>
    <col min="3076" max="3076" width="8.7109375" style="22" customWidth="1"/>
    <col min="3077" max="3327" width="12.5703125" style="22" customWidth="1"/>
    <col min="3328" max="3328" width="5.85546875" style="22"/>
    <col min="3329" max="3329" width="5.85546875" style="22" customWidth="1"/>
    <col min="3330" max="3330" width="5.5703125" style="22" customWidth="1"/>
    <col min="3331" max="3331" width="70.5703125" style="22" customWidth="1"/>
    <col min="3332" max="3332" width="8.7109375" style="22" customWidth="1"/>
    <col min="3333" max="3583" width="12.5703125" style="22" customWidth="1"/>
    <col min="3584" max="3584" width="5.85546875" style="22"/>
    <col min="3585" max="3585" width="5.85546875" style="22" customWidth="1"/>
    <col min="3586" max="3586" width="5.5703125" style="22" customWidth="1"/>
    <col min="3587" max="3587" width="70.5703125" style="22" customWidth="1"/>
    <col min="3588" max="3588" width="8.7109375" style="22" customWidth="1"/>
    <col min="3589" max="3839" width="12.5703125" style="22" customWidth="1"/>
    <col min="3840" max="3840" width="5.85546875" style="22"/>
    <col min="3841" max="3841" width="5.85546875" style="22" customWidth="1"/>
    <col min="3842" max="3842" width="5.5703125" style="22" customWidth="1"/>
    <col min="3843" max="3843" width="70.5703125" style="22" customWidth="1"/>
    <col min="3844" max="3844" width="8.7109375" style="22" customWidth="1"/>
    <col min="3845" max="4095" width="12.5703125" style="22" customWidth="1"/>
    <col min="4096" max="4096" width="5.85546875" style="22"/>
    <col min="4097" max="4097" width="5.85546875" style="22" customWidth="1"/>
    <col min="4098" max="4098" width="5.5703125" style="22" customWidth="1"/>
    <col min="4099" max="4099" width="70.5703125" style="22" customWidth="1"/>
    <col min="4100" max="4100" width="8.7109375" style="22" customWidth="1"/>
    <col min="4101" max="4351" width="12.5703125" style="22" customWidth="1"/>
    <col min="4352" max="4352" width="5.85546875" style="22"/>
    <col min="4353" max="4353" width="5.85546875" style="22" customWidth="1"/>
    <col min="4354" max="4354" width="5.5703125" style="22" customWidth="1"/>
    <col min="4355" max="4355" width="70.5703125" style="22" customWidth="1"/>
    <col min="4356" max="4356" width="8.7109375" style="22" customWidth="1"/>
    <col min="4357" max="4607" width="12.5703125" style="22" customWidth="1"/>
    <col min="4608" max="4608" width="5.85546875" style="22"/>
    <col min="4609" max="4609" width="5.85546875" style="22" customWidth="1"/>
    <col min="4610" max="4610" width="5.5703125" style="22" customWidth="1"/>
    <col min="4611" max="4611" width="70.5703125" style="22" customWidth="1"/>
    <col min="4612" max="4612" width="8.7109375" style="22" customWidth="1"/>
    <col min="4613" max="4863" width="12.5703125" style="22" customWidth="1"/>
    <col min="4864" max="4864" width="5.85546875" style="22"/>
    <col min="4865" max="4865" width="5.85546875" style="22" customWidth="1"/>
    <col min="4866" max="4866" width="5.5703125" style="22" customWidth="1"/>
    <col min="4867" max="4867" width="70.5703125" style="22" customWidth="1"/>
    <col min="4868" max="4868" width="8.7109375" style="22" customWidth="1"/>
    <col min="4869" max="5119" width="12.5703125" style="22" customWidth="1"/>
    <col min="5120" max="5120" width="5.85546875" style="22"/>
    <col min="5121" max="5121" width="5.85546875" style="22" customWidth="1"/>
    <col min="5122" max="5122" width="5.5703125" style="22" customWidth="1"/>
    <col min="5123" max="5123" width="70.5703125" style="22" customWidth="1"/>
    <col min="5124" max="5124" width="8.7109375" style="22" customWidth="1"/>
    <col min="5125" max="5375" width="12.5703125" style="22" customWidth="1"/>
    <col min="5376" max="5376" width="5.85546875" style="22"/>
    <col min="5377" max="5377" width="5.85546875" style="22" customWidth="1"/>
    <col min="5378" max="5378" width="5.5703125" style="22" customWidth="1"/>
    <col min="5379" max="5379" width="70.5703125" style="22" customWidth="1"/>
    <col min="5380" max="5380" width="8.7109375" style="22" customWidth="1"/>
    <col min="5381" max="5631" width="12.5703125" style="22" customWidth="1"/>
    <col min="5632" max="5632" width="5.85546875" style="22"/>
    <col min="5633" max="5633" width="5.85546875" style="22" customWidth="1"/>
    <col min="5634" max="5634" width="5.5703125" style="22" customWidth="1"/>
    <col min="5635" max="5635" width="70.5703125" style="22" customWidth="1"/>
    <col min="5636" max="5636" width="8.7109375" style="22" customWidth="1"/>
    <col min="5637" max="5887" width="12.5703125" style="22" customWidth="1"/>
    <col min="5888" max="5888" width="5.85546875" style="22"/>
    <col min="5889" max="5889" width="5.85546875" style="22" customWidth="1"/>
    <col min="5890" max="5890" width="5.5703125" style="22" customWidth="1"/>
    <col min="5891" max="5891" width="70.5703125" style="22" customWidth="1"/>
    <col min="5892" max="5892" width="8.7109375" style="22" customWidth="1"/>
    <col min="5893" max="6143" width="12.5703125" style="22" customWidth="1"/>
    <col min="6144" max="6144" width="5.85546875" style="22"/>
    <col min="6145" max="6145" width="5.85546875" style="22" customWidth="1"/>
    <col min="6146" max="6146" width="5.5703125" style="22" customWidth="1"/>
    <col min="6147" max="6147" width="70.5703125" style="22" customWidth="1"/>
    <col min="6148" max="6148" width="8.7109375" style="22" customWidth="1"/>
    <col min="6149" max="6399" width="12.5703125" style="22" customWidth="1"/>
    <col min="6400" max="6400" width="5.85546875" style="22"/>
    <col min="6401" max="6401" width="5.85546875" style="22" customWidth="1"/>
    <col min="6402" max="6402" width="5.5703125" style="22" customWidth="1"/>
    <col min="6403" max="6403" width="70.5703125" style="22" customWidth="1"/>
    <col min="6404" max="6404" width="8.7109375" style="22" customWidth="1"/>
    <col min="6405" max="6655" width="12.5703125" style="22" customWidth="1"/>
    <col min="6656" max="6656" width="5.85546875" style="22"/>
    <col min="6657" max="6657" width="5.85546875" style="22" customWidth="1"/>
    <col min="6658" max="6658" width="5.5703125" style="22" customWidth="1"/>
    <col min="6659" max="6659" width="70.5703125" style="22" customWidth="1"/>
    <col min="6660" max="6660" width="8.7109375" style="22" customWidth="1"/>
    <col min="6661" max="6911" width="12.5703125" style="22" customWidth="1"/>
    <col min="6912" max="6912" width="5.85546875" style="22"/>
    <col min="6913" max="6913" width="5.85546875" style="22" customWidth="1"/>
    <col min="6914" max="6914" width="5.5703125" style="22" customWidth="1"/>
    <col min="6915" max="6915" width="70.5703125" style="22" customWidth="1"/>
    <col min="6916" max="6916" width="8.7109375" style="22" customWidth="1"/>
    <col min="6917" max="7167" width="12.5703125" style="22" customWidth="1"/>
    <col min="7168" max="7168" width="5.85546875" style="22"/>
    <col min="7169" max="7169" width="5.85546875" style="22" customWidth="1"/>
    <col min="7170" max="7170" width="5.5703125" style="22" customWidth="1"/>
    <col min="7171" max="7171" width="70.5703125" style="22" customWidth="1"/>
    <col min="7172" max="7172" width="8.7109375" style="22" customWidth="1"/>
    <col min="7173" max="7423" width="12.5703125" style="22" customWidth="1"/>
    <col min="7424" max="7424" width="5.85546875" style="22"/>
    <col min="7425" max="7425" width="5.85546875" style="22" customWidth="1"/>
    <col min="7426" max="7426" width="5.5703125" style="22" customWidth="1"/>
    <col min="7427" max="7427" width="70.5703125" style="22" customWidth="1"/>
    <col min="7428" max="7428" width="8.7109375" style="22" customWidth="1"/>
    <col min="7429" max="7679" width="12.5703125" style="22" customWidth="1"/>
    <col min="7680" max="7680" width="5.85546875" style="22"/>
    <col min="7681" max="7681" width="5.85546875" style="22" customWidth="1"/>
    <col min="7682" max="7682" width="5.5703125" style="22" customWidth="1"/>
    <col min="7683" max="7683" width="70.5703125" style="22" customWidth="1"/>
    <col min="7684" max="7684" width="8.7109375" style="22" customWidth="1"/>
    <col min="7685" max="7935" width="12.5703125" style="22" customWidth="1"/>
    <col min="7936" max="7936" width="5.85546875" style="22"/>
    <col min="7937" max="7937" width="5.85546875" style="22" customWidth="1"/>
    <col min="7938" max="7938" width="5.5703125" style="22" customWidth="1"/>
    <col min="7939" max="7939" width="70.5703125" style="22" customWidth="1"/>
    <col min="7940" max="7940" width="8.7109375" style="22" customWidth="1"/>
    <col min="7941" max="8191" width="12.5703125" style="22" customWidth="1"/>
    <col min="8192" max="8192" width="5.85546875" style="22"/>
    <col min="8193" max="8193" width="5.85546875" style="22" customWidth="1"/>
    <col min="8194" max="8194" width="5.5703125" style="22" customWidth="1"/>
    <col min="8195" max="8195" width="70.5703125" style="22" customWidth="1"/>
    <col min="8196" max="8196" width="8.7109375" style="22" customWidth="1"/>
    <col min="8197" max="8447" width="12.5703125" style="22" customWidth="1"/>
    <col min="8448" max="8448" width="5.85546875" style="22"/>
    <col min="8449" max="8449" width="5.85546875" style="22" customWidth="1"/>
    <col min="8450" max="8450" width="5.5703125" style="22" customWidth="1"/>
    <col min="8451" max="8451" width="70.5703125" style="22" customWidth="1"/>
    <col min="8452" max="8452" width="8.7109375" style="22" customWidth="1"/>
    <col min="8453" max="8703" width="12.5703125" style="22" customWidth="1"/>
    <col min="8704" max="8704" width="5.85546875" style="22"/>
    <col min="8705" max="8705" width="5.85546875" style="22" customWidth="1"/>
    <col min="8706" max="8706" width="5.5703125" style="22" customWidth="1"/>
    <col min="8707" max="8707" width="70.5703125" style="22" customWidth="1"/>
    <col min="8708" max="8708" width="8.7109375" style="22" customWidth="1"/>
    <col min="8709" max="8959" width="12.5703125" style="22" customWidth="1"/>
    <col min="8960" max="8960" width="5.85546875" style="22"/>
    <col min="8961" max="8961" width="5.85546875" style="22" customWidth="1"/>
    <col min="8962" max="8962" width="5.5703125" style="22" customWidth="1"/>
    <col min="8963" max="8963" width="70.5703125" style="22" customWidth="1"/>
    <col min="8964" max="8964" width="8.7109375" style="22" customWidth="1"/>
    <col min="8965" max="9215" width="12.5703125" style="22" customWidth="1"/>
    <col min="9216" max="9216" width="5.85546875" style="22"/>
    <col min="9217" max="9217" width="5.85546875" style="22" customWidth="1"/>
    <col min="9218" max="9218" width="5.5703125" style="22" customWidth="1"/>
    <col min="9219" max="9219" width="70.5703125" style="22" customWidth="1"/>
    <col min="9220" max="9220" width="8.7109375" style="22" customWidth="1"/>
    <col min="9221" max="9471" width="12.5703125" style="22" customWidth="1"/>
    <col min="9472" max="9472" width="5.85546875" style="22"/>
    <col min="9473" max="9473" width="5.85546875" style="22" customWidth="1"/>
    <col min="9474" max="9474" width="5.5703125" style="22" customWidth="1"/>
    <col min="9475" max="9475" width="70.5703125" style="22" customWidth="1"/>
    <col min="9476" max="9476" width="8.7109375" style="22" customWidth="1"/>
    <col min="9477" max="9727" width="12.5703125" style="22" customWidth="1"/>
    <col min="9728" max="9728" width="5.85546875" style="22"/>
    <col min="9729" max="9729" width="5.85546875" style="22" customWidth="1"/>
    <col min="9730" max="9730" width="5.5703125" style="22" customWidth="1"/>
    <col min="9731" max="9731" width="70.5703125" style="22" customWidth="1"/>
    <col min="9732" max="9732" width="8.7109375" style="22" customWidth="1"/>
    <col min="9733" max="9983" width="12.5703125" style="22" customWidth="1"/>
    <col min="9984" max="9984" width="5.85546875" style="22"/>
    <col min="9985" max="9985" width="5.85546875" style="22" customWidth="1"/>
    <col min="9986" max="9986" width="5.5703125" style="22" customWidth="1"/>
    <col min="9987" max="9987" width="70.5703125" style="22" customWidth="1"/>
    <col min="9988" max="9988" width="8.7109375" style="22" customWidth="1"/>
    <col min="9989" max="10239" width="12.5703125" style="22" customWidth="1"/>
    <col min="10240" max="10240" width="5.85546875" style="22"/>
    <col min="10241" max="10241" width="5.85546875" style="22" customWidth="1"/>
    <col min="10242" max="10242" width="5.5703125" style="22" customWidth="1"/>
    <col min="10243" max="10243" width="70.5703125" style="22" customWidth="1"/>
    <col min="10244" max="10244" width="8.7109375" style="22" customWidth="1"/>
    <col min="10245" max="10495" width="12.5703125" style="22" customWidth="1"/>
    <col min="10496" max="10496" width="5.85546875" style="22"/>
    <col min="10497" max="10497" width="5.85546875" style="22" customWidth="1"/>
    <col min="10498" max="10498" width="5.5703125" style="22" customWidth="1"/>
    <col min="10499" max="10499" width="70.5703125" style="22" customWidth="1"/>
    <col min="10500" max="10500" width="8.7109375" style="22" customWidth="1"/>
    <col min="10501" max="10751" width="12.5703125" style="22" customWidth="1"/>
    <col min="10752" max="10752" width="5.85546875" style="22"/>
    <col min="10753" max="10753" width="5.85546875" style="22" customWidth="1"/>
    <col min="10754" max="10754" width="5.5703125" style="22" customWidth="1"/>
    <col min="10755" max="10755" width="70.5703125" style="22" customWidth="1"/>
    <col min="10756" max="10756" width="8.7109375" style="22" customWidth="1"/>
    <col min="10757" max="11007" width="12.5703125" style="22" customWidth="1"/>
    <col min="11008" max="11008" width="5.85546875" style="22"/>
    <col min="11009" max="11009" width="5.85546875" style="22" customWidth="1"/>
    <col min="11010" max="11010" width="5.5703125" style="22" customWidth="1"/>
    <col min="11011" max="11011" width="70.5703125" style="22" customWidth="1"/>
    <col min="11012" max="11012" width="8.7109375" style="22" customWidth="1"/>
    <col min="11013" max="11263" width="12.5703125" style="22" customWidth="1"/>
    <col min="11264" max="11264" width="5.85546875" style="22"/>
    <col min="11265" max="11265" width="5.85546875" style="22" customWidth="1"/>
    <col min="11266" max="11266" width="5.5703125" style="22" customWidth="1"/>
    <col min="11267" max="11267" width="70.5703125" style="22" customWidth="1"/>
    <col min="11268" max="11268" width="8.7109375" style="22" customWidth="1"/>
    <col min="11269" max="11519" width="12.5703125" style="22" customWidth="1"/>
    <col min="11520" max="11520" width="5.85546875" style="22"/>
    <col min="11521" max="11521" width="5.85546875" style="22" customWidth="1"/>
    <col min="11522" max="11522" width="5.5703125" style="22" customWidth="1"/>
    <col min="11523" max="11523" width="70.5703125" style="22" customWidth="1"/>
    <col min="11524" max="11524" width="8.7109375" style="22" customWidth="1"/>
    <col min="11525" max="11775" width="12.5703125" style="22" customWidth="1"/>
    <col min="11776" max="11776" width="5.85546875" style="22"/>
    <col min="11777" max="11777" width="5.85546875" style="22" customWidth="1"/>
    <col min="11778" max="11778" width="5.5703125" style="22" customWidth="1"/>
    <col min="11779" max="11779" width="70.5703125" style="22" customWidth="1"/>
    <col min="11780" max="11780" width="8.7109375" style="22" customWidth="1"/>
    <col min="11781" max="12031" width="12.5703125" style="22" customWidth="1"/>
    <col min="12032" max="12032" width="5.85546875" style="22"/>
    <col min="12033" max="12033" width="5.85546875" style="22" customWidth="1"/>
    <col min="12034" max="12034" width="5.5703125" style="22" customWidth="1"/>
    <col min="12035" max="12035" width="70.5703125" style="22" customWidth="1"/>
    <col min="12036" max="12036" width="8.7109375" style="22" customWidth="1"/>
    <col min="12037" max="12287" width="12.5703125" style="22" customWidth="1"/>
    <col min="12288" max="12288" width="5.85546875" style="22"/>
    <col min="12289" max="12289" width="5.85546875" style="22" customWidth="1"/>
    <col min="12290" max="12290" width="5.5703125" style="22" customWidth="1"/>
    <col min="12291" max="12291" width="70.5703125" style="22" customWidth="1"/>
    <col min="12292" max="12292" width="8.7109375" style="22" customWidth="1"/>
    <col min="12293" max="12543" width="12.5703125" style="22" customWidth="1"/>
    <col min="12544" max="12544" width="5.85546875" style="22"/>
    <col min="12545" max="12545" width="5.85546875" style="22" customWidth="1"/>
    <col min="12546" max="12546" width="5.5703125" style="22" customWidth="1"/>
    <col min="12547" max="12547" width="70.5703125" style="22" customWidth="1"/>
    <col min="12548" max="12548" width="8.7109375" style="22" customWidth="1"/>
    <col min="12549" max="12799" width="12.5703125" style="22" customWidth="1"/>
    <col min="12800" max="12800" width="5.85546875" style="22"/>
    <col min="12801" max="12801" width="5.85546875" style="22" customWidth="1"/>
    <col min="12802" max="12802" width="5.5703125" style="22" customWidth="1"/>
    <col min="12803" max="12803" width="70.5703125" style="22" customWidth="1"/>
    <col min="12804" max="12804" width="8.7109375" style="22" customWidth="1"/>
    <col min="12805" max="13055" width="12.5703125" style="22" customWidth="1"/>
    <col min="13056" max="13056" width="5.85546875" style="22"/>
    <col min="13057" max="13057" width="5.85546875" style="22" customWidth="1"/>
    <col min="13058" max="13058" width="5.5703125" style="22" customWidth="1"/>
    <col min="13059" max="13059" width="70.5703125" style="22" customWidth="1"/>
    <col min="13060" max="13060" width="8.7109375" style="22" customWidth="1"/>
    <col min="13061" max="13311" width="12.5703125" style="22" customWidth="1"/>
    <col min="13312" max="13312" width="5.85546875" style="22"/>
    <col min="13313" max="13313" width="5.85546875" style="22" customWidth="1"/>
    <col min="13314" max="13314" width="5.5703125" style="22" customWidth="1"/>
    <col min="13315" max="13315" width="70.5703125" style="22" customWidth="1"/>
    <col min="13316" max="13316" width="8.7109375" style="22" customWidth="1"/>
    <col min="13317" max="13567" width="12.5703125" style="22" customWidth="1"/>
    <col min="13568" max="13568" width="5.85546875" style="22"/>
    <col min="13569" max="13569" width="5.85546875" style="22" customWidth="1"/>
    <col min="13570" max="13570" width="5.5703125" style="22" customWidth="1"/>
    <col min="13571" max="13571" width="70.5703125" style="22" customWidth="1"/>
    <col min="13572" max="13572" width="8.7109375" style="22" customWidth="1"/>
    <col min="13573" max="13823" width="12.5703125" style="22" customWidth="1"/>
    <col min="13824" max="13824" width="5.85546875" style="22"/>
    <col min="13825" max="13825" width="5.85546875" style="22" customWidth="1"/>
    <col min="13826" max="13826" width="5.5703125" style="22" customWidth="1"/>
    <col min="13827" max="13827" width="70.5703125" style="22" customWidth="1"/>
    <col min="13828" max="13828" width="8.7109375" style="22" customWidth="1"/>
    <col min="13829" max="14079" width="12.5703125" style="22" customWidth="1"/>
    <col min="14080" max="14080" width="5.85546875" style="22"/>
    <col min="14081" max="14081" width="5.85546875" style="22" customWidth="1"/>
    <col min="14082" max="14082" width="5.5703125" style="22" customWidth="1"/>
    <col min="14083" max="14083" width="70.5703125" style="22" customWidth="1"/>
    <col min="14084" max="14084" width="8.7109375" style="22" customWidth="1"/>
    <col min="14085" max="14335" width="12.5703125" style="22" customWidth="1"/>
    <col min="14336" max="14336" width="5.85546875" style="22"/>
    <col min="14337" max="14337" width="5.85546875" style="22" customWidth="1"/>
    <col min="14338" max="14338" width="5.5703125" style="22" customWidth="1"/>
    <col min="14339" max="14339" width="70.5703125" style="22" customWidth="1"/>
    <col min="14340" max="14340" width="8.7109375" style="22" customWidth="1"/>
    <col min="14341" max="14591" width="12.5703125" style="22" customWidth="1"/>
    <col min="14592" max="14592" width="5.85546875" style="22"/>
    <col min="14593" max="14593" width="5.85546875" style="22" customWidth="1"/>
    <col min="14594" max="14594" width="5.5703125" style="22" customWidth="1"/>
    <col min="14595" max="14595" width="70.5703125" style="22" customWidth="1"/>
    <col min="14596" max="14596" width="8.7109375" style="22" customWidth="1"/>
    <col min="14597" max="14847" width="12.5703125" style="22" customWidth="1"/>
    <col min="14848" max="14848" width="5.85546875" style="22"/>
    <col min="14849" max="14849" width="5.85546875" style="22" customWidth="1"/>
    <col min="14850" max="14850" width="5.5703125" style="22" customWidth="1"/>
    <col min="14851" max="14851" width="70.5703125" style="22" customWidth="1"/>
    <col min="14852" max="14852" width="8.7109375" style="22" customWidth="1"/>
    <col min="14853" max="15103" width="12.5703125" style="22" customWidth="1"/>
    <col min="15104" max="15104" width="5.85546875" style="22"/>
    <col min="15105" max="15105" width="5.85546875" style="22" customWidth="1"/>
    <col min="15106" max="15106" width="5.5703125" style="22" customWidth="1"/>
    <col min="15107" max="15107" width="70.5703125" style="22" customWidth="1"/>
    <col min="15108" max="15108" width="8.7109375" style="22" customWidth="1"/>
    <col min="15109" max="15359" width="12.5703125" style="22" customWidth="1"/>
    <col min="15360" max="15360" width="5.85546875" style="22"/>
    <col min="15361" max="15361" width="5.85546875" style="22" customWidth="1"/>
    <col min="15362" max="15362" width="5.5703125" style="22" customWidth="1"/>
    <col min="15363" max="15363" width="70.5703125" style="22" customWidth="1"/>
    <col min="15364" max="15364" width="8.7109375" style="22" customWidth="1"/>
    <col min="15365" max="15615" width="12.5703125" style="22" customWidth="1"/>
    <col min="15616" max="15616" width="5.85546875" style="22"/>
    <col min="15617" max="15617" width="5.85546875" style="22" customWidth="1"/>
    <col min="15618" max="15618" width="5.5703125" style="22" customWidth="1"/>
    <col min="15619" max="15619" width="70.5703125" style="22" customWidth="1"/>
    <col min="15620" max="15620" width="8.7109375" style="22" customWidth="1"/>
    <col min="15621" max="15871" width="12.5703125" style="22" customWidth="1"/>
    <col min="15872" max="15872" width="5.85546875" style="22"/>
    <col min="15873" max="15873" width="5.85546875" style="22" customWidth="1"/>
    <col min="15874" max="15874" width="5.5703125" style="22" customWidth="1"/>
    <col min="15875" max="15875" width="70.5703125" style="22" customWidth="1"/>
    <col min="15876" max="15876" width="8.7109375" style="22" customWidth="1"/>
    <col min="15877" max="16127" width="12.5703125" style="22" customWidth="1"/>
    <col min="16128" max="16128" width="5.85546875" style="22"/>
    <col min="16129" max="16129" width="5.85546875" style="22" customWidth="1"/>
    <col min="16130" max="16130" width="5.5703125" style="22" customWidth="1"/>
    <col min="16131" max="16131" width="70.5703125" style="22" customWidth="1"/>
    <col min="16132" max="16132" width="8.7109375" style="22" customWidth="1"/>
    <col min="16133" max="16383" width="12.5703125" style="22" customWidth="1"/>
    <col min="16384" max="16384" width="5.85546875" style="22"/>
  </cols>
  <sheetData>
    <row r="1" spans="1:4" x14ac:dyDescent="0.55000000000000004">
      <c r="A1" s="164" t="s">
        <v>77</v>
      </c>
      <c r="B1" s="164"/>
      <c r="C1" s="164"/>
      <c r="D1" s="164"/>
    </row>
    <row r="2" spans="1:4" x14ac:dyDescent="0.55000000000000004">
      <c r="A2" s="49" t="s">
        <v>78</v>
      </c>
    </row>
    <row r="3" spans="1:4" x14ac:dyDescent="0.55000000000000004">
      <c r="B3" s="33" t="s">
        <v>12</v>
      </c>
    </row>
    <row r="4" spans="1:4" ht="24.75" thickBot="1" x14ac:dyDescent="0.6">
      <c r="B4" s="50" t="s">
        <v>15</v>
      </c>
      <c r="C4" s="50" t="s">
        <v>79</v>
      </c>
      <c r="D4" s="51" t="s">
        <v>80</v>
      </c>
    </row>
    <row r="5" spans="1:4" ht="24.75" thickTop="1" x14ac:dyDescent="0.55000000000000004">
      <c r="B5" s="52">
        <v>1</v>
      </c>
      <c r="C5" s="53" t="s">
        <v>38</v>
      </c>
      <c r="D5" s="54">
        <v>18</v>
      </c>
    </row>
    <row r="6" spans="1:4" x14ac:dyDescent="0.55000000000000004">
      <c r="B6" s="55">
        <v>2</v>
      </c>
      <c r="C6" s="56" t="s">
        <v>39</v>
      </c>
      <c r="D6" s="57">
        <v>3</v>
      </c>
    </row>
    <row r="7" spans="1:4" x14ac:dyDescent="0.55000000000000004">
      <c r="B7" s="52">
        <v>3</v>
      </c>
      <c r="C7" s="56" t="s">
        <v>40</v>
      </c>
      <c r="D7" s="57">
        <v>1</v>
      </c>
    </row>
    <row r="8" spans="1:4" x14ac:dyDescent="0.55000000000000004">
      <c r="B8" s="55">
        <v>4</v>
      </c>
      <c r="C8" s="56" t="s">
        <v>41</v>
      </c>
      <c r="D8" s="57">
        <v>1</v>
      </c>
    </row>
    <row r="9" spans="1:4" x14ac:dyDescent="0.55000000000000004">
      <c r="B9" s="52">
        <v>5</v>
      </c>
      <c r="C9" s="56" t="s">
        <v>42</v>
      </c>
      <c r="D9" s="57">
        <v>1</v>
      </c>
    </row>
    <row r="10" spans="1:4" ht="24.75" thickBot="1" x14ac:dyDescent="0.6">
      <c r="B10" s="184" t="s">
        <v>74</v>
      </c>
      <c r="C10" s="185"/>
      <c r="D10" s="58">
        <f>SUM(D5:D9)</f>
        <v>24</v>
      </c>
    </row>
    <row r="11" spans="1:4" ht="24.75" thickTop="1" x14ac:dyDescent="0.55000000000000004">
      <c r="B11" s="31"/>
      <c r="C11" s="31"/>
      <c r="D11" s="31"/>
    </row>
    <row r="12" spans="1:4" x14ac:dyDescent="0.55000000000000004">
      <c r="B12" s="33" t="s">
        <v>81</v>
      </c>
    </row>
    <row r="13" spans="1:4" ht="24.75" thickBot="1" x14ac:dyDescent="0.6">
      <c r="B13" s="50" t="s">
        <v>15</v>
      </c>
      <c r="C13" s="50" t="s">
        <v>79</v>
      </c>
      <c r="D13" s="51" t="s">
        <v>80</v>
      </c>
    </row>
    <row r="14" spans="1:4" ht="24.75" thickTop="1" x14ac:dyDescent="0.55000000000000004">
      <c r="B14" s="96">
        <v>1</v>
      </c>
      <c r="C14" s="90" t="s">
        <v>46</v>
      </c>
      <c r="D14" s="91">
        <v>3</v>
      </c>
    </row>
    <row r="15" spans="1:4" x14ac:dyDescent="0.55000000000000004">
      <c r="B15" s="52">
        <v>2</v>
      </c>
      <c r="C15" s="56" t="s">
        <v>52</v>
      </c>
      <c r="D15" s="87">
        <v>2</v>
      </c>
    </row>
    <row r="16" spans="1:4" x14ac:dyDescent="0.55000000000000004">
      <c r="B16" s="52">
        <v>3</v>
      </c>
      <c r="C16" s="62" t="s">
        <v>43</v>
      </c>
      <c r="D16" s="54">
        <v>1</v>
      </c>
    </row>
    <row r="17" spans="1:5" x14ac:dyDescent="0.55000000000000004">
      <c r="B17" s="186">
        <v>4</v>
      </c>
      <c r="C17" s="23" t="s">
        <v>44</v>
      </c>
      <c r="D17" s="186">
        <v>1</v>
      </c>
    </row>
    <row r="18" spans="1:5" x14ac:dyDescent="0.55000000000000004">
      <c r="B18" s="187"/>
      <c r="C18" s="53" t="s">
        <v>82</v>
      </c>
      <c r="D18" s="187"/>
    </row>
    <row r="19" spans="1:5" x14ac:dyDescent="0.55000000000000004">
      <c r="B19" s="52">
        <v>5</v>
      </c>
      <c r="C19" s="60" t="s">
        <v>47</v>
      </c>
      <c r="D19" s="57">
        <v>1</v>
      </c>
    </row>
    <row r="20" spans="1:5" x14ac:dyDescent="0.55000000000000004">
      <c r="B20" s="186">
        <v>6</v>
      </c>
      <c r="C20" s="61" t="s">
        <v>48</v>
      </c>
      <c r="D20" s="188">
        <v>1</v>
      </c>
    </row>
    <row r="21" spans="1:5" x14ac:dyDescent="0.55000000000000004">
      <c r="B21" s="187"/>
      <c r="C21" s="62" t="s">
        <v>83</v>
      </c>
      <c r="D21" s="189"/>
    </row>
    <row r="22" spans="1:5" x14ac:dyDescent="0.55000000000000004">
      <c r="B22" s="59">
        <v>7</v>
      </c>
      <c r="C22" s="53" t="s">
        <v>50</v>
      </c>
      <c r="D22" s="59">
        <v>1</v>
      </c>
    </row>
    <row r="23" spans="1:5" x14ac:dyDescent="0.55000000000000004">
      <c r="B23" s="59">
        <v>8</v>
      </c>
      <c r="C23" s="56" t="s">
        <v>51</v>
      </c>
      <c r="D23" s="59">
        <v>1</v>
      </c>
    </row>
    <row r="24" spans="1:5" s="31" customFormat="1" x14ac:dyDescent="0.55000000000000004">
      <c r="B24" s="59">
        <v>9</v>
      </c>
      <c r="C24" s="63" t="s">
        <v>53</v>
      </c>
      <c r="D24" s="64">
        <v>1</v>
      </c>
    </row>
    <row r="25" spans="1:5" s="31" customFormat="1" ht="24.75" thickBot="1" x14ac:dyDescent="0.6">
      <c r="B25" s="92">
        <v>10</v>
      </c>
      <c r="C25" s="65" t="s">
        <v>54</v>
      </c>
      <c r="D25" s="66">
        <v>1</v>
      </c>
    </row>
    <row r="26" spans="1:5" ht="25.5" thickTop="1" thickBot="1" x14ac:dyDescent="0.6">
      <c r="B26" s="184" t="s">
        <v>74</v>
      </c>
      <c r="C26" s="185"/>
      <c r="D26" s="58">
        <f>SUM(D14:D25)</f>
        <v>13</v>
      </c>
    </row>
    <row r="27" spans="1:5" ht="24.75" thickTop="1" x14ac:dyDescent="0.55000000000000004"/>
    <row r="30" spans="1:5" x14ac:dyDescent="0.55000000000000004">
      <c r="A30" s="164" t="s">
        <v>135</v>
      </c>
      <c r="B30" s="164"/>
      <c r="C30" s="164"/>
      <c r="D30" s="164"/>
      <c r="E30" s="93"/>
    </row>
    <row r="31" spans="1:5" x14ac:dyDescent="0.55000000000000004">
      <c r="A31" s="88"/>
      <c r="B31" s="88"/>
      <c r="C31" s="88"/>
      <c r="D31" s="88"/>
      <c r="E31" s="93"/>
    </row>
    <row r="32" spans="1:5" x14ac:dyDescent="0.55000000000000004">
      <c r="B32" s="33" t="s">
        <v>84</v>
      </c>
    </row>
    <row r="33" spans="2:4" ht="24.75" thickBot="1" x14ac:dyDescent="0.6">
      <c r="B33" s="50" t="s">
        <v>15</v>
      </c>
      <c r="C33" s="50" t="s">
        <v>79</v>
      </c>
      <c r="D33" s="51" t="s">
        <v>80</v>
      </c>
    </row>
    <row r="34" spans="2:4" ht="24.75" thickTop="1" x14ac:dyDescent="0.55000000000000004">
      <c r="B34" s="52">
        <v>1</v>
      </c>
      <c r="C34" s="53" t="s">
        <v>55</v>
      </c>
      <c r="D34" s="54">
        <v>2</v>
      </c>
    </row>
    <row r="35" spans="2:4" x14ac:dyDescent="0.55000000000000004">
      <c r="B35" s="55">
        <v>2</v>
      </c>
      <c r="C35" s="56" t="s">
        <v>56</v>
      </c>
      <c r="D35" s="57">
        <v>2</v>
      </c>
    </row>
    <row r="36" spans="2:4" x14ac:dyDescent="0.55000000000000004">
      <c r="B36" s="52">
        <v>3</v>
      </c>
      <c r="C36" s="56" t="s">
        <v>57</v>
      </c>
      <c r="D36" s="57">
        <v>2</v>
      </c>
    </row>
    <row r="37" spans="2:4" x14ac:dyDescent="0.55000000000000004">
      <c r="B37" s="55">
        <v>4</v>
      </c>
      <c r="C37" s="56" t="s">
        <v>58</v>
      </c>
      <c r="D37" s="57">
        <v>1</v>
      </c>
    </row>
    <row r="38" spans="2:4" x14ac:dyDescent="0.55000000000000004">
      <c r="B38" s="52">
        <v>5</v>
      </c>
      <c r="C38" s="60" t="s">
        <v>59</v>
      </c>
      <c r="D38" s="57">
        <v>1</v>
      </c>
    </row>
    <row r="39" spans="2:4" x14ac:dyDescent="0.55000000000000004">
      <c r="B39" s="186">
        <v>6</v>
      </c>
      <c r="C39" s="23" t="s">
        <v>92</v>
      </c>
      <c r="D39" s="186">
        <v>1</v>
      </c>
    </row>
    <row r="40" spans="2:4" x14ac:dyDescent="0.55000000000000004">
      <c r="B40" s="187"/>
      <c r="C40" s="53" t="s">
        <v>85</v>
      </c>
      <c r="D40" s="187"/>
    </row>
    <row r="41" spans="2:4" x14ac:dyDescent="0.55000000000000004">
      <c r="B41" s="52">
        <v>7</v>
      </c>
      <c r="C41" s="56" t="s">
        <v>93</v>
      </c>
      <c r="D41" s="57">
        <v>1</v>
      </c>
    </row>
    <row r="42" spans="2:4" x14ac:dyDescent="0.55000000000000004">
      <c r="B42" s="52">
        <v>8</v>
      </c>
      <c r="C42" s="56" t="s">
        <v>62</v>
      </c>
      <c r="D42" s="57">
        <v>1</v>
      </c>
    </row>
    <row r="43" spans="2:4" x14ac:dyDescent="0.55000000000000004">
      <c r="B43" s="52">
        <v>9</v>
      </c>
      <c r="C43" s="56" t="s">
        <v>64</v>
      </c>
      <c r="D43" s="57">
        <v>1</v>
      </c>
    </row>
    <row r="44" spans="2:4" s="31" customFormat="1" x14ac:dyDescent="0.55000000000000004">
      <c r="B44" s="52">
        <v>10</v>
      </c>
      <c r="C44" s="63" t="s">
        <v>65</v>
      </c>
      <c r="D44" s="64">
        <v>1</v>
      </c>
    </row>
    <row r="45" spans="2:4" s="31" customFormat="1" x14ac:dyDescent="0.55000000000000004">
      <c r="B45" s="52">
        <v>11</v>
      </c>
      <c r="C45" s="56" t="s">
        <v>66</v>
      </c>
      <c r="D45" s="64">
        <v>1</v>
      </c>
    </row>
    <row r="46" spans="2:4" ht="24.75" thickBot="1" x14ac:dyDescent="0.6">
      <c r="B46" s="184" t="s">
        <v>74</v>
      </c>
      <c r="C46" s="185"/>
      <c r="D46" s="58">
        <f>SUM(D34:D45)</f>
        <v>14</v>
      </c>
    </row>
    <row r="47" spans="2:4" ht="24.75" thickTop="1" x14ac:dyDescent="0.55000000000000004"/>
  </sheetData>
  <mergeCells count="11">
    <mergeCell ref="B26:C26"/>
    <mergeCell ref="B39:B40"/>
    <mergeCell ref="D39:D40"/>
    <mergeCell ref="B46:C46"/>
    <mergeCell ref="A1:D1"/>
    <mergeCell ref="B10:C10"/>
    <mergeCell ref="B17:B18"/>
    <mergeCell ref="D17:D18"/>
    <mergeCell ref="B20:B21"/>
    <mergeCell ref="D20:D21"/>
    <mergeCell ref="A30:D3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DATD</vt:lpstr>
      <vt:lpstr>สรุป</vt:lpstr>
      <vt:lpstr>เพศ</vt:lpstr>
      <vt:lpstr>สถานภาพ</vt:lpstr>
      <vt:lpstr>ตอนที่2</vt:lpstr>
      <vt:lpstr>หน้า4</vt:lpstr>
      <vt:lpstr>ข้อเสนอนแนะ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Saipin Menkoed</dc:creator>
  <cp:lastModifiedBy>monta chat-apiwan</cp:lastModifiedBy>
  <cp:lastPrinted>2018-05-11T07:46:23Z</cp:lastPrinted>
  <dcterms:created xsi:type="dcterms:W3CDTF">2018-05-04T02:43:49Z</dcterms:created>
  <dcterms:modified xsi:type="dcterms:W3CDTF">2018-06-01T02:12:50Z</dcterms:modified>
</cp:coreProperties>
</file>