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3"/>
  </bookViews>
  <sheets>
    <sheet name="Sheet1" sheetId="1" r:id="rId1"/>
    <sheet name="ข้อมูลทั่วไป" sheetId="2" r:id="rId2"/>
    <sheet name="สรุปสำหรับผู้บริหาร" sheetId="3" r:id="rId3"/>
    <sheet name="ตาราง 1-2" sheetId="4" r:id="rId4"/>
    <sheet name="ตาราง 3" sheetId="5" r:id="rId5"/>
    <sheet name="ตาราง 4-5" sheetId="6" r:id="rId6"/>
    <sheet name="ตาราง  6" sheetId="7" r:id="rId7"/>
    <sheet name="ข้อเสนอแนะ" sheetId="8" r:id="rId8"/>
  </sheets>
  <definedNames>
    <definedName name="_xlnm._FilterDatabase" localSheetId="1" hidden="1">'ข้อมูลทั่วไป'!$A$1:$Q$11</definedName>
  </definedNames>
  <calcPr fullCalcOnLoad="1"/>
</workbook>
</file>

<file path=xl/sharedStrings.xml><?xml version="1.0" encoding="utf-8"?>
<sst xmlns="http://schemas.openxmlformats.org/spreadsheetml/2006/main" count="338" uniqueCount="209">
  <si>
    <t>คณะ</t>
  </si>
  <si>
    <t>SD</t>
  </si>
  <si>
    <t>X</t>
  </si>
  <si>
    <t>Doctoral Degree</t>
  </si>
  <si>
    <t>no</t>
  </si>
  <si>
    <t>Education</t>
  </si>
  <si>
    <t>Total</t>
  </si>
  <si>
    <t>บทสรุปสำหรับผู้บริหาร</t>
  </si>
  <si>
    <r>
      <rPr>
        <b/>
        <u val="single"/>
        <sz val="16"/>
        <rFont val="TH SarabunPSK"/>
        <family val="2"/>
      </rPr>
      <t>ตอนที่ 1</t>
    </r>
    <r>
      <rPr>
        <sz val="16"/>
        <rFont val="TH SarabunPSK"/>
        <family val="2"/>
      </rPr>
      <t xml:space="preserve">  ข้อมูลทั่วไปของผู้ตอบแบบประเมิน</t>
    </r>
  </si>
  <si>
    <t>รายการ</t>
  </si>
  <si>
    <t>จำนวน</t>
  </si>
  <si>
    <t>ความถี่</t>
  </si>
  <si>
    <t>รวม</t>
  </si>
  <si>
    <t>ปริญญาโท</t>
  </si>
  <si>
    <t>ปริญญาเอก</t>
  </si>
  <si>
    <t xml:space="preserve"> - 3 -</t>
  </si>
  <si>
    <t>ระดับการศึกษา</t>
  </si>
  <si>
    <t xml:space="preserve"> - 4 -</t>
  </si>
  <si>
    <t>สถานภาพ</t>
  </si>
  <si>
    <t>ร้อยละ</t>
  </si>
  <si>
    <t>ระดับการศึกษา/คณะ/สาขาวิชา</t>
  </si>
  <si>
    <t xml:space="preserve"> - บริหารธุรกิจ</t>
  </si>
  <si>
    <t xml:space="preserve"> - 5 -</t>
  </si>
  <si>
    <t>เว็บไซต์</t>
  </si>
  <si>
    <t>ตอนที่ 2  ความคิดเห็นเกี่ยวกับโครงการฯ</t>
  </si>
  <si>
    <t>ตอนที่ 3 ข้อเสนอแนะ</t>
  </si>
  <si>
    <t>ระดับ</t>
  </si>
  <si>
    <t>ด้านกระบวนการขั้นตอนการให้บริการ</t>
  </si>
  <si>
    <t>1.) ข้อเสนอแนะสำหรับการจัดกิจกรรม</t>
  </si>
  <si>
    <t>ที่</t>
  </si>
  <si>
    <t>ผลการประเมินกิจกรรมปฐมนิเทศนิสิตระดับบัณฑิตศึกษา (นิสิตต่างชาติ)</t>
  </si>
  <si>
    <t>Timestamp</t>
  </si>
  <si>
    <t>Participants current status</t>
  </si>
  <si>
    <t>Level of study (for students)</t>
  </si>
  <si>
    <t>For others please specify here</t>
  </si>
  <si>
    <t>Study Plan (for students)</t>
  </si>
  <si>
    <t>Faculty</t>
  </si>
  <si>
    <t xml:space="preserve">Field of Study </t>
  </si>
  <si>
    <t>Where did you get the information regarding this orientation program (may choose more than 1) [University announcement]</t>
  </si>
  <si>
    <t>Where did you get the information regarding this orientation program (may choose more than 1) [Letter from the university]</t>
  </si>
  <si>
    <t>Where did you get the information regarding this orientation program (may choose more than 1) [informed by the faculty]</t>
  </si>
  <si>
    <t>Where did you get the information regarding this orientation program (may choose more than 1) [Press release]</t>
  </si>
  <si>
    <t>Where did you get the information regarding this orientation program (may choose more than 1) [Graduate School's website]</t>
  </si>
  <si>
    <t>Where did you get the information regarding this orientation program (may choose more than 1) [Graduate School's Facebook page]</t>
  </si>
  <si>
    <t>Where did you get the information regarding this orientation program (may choose more than 1) [from an e-mail]</t>
  </si>
  <si>
    <t>The dissemination of information regarding this orientation (e-mail, website, Facebook)</t>
  </si>
  <si>
    <t>The explanations of the rules, regulations and guidelines relevant to the processes and completion of the  graduate study program are comprehensive, clear, accurate and easy to understand.</t>
  </si>
  <si>
    <t xml:space="preserve">The overall benefit receive from participating in this graduate level orientation program </t>
  </si>
  <si>
    <t xml:space="preserve">Suggestion for improvements for the next orientation program. </t>
  </si>
  <si>
    <t>Other Suggestions</t>
  </si>
  <si>
    <t>Which of the following best describes your status prior to starting your graduate study an Naresuan University?</t>
  </si>
  <si>
    <t>Other: please specify</t>
  </si>
  <si>
    <t>What do you expect from your graduate study at Naresuan University?</t>
  </si>
  <si>
    <t>What are your concerns/fears related to your graduate study at Naresuan University?</t>
  </si>
  <si>
    <t>What can Naresuan University/Naresuan University Graduate School do to help alleviate the anxiety/fear mentioned in the previous question?</t>
  </si>
  <si>
    <t>12/22/2022 11:46:18</t>
  </si>
  <si>
    <t>Student</t>
  </si>
  <si>
    <t>Master's Degree</t>
  </si>
  <si>
    <t>Plan B</t>
  </si>
  <si>
    <t>English</t>
  </si>
  <si>
    <t>No answer</t>
  </si>
  <si>
    <t>Answer</t>
  </si>
  <si>
    <t>A full -time worker</t>
  </si>
  <si>
    <t>12/22/2022 11:55:27</t>
  </si>
  <si>
    <t xml:space="preserve">Art and design </t>
  </si>
  <si>
    <t>Arts and Crafts Studies</t>
  </si>
  <si>
    <t>A part-time worker</t>
  </si>
  <si>
    <t>Difficulties in learning languages</t>
  </si>
  <si>
    <t>Study hard to learn the language.</t>
  </si>
  <si>
    <t>12/22/2022 12:11:00</t>
  </si>
  <si>
    <t>ASEAN Community Studies</t>
  </si>
  <si>
    <t>Political Science</t>
  </si>
  <si>
    <t>Several components were not explained in any detail (e.g., qualifying exam, proposal defense).  The information was too fast and the research ethics video is not available to students to review outside of the training session.</t>
  </si>
  <si>
    <t>All the examples in the research ethics video pertained to the natural sciences only.  This makes it less relevant and explanatory for students in other fields</t>
  </si>
  <si>
    <t>Provide a separate training for the different log-in portals related to the diverse web pages that make up Naresuan universities online presence (as well as using Teams).  Streamline access by using one login ID and passwords for all login sites.</t>
  </si>
  <si>
    <t>12/22/2022 12:18:33</t>
  </si>
  <si>
    <t>-</t>
  </si>
  <si>
    <t>Type 1.2</t>
  </si>
  <si>
    <t>Physical Education</t>
  </si>
  <si>
    <t>Physical Education and Excises Science</t>
  </si>
  <si>
    <t>An undergraduate student</t>
  </si>
  <si>
    <t>Belief that best knowledge's will gain to the future of my work.</t>
  </si>
  <si>
    <t>12/22/2022 12:20:09</t>
  </si>
  <si>
    <t>Staff</t>
  </si>
  <si>
    <t xml:space="preserve">Faculty of Logistics and Digital Supply Chain </t>
  </si>
  <si>
    <t xml:space="preserve">Logistics </t>
  </si>
  <si>
    <t xml:space="preserve">Slides data (may not be the same as in the PowerPoint presentation) should be shared with the participants </t>
  </si>
  <si>
    <t xml:space="preserve">a little Break time in the training session </t>
  </si>
  <si>
    <t>Unemployed</t>
  </si>
  <si>
    <t xml:space="preserve">Study tours or Onsite Industrial / Company visit related to the study programs  </t>
  </si>
  <si>
    <t xml:space="preserve">To have a clear understanding of the practical operations being taught theoretically in the program  </t>
  </si>
  <si>
    <t>Arrange the study tours in accordance with the programs offered.</t>
  </si>
  <si>
    <t>12/22/2022 12:23:09</t>
  </si>
  <si>
    <t>Logistics and Digital Supply Chain</t>
  </si>
  <si>
    <t>Logistics</t>
  </si>
  <si>
    <t>Slides data should be shared to participants.</t>
  </si>
  <si>
    <t>I expect this University will enhance my education career growth. The perfect student experience and getting me job.</t>
  </si>
  <si>
    <t>Financial problem</t>
  </si>
  <si>
    <t>Create or Increase Mental Health Support Services</t>
  </si>
  <si>
    <t>12/22/2022 13:22:59</t>
  </si>
  <si>
    <t>สถานะ</t>
  </si>
  <si>
    <t>สาขาวิชา</t>
  </si>
  <si>
    <t>ข้อเสนอแนะ</t>
  </si>
  <si>
    <t>ข้อเสนอแนะอื่นๆ</t>
  </si>
  <si>
    <t>ข้อใดต่อไปนี้อธิบายสถานะของคุณก่อนเริ่มการศึกษาระดับบัณฑิตศึกษาในมหาวิทยาลัยนเรศวรได้ดีที่สุด</t>
  </si>
  <si>
    <t>คุณคาดหวังอะไรจากการศึกษาระดับบัณฑิตศึกษาที่มหาวิทยาลัยนเรศวร?</t>
  </si>
  <si>
    <t>(แบบออนไลน์)</t>
  </si>
  <si>
    <t>วันที่ 22 ธันวาคม 2565</t>
  </si>
  <si>
    <t xml:space="preserve">        จากการจัดกิจกรรมปฐมนิเทศนิสิตระดับบัณฑิตศึกษา (นิสิตต่างชาติ) เมื่อวันที่ 22 ธันวาคม 2565</t>
  </si>
  <si>
    <t>คิดเป็นร้อยละ 90.48  โดยมีรายละเอียดดังนี้</t>
  </si>
  <si>
    <t>นิสิตระดับบัณฑิตศึกษา</t>
  </si>
  <si>
    <t>ศึกษาศาสตร์</t>
  </si>
  <si>
    <t>คณะสถาปัตยกรรมศาสตร์ ศิลปะและการออกแบบ</t>
  </si>
  <si>
    <t>คณะโลจิสติกส์และดิจิทัลซัพพลายเชน</t>
  </si>
  <si>
    <t>ลจิสติกส์และดิจิทัลซัพพลายเชน</t>
  </si>
  <si>
    <t>พลศึกษา</t>
  </si>
  <si>
    <t>ภาษาอังกฤษ</t>
  </si>
  <si>
    <t>Service provision process</t>
  </si>
  <si>
    <t>ประกาศ</t>
  </si>
  <si>
    <t>อีเมล์</t>
  </si>
  <si>
    <t>จดหมาย</t>
  </si>
  <si>
    <t>ข่าวประชาสัมพันธ์</t>
  </si>
  <si>
    <t>เฟสบุค</t>
  </si>
  <si>
    <t>รัฐศาสตร์</t>
  </si>
  <si>
    <t>สถาปัตยกรรมศาสตร์ ศิลปะและการออกแบบ</t>
  </si>
  <si>
    <t>โลจิสติกส์และดิจิทัลซัพพลายเชน</t>
  </si>
  <si>
    <t>สังคมศาสตร์</t>
  </si>
  <si>
    <t>แผน</t>
  </si>
  <si>
    <t>บริหารธุรกิจ</t>
  </si>
  <si>
    <t>การจัดการ</t>
  </si>
  <si>
    <t>ตาราง 2  แสดงจำนวนและร้อยละผู้เข้าร่วมกิจกรรม จำแนกตามระดับการศึกษา</t>
  </si>
  <si>
    <t>ร้อยละ 20.00</t>
  </si>
  <si>
    <t xml:space="preserve">     จากตาราง 2 พบว่า ผู้ตอบแบบประเมินส่วนใหญ่เป็นนิสิตระดับปริญญาโท ร้อยละ 80.00 และนิสิตปริญญาเอก </t>
  </si>
  <si>
    <t xml:space="preserve">(แบบออนไลน์) มีผู้เข้าร่วมกิจกรรมทั้งสิ้น จำนวน 21 คน และมีผู้ตอบแบบประเมิน จำนวน 10 คน  </t>
  </si>
  <si>
    <t>ตาราง 3 แสดงจำนวนและร้อยละของผู้ตอบแบบประเมิน จำแนกตามสถานภาพ</t>
  </si>
  <si>
    <t xml:space="preserve"> - 2 -</t>
  </si>
  <si>
    <t>คณะสังคมศาสตร์</t>
  </si>
  <si>
    <t xml:space="preserve"> - สาขาวิชารัฐศาสตร์</t>
  </si>
  <si>
    <t xml:space="preserve"> - สาขาวิชาโลจิสติกส์</t>
  </si>
  <si>
    <t>คณะศึกษาศาสตร์</t>
  </si>
  <si>
    <t xml:space="preserve"> - สาขาวิชาพลศึกษา</t>
  </si>
  <si>
    <t xml:space="preserve"> - สาขาวิชาภาษาอังกฤษ</t>
  </si>
  <si>
    <t xml:space="preserve"> - สาขาวิชาสถาปัตยกรรมศาสตร์ </t>
  </si>
  <si>
    <t>คณะบริหารธุรกิจ เศรษฐศาสตร์และการสื่อสาร</t>
  </si>
  <si>
    <t xml:space="preserve">      จากตาราง 3 พบว่า ผู้ตอบแบบประเมินเป็นนิสิตระดับปริญญาโท ร้อยละ 36.84 และปริญญาเอก ร้อยละ 15.79</t>
  </si>
  <si>
    <t xml:space="preserve">ส่วนใหญ่เป็นนิสิตปริญญาเอก คณะโลจิสติกส์และดิจิทัลซัพพลายเชน สาขาวิชาโลจิสติกส์ ร้อยละ 10.53 รองลงมาคือ </t>
  </si>
  <si>
    <t>นิสิตระดับปริญญาโท คณะสถาปัตยกรรมศาสตร์ ศิลปะและการออกแบบ สาขาวิชาสถาปัตยกรรมศาสตร์ และคณะ</t>
  </si>
  <si>
    <t>ศึกษาศาสตร์ สาขาวิชาพลศึกษา ร้อยละ 10.53</t>
  </si>
  <si>
    <t>ตาราง 4 แสดงข้อมูลการรับทราบการจัดกิจกรรมฯ</t>
  </si>
  <si>
    <t>คณะที่สังกัด</t>
  </si>
  <si>
    <t xml:space="preserve">    จากตาราง 4  พบว่า  ผู้เข้าร่วมกิจกรรมฯ ส่วนใหญ่รับทราบข่าวจากคณะที่สังกัด อีเมล์  </t>
  </si>
  <si>
    <t>N = 10</t>
  </si>
  <si>
    <t xml:space="preserve">อยู่ในระดับมาก (ค่าเฉลี่ย 4.18) โดยมีความพึงพอใจกระบวนการขั้นตอนการให้บริการมากที่สุด (ค่าเฉลี่ย 4.90) รองลงมาคือ </t>
  </si>
  <si>
    <t>ข้อมูลสไลด์ให้กับผู้เข้าร่วม</t>
  </si>
  <si>
    <t>ให้นักเรียนทบทวนนอกช่วงการฝึกอบรม</t>
  </si>
  <si>
    <t>PowerPoint ควรแบ่งปันกับผู้เข้าร่วม</t>
  </si>
  <si>
    <t>พนักงานประจำ</t>
  </si>
  <si>
    <t>1.1  ด้านกระบวนการขั้นตอนการให้บริการ</t>
  </si>
  <si>
    <t>1.2  ความสะดวกในการเข้ารับชมคลิปวีดีโอการปฐมนิเทศแบบออนไลน์</t>
  </si>
  <si>
    <t>1.3  ช่องทางการรับทราบข่าวสารการปฐมนิเทศ (ทางอีเมล, Website, เฟสบุ๊ค)</t>
  </si>
  <si>
    <t xml:space="preserve">1.4  เจ้าหน้าที่ให้บริการเกี่ยวกับข้อมูลการปฐมนิเทศ (ทางโทรศัพท์ อีเมล เฟสบุ๊ค) </t>
  </si>
  <si>
    <t>ด้วยความเต็มใจ ข้อมูลถูกต้อง ชัดเจน และรวดเร็ว</t>
  </si>
  <si>
    <t>(ค่าเฉลี่ย 3.90)</t>
  </si>
  <si>
    <t>ความรู้ที่ดีที่สุดจะเป็นประโยชน์ต่อการทำงานในอนาคต</t>
  </si>
  <si>
    <t>คาดหวังว่ามหาวิทยาลัยแห่งนี้จะส่งเสริมการเติบโตของอาชีพการศึกษาประสบการณ์นักเรียน</t>
  </si>
  <si>
    <t>ที่สมบูรณ์แบบ</t>
  </si>
  <si>
    <t>ความยากลำบากในการเรียนรู้ภาษา</t>
  </si>
  <si>
    <t>2.) คาดหวังอะไรจากการศึกษาระดับบัณฑิตศึกษาที่มหาวิทยาลัยนเรศวร</t>
  </si>
  <si>
    <t>เพื่อให้มีความเข้าใจที่ชัดเจนเกี่ยวกับการปฏิบัติจริงที่ได้รับการสอนทางทฤษฎีในโปรแกรม</t>
  </si>
  <si>
    <t>ปัญหาทางการเงิน</t>
  </si>
  <si>
    <t>มหาวิทยาลัยนเรศวร/บัณฑิตวิทยาลัยมหาวิทยาลัยนเรศวร ทำอะไรได้บ้างเพื่อช่วยบรรเทาความวิตกกังวล/ความกลัวที่กล่าวถึงในคำถามก่อนหน้า</t>
  </si>
  <si>
    <t>ปรับปรุงการเข้าถึงโดยใช้รหัสเข้าสู่ระบบและรหัสผ่านเดียวสำหรับเว็บไซต์เข้าสู่ระบบทั้งหมด</t>
  </si>
  <si>
    <t>ความกังวล/ความกลัวของคุณเกี่ยวกับการศึกษาระดับบัณฑิตศึกษาที่มหาวิทยาลัยนเรศวร</t>
  </si>
  <si>
    <t>3.) ความกังวลเกี่ยวกับการศึกษาระดับบัณฑิตศึกษาที่มหาวิทยาลัยนเรศวร</t>
  </si>
  <si>
    <t>จัดเตรียมการฝึกอบรมแยกต่างหากสำหรับพอร์ทัลการเข้าสู่ระบบต่างๆ ที่เกี่ยวข้องกับหน้าเว็บ</t>
  </si>
  <si>
    <t xml:space="preserve">ที่หลากหลายซึ่งประกอบกันเป็นสถานะออนไลน์ของมหาวิทยาลัยนเรศวร (เช่นเดียวกับการใช้ทีม) </t>
  </si>
  <si>
    <t>เข้าร่วมการประชุมเชิงปฏิบัติการการออกแบบและการประชุมวิชาการมากขึ้น</t>
  </si>
  <si>
    <t>จัดทำคู่มือการรับเข้าเรียน</t>
  </si>
  <si>
    <t>ตาราง 5 แสดงข้อมูลก่อนเข้าศึกษาระดับบัณฑิตศึกษา</t>
  </si>
  <si>
    <t>นักศึกษาระดับปริญญาตรี</t>
  </si>
  <si>
    <t>พนักงานชั่วคราว</t>
  </si>
  <si>
    <t>ว่างงาน</t>
  </si>
  <si>
    <t xml:space="preserve">    จากตาราง 5  พบว่า  ก่อนเข้าศึกษาระดับบัณฑิตศึกษา ส่วนใหญ่เป็นนักศึกษาระดับปริญญาตรี </t>
  </si>
  <si>
    <t>และพนักงานประจำมากที่สุด ร้อยละ 40.00</t>
  </si>
  <si>
    <t>ตาราง 6  แสดงค่าเฉลี่ย  ส่วนเบี่ยงเบนมาตรฐาน และระดับความคิดเห็นเกี่ยวกับกิจกรรมฯ</t>
  </si>
  <si>
    <t xml:space="preserve">        จากตาราง 6  การสอบถามความคิดเห็นเกี่ยวกับการจัดโครงการฯ พบว่า ผู้ตอบแบบสอบถามมีความคิดเห็นโดยรวม</t>
  </si>
  <si>
    <t xml:space="preserve">ตาราง 1  แสดงจำนวนและร้อยละผู้เข้าร่วมกิจกรรม จำแนกตามสถานภาพ  </t>
  </si>
  <si>
    <t xml:space="preserve">     จากตาราง 1 พบว่า ผู้ตอบแบบประเมินส่วนใหญ่เป็นนิสิตระดับบัณฑิตศึกษา ร้อยละ 100.00</t>
  </si>
  <si>
    <t xml:space="preserve">      จากการจัดกิจกรรมปฐมนิเทศนิสิตระดับบัณฑิตศึกษา (นิสิตต่างชาติ) วันที่ 22 ธันวาคม 2565 (แบบออนไลน์)</t>
  </si>
  <si>
    <t xml:space="preserve">      ผู้ตอบแบบประเมินส่วนใหญ่เป็นนิสิตระดับบัณฑิตศึกษา ร้อยละ 100.00 ผู้ตอบแบบประเมินส่วนใหญ่</t>
  </si>
  <si>
    <t>เป็นนิสิตระดับปริญญาโท ร้อยละ 80.00 และนิสิตปริญญาเอก ร้อยละ 20.00</t>
  </si>
  <si>
    <t xml:space="preserve">นิสิตปริญญาเอก คณะโลจิสติกส์และดิจิทัลซัพพลายเชน สาขาวิชาโลจิสติกส์ ร้อยละ 10.53 รองลงมาคือ </t>
  </si>
  <si>
    <t xml:space="preserve">      ผู้ตอบแบบประเมินเป็นนิสิตระดับปริญญาโท ร้อยละ 36.84 และปริญญาเอก ร้อยละ 15.79 ส่วนใหญ่เป็น</t>
  </si>
  <si>
    <t xml:space="preserve">     ผู้ตอบแบบสอบถามมีความคิดเห็นโดยรวมอยู่ในระดับมาก (ค่าเฉลี่ย 4.18) โดยมีความพึงพอใจกระบวนการขั้นตอน</t>
  </si>
  <si>
    <t xml:space="preserve">การให้บริการมากที่สุด (ค่าเฉลี่ย 4.90) รองลงมาคือ ความสะดวกในการเข้ารับชมคลิปวีดีโอการปฐมนิเทศแบบออนไลน์ </t>
  </si>
  <si>
    <t xml:space="preserve">เกี่ยวกับข้อมูลการปฐมนิเทศ (ทางโทรศัพท์ อีเมล เฟสบุ๊ค) ด้วยความเต็มใจ ข้อมูลถูกต้อง ชัดเจน และรวดเร็ว </t>
  </si>
  <si>
    <t>มีผู้เข้าร่วมโครงการทั้งสิ้น จำนวน 21 คน และมีผู้ตอบแบบประเมินจำนวน 10 คน  คิดเป็นร้อยละ 47.61</t>
  </si>
  <si>
    <t>มนุษยศาสตร์</t>
  </si>
  <si>
    <t>คณะมนุษยศาสตร์</t>
  </si>
  <si>
    <t>จดหมายมหาวิทยาลัย</t>
  </si>
  <si>
    <t>และจดหมายมหาวิทยาลัยมากที่สุด ร้อยละ 33.33</t>
  </si>
  <si>
    <t>การประชาสัมพันธ์</t>
  </si>
  <si>
    <t xml:space="preserve">ความสะดวกในการเข้ารับชมคลิปวีดีโอการปฐมนิเทศแบบออนไลน์ (ค่าเฉลี่ย 4.00) และช่องทางการรับทราบข่าวสาร </t>
  </si>
  <si>
    <t xml:space="preserve">การปฐมนิเทศ (ทางอีเมล, Website, เฟสบุ๊ค) เจ้าหน้าที่ให้บริการเกี่ยวกับข้อมูลการปฐมนิเทศ (ทางโทรศัพท์ อีเมล เฟสบุ๊ค) </t>
  </si>
  <si>
    <t>ด้วยความเต็มใจ ข้อมูลถูกต้อง ชัดเจน และรวดเร็ว (ค่าเฉลี่ย 3.90)</t>
  </si>
  <si>
    <t>ร้อยละ 33.33</t>
  </si>
  <si>
    <t xml:space="preserve">     ผู้เข้าร่วมกิจกรรมฯ ส่วนใหญ่รับทราบข่าวจากคณะที่สังกัด อีเมล์ และจดหมายมหาวิทยาลัยมากที่สุด </t>
  </si>
  <si>
    <t xml:space="preserve">     ผู้เข้าร่วมกิจกรรมฯ ก่อนเข้าศึกษาระดับบัณฑิตศึกษา ส่วนใหญ่เป็นนักศึกษาระดับปริญญาตรี </t>
  </si>
  <si>
    <t>(ค่าเฉลี่ย 4.00) และช่องทางการรับทราบข่าวสาร การปฐมนิเทศ (ทางอีเมล, Website, เฟสบุ๊ค) เจ้าหน้าที่ให้บริการ</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</si>
</sst>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0\ &quot;р.&quot;;\-#,##0\ &quot;р.&quot;"/>
    <numFmt numFmtId="200" formatCode="#,##0\ &quot;р.&quot;;[Red]\-#,##0\ &quot;р.&quot;"/>
    <numFmt numFmtId="201" formatCode="#,##0.00\ &quot;р.&quot;;\-#,##0.00\ &quot;р.&quot;"/>
    <numFmt numFmtId="202" formatCode="#,##0.00\ &quot;р.&quot;;[Red]\-#,##0.00\ &quot;р.&quot;"/>
    <numFmt numFmtId="203" formatCode="_-* #,##0\ &quot;р.&quot;_-;\-* #,##0\ &quot;р.&quot;_-;_-* &quot;-&quot;\ &quot;р.&quot;_-;_-@_-"/>
    <numFmt numFmtId="204" formatCode="_-* #,##0\ _р_._-;\-* #,##0\ _р_._-;_-* &quot;-&quot;\ _р_._-;_-@_-"/>
    <numFmt numFmtId="205" formatCode="_-* #,##0.00\ &quot;р.&quot;_-;\-* #,##0.00\ &quot;р.&quot;_-;_-* &quot;-&quot;??\ &quot;р.&quot;_-;_-@_-"/>
    <numFmt numFmtId="206" formatCode="_-* #,##0.00\ _р_._-;\-* #,##0.00\ _р_._-;_-* &quot;-&quot;??\ _р_._-;_-@_-"/>
    <numFmt numFmtId="207" formatCode="t&quot;р.&quot;#,##0_);\(t&quot;р.&quot;#,##0\)"/>
    <numFmt numFmtId="208" formatCode="t&quot;р.&quot;#,##0_);[Red]\(t&quot;р.&quot;#,##0\)"/>
    <numFmt numFmtId="209" formatCode="t&quot;р.&quot;#,##0.00_);\(t&quot;р.&quot;#,##0.00\)"/>
    <numFmt numFmtId="210" formatCode="t&quot;р.&quot;#,##0.00_);[Red]\(t&quot;р.&quot;#,##0.00\)"/>
    <numFmt numFmtId="211" formatCode="0.0"/>
    <numFmt numFmtId="212" formatCode="0.000000"/>
    <numFmt numFmtId="213" formatCode="0.00000"/>
    <numFmt numFmtId="214" formatCode="0.0000"/>
    <numFmt numFmtId="215" formatCode="0.000"/>
    <numFmt numFmtId="216" formatCode="0.0000000"/>
    <numFmt numFmtId="217" formatCode="_-* #,##0.0000_-;\-* #,##0.0000_-;_-* &quot;-&quot;????_-;_-@_-"/>
    <numFmt numFmtId="218" formatCode="_-* #,##0.0_-;\-* #,##0.0_-;_-* &quot;-&quot;?_-;_-@_-"/>
    <numFmt numFmtId="219" formatCode="#,##0_ ;\-#,##0\ "/>
    <numFmt numFmtId="220" formatCode="_-* #,##0.000_-;\-* #,##0.000_-;_-* &quot;-&quot;???_-;_-@_-"/>
    <numFmt numFmtId="221" formatCode="_-* #,##0.00_-;\-* #,##0.00_-;_-* &quot;-&quot;???_-;_-@_-"/>
    <numFmt numFmtId="222" formatCode="0.00000000"/>
    <numFmt numFmtId="223" formatCode="_-* #,##0_-;\-* #,##0_-;_-* &quot;-&quot;??_-;_-@_-"/>
    <numFmt numFmtId="224" formatCode="0.000000000"/>
    <numFmt numFmtId="225" formatCode="0.0000000000"/>
    <numFmt numFmtId="226" formatCode="&quot;Yes&quot;;&quot;Yes&quot;;&quot;No&quot;"/>
    <numFmt numFmtId="227" formatCode="&quot;True&quot;;&quot;True&quot;;&quot;False&quot;"/>
    <numFmt numFmtId="228" formatCode="&quot;On&quot;;&quot;On&quot;;&quot;Off&quot;"/>
    <numFmt numFmtId="229" formatCode="[$€-2]\ #,##0.00_);[Red]\([$€-2]\ #,##0.00\)"/>
    <numFmt numFmtId="230" formatCode="B1mmm\-yy"/>
  </numFmts>
  <fonts count="50">
    <font>
      <sz val="14"/>
      <name val="Cordia New"/>
      <family val="0"/>
    </font>
    <font>
      <u val="single"/>
      <sz val="14"/>
      <color indexed="12"/>
      <name val="Cordia New"/>
      <family val="2"/>
    </font>
    <font>
      <u val="single"/>
      <sz val="14"/>
      <color indexed="36"/>
      <name val="Cordia New"/>
      <family val="2"/>
    </font>
    <font>
      <sz val="8"/>
      <name val="Cordia New"/>
      <family val="2"/>
    </font>
    <font>
      <sz val="16"/>
      <name val="TH SarabunPSK"/>
      <family val="2"/>
    </font>
    <font>
      <b/>
      <sz val="16"/>
      <name val="TH SarabunPSK"/>
      <family val="2"/>
    </font>
    <font>
      <b/>
      <u val="single"/>
      <sz val="16"/>
      <name val="TH SarabunPSK"/>
      <family val="2"/>
    </font>
    <font>
      <b/>
      <sz val="18"/>
      <name val="TH SarabunPSK"/>
      <family val="2"/>
    </font>
    <font>
      <b/>
      <sz val="14"/>
      <name val="TH Sarabun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6"/>
      <color indexed="8"/>
      <name val="TH SarabunPSK"/>
      <family val="2"/>
    </font>
    <font>
      <sz val="16"/>
      <color indexed="8"/>
      <name val="TH SarabunPSK"/>
      <family val="2"/>
    </font>
    <font>
      <b/>
      <sz val="14"/>
      <color indexed="8"/>
      <name val="TH Sarabun Ne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TH SarabunPSK"/>
      <family val="2"/>
    </font>
    <font>
      <sz val="16"/>
      <color theme="1"/>
      <name val="TH SarabunPSK"/>
      <family val="2"/>
    </font>
    <font>
      <b/>
      <sz val="14"/>
      <color rgb="FF000000"/>
      <name val="TH Sarabun Ne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7">
    <xf numFmtId="0" fontId="0" fillId="0" borderId="0" xfId="0" applyAlignment="1">
      <alignment/>
    </xf>
    <xf numFmtId="0" fontId="47" fillId="33" borderId="0" xfId="0" applyFont="1" applyFill="1" applyAlignment="1">
      <alignment horizontal="center"/>
    </xf>
    <xf numFmtId="0" fontId="47" fillId="34" borderId="0" xfId="0" applyFont="1" applyFill="1" applyAlignment="1">
      <alignment horizontal="center"/>
    </xf>
    <xf numFmtId="0" fontId="47" fillId="35" borderId="0" xfId="0" applyFont="1" applyFill="1" applyAlignment="1">
      <alignment horizontal="center"/>
    </xf>
    <xf numFmtId="0" fontId="47" fillId="36" borderId="0" xfId="0" applyFont="1" applyFill="1" applyAlignment="1">
      <alignment horizontal="center"/>
    </xf>
    <xf numFmtId="0" fontId="47" fillId="37" borderId="0" xfId="0" applyFont="1" applyFill="1" applyAlignment="1">
      <alignment horizontal="center"/>
    </xf>
    <xf numFmtId="0" fontId="47" fillId="25" borderId="0" xfId="0" applyFont="1" applyFill="1" applyAlignment="1">
      <alignment horizontal="center"/>
    </xf>
    <xf numFmtId="0" fontId="47" fillId="0" borderId="0" xfId="0" applyFont="1" applyAlignment="1">
      <alignment/>
    </xf>
    <xf numFmtId="0" fontId="48" fillId="0" borderId="0" xfId="0" applyFont="1" applyAlignment="1">
      <alignment horizontal="center"/>
    </xf>
    <xf numFmtId="0" fontId="48" fillId="0" borderId="0" xfId="0" applyFont="1" applyAlignment="1">
      <alignment/>
    </xf>
    <xf numFmtId="0" fontId="48" fillId="0" borderId="0" xfId="0" applyFont="1" applyFill="1" applyAlignment="1">
      <alignment horizontal="center"/>
    </xf>
    <xf numFmtId="2" fontId="48" fillId="38" borderId="0" xfId="0" applyNumberFormat="1" applyFont="1" applyFill="1" applyAlignment="1">
      <alignment horizont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xf>
    <xf numFmtId="2" fontId="4" fillId="0" borderId="0" xfId="0"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2" fontId="4" fillId="0" borderId="0" xfId="0" applyNumberFormat="1" applyFont="1" applyBorder="1" applyAlignment="1">
      <alignment horizontal="center"/>
    </xf>
    <xf numFmtId="0" fontId="5" fillId="0" borderId="0" xfId="0" applyFont="1" applyAlignment="1">
      <alignment/>
    </xf>
    <xf numFmtId="0" fontId="4" fillId="0" borderId="0" xfId="0" applyFont="1" applyAlignment="1">
      <alignment horizontal="left"/>
    </xf>
    <xf numFmtId="49" fontId="4" fillId="0" borderId="0" xfId="0" applyNumberFormat="1" applyFont="1" applyAlignment="1">
      <alignment horizontal="left"/>
    </xf>
    <xf numFmtId="0" fontId="4" fillId="0" borderId="0" xfId="0" applyFont="1" applyBorder="1" applyAlignment="1">
      <alignment horizontal="left"/>
    </xf>
    <xf numFmtId="0" fontId="5" fillId="0" borderId="11" xfId="0" applyFont="1" applyBorder="1" applyAlignment="1">
      <alignment horizontal="center"/>
    </xf>
    <xf numFmtId="2" fontId="5" fillId="0" borderId="11" xfId="0" applyNumberFormat="1"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0" fontId="5" fillId="0" borderId="11" xfId="0" applyFont="1" applyBorder="1" applyAlignment="1">
      <alignment horizontal="center" vertical="center"/>
    </xf>
    <xf numFmtId="3" fontId="5" fillId="0" borderId="11" xfId="0" applyNumberFormat="1" applyFont="1" applyBorder="1" applyAlignment="1">
      <alignment horizontal="center"/>
    </xf>
    <xf numFmtId="0" fontId="4" fillId="0" borderId="11" xfId="0" applyFont="1" applyBorder="1" applyAlignment="1">
      <alignment/>
    </xf>
    <xf numFmtId="0" fontId="5" fillId="0" borderId="11" xfId="0" applyFont="1" applyFill="1" applyBorder="1" applyAlignment="1">
      <alignment horizontal="center" wrapText="1"/>
    </xf>
    <xf numFmtId="0" fontId="5" fillId="0" borderId="12" xfId="0" applyFont="1" applyBorder="1" applyAlignment="1">
      <alignment horizontal="center"/>
    </xf>
    <xf numFmtId="2" fontId="5" fillId="0" borderId="12" xfId="0" applyNumberFormat="1" applyFont="1" applyBorder="1" applyAlignment="1">
      <alignment horizontal="center"/>
    </xf>
    <xf numFmtId="2" fontId="5" fillId="0" borderId="0" xfId="0" applyNumberFormat="1" applyFont="1" applyBorder="1" applyAlignment="1">
      <alignment horizontal="center"/>
    </xf>
    <xf numFmtId="0" fontId="5" fillId="0" borderId="0" xfId="0" applyFont="1" applyAlignment="1">
      <alignment vertical="center"/>
    </xf>
    <xf numFmtId="0" fontId="48" fillId="0" borderId="0" xfId="0" applyFont="1" applyAlignment="1">
      <alignment vertical="center"/>
    </xf>
    <xf numFmtId="0" fontId="4" fillId="0" borderId="0" xfId="0" applyFont="1" applyBorder="1" applyAlignment="1">
      <alignment horizontal="center" vertical="top"/>
    </xf>
    <xf numFmtId="0" fontId="4" fillId="0" borderId="0" xfId="0" applyFont="1" applyBorder="1" applyAlignment="1">
      <alignment vertical="top"/>
    </xf>
    <xf numFmtId="0" fontId="5" fillId="0" borderId="0" xfId="0" applyFont="1" applyBorder="1" applyAlignment="1">
      <alignment horizontal="left" vertical="top"/>
    </xf>
    <xf numFmtId="0" fontId="5" fillId="0" borderId="11" xfId="0" applyFont="1" applyBorder="1" applyAlignment="1">
      <alignment horizontal="center" vertical="top"/>
    </xf>
    <xf numFmtId="0" fontId="4" fillId="0" borderId="0" xfId="0" applyFont="1" applyFill="1" applyBorder="1" applyAlignment="1">
      <alignment vertical="top" wrapText="1"/>
    </xf>
    <xf numFmtId="0" fontId="4" fillId="0" borderId="13" xfId="0" applyFont="1" applyBorder="1" applyAlignment="1">
      <alignment horizontal="center" vertical="top"/>
    </xf>
    <xf numFmtId="0" fontId="4" fillId="0" borderId="13" xfId="0" applyFont="1" applyFill="1" applyBorder="1" applyAlignment="1">
      <alignment vertical="top" wrapText="1"/>
    </xf>
    <xf numFmtId="0" fontId="5" fillId="0" borderId="0" xfId="0" applyFont="1" applyBorder="1" applyAlignment="1">
      <alignment vertical="top"/>
    </xf>
    <xf numFmtId="0" fontId="4" fillId="0" borderId="0" xfId="0" applyFont="1" applyFill="1" applyBorder="1" applyAlignment="1">
      <alignment horizontal="center" vertical="top"/>
    </xf>
    <xf numFmtId="0" fontId="4" fillId="0" borderId="13"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horizontal="left" vertical="top"/>
    </xf>
    <xf numFmtId="0" fontId="0" fillId="0" borderId="0" xfId="0" applyFont="1" applyAlignment="1">
      <alignment/>
    </xf>
    <xf numFmtId="0" fontId="0" fillId="7" borderId="14" xfId="0" applyFill="1" applyBorder="1" applyAlignment="1">
      <alignment/>
    </xf>
    <xf numFmtId="223" fontId="48" fillId="7" borderId="14" xfId="42" applyNumberFormat="1" applyFont="1" applyFill="1" applyBorder="1" applyAlignment="1">
      <alignment horizontal="center"/>
    </xf>
    <xf numFmtId="0" fontId="48" fillId="0" borderId="0" xfId="0" applyFont="1" applyAlignment="1">
      <alignment horizontal="left"/>
    </xf>
    <xf numFmtId="0" fontId="4" fillId="0" borderId="15" xfId="0" applyFont="1" applyBorder="1" applyAlignment="1">
      <alignment horizontal="center"/>
    </xf>
    <xf numFmtId="2" fontId="49" fillId="19" borderId="0" xfId="0" applyNumberFormat="1" applyFont="1" applyFill="1" applyAlignment="1">
      <alignment wrapText="1"/>
    </xf>
    <xf numFmtId="2" fontId="8" fillId="19" borderId="0" xfId="0" applyNumberFormat="1" applyFont="1" applyFill="1" applyAlignment="1">
      <alignment wrapText="1"/>
    </xf>
    <xf numFmtId="0" fontId="4" fillId="0" borderId="13" xfId="0" applyFont="1" applyBorder="1" applyAlignment="1">
      <alignment horizontal="left"/>
    </xf>
    <xf numFmtId="0" fontId="4" fillId="0" borderId="13" xfId="0" applyFont="1" applyBorder="1" applyAlignment="1">
      <alignment horizontal="center"/>
    </xf>
    <xf numFmtId="2" fontId="4" fillId="0" borderId="13" xfId="0" applyNumberFormat="1" applyFont="1" applyBorder="1" applyAlignment="1">
      <alignment horizontal="center"/>
    </xf>
    <xf numFmtId="0" fontId="4" fillId="0" borderId="13" xfId="0"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2" fontId="4" fillId="0" borderId="12" xfId="0" applyNumberFormat="1" applyFont="1" applyBorder="1" applyAlignment="1">
      <alignment horizontal="center"/>
    </xf>
    <xf numFmtId="0" fontId="5" fillId="0" borderId="15" xfId="0" applyFont="1" applyBorder="1" applyAlignment="1">
      <alignment horizontal="center"/>
    </xf>
    <xf numFmtId="2" fontId="5" fillId="0" borderId="15" xfId="0" applyNumberFormat="1" applyFont="1" applyBorder="1" applyAlignment="1">
      <alignment horizontal="center"/>
    </xf>
    <xf numFmtId="0" fontId="4" fillId="0" borderId="15" xfId="0" applyFont="1" applyBorder="1" applyAlignment="1">
      <alignment horizontal="center" vertical="top"/>
    </xf>
    <xf numFmtId="0" fontId="5" fillId="0" borderId="15" xfId="0" applyFont="1" applyBorder="1" applyAlignment="1">
      <alignment vertical="top"/>
    </xf>
    <xf numFmtId="0" fontId="7"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5</xdr:row>
      <xdr:rowOff>95250</xdr:rowOff>
    </xdr:from>
    <xdr:to>
      <xdr:col>2</xdr:col>
      <xdr:colOff>352425</xdr:colOff>
      <xdr:row>5</xdr:row>
      <xdr:rowOff>95250</xdr:rowOff>
    </xdr:to>
    <xdr:sp>
      <xdr:nvSpPr>
        <xdr:cNvPr id="1" name="Line 6"/>
        <xdr:cNvSpPr>
          <a:spLocks/>
        </xdr:cNvSpPr>
      </xdr:nvSpPr>
      <xdr:spPr>
        <a:xfrm>
          <a:off x="4600575" y="1714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rdia New"/>
              <a:ea typeface="Cordia New"/>
              <a:cs typeface="Cordi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8"/>
  <sheetViews>
    <sheetView zoomScalePageLayoutView="0" workbookViewId="0" topLeftCell="A1">
      <selection activeCell="T3" sqref="T3"/>
    </sheetView>
  </sheetViews>
  <sheetFormatPr defaultColWidth="9.140625" defaultRowHeight="21.75"/>
  <cols>
    <col min="3" max="3" width="22.7109375" style="0" bestFit="1" customWidth="1"/>
    <col min="6" max="6" width="37.57421875" style="0" bestFit="1" customWidth="1"/>
    <col min="7" max="7" width="34.140625" style="0" bestFit="1" customWidth="1"/>
    <col min="18" max="18" width="11.28125" style="0" customWidth="1"/>
    <col min="19" max="19" width="16.140625" style="0" customWidth="1"/>
    <col min="23" max="23" width="16.421875" style="0" customWidth="1"/>
  </cols>
  <sheetData>
    <row r="1" spans="1:24" ht="21.75">
      <c r="A1" t="s">
        <v>31</v>
      </c>
      <c r="B1" t="s">
        <v>32</v>
      </c>
      <c r="C1" t="s">
        <v>33</v>
      </c>
      <c r="D1" t="s">
        <v>34</v>
      </c>
      <c r="E1" t="s">
        <v>35</v>
      </c>
      <c r="F1" t="s">
        <v>36</v>
      </c>
      <c r="G1" t="s">
        <v>37</v>
      </c>
      <c r="H1" t="s">
        <v>38</v>
      </c>
      <c r="I1" t="s">
        <v>39</v>
      </c>
      <c r="J1" t="s">
        <v>40</v>
      </c>
      <c r="K1" t="s">
        <v>41</v>
      </c>
      <c r="L1" t="s">
        <v>42</v>
      </c>
      <c r="M1" t="s">
        <v>43</v>
      </c>
      <c r="N1" t="s">
        <v>44</v>
      </c>
      <c r="O1" s="52" t="s">
        <v>45</v>
      </c>
      <c r="P1" s="52" t="s">
        <v>46</v>
      </c>
      <c r="Q1" s="52" t="s">
        <v>47</v>
      </c>
      <c r="R1" t="s">
        <v>48</v>
      </c>
      <c r="S1" t="s">
        <v>49</v>
      </c>
      <c r="T1" s="52" t="s">
        <v>50</v>
      </c>
      <c r="U1" t="s">
        <v>51</v>
      </c>
      <c r="V1" s="52" t="s">
        <v>52</v>
      </c>
      <c r="W1" s="52" t="s">
        <v>53</v>
      </c>
      <c r="X1" t="s">
        <v>54</v>
      </c>
    </row>
    <row r="2" spans="1:20" ht="21.75">
      <c r="A2" t="s">
        <v>55</v>
      </c>
      <c r="B2" t="s">
        <v>56</v>
      </c>
      <c r="C2" t="s">
        <v>57</v>
      </c>
      <c r="E2" t="s">
        <v>58</v>
      </c>
      <c r="F2" t="s">
        <v>5</v>
      </c>
      <c r="G2" t="s">
        <v>59</v>
      </c>
      <c r="H2" t="s">
        <v>60</v>
      </c>
      <c r="I2" t="s">
        <v>60</v>
      </c>
      <c r="J2" t="s">
        <v>61</v>
      </c>
      <c r="K2" t="s">
        <v>60</v>
      </c>
      <c r="L2" t="s">
        <v>60</v>
      </c>
      <c r="M2" t="s">
        <v>60</v>
      </c>
      <c r="N2" t="s">
        <v>60</v>
      </c>
      <c r="O2">
        <v>3</v>
      </c>
      <c r="P2">
        <v>3</v>
      </c>
      <c r="Q2">
        <v>3</v>
      </c>
      <c r="T2" t="s">
        <v>62</v>
      </c>
    </row>
    <row r="3" spans="1:24" ht="21.75">
      <c r="A3" t="s">
        <v>63</v>
      </c>
      <c r="B3" t="s">
        <v>56</v>
      </c>
      <c r="C3" t="s">
        <v>57</v>
      </c>
      <c r="F3" t="s">
        <v>64</v>
      </c>
      <c r="G3" t="s">
        <v>65</v>
      </c>
      <c r="K3" t="s">
        <v>61</v>
      </c>
      <c r="O3">
        <v>5</v>
      </c>
      <c r="P3">
        <v>5</v>
      </c>
      <c r="Q3">
        <v>5</v>
      </c>
      <c r="T3" t="s">
        <v>66</v>
      </c>
      <c r="W3" t="s">
        <v>67</v>
      </c>
      <c r="X3" t="s">
        <v>68</v>
      </c>
    </row>
    <row r="4" spans="1:24" ht="21.75">
      <c r="A4" t="s">
        <v>69</v>
      </c>
      <c r="B4" t="s">
        <v>56</v>
      </c>
      <c r="C4" t="s">
        <v>3</v>
      </c>
      <c r="F4" t="s">
        <v>70</v>
      </c>
      <c r="G4" t="s">
        <v>71</v>
      </c>
      <c r="J4" t="s">
        <v>61</v>
      </c>
      <c r="O4">
        <v>4</v>
      </c>
      <c r="P4">
        <v>2</v>
      </c>
      <c r="Q4">
        <v>2</v>
      </c>
      <c r="R4" t="s">
        <v>72</v>
      </c>
      <c r="S4" t="s">
        <v>73</v>
      </c>
      <c r="T4" t="s">
        <v>62</v>
      </c>
      <c r="X4" t="s">
        <v>74</v>
      </c>
    </row>
    <row r="5" spans="1:22" ht="21.75">
      <c r="A5" t="s">
        <v>75</v>
      </c>
      <c r="B5" t="s">
        <v>56</v>
      </c>
      <c r="C5" t="s">
        <v>57</v>
      </c>
      <c r="D5" t="s">
        <v>76</v>
      </c>
      <c r="E5" t="s">
        <v>77</v>
      </c>
      <c r="F5" t="s">
        <v>78</v>
      </c>
      <c r="G5" t="s">
        <v>79</v>
      </c>
      <c r="H5" t="s">
        <v>61</v>
      </c>
      <c r="I5" t="s">
        <v>60</v>
      </c>
      <c r="J5" t="s">
        <v>61</v>
      </c>
      <c r="K5" t="s">
        <v>60</v>
      </c>
      <c r="L5" t="s">
        <v>61</v>
      </c>
      <c r="M5" t="s">
        <v>60</v>
      </c>
      <c r="N5" t="s">
        <v>60</v>
      </c>
      <c r="O5">
        <v>3</v>
      </c>
      <c r="P5">
        <v>3</v>
      </c>
      <c r="Q5">
        <v>3</v>
      </c>
      <c r="R5" t="s">
        <v>76</v>
      </c>
      <c r="S5" t="s">
        <v>76</v>
      </c>
      <c r="T5" t="s">
        <v>80</v>
      </c>
      <c r="V5" t="s">
        <v>81</v>
      </c>
    </row>
    <row r="6" spans="1:24" ht="21.75">
      <c r="A6" t="s">
        <v>82</v>
      </c>
      <c r="B6" t="s">
        <v>83</v>
      </c>
      <c r="C6" t="s">
        <v>57</v>
      </c>
      <c r="E6" t="s">
        <v>58</v>
      </c>
      <c r="F6" t="s">
        <v>84</v>
      </c>
      <c r="G6" t="s">
        <v>85</v>
      </c>
      <c r="J6" t="s">
        <v>61</v>
      </c>
      <c r="O6">
        <v>4</v>
      </c>
      <c r="P6">
        <v>4</v>
      </c>
      <c r="Q6">
        <v>4</v>
      </c>
      <c r="R6" t="s">
        <v>86</v>
      </c>
      <c r="S6" t="s">
        <v>87</v>
      </c>
      <c r="T6" t="s">
        <v>88</v>
      </c>
      <c r="V6" t="s">
        <v>89</v>
      </c>
      <c r="W6" t="s">
        <v>90</v>
      </c>
      <c r="X6" t="s">
        <v>91</v>
      </c>
    </row>
    <row r="7" spans="1:24" ht="21.75">
      <c r="A7" t="s">
        <v>92</v>
      </c>
      <c r="B7" t="s">
        <v>56</v>
      </c>
      <c r="C7" t="s">
        <v>57</v>
      </c>
      <c r="E7" t="s">
        <v>58</v>
      </c>
      <c r="F7" t="s">
        <v>93</v>
      </c>
      <c r="G7" t="s">
        <v>94</v>
      </c>
      <c r="J7" t="s">
        <v>61</v>
      </c>
      <c r="O7">
        <v>3</v>
      </c>
      <c r="P7">
        <v>4</v>
      </c>
      <c r="Q7">
        <v>4</v>
      </c>
      <c r="S7" t="s">
        <v>95</v>
      </c>
      <c r="T7" t="s">
        <v>80</v>
      </c>
      <c r="V7" t="s">
        <v>96</v>
      </c>
      <c r="W7" t="s">
        <v>97</v>
      </c>
      <c r="X7" t="s">
        <v>98</v>
      </c>
    </row>
    <row r="8" spans="1:20" ht="21.75">
      <c r="A8" t="s">
        <v>99</v>
      </c>
      <c r="B8" t="s">
        <v>56</v>
      </c>
      <c r="C8" t="s">
        <v>57</v>
      </c>
      <c r="F8" t="s">
        <v>5</v>
      </c>
      <c r="G8" t="s">
        <v>78</v>
      </c>
      <c r="J8" t="s">
        <v>61</v>
      </c>
      <c r="O8">
        <v>4</v>
      </c>
      <c r="P8">
        <v>4</v>
      </c>
      <c r="Q8">
        <v>4</v>
      </c>
      <c r="T8" t="s">
        <v>80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23"/>
  <sheetViews>
    <sheetView zoomScalePageLayoutView="0" workbookViewId="0" topLeftCell="A1">
      <pane ySplit="1" topLeftCell="A2" activePane="bottomLeft" state="frozen"/>
      <selection pane="topLeft" activeCell="A1" sqref="A1"/>
      <selection pane="bottomLeft" activeCell="F23" sqref="F23"/>
    </sheetView>
  </sheetViews>
  <sheetFormatPr defaultColWidth="9.140625" defaultRowHeight="21.75"/>
  <cols>
    <col min="1" max="1" width="10.140625" style="9" bestFit="1" customWidth="1"/>
    <col min="2" max="2" width="18.8515625" style="8" bestFit="1" customWidth="1"/>
    <col min="3" max="4" width="12.7109375" style="8" customWidth="1"/>
    <col min="5" max="5" width="17.140625" style="8" customWidth="1"/>
    <col min="6" max="6" width="35.28125" style="8" bestFit="1" customWidth="1"/>
    <col min="7" max="13" width="9.7109375" style="8" customWidth="1"/>
    <col min="14" max="17" width="9.421875" style="8" customWidth="1"/>
    <col min="18" max="19" width="9.140625" style="9" customWidth="1"/>
    <col min="20" max="20" width="16.8515625" style="9" customWidth="1"/>
    <col min="21" max="21" width="9.140625" style="9" customWidth="1"/>
    <col min="22" max="22" width="16.00390625" style="9" customWidth="1"/>
    <col min="23" max="16384" width="9.140625" style="9" customWidth="1"/>
  </cols>
  <sheetData>
    <row r="1" spans="1:24" s="7" customFormat="1" ht="24">
      <c r="A1" s="1" t="s">
        <v>4</v>
      </c>
      <c r="B1" s="2" t="s">
        <v>100</v>
      </c>
      <c r="C1" s="3" t="s">
        <v>26</v>
      </c>
      <c r="D1" s="3" t="s">
        <v>127</v>
      </c>
      <c r="E1" s="4" t="s">
        <v>0</v>
      </c>
      <c r="F1" s="5" t="s">
        <v>101</v>
      </c>
      <c r="G1" s="6" t="s">
        <v>118</v>
      </c>
      <c r="H1" s="6" t="s">
        <v>0</v>
      </c>
      <c r="I1" s="6" t="s">
        <v>23</v>
      </c>
      <c r="J1" s="6" t="s">
        <v>119</v>
      </c>
      <c r="K1" s="6" t="s">
        <v>120</v>
      </c>
      <c r="L1" s="6" t="s">
        <v>121</v>
      </c>
      <c r="M1" s="6" t="s">
        <v>122</v>
      </c>
      <c r="N1" s="52" t="s">
        <v>117</v>
      </c>
      <c r="O1" s="52" t="s">
        <v>45</v>
      </c>
      <c r="P1" s="52" t="s">
        <v>46</v>
      </c>
      <c r="Q1" s="52" t="s">
        <v>47</v>
      </c>
      <c r="R1" s="52" t="s">
        <v>102</v>
      </c>
      <c r="S1" s="52" t="s">
        <v>103</v>
      </c>
      <c r="T1" t="s">
        <v>104</v>
      </c>
      <c r="U1" t="s">
        <v>51</v>
      </c>
      <c r="V1" s="52" t="s">
        <v>105</v>
      </c>
      <c r="W1" s="52" t="s">
        <v>172</v>
      </c>
      <c r="X1" t="s">
        <v>170</v>
      </c>
    </row>
    <row r="2" spans="1:25" ht="24">
      <c r="A2" s="8">
        <v>1</v>
      </c>
      <c r="B2" s="52" t="s">
        <v>110</v>
      </c>
      <c r="C2" s="52" t="s">
        <v>13</v>
      </c>
      <c r="D2" t="s">
        <v>58</v>
      </c>
      <c r="E2" s="52" t="s">
        <v>197</v>
      </c>
      <c r="F2" s="52" t="s">
        <v>116</v>
      </c>
      <c r="G2" s="53">
        <v>0</v>
      </c>
      <c r="H2" s="53">
        <v>0</v>
      </c>
      <c r="I2" s="53">
        <v>0</v>
      </c>
      <c r="J2" s="53">
        <v>0</v>
      </c>
      <c r="K2" s="53">
        <v>0</v>
      </c>
      <c r="L2" s="53">
        <v>0</v>
      </c>
      <c r="M2" s="53">
        <v>0</v>
      </c>
      <c r="N2" s="53">
        <v>5</v>
      </c>
      <c r="O2" s="53">
        <v>3</v>
      </c>
      <c r="P2" s="53">
        <v>3</v>
      </c>
      <c r="Q2" s="53">
        <v>3</v>
      </c>
      <c r="R2"/>
      <c r="S2"/>
      <c r="T2" t="s">
        <v>62</v>
      </c>
      <c r="U2"/>
      <c r="V2"/>
      <c r="W2"/>
      <c r="X2"/>
      <c r="Y2"/>
    </row>
    <row r="3" spans="1:25" ht="24">
      <c r="A3" s="8">
        <v>2</v>
      </c>
      <c r="B3" s="52" t="s">
        <v>110</v>
      </c>
      <c r="C3" s="52" t="s">
        <v>13</v>
      </c>
      <c r="D3"/>
      <c r="E3" s="52" t="s">
        <v>124</v>
      </c>
      <c r="F3" s="52" t="s">
        <v>124</v>
      </c>
      <c r="G3" s="53">
        <v>0</v>
      </c>
      <c r="H3" s="53">
        <v>0</v>
      </c>
      <c r="I3" s="53">
        <v>0</v>
      </c>
      <c r="J3" s="53">
        <v>0</v>
      </c>
      <c r="K3" s="53">
        <v>0</v>
      </c>
      <c r="L3" s="53">
        <v>0</v>
      </c>
      <c r="M3" s="53">
        <v>0</v>
      </c>
      <c r="N3" s="53">
        <v>5</v>
      </c>
      <c r="O3" s="53">
        <v>5</v>
      </c>
      <c r="P3" s="53">
        <v>5</v>
      </c>
      <c r="Q3" s="53">
        <v>5</v>
      </c>
      <c r="R3"/>
      <c r="S3"/>
      <c r="T3" t="s">
        <v>66</v>
      </c>
      <c r="U3"/>
      <c r="V3"/>
      <c r="W3" t="s">
        <v>67</v>
      </c>
      <c r="X3" t="s">
        <v>68</v>
      </c>
      <c r="Y3"/>
    </row>
    <row r="4" spans="1:25" ht="24">
      <c r="A4" s="8">
        <v>3</v>
      </c>
      <c r="B4" s="52" t="s">
        <v>110</v>
      </c>
      <c r="C4" s="52" t="s">
        <v>14</v>
      </c>
      <c r="D4"/>
      <c r="E4" s="52" t="s">
        <v>126</v>
      </c>
      <c r="F4" t="s">
        <v>123</v>
      </c>
      <c r="G4" s="53">
        <v>0</v>
      </c>
      <c r="H4" s="53">
        <v>0</v>
      </c>
      <c r="I4" s="53">
        <v>0</v>
      </c>
      <c r="J4" s="53">
        <v>0</v>
      </c>
      <c r="K4" s="53">
        <v>0</v>
      </c>
      <c r="L4" s="53">
        <v>0</v>
      </c>
      <c r="M4" s="53">
        <v>0</v>
      </c>
      <c r="N4" s="53">
        <v>5</v>
      </c>
      <c r="O4" s="53">
        <v>4</v>
      </c>
      <c r="P4" s="53">
        <v>2</v>
      </c>
      <c r="Q4" s="53">
        <v>2</v>
      </c>
      <c r="R4" t="s">
        <v>72</v>
      </c>
      <c r="S4" t="s">
        <v>73</v>
      </c>
      <c r="T4" t="s">
        <v>62</v>
      </c>
      <c r="U4"/>
      <c r="V4"/>
      <c r="W4"/>
      <c r="X4" t="s">
        <v>74</v>
      </c>
      <c r="Y4"/>
    </row>
    <row r="5" spans="1:25" ht="24">
      <c r="A5" s="8">
        <v>4</v>
      </c>
      <c r="B5" s="52" t="s">
        <v>110</v>
      </c>
      <c r="C5" s="52" t="s">
        <v>13</v>
      </c>
      <c r="D5" t="s">
        <v>77</v>
      </c>
      <c r="E5" s="52" t="s">
        <v>111</v>
      </c>
      <c r="F5" s="52" t="s">
        <v>115</v>
      </c>
      <c r="G5" s="53">
        <v>0</v>
      </c>
      <c r="H5" s="53">
        <v>0</v>
      </c>
      <c r="I5" s="53">
        <v>0</v>
      </c>
      <c r="J5" s="53">
        <v>0</v>
      </c>
      <c r="K5" s="53">
        <v>0</v>
      </c>
      <c r="L5" s="53">
        <v>0</v>
      </c>
      <c r="M5" s="53">
        <v>0</v>
      </c>
      <c r="N5" s="53">
        <v>5</v>
      </c>
      <c r="O5" s="53">
        <v>3</v>
      </c>
      <c r="P5" s="53">
        <v>3</v>
      </c>
      <c r="Q5" s="53">
        <v>3</v>
      </c>
      <c r="R5" t="s">
        <v>76</v>
      </c>
      <c r="S5" t="s">
        <v>76</v>
      </c>
      <c r="T5" t="s">
        <v>80</v>
      </c>
      <c r="U5"/>
      <c r="V5" t="s">
        <v>81</v>
      </c>
      <c r="W5"/>
      <c r="X5"/>
      <c r="Y5"/>
    </row>
    <row r="6" spans="1:25" ht="24">
      <c r="A6" s="8">
        <v>5</v>
      </c>
      <c r="B6" s="52" t="s">
        <v>110</v>
      </c>
      <c r="C6" s="52" t="s">
        <v>13</v>
      </c>
      <c r="D6" t="s">
        <v>58</v>
      </c>
      <c r="E6" s="52" t="s">
        <v>125</v>
      </c>
      <c r="F6" s="52" t="s">
        <v>114</v>
      </c>
      <c r="G6" s="53">
        <v>0</v>
      </c>
      <c r="H6" s="53">
        <v>0</v>
      </c>
      <c r="I6" s="53">
        <v>0</v>
      </c>
      <c r="J6" s="53">
        <v>0</v>
      </c>
      <c r="K6" s="53">
        <v>0</v>
      </c>
      <c r="L6" s="53">
        <v>0</v>
      </c>
      <c r="M6" s="53">
        <v>0</v>
      </c>
      <c r="N6" s="53">
        <v>5</v>
      </c>
      <c r="O6" s="53">
        <v>4</v>
      </c>
      <c r="P6" s="53">
        <v>4</v>
      </c>
      <c r="Q6" s="53">
        <v>4</v>
      </c>
      <c r="R6" t="s">
        <v>86</v>
      </c>
      <c r="S6" t="s">
        <v>87</v>
      </c>
      <c r="T6" t="s">
        <v>88</v>
      </c>
      <c r="U6"/>
      <c r="V6" t="s">
        <v>89</v>
      </c>
      <c r="W6" t="s">
        <v>90</v>
      </c>
      <c r="X6" t="s">
        <v>91</v>
      </c>
      <c r="Y6"/>
    </row>
    <row r="7" spans="1:25" ht="24">
      <c r="A7" s="8">
        <v>6</v>
      </c>
      <c r="B7" s="52" t="s">
        <v>110</v>
      </c>
      <c r="C7" s="52" t="s">
        <v>13</v>
      </c>
      <c r="D7" t="s">
        <v>58</v>
      </c>
      <c r="E7" s="52" t="s">
        <v>125</v>
      </c>
      <c r="F7" s="52" t="s">
        <v>125</v>
      </c>
      <c r="G7" s="53">
        <v>0</v>
      </c>
      <c r="H7" s="53">
        <v>0</v>
      </c>
      <c r="I7" s="53">
        <v>0</v>
      </c>
      <c r="J7" s="53">
        <v>0</v>
      </c>
      <c r="K7" s="53">
        <v>0</v>
      </c>
      <c r="L7" s="53">
        <v>0</v>
      </c>
      <c r="M7" s="53">
        <v>0</v>
      </c>
      <c r="N7" s="53">
        <v>5</v>
      </c>
      <c r="O7" s="53">
        <v>3</v>
      </c>
      <c r="P7" s="53">
        <v>4</v>
      </c>
      <c r="Q7" s="53">
        <v>4</v>
      </c>
      <c r="R7"/>
      <c r="S7" t="s">
        <v>95</v>
      </c>
      <c r="T7" t="s">
        <v>80</v>
      </c>
      <c r="U7"/>
      <c r="V7" t="s">
        <v>96</v>
      </c>
      <c r="W7" t="s">
        <v>97</v>
      </c>
      <c r="X7" t="s">
        <v>98</v>
      </c>
      <c r="Y7"/>
    </row>
    <row r="8" spans="1:25" ht="24">
      <c r="A8" s="8">
        <v>7</v>
      </c>
      <c r="B8" s="52" t="s">
        <v>110</v>
      </c>
      <c r="C8" s="52" t="s">
        <v>13</v>
      </c>
      <c r="D8"/>
      <c r="E8" s="52" t="s">
        <v>111</v>
      </c>
      <c r="F8" s="52" t="s">
        <v>115</v>
      </c>
      <c r="G8" s="53">
        <v>0</v>
      </c>
      <c r="H8" s="53">
        <v>0</v>
      </c>
      <c r="I8" s="53">
        <v>0</v>
      </c>
      <c r="J8" s="53">
        <v>0</v>
      </c>
      <c r="K8" s="53">
        <v>0</v>
      </c>
      <c r="L8" s="53">
        <v>0</v>
      </c>
      <c r="M8" s="53">
        <v>0</v>
      </c>
      <c r="N8" s="53">
        <v>5</v>
      </c>
      <c r="O8" s="53">
        <v>4</v>
      </c>
      <c r="P8" s="53">
        <v>4</v>
      </c>
      <c r="Q8" s="53">
        <v>4</v>
      </c>
      <c r="R8"/>
      <c r="S8"/>
      <c r="T8" t="s">
        <v>80</v>
      </c>
      <c r="U8"/>
      <c r="V8"/>
      <c r="W8"/>
      <c r="X8"/>
      <c r="Y8"/>
    </row>
    <row r="9" spans="1:17" ht="24">
      <c r="A9" s="8">
        <v>8</v>
      </c>
      <c r="B9" s="52" t="s">
        <v>110</v>
      </c>
      <c r="C9" s="55" t="s">
        <v>14</v>
      </c>
      <c r="D9" t="s">
        <v>58</v>
      </c>
      <c r="E9" s="52" t="s">
        <v>125</v>
      </c>
      <c r="F9" s="52" t="s">
        <v>125</v>
      </c>
      <c r="G9" s="53">
        <v>0</v>
      </c>
      <c r="H9" s="54">
        <v>1</v>
      </c>
      <c r="I9" s="53">
        <v>0</v>
      </c>
      <c r="J9" s="54">
        <v>1</v>
      </c>
      <c r="K9" s="54">
        <v>1</v>
      </c>
      <c r="L9" s="53">
        <v>0</v>
      </c>
      <c r="M9" s="53">
        <v>0</v>
      </c>
      <c r="N9" s="54">
        <v>5</v>
      </c>
      <c r="O9" s="54">
        <v>5</v>
      </c>
      <c r="P9" s="54">
        <v>5</v>
      </c>
      <c r="Q9" s="54">
        <v>5</v>
      </c>
    </row>
    <row r="10" spans="1:17" ht="24">
      <c r="A10" s="8">
        <v>9</v>
      </c>
      <c r="B10" s="52" t="s">
        <v>110</v>
      </c>
      <c r="C10" s="52" t="s">
        <v>13</v>
      </c>
      <c r="D10" s="55"/>
      <c r="E10" s="52" t="s">
        <v>124</v>
      </c>
      <c r="F10" s="52" t="s">
        <v>124</v>
      </c>
      <c r="G10" s="53">
        <v>0</v>
      </c>
      <c r="H10" s="53">
        <v>0</v>
      </c>
      <c r="I10" s="53">
        <v>0</v>
      </c>
      <c r="J10" s="53">
        <v>0</v>
      </c>
      <c r="K10" s="53">
        <v>0</v>
      </c>
      <c r="L10" s="53">
        <v>0</v>
      </c>
      <c r="M10" s="53">
        <v>0</v>
      </c>
      <c r="N10" s="54">
        <v>4</v>
      </c>
      <c r="O10" s="54">
        <v>4</v>
      </c>
      <c r="P10" s="54">
        <v>5</v>
      </c>
      <c r="Q10" s="54">
        <v>5</v>
      </c>
    </row>
    <row r="11" spans="1:17" ht="24">
      <c r="A11" s="8">
        <v>10</v>
      </c>
      <c r="B11" s="52" t="s">
        <v>110</v>
      </c>
      <c r="C11" s="52" t="s">
        <v>13</v>
      </c>
      <c r="D11" s="55"/>
      <c r="E11" s="55" t="s">
        <v>128</v>
      </c>
      <c r="F11" s="55" t="s">
        <v>129</v>
      </c>
      <c r="G11" s="53">
        <v>0</v>
      </c>
      <c r="H11" s="53">
        <v>0</v>
      </c>
      <c r="I11" s="53">
        <v>0</v>
      </c>
      <c r="J11" s="53">
        <v>0</v>
      </c>
      <c r="K11" s="53">
        <v>0</v>
      </c>
      <c r="L11" s="53">
        <v>0</v>
      </c>
      <c r="M11" s="53">
        <v>0</v>
      </c>
      <c r="N11" s="54">
        <v>5</v>
      </c>
      <c r="O11" s="54">
        <v>5</v>
      </c>
      <c r="P11" s="54">
        <v>4</v>
      </c>
      <c r="Q11" s="54">
        <v>4</v>
      </c>
    </row>
    <row r="12" spans="1:17" ht="24">
      <c r="A12" s="8"/>
      <c r="G12" s="11">
        <f>AVERAGE(G1:G11)</f>
        <v>0</v>
      </c>
      <c r="H12" s="11">
        <f aca="true" t="shared" si="0" ref="H12:M12">AVERAGE(H1:H11)</f>
        <v>0.1</v>
      </c>
      <c r="I12" s="11">
        <f t="shared" si="0"/>
        <v>0</v>
      </c>
      <c r="J12" s="11">
        <f t="shared" si="0"/>
        <v>0.1</v>
      </c>
      <c r="K12" s="11">
        <f>AVERAGE(K1:K11)</f>
        <v>0.1</v>
      </c>
      <c r="L12" s="11">
        <f t="shared" si="0"/>
        <v>0</v>
      </c>
      <c r="M12" s="11">
        <f t="shared" si="0"/>
        <v>0</v>
      </c>
      <c r="N12" s="11">
        <f>AVERAGE(N1:N11)</f>
        <v>4.9</v>
      </c>
      <c r="O12" s="11">
        <f>AVERAGE(O1:O11)</f>
        <v>4</v>
      </c>
      <c r="P12" s="11">
        <f>AVERAGE(P1:P11)</f>
        <v>3.9</v>
      </c>
      <c r="Q12" s="11">
        <f>AVERAGE(Q1:Q11)</f>
        <v>3.9</v>
      </c>
    </row>
    <row r="13" spans="1:17" ht="24">
      <c r="A13" s="8"/>
      <c r="G13" s="11">
        <f>STDEV(G1:G11)</f>
        <v>0</v>
      </c>
      <c r="H13" s="11">
        <f aca="true" t="shared" si="1" ref="H13:M13">STDEV(H1:H11)</f>
        <v>0.31622776601683794</v>
      </c>
      <c r="I13" s="11">
        <f t="shared" si="1"/>
        <v>0</v>
      </c>
      <c r="J13" s="11">
        <f t="shared" si="1"/>
        <v>0.31622776601683794</v>
      </c>
      <c r="K13" s="11">
        <f t="shared" si="1"/>
        <v>0.31622776601683794</v>
      </c>
      <c r="L13" s="11">
        <f t="shared" si="1"/>
        <v>0</v>
      </c>
      <c r="M13" s="11">
        <f t="shared" si="1"/>
        <v>0</v>
      </c>
      <c r="N13" s="11">
        <f>STDEV(N1:N11)</f>
        <v>0.31622776601683794</v>
      </c>
      <c r="O13" s="11">
        <f>STDEV(O1:O11)</f>
        <v>0.816496580927726</v>
      </c>
      <c r="P13" s="11">
        <f>STDEV(P1:P11)</f>
        <v>0.9944289260117535</v>
      </c>
      <c r="Q13" s="11">
        <f>STDEV(Q1:Q11)</f>
        <v>0.9944289260117535</v>
      </c>
    </row>
    <row r="14" spans="1:17" ht="24">
      <c r="A14" s="8"/>
      <c r="G14" s="10"/>
      <c r="H14" s="10"/>
      <c r="I14" s="10"/>
      <c r="J14" s="10"/>
      <c r="K14" s="10"/>
      <c r="L14" s="10"/>
      <c r="M14" s="10"/>
      <c r="N14" s="10"/>
      <c r="O14" s="10"/>
      <c r="P14" s="10"/>
      <c r="Q14" s="57">
        <f>STDEV(N2:Q11)</f>
        <v>0.902631480585288</v>
      </c>
    </row>
    <row r="15" spans="1:17" ht="24">
      <c r="A15" s="8"/>
      <c r="G15" s="10"/>
      <c r="H15" s="10"/>
      <c r="I15" s="10"/>
      <c r="J15" s="10"/>
      <c r="K15" s="10"/>
      <c r="L15" s="10"/>
      <c r="M15" s="10"/>
      <c r="N15" s="10"/>
      <c r="O15" s="10"/>
      <c r="P15" s="10"/>
      <c r="Q15" s="58">
        <f>AVERAGE(N2:Q11)</f>
        <v>4.175</v>
      </c>
    </row>
    <row r="16" spans="1:17" ht="24">
      <c r="A16" s="8"/>
      <c r="G16" s="10"/>
      <c r="H16" s="10"/>
      <c r="I16" s="10"/>
      <c r="J16" s="10"/>
      <c r="K16" s="10"/>
      <c r="L16" s="10"/>
      <c r="M16" s="10"/>
      <c r="N16" s="10"/>
      <c r="O16" s="10"/>
      <c r="P16" s="10"/>
      <c r="Q16" s="10"/>
    </row>
    <row r="17" spans="1:17" ht="24">
      <c r="A17" s="8"/>
      <c r="G17" s="10"/>
      <c r="H17" s="10"/>
      <c r="I17" s="10"/>
      <c r="J17" s="10"/>
      <c r="K17" s="10"/>
      <c r="L17" s="10"/>
      <c r="M17" s="10"/>
      <c r="N17" s="10"/>
      <c r="O17" s="10"/>
      <c r="P17" s="10"/>
      <c r="Q17" s="10"/>
    </row>
    <row r="18" ht="24">
      <c r="A18" s="8"/>
    </row>
    <row r="19" ht="24">
      <c r="A19" s="8"/>
    </row>
    <row r="20" ht="24">
      <c r="A20" s="8"/>
    </row>
    <row r="21" ht="24">
      <c r="A21" s="8"/>
    </row>
    <row r="22" ht="24">
      <c r="A22" s="8"/>
    </row>
    <row r="23" ht="24">
      <c r="A23" s="8"/>
    </row>
  </sheetData>
  <sheetProtection/>
  <autoFilter ref="A1:Q1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9"/>
  <sheetViews>
    <sheetView zoomScale="150" zoomScaleNormal="150" zoomScalePageLayoutView="0" workbookViewId="0" topLeftCell="A1">
      <selection activeCell="A3" sqref="A3"/>
    </sheetView>
  </sheetViews>
  <sheetFormatPr defaultColWidth="9.140625" defaultRowHeight="21.75"/>
  <cols>
    <col min="1" max="9" width="9.140625" style="12" customWidth="1"/>
    <col min="10" max="10" width="12.140625" style="12" customWidth="1"/>
    <col min="11" max="16384" width="9.140625" style="12" customWidth="1"/>
  </cols>
  <sheetData>
    <row r="1" spans="1:10" ht="27.75">
      <c r="A1" s="70" t="s">
        <v>7</v>
      </c>
      <c r="B1" s="70"/>
      <c r="C1" s="70"/>
      <c r="D1" s="70"/>
      <c r="E1" s="70"/>
      <c r="F1" s="70"/>
      <c r="G1" s="70"/>
      <c r="H1" s="70"/>
      <c r="I1" s="70"/>
      <c r="J1" s="70"/>
    </row>
    <row r="3" ht="24">
      <c r="A3" s="12" t="s">
        <v>188</v>
      </c>
    </row>
    <row r="4" ht="24">
      <c r="A4" s="12" t="s">
        <v>196</v>
      </c>
    </row>
    <row r="5" ht="24">
      <c r="A5" s="12" t="s">
        <v>189</v>
      </c>
    </row>
    <row r="6" ht="24">
      <c r="A6" s="12" t="s">
        <v>190</v>
      </c>
    </row>
    <row r="7" ht="24">
      <c r="A7" s="12" t="s">
        <v>192</v>
      </c>
    </row>
    <row r="8" spans="1:3" ht="24">
      <c r="A8" s="12" t="s">
        <v>191</v>
      </c>
      <c r="B8" s="13"/>
      <c r="C8" s="13"/>
    </row>
    <row r="9" spans="1:3" ht="24">
      <c r="A9" s="12" t="s">
        <v>146</v>
      </c>
      <c r="B9" s="13"/>
      <c r="C9" s="13"/>
    </row>
    <row r="10" spans="1:3" ht="24">
      <c r="A10" s="12" t="s">
        <v>147</v>
      </c>
      <c r="B10" s="13"/>
      <c r="C10" s="13"/>
    </row>
    <row r="11" ht="24">
      <c r="A11" s="12" t="s">
        <v>206</v>
      </c>
    </row>
    <row r="12" ht="24">
      <c r="A12" s="12" t="s">
        <v>205</v>
      </c>
    </row>
    <row r="13" ht="24">
      <c r="A13" s="12" t="s">
        <v>207</v>
      </c>
    </row>
    <row r="14" spans="1:3" ht="24">
      <c r="A14" s="12" t="s">
        <v>183</v>
      </c>
      <c r="B14" s="13"/>
      <c r="C14" s="13"/>
    </row>
    <row r="15" spans="1:5" ht="24">
      <c r="A15" s="39" t="s">
        <v>193</v>
      </c>
      <c r="C15" s="13"/>
      <c r="D15" s="13"/>
      <c r="E15" s="13"/>
    </row>
    <row r="16" spans="1:5" ht="24">
      <c r="A16" s="39" t="s">
        <v>194</v>
      </c>
      <c r="C16" s="13"/>
      <c r="D16" s="13"/>
      <c r="E16" s="13"/>
    </row>
    <row r="17" spans="1:5" ht="24">
      <c r="A17" s="39" t="s">
        <v>208</v>
      </c>
      <c r="C17" s="13"/>
      <c r="D17" s="13"/>
      <c r="E17" s="13"/>
    </row>
    <row r="18" spans="1:5" ht="24">
      <c r="A18" s="39" t="s">
        <v>195</v>
      </c>
      <c r="C18" s="13"/>
      <c r="D18" s="13"/>
      <c r="E18" s="13"/>
    </row>
    <row r="19" spans="1:5" ht="24">
      <c r="A19" s="12" t="s">
        <v>162</v>
      </c>
      <c r="C19" s="13"/>
      <c r="D19" s="13"/>
      <c r="E19" s="13"/>
    </row>
  </sheetData>
  <sheetProtection/>
  <mergeCells count="1">
    <mergeCell ref="A1:J1"/>
  </mergeCells>
  <printOptions/>
  <pageMargins left="0.7480314960629921" right="0.62992125984251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H11" sqref="H11"/>
    </sheetView>
  </sheetViews>
  <sheetFormatPr defaultColWidth="9.140625" defaultRowHeight="21.75"/>
  <cols>
    <col min="1" max="1" width="10.7109375" style="12" customWidth="1"/>
    <col min="2" max="2" width="30.00390625" style="23" bestFit="1" customWidth="1"/>
    <col min="3" max="3" width="12.28125" style="13" customWidth="1"/>
    <col min="4" max="4" width="11.7109375" style="12" customWidth="1"/>
    <col min="5" max="16384" width="9.140625" style="12" customWidth="1"/>
  </cols>
  <sheetData>
    <row r="1" spans="1:6" ht="24">
      <c r="A1" s="71" t="s">
        <v>30</v>
      </c>
      <c r="B1" s="71"/>
      <c r="C1" s="71"/>
      <c r="D1" s="71"/>
      <c r="E1" s="71"/>
      <c r="F1" s="71"/>
    </row>
    <row r="2" spans="1:6" ht="24">
      <c r="A2" s="71" t="s">
        <v>107</v>
      </c>
      <c r="B2" s="71"/>
      <c r="C2" s="71"/>
      <c r="D2" s="71"/>
      <c r="E2" s="71"/>
      <c r="F2" s="71"/>
    </row>
    <row r="3" spans="1:6" ht="24">
      <c r="A3" s="71" t="s">
        <v>106</v>
      </c>
      <c r="B3" s="71"/>
      <c r="C3" s="71"/>
      <c r="D3" s="71"/>
      <c r="E3" s="71"/>
      <c r="F3" s="71"/>
    </row>
    <row r="4" spans="1:6" ht="24">
      <c r="A4" s="28"/>
      <c r="B4" s="28"/>
      <c r="C4" s="28"/>
      <c r="D4" s="28"/>
      <c r="E4" s="28"/>
      <c r="F4" s="28"/>
    </row>
    <row r="5" spans="1:6" ht="24">
      <c r="A5" s="12" t="s">
        <v>108</v>
      </c>
      <c r="B5" s="12"/>
      <c r="C5" s="28"/>
      <c r="D5" s="28"/>
      <c r="E5" s="28"/>
      <c r="F5" s="28"/>
    </row>
    <row r="6" spans="1:6" ht="24">
      <c r="A6" s="12" t="s">
        <v>133</v>
      </c>
      <c r="B6" s="12"/>
      <c r="C6" s="28"/>
      <c r="D6" s="28"/>
      <c r="E6" s="28"/>
      <c r="F6" s="28"/>
    </row>
    <row r="7" spans="1:6" ht="24">
      <c r="A7" s="12" t="s">
        <v>109</v>
      </c>
      <c r="B7" s="12"/>
      <c r="C7" s="28"/>
      <c r="D7" s="28"/>
      <c r="E7" s="28"/>
      <c r="F7" s="28"/>
    </row>
    <row r="9" ht="24">
      <c r="A9" s="12" t="s">
        <v>8</v>
      </c>
    </row>
    <row r="11" ht="24">
      <c r="A11" s="12" t="s">
        <v>186</v>
      </c>
    </row>
    <row r="12" ht="14.25" customHeight="1" thickBot="1"/>
    <row r="13" spans="2:4" ht="25.5" thickBot="1" thickTop="1">
      <c r="B13" s="31" t="s">
        <v>18</v>
      </c>
      <c r="C13" s="26" t="s">
        <v>10</v>
      </c>
      <c r="D13" s="26" t="s">
        <v>11</v>
      </c>
    </row>
    <row r="14" spans="2:4" ht="24.75" thickTop="1">
      <c r="B14" s="25" t="s">
        <v>110</v>
      </c>
      <c r="C14" s="19">
        <v>10</v>
      </c>
      <c r="D14" s="18">
        <f>C14*100/C$15</f>
        <v>100</v>
      </c>
    </row>
    <row r="15" spans="2:4" ht="24">
      <c r="B15" s="35" t="s">
        <v>12</v>
      </c>
      <c r="C15" s="35">
        <f>SUM(C14:C14)</f>
        <v>10</v>
      </c>
      <c r="D15" s="36">
        <f>SUM(D14:D14)</f>
        <v>100</v>
      </c>
    </row>
    <row r="16" spans="2:4" ht="24">
      <c r="B16" s="16"/>
      <c r="C16" s="16"/>
      <c r="D16" s="37"/>
    </row>
    <row r="17" spans="1:4" ht="24">
      <c r="A17" s="12" t="s">
        <v>187</v>
      </c>
      <c r="B17" s="16"/>
      <c r="C17" s="16"/>
      <c r="D17" s="37"/>
    </row>
    <row r="18" spans="2:4" ht="24">
      <c r="B18" s="16"/>
      <c r="C18" s="16"/>
      <c r="D18" s="37"/>
    </row>
    <row r="19" ht="24">
      <c r="A19" s="12" t="s">
        <v>130</v>
      </c>
    </row>
    <row r="20" ht="24.75" thickBot="1"/>
    <row r="21" spans="2:4" ht="25.5" thickBot="1" thickTop="1">
      <c r="B21" s="31" t="s">
        <v>16</v>
      </c>
      <c r="C21" s="26" t="s">
        <v>10</v>
      </c>
      <c r="D21" s="26" t="s">
        <v>11</v>
      </c>
    </row>
    <row r="22" spans="2:4" ht="24.75" thickTop="1">
      <c r="B22" s="24" t="s">
        <v>13</v>
      </c>
      <c r="C22" s="13">
        <v>8</v>
      </c>
      <c r="D22" s="18">
        <f>C22*100/C24</f>
        <v>80</v>
      </c>
    </row>
    <row r="23" spans="2:4" ht="24">
      <c r="B23" s="24" t="s">
        <v>14</v>
      </c>
      <c r="C23" s="13">
        <v>2</v>
      </c>
      <c r="D23" s="18">
        <f>C23*100/C24</f>
        <v>20</v>
      </c>
    </row>
    <row r="24" spans="2:4" ht="24">
      <c r="B24" s="35" t="s">
        <v>12</v>
      </c>
      <c r="C24" s="35">
        <f>SUM(C22:C23)</f>
        <v>10</v>
      </c>
      <c r="D24" s="36">
        <f>SUM(D22:D23)</f>
        <v>100</v>
      </c>
    </row>
    <row r="26" ht="24">
      <c r="A26" s="12" t="s">
        <v>132</v>
      </c>
    </row>
    <row r="27" ht="24">
      <c r="A27" s="12" t="s">
        <v>131</v>
      </c>
    </row>
  </sheetData>
  <sheetProtection/>
  <mergeCells count="3">
    <mergeCell ref="A1:F1"/>
    <mergeCell ref="A2:F2"/>
    <mergeCell ref="A3:F3"/>
  </mergeCells>
  <printOptions horizontalCentered="1"/>
  <pageMargins left="0.7874015748031497" right="0.5511811023622047"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3">
      <selection activeCell="A25" sqref="A25:IV28"/>
    </sheetView>
  </sheetViews>
  <sheetFormatPr defaultColWidth="9.140625" defaultRowHeight="21.75"/>
  <cols>
    <col min="1" max="1" width="13.421875" style="12" customWidth="1"/>
    <col min="2" max="2" width="47.7109375" style="13" bestFit="1" customWidth="1"/>
    <col min="3" max="3" width="13.140625" style="13" customWidth="1"/>
    <col min="4" max="4" width="14.57421875" style="12" customWidth="1"/>
    <col min="5" max="5" width="9.140625" style="12" customWidth="1"/>
    <col min="6" max="6" width="4.8515625" style="12" customWidth="1"/>
    <col min="7" max="16384" width="9.140625" style="12" customWidth="1"/>
  </cols>
  <sheetData>
    <row r="1" spans="1:6" ht="24">
      <c r="A1" s="72" t="s">
        <v>135</v>
      </c>
      <c r="B1" s="72"/>
      <c r="C1" s="72"/>
      <c r="D1" s="72"/>
      <c r="E1" s="72"/>
      <c r="F1" s="72"/>
    </row>
    <row r="3" ht="24">
      <c r="A3" s="12" t="s">
        <v>134</v>
      </c>
    </row>
    <row r="4" ht="24" customHeight="1" thickBot="1"/>
    <row r="5" spans="2:4" ht="25.5" thickBot="1" thickTop="1">
      <c r="B5" s="31" t="s">
        <v>18</v>
      </c>
      <c r="C5" s="26" t="s">
        <v>10</v>
      </c>
      <c r="D5" s="26" t="s">
        <v>19</v>
      </c>
    </row>
    <row r="6" spans="2:4" ht="24.75" thickTop="1">
      <c r="B6" s="22" t="s">
        <v>20</v>
      </c>
      <c r="D6" s="13"/>
    </row>
    <row r="7" spans="2:4" ht="24">
      <c r="B7" s="30" t="s">
        <v>14</v>
      </c>
      <c r="C7" s="28">
        <v>3</v>
      </c>
      <c r="D7" s="29">
        <f>C7*100/19</f>
        <v>15.789473684210526</v>
      </c>
    </row>
    <row r="8" spans="2:4" ht="24">
      <c r="B8" s="23" t="s">
        <v>136</v>
      </c>
      <c r="C8" s="28"/>
      <c r="D8" s="29"/>
    </row>
    <row r="9" spans="2:4" ht="24">
      <c r="B9" s="59" t="s">
        <v>137</v>
      </c>
      <c r="C9" s="60">
        <v>1</v>
      </c>
      <c r="D9" s="61">
        <f>C9*100/19</f>
        <v>5.2631578947368425</v>
      </c>
    </row>
    <row r="10" spans="2:4" ht="24">
      <c r="B10" s="25" t="s">
        <v>113</v>
      </c>
      <c r="C10" s="19"/>
      <c r="D10" s="21"/>
    </row>
    <row r="11" spans="2:8" ht="24">
      <c r="B11" s="59" t="s">
        <v>138</v>
      </c>
      <c r="C11" s="60">
        <v>2</v>
      </c>
      <c r="D11" s="61">
        <f>C11*100/19</f>
        <v>10.526315789473685</v>
      </c>
      <c r="H11" s="8"/>
    </row>
    <row r="12" spans="2:4" ht="24">
      <c r="B12" s="30" t="s">
        <v>13</v>
      </c>
      <c r="C12" s="28">
        <v>7</v>
      </c>
      <c r="D12" s="29">
        <f>SUM(D14:D22)</f>
        <v>36.8421052631579</v>
      </c>
    </row>
    <row r="13" spans="2:4" ht="24">
      <c r="B13" s="23" t="s">
        <v>139</v>
      </c>
      <c r="D13" s="18"/>
    </row>
    <row r="14" spans="2:4" ht="24">
      <c r="B14" s="59" t="s">
        <v>140</v>
      </c>
      <c r="C14" s="60">
        <v>2</v>
      </c>
      <c r="D14" s="61">
        <f>C14*100/19</f>
        <v>10.526315789473685</v>
      </c>
    </row>
    <row r="15" spans="2:4" ht="24">
      <c r="B15" s="23" t="s">
        <v>198</v>
      </c>
      <c r="D15" s="18"/>
    </row>
    <row r="16" spans="2:4" ht="24">
      <c r="B16" s="59" t="s">
        <v>141</v>
      </c>
      <c r="C16" s="60">
        <v>1</v>
      </c>
      <c r="D16" s="61">
        <f>C16*100/19</f>
        <v>5.2631578947368425</v>
      </c>
    </row>
    <row r="17" spans="2:4" ht="24">
      <c r="B17" s="25" t="s">
        <v>112</v>
      </c>
      <c r="C17" s="19"/>
      <c r="D17" s="21"/>
    </row>
    <row r="18" spans="2:4" ht="24">
      <c r="B18" s="59" t="s">
        <v>142</v>
      </c>
      <c r="C18" s="60">
        <v>2</v>
      </c>
      <c r="D18" s="61">
        <f>C18*100/19</f>
        <v>10.526315789473685</v>
      </c>
    </row>
    <row r="19" spans="2:4" ht="24">
      <c r="B19" s="25" t="s">
        <v>113</v>
      </c>
      <c r="C19" s="19"/>
      <c r="D19" s="21"/>
    </row>
    <row r="20" spans="2:4" ht="24">
      <c r="B20" s="59" t="s">
        <v>138</v>
      </c>
      <c r="C20" s="60">
        <v>1</v>
      </c>
      <c r="D20" s="61">
        <f>C20*100/19</f>
        <v>5.2631578947368425</v>
      </c>
    </row>
    <row r="21" spans="2:4" ht="24">
      <c r="B21" s="25" t="s">
        <v>143</v>
      </c>
      <c r="D21" s="18"/>
    </row>
    <row r="22" spans="2:4" ht="24">
      <c r="B22" s="59" t="s">
        <v>21</v>
      </c>
      <c r="C22" s="60">
        <v>1</v>
      </c>
      <c r="D22" s="61">
        <f>C22*100/19</f>
        <v>5.2631578947368425</v>
      </c>
    </row>
    <row r="23" spans="2:4" ht="24.75" thickBot="1">
      <c r="B23" s="66" t="s">
        <v>6</v>
      </c>
      <c r="C23" s="66">
        <f>C7+C12</f>
        <v>10</v>
      </c>
      <c r="D23" s="67">
        <f>D12+D7</f>
        <v>52.631578947368425</v>
      </c>
    </row>
    <row r="24" spans="2:4" ht="24.75" thickTop="1">
      <c r="B24" s="23"/>
      <c r="D24" s="18"/>
    </row>
    <row r="25" ht="24">
      <c r="A25" s="12" t="s">
        <v>144</v>
      </c>
    </row>
    <row r="26" ht="24">
      <c r="A26" s="12" t="s">
        <v>145</v>
      </c>
    </row>
    <row r="27" ht="24">
      <c r="A27" s="12" t="s">
        <v>146</v>
      </c>
    </row>
    <row r="28" ht="24">
      <c r="A28" s="12" t="s">
        <v>147</v>
      </c>
    </row>
  </sheetData>
  <sheetProtection/>
  <mergeCells count="1">
    <mergeCell ref="A1:F1"/>
  </mergeCells>
  <printOptions horizontalCentered="1"/>
  <pageMargins left="0.5511811023622047" right="0.5511811023622047" top="0.7874015748031497"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4"/>
  <sheetViews>
    <sheetView zoomScalePageLayoutView="0" workbookViewId="0" topLeftCell="A10">
      <selection activeCell="E27" sqref="E27"/>
    </sheetView>
  </sheetViews>
  <sheetFormatPr defaultColWidth="9.140625" defaultRowHeight="21.75"/>
  <cols>
    <col min="1" max="1" width="14.57421875" style="12" customWidth="1"/>
    <col min="2" max="2" width="28.140625" style="13" customWidth="1"/>
    <col min="3" max="3" width="12.7109375" style="13" customWidth="1"/>
    <col min="4" max="4" width="16.00390625" style="12" customWidth="1"/>
    <col min="5" max="16384" width="9.140625" style="12" customWidth="1"/>
  </cols>
  <sheetData>
    <row r="1" spans="1:6" ht="24">
      <c r="A1" s="72" t="s">
        <v>15</v>
      </c>
      <c r="B1" s="72"/>
      <c r="C1" s="72"/>
      <c r="D1" s="72"/>
      <c r="E1" s="72"/>
      <c r="F1" s="72"/>
    </row>
    <row r="3" ht="24">
      <c r="A3" s="12" t="s">
        <v>148</v>
      </c>
    </row>
    <row r="4" ht="24.75" thickBot="1"/>
    <row r="5" spans="2:4" ht="25.5" thickBot="1" thickTop="1">
      <c r="B5" s="31" t="s">
        <v>201</v>
      </c>
      <c r="C5" s="26" t="s">
        <v>10</v>
      </c>
      <c r="D5" s="26" t="s">
        <v>19</v>
      </c>
    </row>
    <row r="6" spans="2:4" ht="24.75" thickTop="1">
      <c r="B6" s="12" t="s">
        <v>149</v>
      </c>
      <c r="C6" s="13">
        <v>1</v>
      </c>
      <c r="D6" s="18">
        <f>C6*100/C$9</f>
        <v>33.333333333333336</v>
      </c>
    </row>
    <row r="7" spans="2:4" ht="24">
      <c r="B7" s="12" t="s">
        <v>119</v>
      </c>
      <c r="C7" s="13">
        <v>1</v>
      </c>
      <c r="D7" s="18">
        <f>C7*100/C$9</f>
        <v>33.333333333333336</v>
      </c>
    </row>
    <row r="8" spans="2:4" ht="24.75" thickBot="1">
      <c r="B8" s="12" t="s">
        <v>199</v>
      </c>
      <c r="C8" s="13">
        <v>1</v>
      </c>
      <c r="D8" s="18">
        <f>C8*100/C$9</f>
        <v>33.333333333333336</v>
      </c>
    </row>
    <row r="9" spans="2:4" ht="25.5" thickBot="1" thickTop="1">
      <c r="B9" s="26" t="s">
        <v>12</v>
      </c>
      <c r="C9" s="32">
        <f>SUM(C6:C8)</f>
        <v>3</v>
      </c>
      <c r="D9" s="27">
        <f>SUM(D6:D8)</f>
        <v>100</v>
      </c>
    </row>
    <row r="10" ht="24.75" thickTop="1"/>
    <row r="11" ht="24">
      <c r="A11" s="12" t="s">
        <v>150</v>
      </c>
    </row>
    <row r="12" ht="24">
      <c r="A12" s="12" t="s">
        <v>200</v>
      </c>
    </row>
    <row r="14" ht="24">
      <c r="A14" s="12" t="s">
        <v>178</v>
      </c>
    </row>
    <row r="15" ht="24.75" thickBot="1"/>
    <row r="16" spans="2:4" ht="25.5" thickBot="1" thickTop="1">
      <c r="B16" s="31" t="s">
        <v>100</v>
      </c>
      <c r="C16" s="26" t="s">
        <v>10</v>
      </c>
      <c r="D16" s="26" t="s">
        <v>19</v>
      </c>
    </row>
    <row r="17" spans="2:4" ht="24.75" thickTop="1">
      <c r="B17" s="12" t="s">
        <v>179</v>
      </c>
      <c r="C17" s="13">
        <v>4</v>
      </c>
      <c r="D17" s="18">
        <f>C17*100/C$21</f>
        <v>40</v>
      </c>
    </row>
    <row r="18" spans="2:4" ht="24">
      <c r="B18" s="12" t="s">
        <v>156</v>
      </c>
      <c r="C18" s="13">
        <v>4</v>
      </c>
      <c r="D18" s="18">
        <f>C18*100/C$21</f>
        <v>40</v>
      </c>
    </row>
    <row r="19" spans="2:4" ht="24">
      <c r="B19" s="12" t="s">
        <v>180</v>
      </c>
      <c r="C19" s="13">
        <v>1</v>
      </c>
      <c r="D19" s="18">
        <f>C19*100/C$21</f>
        <v>10</v>
      </c>
    </row>
    <row r="20" spans="2:4" ht="24.75" thickBot="1">
      <c r="B20" s="12" t="s">
        <v>181</v>
      </c>
      <c r="C20" s="13">
        <v>1</v>
      </c>
      <c r="D20" s="18">
        <f>C20*100/C$21</f>
        <v>10</v>
      </c>
    </row>
    <row r="21" spans="2:4" ht="25.5" thickBot="1" thickTop="1">
      <c r="B21" s="26" t="s">
        <v>12</v>
      </c>
      <c r="C21" s="32">
        <f>SUM(C17:C20)</f>
        <v>10</v>
      </c>
      <c r="D21" s="27">
        <f>SUM(D17:D20)</f>
        <v>100</v>
      </c>
    </row>
    <row r="22" ht="24.75" thickTop="1"/>
    <row r="23" ht="24">
      <c r="A23" s="12" t="s">
        <v>182</v>
      </c>
    </row>
    <row r="24" ht="24">
      <c r="A24" s="12" t="s">
        <v>183</v>
      </c>
    </row>
  </sheetData>
  <sheetProtection/>
  <mergeCells count="1">
    <mergeCell ref="A1:F1"/>
  </mergeCells>
  <printOptions/>
  <pageMargins left="0.9448818897637796"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9"/>
  <sheetViews>
    <sheetView zoomScalePageLayoutView="0" workbookViewId="0" topLeftCell="A1">
      <selection activeCell="D19" sqref="D19"/>
    </sheetView>
  </sheetViews>
  <sheetFormatPr defaultColWidth="9.140625" defaultRowHeight="21.75"/>
  <cols>
    <col min="1" max="1" width="4.57421875" style="12" customWidth="1"/>
    <col min="2" max="2" width="60.7109375" style="12" customWidth="1"/>
    <col min="3" max="3" width="8.7109375" style="13" customWidth="1"/>
    <col min="4" max="4" width="9.00390625" style="13" customWidth="1"/>
    <col min="5" max="5" width="13.57421875" style="13" bestFit="1" customWidth="1"/>
    <col min="6" max="16384" width="9.140625" style="12" customWidth="1"/>
  </cols>
  <sheetData>
    <row r="1" spans="1:5" ht="24">
      <c r="A1" s="72" t="s">
        <v>17</v>
      </c>
      <c r="B1" s="72"/>
      <c r="C1" s="72"/>
      <c r="D1" s="72"/>
      <c r="E1" s="72"/>
    </row>
    <row r="2" spans="1:2" ht="24">
      <c r="A2" s="13"/>
      <c r="B2" s="13"/>
    </row>
    <row r="3" ht="24">
      <c r="A3" s="38" t="s">
        <v>24</v>
      </c>
    </row>
    <row r="4" ht="32.25" customHeight="1" thickBot="1">
      <c r="A4" s="14" t="s">
        <v>184</v>
      </c>
    </row>
    <row r="5" spans="1:5" s="14" customFormat="1" ht="23.25" customHeight="1" thickTop="1">
      <c r="A5" s="74" t="s">
        <v>9</v>
      </c>
      <c r="B5" s="74"/>
      <c r="C5" s="73" t="s">
        <v>151</v>
      </c>
      <c r="D5" s="73"/>
      <c r="E5" s="73"/>
    </row>
    <row r="6" spans="1:5" s="14" customFormat="1" ht="26.25" customHeight="1" thickBot="1">
      <c r="A6" s="75"/>
      <c r="B6" s="75"/>
      <c r="C6" s="15" t="s">
        <v>2</v>
      </c>
      <c r="D6" s="15" t="s">
        <v>1</v>
      </c>
      <c r="E6" s="15" t="s">
        <v>26</v>
      </c>
    </row>
    <row r="7" spans="1:5" ht="24.75" thickTop="1">
      <c r="A7" s="16">
        <v>1</v>
      </c>
      <c r="B7" s="17" t="s">
        <v>27</v>
      </c>
      <c r="C7" s="18"/>
      <c r="D7" s="18"/>
      <c r="E7" s="18"/>
    </row>
    <row r="8" spans="1:6" ht="24">
      <c r="A8" s="60"/>
      <c r="B8" s="62" t="s">
        <v>157</v>
      </c>
      <c r="C8" s="61">
        <f>ข้อมูลทั่วไป!N12</f>
        <v>4.9</v>
      </c>
      <c r="D8" s="61">
        <f>ข้อมูลทั่วไป!N13</f>
        <v>0.31622776601683794</v>
      </c>
      <c r="E8" s="60" t="str">
        <f>IF(C8&gt;4.5,"มากที่สุด",IF(C8&gt;3.5,"มาก",IF(C8&gt;2.5,"ปานกลาง",IF(C8&gt;1.5,"น้อย",IF(C8&lt;=1.5,"น้อยที่สุด")))))</f>
        <v>มากที่สุด</v>
      </c>
      <c r="F8" s="20"/>
    </row>
    <row r="9" spans="1:6" ht="24">
      <c r="A9" s="63"/>
      <c r="B9" s="64" t="s">
        <v>158</v>
      </c>
      <c r="C9" s="65">
        <f>ข้อมูลทั่วไป!O12</f>
        <v>4</v>
      </c>
      <c r="D9" s="65">
        <f>ข้อมูลทั่วไป!O13</f>
        <v>0.816496580927726</v>
      </c>
      <c r="E9" s="63" t="str">
        <f>IF(C9&gt;4.5,"มากที่สุด",IF(C9&gt;3.5,"มาก",IF(C9&gt;2.5,"ปานกลาง",IF(C9&gt;1.5,"น้อย",IF(C9&lt;=1.5,"น้อยที่สุด")))))</f>
        <v>มาก</v>
      </c>
      <c r="F9" s="20"/>
    </row>
    <row r="10" spans="1:6" ht="24">
      <c r="A10" s="63"/>
      <c r="B10" s="64" t="s">
        <v>159</v>
      </c>
      <c r="C10" s="65">
        <f>ข้อมูลทั่วไป!P12</f>
        <v>3.9</v>
      </c>
      <c r="D10" s="65">
        <f>ข้อมูลทั่วไป!P13</f>
        <v>0.9944289260117535</v>
      </c>
      <c r="E10" s="63" t="str">
        <f>IF(C10&gt;4.5,"มากที่สุด",IF(C10&gt;3.5,"มาก",IF(C10&gt;2.5,"ปานกลาง",IF(C10&gt;1.5,"น้อย",IF(C10&lt;=1.5,"น้อยที่สุด")))))</f>
        <v>มาก</v>
      </c>
      <c r="F10" s="20"/>
    </row>
    <row r="11" spans="1:6" ht="24">
      <c r="A11" s="19"/>
      <c r="B11" s="20" t="s">
        <v>160</v>
      </c>
      <c r="C11" s="21">
        <f>ข้อมูลทั่วไป!Q12</f>
        <v>3.9</v>
      </c>
      <c r="D11" s="21">
        <f>ข้อมูลทั่วไป!Q13</f>
        <v>0.9944289260117535</v>
      </c>
      <c r="E11" s="19" t="str">
        <f>IF(C11&gt;4.5,"มากที่สุด",IF(C11&gt;3.5,"มาก",IF(C11&gt;2.5,"ปานกลาง",IF(C11&gt;1.5,"น้อย",IF(C11&lt;=1.5,"น้อยที่สุด")))))</f>
        <v>มาก</v>
      </c>
      <c r="F11" s="20"/>
    </row>
    <row r="12" spans="1:6" ht="24.75" thickBot="1">
      <c r="A12" s="19"/>
      <c r="B12" s="20" t="s">
        <v>161</v>
      </c>
      <c r="C12" s="21"/>
      <c r="D12" s="21"/>
      <c r="E12" s="56"/>
      <c r="F12" s="20"/>
    </row>
    <row r="13" spans="1:5" s="20" customFormat="1" ht="25.5" thickBot="1" thickTop="1">
      <c r="A13" s="33"/>
      <c r="B13" s="34" t="s">
        <v>12</v>
      </c>
      <c r="C13" s="27">
        <f>AVERAGE(C8:C11)</f>
        <v>4.175</v>
      </c>
      <c r="D13" s="27">
        <f>ข้อมูลทั่วไป!Q14</f>
        <v>0.902631480585288</v>
      </c>
      <c r="E13" s="56" t="str">
        <f>IF(C13&gt;4.5,"มากที่สุด",IF(C13&gt;3.5,"มาก",IF(C13&gt;2.5,"ปานกลาง",IF(C13&gt;1.5,"น้อย",IF(C13&lt;=1.5,"น้อยที่สุด")))))</f>
        <v>มาก</v>
      </c>
    </row>
    <row r="14" ht="24.75" thickTop="1"/>
    <row r="15" ht="24">
      <c r="A15" s="39" t="s">
        <v>185</v>
      </c>
    </row>
    <row r="16" ht="24">
      <c r="A16" s="39" t="s">
        <v>152</v>
      </c>
    </row>
    <row r="17" ht="24">
      <c r="A17" s="39" t="s">
        <v>202</v>
      </c>
    </row>
    <row r="18" ht="24">
      <c r="A18" s="39" t="s">
        <v>203</v>
      </c>
    </row>
    <row r="19" ht="24">
      <c r="A19" s="12" t="s">
        <v>204</v>
      </c>
    </row>
  </sheetData>
  <sheetProtection/>
  <mergeCells count="3">
    <mergeCell ref="C5:E5"/>
    <mergeCell ref="A5:B6"/>
    <mergeCell ref="A1:E1"/>
  </mergeCells>
  <printOptions/>
  <pageMargins left="0.5905511811023623" right="0.15748031496062992"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F666"/>
  <sheetViews>
    <sheetView zoomScale="110" zoomScaleNormal="110" zoomScalePageLayoutView="0" workbookViewId="0" topLeftCell="A8">
      <selection activeCell="B25" sqref="B25"/>
    </sheetView>
  </sheetViews>
  <sheetFormatPr defaultColWidth="9.140625" defaultRowHeight="21.75"/>
  <cols>
    <col min="1" max="1" width="3.8515625" style="40" customWidth="1"/>
    <col min="2" max="2" width="81.57421875" style="40" customWidth="1"/>
    <col min="3" max="3" width="8.8515625" style="41" bestFit="1" customWidth="1"/>
    <col min="4" max="16384" width="9.140625" style="41" customWidth="1"/>
  </cols>
  <sheetData>
    <row r="1" spans="1:3" ht="24">
      <c r="A1" s="76" t="s">
        <v>22</v>
      </c>
      <c r="B1" s="76"/>
      <c r="C1" s="76"/>
    </row>
    <row r="3" spans="1:6" ht="24">
      <c r="A3" s="42" t="s">
        <v>25</v>
      </c>
      <c r="F3" s="9"/>
    </row>
    <row r="4" spans="2:6" ht="24.75" thickBot="1">
      <c r="B4" s="42" t="s">
        <v>28</v>
      </c>
      <c r="F4" s="9"/>
    </row>
    <row r="5" spans="1:6" ht="25.5" thickBot="1" thickTop="1">
      <c r="A5" s="43" t="s">
        <v>29</v>
      </c>
      <c r="B5" s="43" t="s">
        <v>9</v>
      </c>
      <c r="C5" s="43" t="s">
        <v>11</v>
      </c>
      <c r="F5" s="9"/>
    </row>
    <row r="6" spans="1:6" ht="24.75" thickTop="1">
      <c r="A6" s="40">
        <v>1</v>
      </c>
      <c r="B6" s="44" t="s">
        <v>153</v>
      </c>
      <c r="C6" s="40">
        <v>1</v>
      </c>
      <c r="F6" s="9"/>
    </row>
    <row r="7" spans="1:6" ht="24">
      <c r="A7" s="40">
        <v>2</v>
      </c>
      <c r="B7" s="44" t="s">
        <v>154</v>
      </c>
      <c r="C7" s="40">
        <v>1</v>
      </c>
      <c r="F7" s="9"/>
    </row>
    <row r="8" spans="1:3" ht="24">
      <c r="A8" s="45">
        <v>3</v>
      </c>
      <c r="B8" s="46" t="s">
        <v>155</v>
      </c>
      <c r="C8" s="45">
        <v>1</v>
      </c>
    </row>
    <row r="9" spans="2:3" ht="24">
      <c r="B9" s="44"/>
      <c r="C9" s="40"/>
    </row>
    <row r="10" spans="2:3" ht="24.75" thickBot="1">
      <c r="B10" s="47" t="s">
        <v>167</v>
      </c>
      <c r="C10" s="40"/>
    </row>
    <row r="11" spans="1:3" ht="25.5" thickBot="1" thickTop="1">
      <c r="A11" s="43" t="s">
        <v>29</v>
      </c>
      <c r="B11" s="43" t="s">
        <v>9</v>
      </c>
      <c r="C11" s="43" t="s">
        <v>11</v>
      </c>
    </row>
    <row r="12" spans="1:3" ht="24.75" thickTop="1">
      <c r="A12" s="48">
        <v>1</v>
      </c>
      <c r="B12" s="41" t="s">
        <v>163</v>
      </c>
      <c r="C12" s="40">
        <v>1</v>
      </c>
    </row>
    <row r="13" spans="1:3" ht="24">
      <c r="A13" s="48">
        <v>2</v>
      </c>
      <c r="B13" s="41" t="s">
        <v>164</v>
      </c>
      <c r="C13" s="40">
        <v>1</v>
      </c>
    </row>
    <row r="14" spans="1:3" ht="24">
      <c r="A14" s="48"/>
      <c r="B14" s="41" t="s">
        <v>165</v>
      </c>
      <c r="C14" s="40"/>
    </row>
    <row r="15" spans="1:3" ht="24">
      <c r="A15" s="40">
        <v>3</v>
      </c>
      <c r="B15" s="44" t="s">
        <v>176</v>
      </c>
      <c r="C15" s="40">
        <v>1</v>
      </c>
    </row>
    <row r="16" spans="1:3" ht="24">
      <c r="A16" s="40">
        <v>4</v>
      </c>
      <c r="B16" s="41" t="s">
        <v>174</v>
      </c>
      <c r="C16" s="40">
        <v>1</v>
      </c>
    </row>
    <row r="17" spans="2:3" ht="24">
      <c r="B17" s="50" t="s">
        <v>175</v>
      </c>
      <c r="C17" s="48"/>
    </row>
    <row r="18" spans="2:3" ht="24">
      <c r="B18" s="41" t="s">
        <v>171</v>
      </c>
      <c r="C18" s="48"/>
    </row>
    <row r="19" spans="2:3" ht="24">
      <c r="B19" s="41"/>
      <c r="C19" s="48"/>
    </row>
    <row r="20" spans="1:3" ht="24.75" thickBot="1">
      <c r="A20" s="68"/>
      <c r="B20" s="69" t="s">
        <v>173</v>
      </c>
      <c r="C20" s="40"/>
    </row>
    <row r="21" spans="1:3" ht="25.5" thickBot="1" thickTop="1">
      <c r="A21" s="43" t="s">
        <v>29</v>
      </c>
      <c r="B21" s="43" t="s">
        <v>9</v>
      </c>
      <c r="C21" s="43" t="s">
        <v>11</v>
      </c>
    </row>
    <row r="22" spans="1:3" ht="24.75" thickTop="1">
      <c r="A22" s="40">
        <v>1</v>
      </c>
      <c r="B22" s="44" t="s">
        <v>166</v>
      </c>
      <c r="C22" s="40">
        <v>1</v>
      </c>
    </row>
    <row r="23" spans="1:3" ht="24">
      <c r="A23" s="40">
        <v>2</v>
      </c>
      <c r="B23" s="41" t="s">
        <v>168</v>
      </c>
      <c r="C23" s="40">
        <v>1</v>
      </c>
    </row>
    <row r="24" spans="1:3" ht="24">
      <c r="A24" s="40">
        <v>3</v>
      </c>
      <c r="B24" s="41" t="s">
        <v>177</v>
      </c>
      <c r="C24" s="40">
        <v>1</v>
      </c>
    </row>
    <row r="25" spans="1:3" ht="24">
      <c r="A25" s="45">
        <v>4</v>
      </c>
      <c r="B25" s="49" t="s">
        <v>169</v>
      </c>
      <c r="C25" s="45">
        <v>1</v>
      </c>
    </row>
    <row r="26" spans="2:3" ht="24">
      <c r="B26" s="50"/>
      <c r="C26" s="48"/>
    </row>
    <row r="27" ht="24">
      <c r="B27" s="41"/>
    </row>
    <row r="28" ht="24">
      <c r="B28" s="41"/>
    </row>
    <row r="29" ht="24">
      <c r="B29" s="41"/>
    </row>
    <row r="30" ht="24">
      <c r="B30" s="41"/>
    </row>
    <row r="31" ht="24">
      <c r="B31" s="41"/>
    </row>
    <row r="32" ht="24">
      <c r="B32" s="41"/>
    </row>
    <row r="33" ht="24">
      <c r="B33" s="41"/>
    </row>
    <row r="34" ht="24">
      <c r="B34" s="41"/>
    </row>
    <row r="35" ht="24">
      <c r="B35" s="41"/>
    </row>
    <row r="36" ht="24">
      <c r="B36" s="41"/>
    </row>
    <row r="37" ht="24">
      <c r="B37" s="41"/>
    </row>
    <row r="38" ht="24">
      <c r="B38" s="41"/>
    </row>
    <row r="39" ht="24">
      <c r="B39" s="41"/>
    </row>
    <row r="40" ht="24">
      <c r="B40" s="41"/>
    </row>
    <row r="41" ht="24">
      <c r="B41" s="41"/>
    </row>
    <row r="42" ht="24">
      <c r="B42" s="41"/>
    </row>
    <row r="43" ht="24">
      <c r="B43" s="41"/>
    </row>
    <row r="44" ht="24">
      <c r="B44" s="41"/>
    </row>
    <row r="45" ht="24">
      <c r="B45" s="41"/>
    </row>
    <row r="46" ht="24">
      <c r="B46" s="41"/>
    </row>
    <row r="47" ht="24">
      <c r="B47" s="41"/>
    </row>
    <row r="48" ht="24">
      <c r="B48" s="41"/>
    </row>
    <row r="49" ht="24">
      <c r="B49" s="51"/>
    </row>
    <row r="50" ht="24">
      <c r="B50" s="51"/>
    </row>
    <row r="51" ht="24">
      <c r="B51" s="51"/>
    </row>
    <row r="52" ht="24">
      <c r="B52" s="51"/>
    </row>
    <row r="53" ht="24">
      <c r="B53" s="51"/>
    </row>
    <row r="54" ht="24">
      <c r="B54" s="51"/>
    </row>
    <row r="55" ht="24">
      <c r="B55" s="51"/>
    </row>
    <row r="56" ht="24">
      <c r="B56" s="51"/>
    </row>
    <row r="57" ht="24">
      <c r="B57" s="51"/>
    </row>
    <row r="58" ht="24">
      <c r="B58" s="51"/>
    </row>
    <row r="59" ht="24">
      <c r="B59" s="51"/>
    </row>
    <row r="60" ht="24">
      <c r="B60" s="51"/>
    </row>
    <row r="61" ht="24">
      <c r="B61" s="51"/>
    </row>
    <row r="62" ht="24">
      <c r="B62" s="51"/>
    </row>
    <row r="63" ht="24">
      <c r="B63" s="51"/>
    </row>
    <row r="64" ht="24">
      <c r="B64" s="51"/>
    </row>
    <row r="65" ht="24">
      <c r="B65" s="51"/>
    </row>
    <row r="66" ht="24">
      <c r="B66" s="51"/>
    </row>
    <row r="67" ht="24">
      <c r="B67" s="51"/>
    </row>
    <row r="68" ht="24">
      <c r="B68" s="51"/>
    </row>
    <row r="69" ht="24">
      <c r="B69" s="51"/>
    </row>
    <row r="70" ht="24">
      <c r="B70" s="51"/>
    </row>
    <row r="71" ht="24">
      <c r="B71" s="51"/>
    </row>
    <row r="72" ht="24">
      <c r="B72" s="51"/>
    </row>
    <row r="73" ht="24">
      <c r="B73" s="51"/>
    </row>
    <row r="74" ht="24">
      <c r="B74" s="51"/>
    </row>
    <row r="75" ht="24">
      <c r="B75" s="51"/>
    </row>
    <row r="76" ht="24">
      <c r="B76" s="51"/>
    </row>
    <row r="77" ht="24">
      <c r="B77" s="51"/>
    </row>
    <row r="78" ht="24">
      <c r="B78" s="51"/>
    </row>
    <row r="79" ht="24">
      <c r="B79" s="51"/>
    </row>
    <row r="80" ht="24">
      <c r="B80" s="51"/>
    </row>
    <row r="81" ht="24">
      <c r="B81" s="51"/>
    </row>
    <row r="82" ht="24">
      <c r="B82" s="51"/>
    </row>
    <row r="83" ht="24">
      <c r="B83" s="51"/>
    </row>
    <row r="84" ht="24">
      <c r="B84" s="51"/>
    </row>
    <row r="85" ht="24">
      <c r="B85" s="51"/>
    </row>
    <row r="86" ht="24">
      <c r="B86" s="51"/>
    </row>
    <row r="87" ht="24">
      <c r="B87" s="51"/>
    </row>
    <row r="88" ht="24">
      <c r="B88" s="51"/>
    </row>
    <row r="89" ht="24">
      <c r="B89" s="51"/>
    </row>
    <row r="90" ht="24">
      <c r="B90" s="51"/>
    </row>
    <row r="91" ht="24">
      <c r="B91" s="51"/>
    </row>
    <row r="92" ht="24">
      <c r="B92" s="51"/>
    </row>
    <row r="93" ht="24">
      <c r="B93" s="51"/>
    </row>
    <row r="94" ht="24">
      <c r="B94" s="51"/>
    </row>
    <row r="95" ht="24">
      <c r="B95" s="51"/>
    </row>
    <row r="96" ht="24">
      <c r="B96" s="51"/>
    </row>
    <row r="97" ht="24">
      <c r="B97" s="51"/>
    </row>
    <row r="98" ht="24">
      <c r="B98" s="51"/>
    </row>
    <row r="99" ht="24">
      <c r="B99" s="51"/>
    </row>
    <row r="100" ht="24">
      <c r="B100" s="51"/>
    </row>
    <row r="101" ht="24">
      <c r="B101" s="51"/>
    </row>
    <row r="102" ht="24">
      <c r="B102" s="51"/>
    </row>
    <row r="103" ht="24">
      <c r="B103" s="51"/>
    </row>
    <row r="104" ht="24">
      <c r="B104" s="51"/>
    </row>
    <row r="105" ht="24">
      <c r="B105" s="51"/>
    </row>
    <row r="106" ht="24">
      <c r="B106" s="51"/>
    </row>
    <row r="107" ht="24">
      <c r="B107" s="51"/>
    </row>
    <row r="108" ht="24">
      <c r="B108" s="51"/>
    </row>
    <row r="109" ht="24">
      <c r="B109" s="51"/>
    </row>
    <row r="110" ht="24">
      <c r="B110" s="51"/>
    </row>
    <row r="111" ht="24">
      <c r="B111" s="51"/>
    </row>
    <row r="112" ht="24">
      <c r="B112" s="51"/>
    </row>
    <row r="113" ht="24">
      <c r="B113" s="51"/>
    </row>
    <row r="114" ht="24">
      <c r="B114" s="51"/>
    </row>
    <row r="115" ht="24">
      <c r="B115" s="51"/>
    </row>
    <row r="116" ht="24">
      <c r="B116" s="51"/>
    </row>
    <row r="117" ht="24">
      <c r="B117" s="51"/>
    </row>
    <row r="118" ht="24">
      <c r="B118" s="51"/>
    </row>
    <row r="119" ht="24">
      <c r="B119" s="51"/>
    </row>
    <row r="120" ht="24">
      <c r="B120" s="51"/>
    </row>
    <row r="121" ht="24">
      <c r="B121" s="51"/>
    </row>
    <row r="122" ht="24">
      <c r="B122" s="51"/>
    </row>
    <row r="123" ht="24">
      <c r="B123" s="51"/>
    </row>
    <row r="124" ht="24">
      <c r="B124" s="51"/>
    </row>
    <row r="125" ht="24">
      <c r="B125" s="51"/>
    </row>
    <row r="126" ht="24">
      <c r="B126" s="51"/>
    </row>
    <row r="127" ht="24">
      <c r="B127" s="51"/>
    </row>
    <row r="128" ht="24">
      <c r="B128" s="51"/>
    </row>
    <row r="129" ht="24">
      <c r="B129" s="51"/>
    </row>
    <row r="130" ht="24">
      <c r="B130" s="51"/>
    </row>
    <row r="131" ht="24">
      <c r="B131" s="51"/>
    </row>
    <row r="132" ht="24">
      <c r="B132" s="51"/>
    </row>
    <row r="133" ht="24">
      <c r="B133" s="51"/>
    </row>
    <row r="134" ht="24">
      <c r="B134" s="51"/>
    </row>
    <row r="135" ht="24">
      <c r="B135" s="51"/>
    </row>
    <row r="136" ht="24">
      <c r="B136" s="51"/>
    </row>
    <row r="137" ht="24">
      <c r="B137" s="51"/>
    </row>
    <row r="138" ht="24">
      <c r="B138" s="51"/>
    </row>
    <row r="139" ht="24">
      <c r="B139" s="51"/>
    </row>
    <row r="140" ht="24">
      <c r="B140" s="51"/>
    </row>
    <row r="141" ht="24">
      <c r="B141" s="51"/>
    </row>
    <row r="142" ht="24">
      <c r="B142" s="51"/>
    </row>
    <row r="143" ht="24">
      <c r="B143" s="51"/>
    </row>
    <row r="144" ht="24">
      <c r="B144" s="51"/>
    </row>
    <row r="145" ht="24">
      <c r="B145" s="51"/>
    </row>
    <row r="146" ht="24">
      <c r="B146" s="51"/>
    </row>
    <row r="147" ht="24">
      <c r="B147" s="51"/>
    </row>
    <row r="148" ht="24">
      <c r="B148" s="51"/>
    </row>
    <row r="149" ht="24">
      <c r="B149" s="51"/>
    </row>
    <row r="150" ht="24">
      <c r="B150" s="51"/>
    </row>
    <row r="151" ht="24">
      <c r="B151" s="51"/>
    </row>
    <row r="152" ht="24">
      <c r="B152" s="51"/>
    </row>
    <row r="153" ht="24">
      <c r="B153" s="51"/>
    </row>
    <row r="154" ht="24">
      <c r="B154" s="51"/>
    </row>
    <row r="155" ht="24">
      <c r="B155" s="51"/>
    </row>
    <row r="156" ht="24">
      <c r="B156" s="51"/>
    </row>
    <row r="157" ht="24">
      <c r="B157" s="51"/>
    </row>
    <row r="158" ht="24">
      <c r="B158" s="51"/>
    </row>
    <row r="159" ht="24">
      <c r="B159" s="51"/>
    </row>
    <row r="160" ht="24">
      <c r="B160" s="51"/>
    </row>
    <row r="161" ht="24">
      <c r="B161" s="51"/>
    </row>
    <row r="162" ht="24">
      <c r="B162" s="51"/>
    </row>
    <row r="163" ht="24">
      <c r="B163" s="51"/>
    </row>
    <row r="164" ht="24">
      <c r="B164" s="51"/>
    </row>
    <row r="165" ht="24">
      <c r="B165" s="51"/>
    </row>
    <row r="166" ht="24">
      <c r="B166" s="51"/>
    </row>
    <row r="167" ht="24">
      <c r="B167" s="51"/>
    </row>
    <row r="168" ht="24">
      <c r="B168" s="51"/>
    </row>
    <row r="169" ht="24">
      <c r="B169" s="51"/>
    </row>
    <row r="170" ht="24">
      <c r="B170" s="51"/>
    </row>
    <row r="171" ht="24">
      <c r="B171" s="51"/>
    </row>
    <row r="172" ht="24">
      <c r="B172" s="51"/>
    </row>
    <row r="173" ht="24">
      <c r="B173" s="51"/>
    </row>
    <row r="174" ht="24">
      <c r="B174" s="51"/>
    </row>
    <row r="175" ht="24">
      <c r="B175" s="51"/>
    </row>
    <row r="176" ht="24">
      <c r="B176" s="51"/>
    </row>
    <row r="177" ht="24">
      <c r="B177" s="51"/>
    </row>
    <row r="178" ht="24">
      <c r="B178" s="51"/>
    </row>
    <row r="179" ht="24">
      <c r="B179" s="51"/>
    </row>
    <row r="180" ht="24">
      <c r="B180" s="51"/>
    </row>
    <row r="181" ht="24">
      <c r="B181" s="51"/>
    </row>
    <row r="182" ht="24">
      <c r="B182" s="51"/>
    </row>
    <row r="183" ht="24">
      <c r="B183" s="51"/>
    </row>
    <row r="184" ht="24">
      <c r="B184" s="51"/>
    </row>
    <row r="185" ht="24">
      <c r="B185" s="51"/>
    </row>
    <row r="186" ht="24">
      <c r="B186" s="51"/>
    </row>
    <row r="187" ht="24">
      <c r="B187" s="51"/>
    </row>
    <row r="188" ht="24">
      <c r="B188" s="51"/>
    </row>
    <row r="189" ht="24">
      <c r="B189" s="51"/>
    </row>
    <row r="190" ht="24">
      <c r="B190" s="51"/>
    </row>
    <row r="191" ht="24">
      <c r="B191" s="51"/>
    </row>
    <row r="192" ht="24">
      <c r="B192" s="51"/>
    </row>
    <row r="193" ht="24">
      <c r="B193" s="51"/>
    </row>
    <row r="194" ht="24">
      <c r="B194" s="51"/>
    </row>
    <row r="195" ht="24">
      <c r="B195" s="51"/>
    </row>
    <row r="196" ht="24">
      <c r="B196" s="51"/>
    </row>
    <row r="197" ht="24">
      <c r="B197" s="51"/>
    </row>
    <row r="198" ht="24">
      <c r="B198" s="51"/>
    </row>
    <row r="199" ht="24">
      <c r="B199" s="51"/>
    </row>
    <row r="200" ht="24">
      <c r="B200" s="51"/>
    </row>
    <row r="201" ht="24">
      <c r="B201" s="51"/>
    </row>
    <row r="202" ht="24">
      <c r="B202" s="51"/>
    </row>
    <row r="203" ht="24">
      <c r="B203" s="51"/>
    </row>
    <row r="204" ht="24">
      <c r="B204" s="51"/>
    </row>
    <row r="205" ht="24">
      <c r="B205" s="51"/>
    </row>
    <row r="206" ht="24">
      <c r="B206" s="51"/>
    </row>
    <row r="207" ht="24">
      <c r="B207" s="51"/>
    </row>
    <row r="208" ht="24">
      <c r="B208" s="51"/>
    </row>
    <row r="209" ht="24">
      <c r="B209" s="51"/>
    </row>
    <row r="210" ht="24">
      <c r="B210" s="51"/>
    </row>
    <row r="211" ht="24">
      <c r="B211" s="51"/>
    </row>
    <row r="212" ht="24">
      <c r="B212" s="51"/>
    </row>
    <row r="213" ht="24">
      <c r="B213" s="51"/>
    </row>
    <row r="214" ht="24">
      <c r="B214" s="51"/>
    </row>
    <row r="215" ht="24">
      <c r="B215" s="51"/>
    </row>
    <row r="216" ht="24">
      <c r="B216" s="51"/>
    </row>
    <row r="217" ht="24">
      <c r="B217" s="51"/>
    </row>
    <row r="218" ht="24">
      <c r="B218" s="51"/>
    </row>
    <row r="219" ht="24">
      <c r="B219" s="51"/>
    </row>
    <row r="220" ht="24">
      <c r="B220" s="51"/>
    </row>
    <row r="221" ht="24">
      <c r="B221" s="51"/>
    </row>
    <row r="222" ht="24">
      <c r="B222" s="51"/>
    </row>
    <row r="223" ht="24">
      <c r="B223" s="51"/>
    </row>
    <row r="224" ht="24">
      <c r="B224" s="51"/>
    </row>
    <row r="225" ht="24">
      <c r="B225" s="51"/>
    </row>
    <row r="226" ht="24">
      <c r="B226" s="51"/>
    </row>
    <row r="227" ht="24">
      <c r="B227" s="51"/>
    </row>
    <row r="228" ht="24">
      <c r="B228" s="51"/>
    </row>
    <row r="229" ht="24">
      <c r="B229" s="51"/>
    </row>
    <row r="230" ht="24">
      <c r="B230" s="51"/>
    </row>
    <row r="231" ht="24">
      <c r="B231" s="51"/>
    </row>
    <row r="232" ht="24">
      <c r="B232" s="51"/>
    </row>
    <row r="233" ht="24">
      <c r="B233" s="51"/>
    </row>
    <row r="234" ht="24">
      <c r="B234" s="51"/>
    </row>
    <row r="235" ht="24">
      <c r="B235" s="51"/>
    </row>
    <row r="236" ht="24">
      <c r="B236" s="51"/>
    </row>
    <row r="237" ht="24">
      <c r="B237" s="51"/>
    </row>
    <row r="238" ht="24">
      <c r="B238" s="51"/>
    </row>
    <row r="239" ht="24">
      <c r="B239" s="51"/>
    </row>
    <row r="240" ht="24">
      <c r="B240" s="51"/>
    </row>
    <row r="241" ht="24">
      <c r="B241" s="51"/>
    </row>
    <row r="242" ht="24">
      <c r="B242" s="51"/>
    </row>
    <row r="243" ht="24">
      <c r="B243" s="51"/>
    </row>
    <row r="244" ht="24">
      <c r="B244" s="51"/>
    </row>
    <row r="245" ht="24">
      <c r="B245" s="51"/>
    </row>
    <row r="246" ht="24">
      <c r="B246" s="51"/>
    </row>
    <row r="247" ht="24">
      <c r="B247" s="51"/>
    </row>
    <row r="248" ht="24">
      <c r="B248" s="51"/>
    </row>
    <row r="249" ht="24">
      <c r="B249" s="51"/>
    </row>
    <row r="250" ht="24">
      <c r="B250" s="51"/>
    </row>
    <row r="251" ht="24">
      <c r="B251" s="51"/>
    </row>
    <row r="252" ht="24">
      <c r="B252" s="51"/>
    </row>
    <row r="253" ht="24">
      <c r="B253" s="51"/>
    </row>
    <row r="254" ht="24">
      <c r="B254" s="51"/>
    </row>
    <row r="255" ht="24">
      <c r="B255" s="51"/>
    </row>
    <row r="256" ht="24">
      <c r="B256" s="51"/>
    </row>
    <row r="257" ht="24">
      <c r="B257" s="51"/>
    </row>
    <row r="258" ht="24">
      <c r="B258" s="51"/>
    </row>
    <row r="259" ht="24">
      <c r="B259" s="51"/>
    </row>
    <row r="260" ht="24">
      <c r="B260" s="51"/>
    </row>
    <row r="261" ht="24">
      <c r="B261" s="51"/>
    </row>
    <row r="262" ht="24">
      <c r="B262" s="51"/>
    </row>
    <row r="263" ht="24">
      <c r="B263" s="51"/>
    </row>
    <row r="264" ht="24">
      <c r="B264" s="51"/>
    </row>
    <row r="265" ht="24">
      <c r="B265" s="51"/>
    </row>
    <row r="266" ht="24">
      <c r="B266" s="51"/>
    </row>
    <row r="267" ht="24">
      <c r="B267" s="51"/>
    </row>
    <row r="268" ht="24">
      <c r="B268" s="51"/>
    </row>
    <row r="269" ht="24">
      <c r="B269" s="51"/>
    </row>
    <row r="270" ht="24">
      <c r="B270" s="51"/>
    </row>
    <row r="271" ht="24">
      <c r="B271" s="51"/>
    </row>
    <row r="272" ht="24">
      <c r="B272" s="51"/>
    </row>
    <row r="273" ht="24">
      <c r="B273" s="51"/>
    </row>
    <row r="274" ht="24">
      <c r="B274" s="51"/>
    </row>
    <row r="275" ht="24">
      <c r="B275" s="51"/>
    </row>
    <row r="276" ht="24">
      <c r="B276" s="51"/>
    </row>
    <row r="277" ht="24">
      <c r="B277" s="51"/>
    </row>
    <row r="278" ht="24">
      <c r="B278" s="51"/>
    </row>
    <row r="279" ht="24">
      <c r="B279" s="51"/>
    </row>
    <row r="280" ht="24">
      <c r="B280" s="51"/>
    </row>
    <row r="281" ht="24">
      <c r="B281" s="51"/>
    </row>
    <row r="282" ht="24">
      <c r="B282" s="51"/>
    </row>
    <row r="283" ht="24">
      <c r="B283" s="51"/>
    </row>
    <row r="284" ht="24">
      <c r="B284" s="51"/>
    </row>
    <row r="285" ht="24">
      <c r="B285" s="51"/>
    </row>
    <row r="286" ht="24">
      <c r="B286" s="51"/>
    </row>
    <row r="287" ht="24">
      <c r="B287" s="51"/>
    </row>
    <row r="288" ht="24">
      <c r="B288" s="51"/>
    </row>
    <row r="289" ht="24">
      <c r="B289" s="51"/>
    </row>
    <row r="290" ht="24">
      <c r="B290" s="51"/>
    </row>
    <row r="291" ht="24">
      <c r="B291" s="51"/>
    </row>
    <row r="292" ht="24">
      <c r="B292" s="51"/>
    </row>
    <row r="293" ht="24">
      <c r="B293" s="51"/>
    </row>
    <row r="294" ht="24">
      <c r="B294" s="51"/>
    </row>
    <row r="295" ht="24">
      <c r="B295" s="51"/>
    </row>
    <row r="296" ht="24">
      <c r="B296" s="51"/>
    </row>
    <row r="297" ht="24">
      <c r="B297" s="51"/>
    </row>
    <row r="298" ht="24">
      <c r="B298" s="51"/>
    </row>
    <row r="299" ht="24">
      <c r="B299" s="51"/>
    </row>
    <row r="300" ht="24">
      <c r="B300" s="51"/>
    </row>
    <row r="301" ht="24">
      <c r="B301" s="51"/>
    </row>
    <row r="302" ht="24">
      <c r="B302" s="51"/>
    </row>
    <row r="303" ht="24">
      <c r="B303" s="51"/>
    </row>
    <row r="304" ht="24">
      <c r="B304" s="51"/>
    </row>
    <row r="305" ht="24">
      <c r="B305" s="51"/>
    </row>
    <row r="306" ht="24">
      <c r="B306" s="51"/>
    </row>
    <row r="307" ht="24">
      <c r="B307" s="51"/>
    </row>
    <row r="308" ht="24">
      <c r="B308" s="51"/>
    </row>
    <row r="309" ht="24">
      <c r="B309" s="51"/>
    </row>
    <row r="310" ht="24">
      <c r="B310" s="51"/>
    </row>
    <row r="311" ht="24">
      <c r="B311" s="51"/>
    </row>
    <row r="312" ht="24">
      <c r="B312" s="51"/>
    </row>
    <row r="313" ht="24">
      <c r="B313" s="51"/>
    </row>
    <row r="314" ht="24">
      <c r="B314" s="51"/>
    </row>
    <row r="315" ht="24">
      <c r="B315" s="51"/>
    </row>
    <row r="316" ht="24">
      <c r="B316" s="51"/>
    </row>
    <row r="317" ht="24">
      <c r="B317" s="51"/>
    </row>
    <row r="318" ht="24">
      <c r="B318" s="51"/>
    </row>
    <row r="319" ht="24">
      <c r="B319" s="51"/>
    </row>
    <row r="320" ht="24">
      <c r="B320" s="51"/>
    </row>
    <row r="321" ht="24">
      <c r="B321" s="51"/>
    </row>
    <row r="322" ht="24">
      <c r="B322" s="51"/>
    </row>
    <row r="323" ht="24">
      <c r="B323" s="51"/>
    </row>
    <row r="324" ht="24">
      <c r="B324" s="51"/>
    </row>
    <row r="325" ht="24">
      <c r="B325" s="51"/>
    </row>
    <row r="326" ht="24">
      <c r="B326" s="51"/>
    </row>
    <row r="327" ht="24">
      <c r="B327" s="51"/>
    </row>
    <row r="328" ht="24">
      <c r="B328" s="51"/>
    </row>
    <row r="329" ht="24">
      <c r="B329" s="51"/>
    </row>
    <row r="330" ht="24">
      <c r="B330" s="51"/>
    </row>
    <row r="331" ht="24">
      <c r="B331" s="51"/>
    </row>
    <row r="332" ht="24">
      <c r="B332" s="51"/>
    </row>
    <row r="333" ht="24">
      <c r="B333" s="51"/>
    </row>
    <row r="334" ht="24">
      <c r="B334" s="51"/>
    </row>
    <row r="335" ht="24">
      <c r="B335" s="51"/>
    </row>
    <row r="336" ht="24">
      <c r="B336" s="51"/>
    </row>
    <row r="337" ht="24">
      <c r="B337" s="51"/>
    </row>
    <row r="338" ht="24">
      <c r="B338" s="51"/>
    </row>
    <row r="339" ht="24">
      <c r="B339" s="51"/>
    </row>
    <row r="340" ht="24">
      <c r="B340" s="51"/>
    </row>
    <row r="341" ht="24">
      <c r="B341" s="51"/>
    </row>
    <row r="342" ht="24">
      <c r="B342" s="51"/>
    </row>
    <row r="343" ht="24">
      <c r="B343" s="51"/>
    </row>
    <row r="344" ht="24">
      <c r="B344" s="51"/>
    </row>
    <row r="345" ht="24">
      <c r="B345" s="51"/>
    </row>
    <row r="346" ht="24">
      <c r="B346" s="51"/>
    </row>
    <row r="347" ht="24">
      <c r="B347" s="51"/>
    </row>
    <row r="348" ht="24">
      <c r="B348" s="51"/>
    </row>
    <row r="349" ht="24">
      <c r="B349" s="51"/>
    </row>
    <row r="350" ht="24">
      <c r="B350" s="51"/>
    </row>
    <row r="351" ht="24">
      <c r="B351" s="51"/>
    </row>
    <row r="352" ht="24">
      <c r="B352" s="51"/>
    </row>
    <row r="353" ht="24">
      <c r="B353" s="51"/>
    </row>
    <row r="354" ht="24">
      <c r="B354" s="51"/>
    </row>
    <row r="355" ht="24">
      <c r="B355" s="51"/>
    </row>
    <row r="356" ht="24">
      <c r="B356" s="51"/>
    </row>
    <row r="357" ht="24">
      <c r="B357" s="51"/>
    </row>
    <row r="358" ht="24">
      <c r="B358" s="51"/>
    </row>
    <row r="359" ht="24">
      <c r="B359" s="51"/>
    </row>
    <row r="360" ht="24">
      <c r="B360" s="51"/>
    </row>
    <row r="361" ht="24">
      <c r="B361" s="51"/>
    </row>
    <row r="362" ht="24">
      <c r="B362" s="51"/>
    </row>
    <row r="363" ht="24">
      <c r="B363" s="51"/>
    </row>
    <row r="364" ht="24">
      <c r="B364" s="51"/>
    </row>
    <row r="365" ht="24">
      <c r="B365" s="51"/>
    </row>
    <row r="366" ht="24">
      <c r="B366" s="51"/>
    </row>
    <row r="367" ht="24">
      <c r="B367" s="51"/>
    </row>
    <row r="368" ht="24">
      <c r="B368" s="51"/>
    </row>
    <row r="369" ht="24">
      <c r="B369" s="51"/>
    </row>
    <row r="370" ht="24">
      <c r="B370" s="51"/>
    </row>
    <row r="371" ht="24">
      <c r="B371" s="51"/>
    </row>
    <row r="372" ht="24">
      <c r="B372" s="51"/>
    </row>
    <row r="373" ht="24">
      <c r="B373" s="51"/>
    </row>
    <row r="374" ht="24">
      <c r="B374" s="51"/>
    </row>
    <row r="375" ht="24">
      <c r="B375" s="51"/>
    </row>
    <row r="376" ht="24">
      <c r="B376" s="51"/>
    </row>
    <row r="377" ht="24">
      <c r="B377" s="51"/>
    </row>
    <row r="378" ht="24">
      <c r="B378" s="51"/>
    </row>
    <row r="379" ht="24">
      <c r="B379" s="51"/>
    </row>
    <row r="380" ht="24">
      <c r="B380" s="51"/>
    </row>
    <row r="381" ht="24">
      <c r="B381" s="51"/>
    </row>
    <row r="382" ht="24">
      <c r="B382" s="51"/>
    </row>
    <row r="383" ht="24">
      <c r="B383" s="51"/>
    </row>
    <row r="384" ht="24">
      <c r="B384" s="51"/>
    </row>
    <row r="385" ht="24">
      <c r="B385" s="51"/>
    </row>
    <row r="386" ht="24">
      <c r="B386" s="51"/>
    </row>
    <row r="387" ht="24">
      <c r="B387" s="51"/>
    </row>
    <row r="388" ht="24">
      <c r="B388" s="51"/>
    </row>
    <row r="389" ht="24">
      <c r="B389" s="51"/>
    </row>
    <row r="390" ht="24">
      <c r="B390" s="51"/>
    </row>
    <row r="391" ht="24">
      <c r="B391" s="51"/>
    </row>
    <row r="392" ht="24">
      <c r="B392" s="51"/>
    </row>
    <row r="393" ht="24">
      <c r="B393" s="51"/>
    </row>
    <row r="394" ht="24">
      <c r="B394" s="51"/>
    </row>
    <row r="395" ht="24">
      <c r="B395" s="51"/>
    </row>
    <row r="396" ht="24">
      <c r="B396" s="51"/>
    </row>
    <row r="397" ht="24">
      <c r="B397" s="51"/>
    </row>
    <row r="398" ht="24">
      <c r="B398" s="51"/>
    </row>
    <row r="399" ht="24">
      <c r="B399" s="51"/>
    </row>
    <row r="400" ht="24">
      <c r="B400" s="51"/>
    </row>
    <row r="401" ht="24">
      <c r="B401" s="51"/>
    </row>
    <row r="402" ht="24">
      <c r="B402" s="51"/>
    </row>
    <row r="403" ht="24">
      <c r="B403" s="51"/>
    </row>
    <row r="404" ht="24">
      <c r="B404" s="51"/>
    </row>
    <row r="405" ht="24">
      <c r="B405" s="51"/>
    </row>
    <row r="406" ht="24">
      <c r="B406" s="51"/>
    </row>
    <row r="407" ht="24">
      <c r="B407" s="51"/>
    </row>
    <row r="408" ht="24">
      <c r="B408" s="51"/>
    </row>
    <row r="409" ht="24">
      <c r="B409" s="51"/>
    </row>
    <row r="410" ht="24">
      <c r="B410" s="51"/>
    </row>
    <row r="411" ht="24">
      <c r="B411" s="51"/>
    </row>
    <row r="412" ht="24">
      <c r="B412" s="51"/>
    </row>
    <row r="413" ht="24">
      <c r="B413" s="51"/>
    </row>
    <row r="414" ht="24">
      <c r="B414" s="51"/>
    </row>
    <row r="415" ht="24">
      <c r="B415" s="51"/>
    </row>
    <row r="416" ht="24">
      <c r="B416" s="51"/>
    </row>
    <row r="417" ht="24">
      <c r="B417" s="51"/>
    </row>
    <row r="418" ht="24">
      <c r="B418" s="51"/>
    </row>
    <row r="419" ht="24">
      <c r="B419" s="51"/>
    </row>
    <row r="420" ht="24">
      <c r="B420" s="51"/>
    </row>
    <row r="421" ht="24">
      <c r="B421" s="51"/>
    </row>
    <row r="422" ht="24">
      <c r="B422" s="51"/>
    </row>
    <row r="423" ht="24">
      <c r="B423" s="51"/>
    </row>
    <row r="424" ht="24">
      <c r="B424" s="51"/>
    </row>
    <row r="425" ht="24">
      <c r="B425" s="51"/>
    </row>
    <row r="426" ht="24">
      <c r="B426" s="51"/>
    </row>
    <row r="427" ht="24">
      <c r="B427" s="51"/>
    </row>
    <row r="428" ht="24">
      <c r="B428" s="51"/>
    </row>
    <row r="429" ht="24">
      <c r="B429" s="51"/>
    </row>
    <row r="430" ht="24">
      <c r="B430" s="51"/>
    </row>
    <row r="431" ht="24">
      <c r="B431" s="51"/>
    </row>
    <row r="432" ht="24">
      <c r="B432" s="51"/>
    </row>
    <row r="433" ht="24">
      <c r="B433" s="51"/>
    </row>
    <row r="434" ht="24">
      <c r="B434" s="51"/>
    </row>
    <row r="435" ht="24">
      <c r="B435" s="51"/>
    </row>
    <row r="436" ht="24">
      <c r="B436" s="51"/>
    </row>
    <row r="437" ht="24">
      <c r="B437" s="51"/>
    </row>
    <row r="438" ht="24">
      <c r="B438" s="51"/>
    </row>
    <row r="439" ht="24">
      <c r="B439" s="51"/>
    </row>
    <row r="440" ht="24">
      <c r="B440" s="51"/>
    </row>
    <row r="441" ht="24">
      <c r="B441" s="51"/>
    </row>
    <row r="442" ht="24">
      <c r="B442" s="51"/>
    </row>
    <row r="443" ht="24">
      <c r="B443" s="51"/>
    </row>
    <row r="444" ht="24">
      <c r="B444" s="51"/>
    </row>
    <row r="445" ht="24">
      <c r="B445" s="51"/>
    </row>
    <row r="446" ht="24">
      <c r="B446" s="51"/>
    </row>
    <row r="447" ht="24">
      <c r="B447" s="51"/>
    </row>
    <row r="448" ht="24">
      <c r="B448" s="51"/>
    </row>
    <row r="449" ht="24">
      <c r="B449" s="51"/>
    </row>
    <row r="450" ht="24">
      <c r="B450" s="51"/>
    </row>
    <row r="451" ht="24">
      <c r="B451" s="51"/>
    </row>
    <row r="452" ht="24">
      <c r="B452" s="51"/>
    </row>
    <row r="453" ht="24">
      <c r="B453" s="51"/>
    </row>
    <row r="454" ht="24">
      <c r="B454" s="51"/>
    </row>
    <row r="455" ht="24">
      <c r="B455" s="51"/>
    </row>
    <row r="456" ht="24">
      <c r="B456" s="51"/>
    </row>
    <row r="457" ht="24">
      <c r="B457" s="51"/>
    </row>
    <row r="458" ht="24">
      <c r="B458" s="51"/>
    </row>
    <row r="459" ht="24">
      <c r="B459" s="51"/>
    </row>
    <row r="460" ht="24">
      <c r="B460" s="51"/>
    </row>
    <row r="461" ht="24">
      <c r="B461" s="51"/>
    </row>
    <row r="462" ht="24">
      <c r="B462" s="51"/>
    </row>
    <row r="463" ht="24">
      <c r="B463" s="51"/>
    </row>
    <row r="464" ht="24">
      <c r="B464" s="51"/>
    </row>
    <row r="465" ht="24">
      <c r="B465" s="51"/>
    </row>
    <row r="466" ht="24">
      <c r="B466" s="51"/>
    </row>
    <row r="467" ht="24">
      <c r="B467" s="51"/>
    </row>
    <row r="468" ht="24">
      <c r="B468" s="51"/>
    </row>
    <row r="469" ht="24">
      <c r="B469" s="51"/>
    </row>
    <row r="470" ht="24">
      <c r="B470" s="51"/>
    </row>
    <row r="471" ht="24">
      <c r="B471" s="51"/>
    </row>
    <row r="472" ht="24">
      <c r="B472" s="51"/>
    </row>
    <row r="473" ht="24">
      <c r="B473" s="51"/>
    </row>
    <row r="474" ht="24">
      <c r="B474" s="51"/>
    </row>
    <row r="475" ht="24">
      <c r="B475" s="51"/>
    </row>
    <row r="476" ht="24">
      <c r="B476" s="51"/>
    </row>
    <row r="477" ht="24">
      <c r="B477" s="51"/>
    </row>
    <row r="478" ht="24">
      <c r="B478" s="51"/>
    </row>
    <row r="479" ht="24">
      <c r="B479" s="51"/>
    </row>
    <row r="480" ht="24">
      <c r="B480" s="51"/>
    </row>
    <row r="481" ht="24">
      <c r="B481" s="51"/>
    </row>
    <row r="482" ht="24">
      <c r="B482" s="51"/>
    </row>
    <row r="483" ht="24">
      <c r="B483" s="51"/>
    </row>
    <row r="484" ht="24">
      <c r="B484" s="51"/>
    </row>
    <row r="485" ht="24">
      <c r="B485" s="51"/>
    </row>
    <row r="486" ht="24">
      <c r="B486" s="51"/>
    </row>
    <row r="487" ht="24">
      <c r="B487" s="51"/>
    </row>
    <row r="488" ht="24">
      <c r="B488" s="51"/>
    </row>
    <row r="489" ht="24">
      <c r="B489" s="51"/>
    </row>
    <row r="490" ht="24">
      <c r="B490" s="51"/>
    </row>
    <row r="491" ht="24">
      <c r="B491" s="51"/>
    </row>
    <row r="492" ht="24">
      <c r="B492" s="51"/>
    </row>
    <row r="493" ht="24">
      <c r="B493" s="51"/>
    </row>
    <row r="494" ht="24">
      <c r="B494" s="51"/>
    </row>
    <row r="495" ht="24">
      <c r="B495" s="51"/>
    </row>
    <row r="496" ht="24">
      <c r="B496" s="51"/>
    </row>
    <row r="497" ht="24">
      <c r="B497" s="51"/>
    </row>
    <row r="498" ht="24">
      <c r="B498" s="51"/>
    </row>
    <row r="499" ht="24">
      <c r="B499" s="51"/>
    </row>
    <row r="500" ht="24">
      <c r="B500" s="51"/>
    </row>
    <row r="501" ht="24">
      <c r="B501" s="51"/>
    </row>
    <row r="502" ht="24">
      <c r="B502" s="51"/>
    </row>
    <row r="503" ht="24">
      <c r="B503" s="51"/>
    </row>
    <row r="504" ht="24">
      <c r="B504" s="51"/>
    </row>
    <row r="505" ht="24">
      <c r="B505" s="51"/>
    </row>
    <row r="506" ht="24">
      <c r="B506" s="51"/>
    </row>
    <row r="507" ht="24">
      <c r="B507" s="51"/>
    </row>
    <row r="508" ht="24">
      <c r="B508" s="51"/>
    </row>
    <row r="509" ht="24">
      <c r="B509" s="51"/>
    </row>
    <row r="510" ht="24">
      <c r="B510" s="51"/>
    </row>
    <row r="511" ht="24">
      <c r="B511" s="51"/>
    </row>
    <row r="512" ht="24">
      <c r="B512" s="51"/>
    </row>
    <row r="513" ht="24">
      <c r="B513" s="51"/>
    </row>
    <row r="514" ht="24">
      <c r="B514" s="51"/>
    </row>
    <row r="515" ht="24">
      <c r="B515" s="51"/>
    </row>
    <row r="516" ht="24">
      <c r="B516" s="51"/>
    </row>
    <row r="517" ht="24">
      <c r="B517" s="51"/>
    </row>
    <row r="518" ht="24">
      <c r="B518" s="51"/>
    </row>
    <row r="519" ht="24">
      <c r="B519" s="51"/>
    </row>
    <row r="520" ht="24">
      <c r="B520" s="51"/>
    </row>
    <row r="521" ht="24">
      <c r="B521" s="51"/>
    </row>
    <row r="522" ht="24">
      <c r="B522" s="51"/>
    </row>
    <row r="523" ht="24">
      <c r="B523" s="51"/>
    </row>
    <row r="524" ht="24">
      <c r="B524" s="51"/>
    </row>
    <row r="525" ht="24">
      <c r="B525" s="51"/>
    </row>
    <row r="526" ht="24">
      <c r="B526" s="51"/>
    </row>
    <row r="527" ht="24">
      <c r="B527" s="51"/>
    </row>
    <row r="528" ht="24">
      <c r="B528" s="51"/>
    </row>
    <row r="529" ht="24">
      <c r="B529" s="51"/>
    </row>
    <row r="530" ht="24">
      <c r="B530" s="51"/>
    </row>
    <row r="531" ht="24">
      <c r="B531" s="51"/>
    </row>
    <row r="532" ht="24">
      <c r="B532" s="51"/>
    </row>
    <row r="533" ht="24">
      <c r="B533" s="51"/>
    </row>
    <row r="534" ht="24">
      <c r="B534" s="51"/>
    </row>
    <row r="535" ht="24">
      <c r="B535" s="51"/>
    </row>
    <row r="536" ht="24">
      <c r="B536" s="51"/>
    </row>
    <row r="537" ht="24">
      <c r="B537" s="51"/>
    </row>
    <row r="538" ht="24">
      <c r="B538" s="51"/>
    </row>
    <row r="539" ht="24">
      <c r="B539" s="51"/>
    </row>
    <row r="540" ht="24">
      <c r="B540" s="51"/>
    </row>
    <row r="541" ht="24">
      <c r="B541" s="51"/>
    </row>
    <row r="542" ht="24">
      <c r="B542" s="51"/>
    </row>
    <row r="543" ht="24">
      <c r="B543" s="51"/>
    </row>
    <row r="544" ht="24">
      <c r="B544" s="51"/>
    </row>
    <row r="545" ht="24">
      <c r="B545" s="51"/>
    </row>
    <row r="546" ht="24">
      <c r="B546" s="51"/>
    </row>
    <row r="547" ht="24">
      <c r="B547" s="51"/>
    </row>
    <row r="548" ht="24">
      <c r="B548" s="51"/>
    </row>
    <row r="549" ht="24">
      <c r="B549" s="51"/>
    </row>
    <row r="550" ht="24">
      <c r="B550" s="51"/>
    </row>
    <row r="551" ht="24">
      <c r="B551" s="51"/>
    </row>
    <row r="552" ht="24">
      <c r="B552" s="51"/>
    </row>
    <row r="553" ht="24">
      <c r="B553" s="51"/>
    </row>
    <row r="554" ht="24">
      <c r="B554" s="51"/>
    </row>
    <row r="555" ht="24">
      <c r="B555" s="51"/>
    </row>
    <row r="556" ht="24">
      <c r="B556" s="51"/>
    </row>
    <row r="557" ht="24">
      <c r="B557" s="51"/>
    </row>
    <row r="558" ht="24">
      <c r="B558" s="51"/>
    </row>
    <row r="559" ht="24">
      <c r="B559" s="51"/>
    </row>
    <row r="560" ht="24">
      <c r="B560" s="51"/>
    </row>
    <row r="561" ht="24">
      <c r="B561" s="51"/>
    </row>
    <row r="562" ht="24">
      <c r="B562" s="51"/>
    </row>
    <row r="563" ht="24">
      <c r="B563" s="51"/>
    </row>
    <row r="564" ht="24">
      <c r="B564" s="51"/>
    </row>
    <row r="565" ht="24">
      <c r="B565" s="51"/>
    </row>
    <row r="566" ht="24">
      <c r="B566" s="51"/>
    </row>
    <row r="567" ht="24">
      <c r="B567" s="51"/>
    </row>
    <row r="568" ht="24">
      <c r="B568" s="51"/>
    </row>
    <row r="569" ht="24">
      <c r="B569" s="51"/>
    </row>
    <row r="570" ht="24">
      <c r="B570" s="51"/>
    </row>
    <row r="571" ht="24">
      <c r="B571" s="51"/>
    </row>
    <row r="572" ht="24">
      <c r="B572" s="51"/>
    </row>
    <row r="573" ht="24">
      <c r="B573" s="51"/>
    </row>
    <row r="574" ht="24">
      <c r="B574" s="51"/>
    </row>
    <row r="575" ht="24">
      <c r="B575" s="51"/>
    </row>
    <row r="576" ht="24">
      <c r="B576" s="51"/>
    </row>
    <row r="577" ht="24">
      <c r="B577" s="51"/>
    </row>
    <row r="578" ht="24">
      <c r="B578" s="51"/>
    </row>
    <row r="579" ht="24">
      <c r="B579" s="51"/>
    </row>
    <row r="580" ht="24">
      <c r="B580" s="51"/>
    </row>
    <row r="581" ht="24">
      <c r="B581" s="51"/>
    </row>
    <row r="582" ht="24">
      <c r="B582" s="51"/>
    </row>
    <row r="583" ht="24">
      <c r="B583" s="51"/>
    </row>
    <row r="584" ht="24">
      <c r="B584" s="51"/>
    </row>
    <row r="585" ht="24">
      <c r="B585" s="51"/>
    </row>
    <row r="586" ht="24">
      <c r="B586" s="51"/>
    </row>
    <row r="587" ht="24">
      <c r="B587" s="51"/>
    </row>
    <row r="588" ht="24">
      <c r="B588" s="51"/>
    </row>
    <row r="589" ht="24">
      <c r="B589" s="51"/>
    </row>
    <row r="590" ht="24">
      <c r="B590" s="51"/>
    </row>
    <row r="591" ht="24">
      <c r="B591" s="51"/>
    </row>
    <row r="592" ht="24">
      <c r="B592" s="51"/>
    </row>
    <row r="593" ht="24">
      <c r="B593" s="51"/>
    </row>
    <row r="594" ht="24">
      <c r="B594" s="51"/>
    </row>
    <row r="595" ht="24">
      <c r="B595" s="51"/>
    </row>
    <row r="596" ht="24">
      <c r="B596" s="51"/>
    </row>
    <row r="597" ht="24">
      <c r="B597" s="51"/>
    </row>
    <row r="598" ht="24">
      <c r="B598" s="51"/>
    </row>
    <row r="599" ht="24">
      <c r="B599" s="51"/>
    </row>
    <row r="600" ht="24">
      <c r="B600" s="51"/>
    </row>
    <row r="601" ht="24">
      <c r="B601" s="51"/>
    </row>
    <row r="602" ht="24">
      <c r="B602" s="51"/>
    </row>
    <row r="603" ht="24">
      <c r="B603" s="51"/>
    </row>
    <row r="604" ht="24">
      <c r="B604" s="51"/>
    </row>
    <row r="605" ht="24">
      <c r="B605" s="51"/>
    </row>
    <row r="606" ht="24">
      <c r="B606" s="51"/>
    </row>
    <row r="607" ht="24">
      <c r="B607" s="51"/>
    </row>
    <row r="608" ht="24">
      <c r="B608" s="51"/>
    </row>
    <row r="609" ht="24">
      <c r="B609" s="51"/>
    </row>
    <row r="610" ht="24">
      <c r="B610" s="51"/>
    </row>
    <row r="611" ht="24">
      <c r="B611" s="51"/>
    </row>
    <row r="612" ht="24">
      <c r="B612" s="51"/>
    </row>
    <row r="613" ht="24">
      <c r="B613" s="51"/>
    </row>
    <row r="614" ht="24">
      <c r="B614" s="51"/>
    </row>
    <row r="615" ht="24">
      <c r="B615" s="51"/>
    </row>
    <row r="616" ht="24">
      <c r="B616" s="51"/>
    </row>
    <row r="617" ht="24">
      <c r="B617" s="51"/>
    </row>
    <row r="618" ht="24">
      <c r="B618" s="51"/>
    </row>
    <row r="619" ht="24">
      <c r="B619" s="51"/>
    </row>
    <row r="620" ht="24">
      <c r="B620" s="51"/>
    </row>
    <row r="621" ht="24">
      <c r="B621" s="51"/>
    </row>
    <row r="622" ht="24">
      <c r="B622" s="51"/>
    </row>
    <row r="623" ht="24">
      <c r="B623" s="51"/>
    </row>
    <row r="624" ht="24">
      <c r="B624" s="51"/>
    </row>
    <row r="625" ht="24">
      <c r="B625" s="51"/>
    </row>
    <row r="626" ht="24">
      <c r="B626" s="51"/>
    </row>
    <row r="627" ht="24">
      <c r="B627" s="51"/>
    </row>
    <row r="628" ht="24">
      <c r="B628" s="51"/>
    </row>
    <row r="629" ht="24">
      <c r="B629" s="51"/>
    </row>
    <row r="630" ht="24">
      <c r="B630" s="51"/>
    </row>
    <row r="631" ht="24">
      <c r="B631" s="51"/>
    </row>
    <row r="632" ht="24">
      <c r="B632" s="51"/>
    </row>
    <row r="633" ht="24">
      <c r="B633" s="51"/>
    </row>
    <row r="634" ht="24">
      <c r="B634" s="51"/>
    </row>
    <row r="635" ht="24">
      <c r="B635" s="51"/>
    </row>
    <row r="636" ht="24">
      <c r="B636" s="51"/>
    </row>
    <row r="637" ht="24">
      <c r="B637" s="51"/>
    </row>
    <row r="638" ht="24">
      <c r="B638" s="51"/>
    </row>
    <row r="639" ht="24">
      <c r="B639" s="51"/>
    </row>
    <row r="640" ht="24">
      <c r="B640" s="51"/>
    </row>
    <row r="641" ht="24">
      <c r="B641" s="51"/>
    </row>
    <row r="642" ht="24">
      <c r="B642" s="51"/>
    </row>
    <row r="643" ht="24">
      <c r="B643" s="51"/>
    </row>
    <row r="644" ht="24">
      <c r="B644" s="51"/>
    </row>
    <row r="645" ht="24">
      <c r="B645" s="51"/>
    </row>
    <row r="646" ht="24">
      <c r="B646" s="51"/>
    </row>
    <row r="647" ht="24">
      <c r="B647" s="51"/>
    </row>
    <row r="648" ht="24">
      <c r="B648" s="51"/>
    </row>
    <row r="649" ht="24">
      <c r="B649" s="51"/>
    </row>
    <row r="650" ht="24">
      <c r="B650" s="51"/>
    </row>
    <row r="651" ht="24">
      <c r="B651" s="51"/>
    </row>
    <row r="652" ht="24">
      <c r="B652" s="51"/>
    </row>
    <row r="653" ht="24">
      <c r="B653" s="51"/>
    </row>
    <row r="654" ht="24">
      <c r="B654" s="51"/>
    </row>
    <row r="655" ht="24">
      <c r="B655" s="51"/>
    </row>
    <row r="656" ht="24">
      <c r="B656" s="51"/>
    </row>
    <row r="657" ht="24">
      <c r="B657" s="51"/>
    </row>
    <row r="658" ht="24">
      <c r="B658" s="51"/>
    </row>
    <row r="659" ht="24">
      <c r="B659" s="51"/>
    </row>
    <row r="660" ht="24">
      <c r="B660" s="51"/>
    </row>
    <row r="661" ht="24">
      <c r="B661" s="51"/>
    </row>
    <row r="662" ht="24">
      <c r="B662" s="51"/>
    </row>
    <row r="663" ht="24">
      <c r="B663" s="51"/>
    </row>
    <row r="664" ht="24">
      <c r="B664" s="51"/>
    </row>
    <row r="665" ht="24">
      <c r="B665" s="51"/>
    </row>
    <row r="666" ht="24">
      <c r="B666" s="51"/>
    </row>
  </sheetData>
  <sheetProtection/>
  <mergeCells count="1">
    <mergeCell ref="A1:C1"/>
  </mergeCells>
  <printOptions/>
  <pageMargins left="0.7480314960629921" right="0.7480314960629921" top="0.787401574803149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Laser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Patinum</dc:creator>
  <cp:keywords/>
  <dc:description/>
  <cp:lastModifiedBy>monta chat-apiwan</cp:lastModifiedBy>
  <cp:lastPrinted>2022-12-27T08:02:23Z</cp:lastPrinted>
  <dcterms:created xsi:type="dcterms:W3CDTF">2002-06-27T03:15:08Z</dcterms:created>
  <dcterms:modified xsi:type="dcterms:W3CDTF">2023-01-12T04:17:17Z</dcterms:modified>
  <cp:category/>
  <cp:version/>
  <cp:contentType/>
  <cp:contentStatus/>
</cp:coreProperties>
</file>