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2"/>
  </bookViews>
  <sheets>
    <sheet name="Sheet1" sheetId="2" r:id="rId1"/>
    <sheet name="DATA" sheetId="1" r:id="rId2"/>
    <sheet name="สรุป" sheetId="3" r:id="rId3"/>
    <sheet name="เพศ" sheetId="4" r:id="rId4"/>
    <sheet name="ตาราง2" sheetId="9" r:id="rId5"/>
    <sheet name="ตาราง3" sheetId="10" r:id="rId6"/>
    <sheet name="ก่อน-หลัง" sheetId="11" r:id="rId7"/>
    <sheet name="ตอนที่2" sheetId="6" r:id="rId8"/>
  </sheets>
  <definedNames>
    <definedName name="_xlnm._FilterDatabase" localSheetId="1" hidden="1">DATA!#REF!</definedName>
  </definedName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R13" i="1" l="1"/>
  <c r="P13" i="1"/>
  <c r="G13" i="11"/>
  <c r="F13" i="11"/>
  <c r="G9" i="11"/>
  <c r="F9" i="11"/>
  <c r="F8" i="10"/>
  <c r="F7" i="10"/>
  <c r="F6" i="10"/>
  <c r="C15" i="4"/>
  <c r="C17" i="4"/>
  <c r="C16" i="4"/>
  <c r="AA12" i="1"/>
  <c r="AA11" i="1"/>
  <c r="N12" i="1"/>
  <c r="N11" i="1"/>
  <c r="K11" i="1"/>
  <c r="D12" i="1"/>
  <c r="D11" i="1"/>
  <c r="C18" i="4" l="1"/>
  <c r="D18" i="4" s="1"/>
  <c r="D15" i="4"/>
  <c r="G11" i="1"/>
  <c r="D17" i="4" l="1"/>
  <c r="D16" i="4"/>
  <c r="G15" i="11"/>
  <c r="F15" i="11"/>
  <c r="G11" i="11"/>
  <c r="F11" i="11"/>
  <c r="F9" i="10"/>
  <c r="C12" i="9" l="1"/>
  <c r="D8" i="9" l="1"/>
  <c r="D5" i="9"/>
  <c r="D6" i="9"/>
  <c r="D7" i="9"/>
  <c r="D10" i="9"/>
  <c r="D9" i="9"/>
  <c r="D11" i="9"/>
  <c r="D12" i="9"/>
  <c r="H15" i="11"/>
  <c r="H13" i="11"/>
  <c r="H11" i="11"/>
  <c r="H9" i="11"/>
  <c r="E24" i="6" l="1"/>
  <c r="Z13" i="1"/>
  <c r="Z11" i="1"/>
  <c r="D22" i="6" s="1"/>
  <c r="Y11" i="1"/>
  <c r="D21" i="6" s="1"/>
  <c r="D23" i="6" s="1"/>
  <c r="W12" i="1"/>
  <c r="X12" i="1"/>
  <c r="X13" i="1"/>
  <c r="X11" i="1"/>
  <c r="V13" i="1"/>
  <c r="E19" i="6" s="1"/>
  <c r="V11" i="1"/>
  <c r="D18" i="6" s="1"/>
  <c r="S11" i="1"/>
  <c r="D15" i="6" s="1"/>
  <c r="R11" i="1"/>
  <c r="D12" i="6" s="1"/>
  <c r="Q11" i="1"/>
  <c r="D11" i="6" s="1"/>
  <c r="E6" i="6"/>
  <c r="D6" i="6"/>
  <c r="L12" i="1"/>
  <c r="M12" i="1"/>
  <c r="L11" i="1"/>
  <c r="M11" i="1"/>
  <c r="H11" i="1"/>
  <c r="I11" i="1"/>
  <c r="K12" i="1"/>
  <c r="G12" i="1"/>
  <c r="E11" i="1"/>
  <c r="F21" i="6" l="1"/>
  <c r="D13" i="6"/>
  <c r="B17" i="1"/>
  <c r="E12" i="1"/>
  <c r="H12" i="1"/>
  <c r="I12" i="1"/>
  <c r="O12" i="1" l="1"/>
  <c r="E7" i="6" s="1"/>
  <c r="P12" i="1"/>
  <c r="E8" i="6" s="1"/>
  <c r="Q12" i="1"/>
  <c r="E11" i="6" s="1"/>
  <c r="R12" i="1"/>
  <c r="E12" i="6" s="1"/>
  <c r="S12" i="1"/>
  <c r="E15" i="6" s="1"/>
  <c r="T12" i="1"/>
  <c r="E16" i="6" s="1"/>
  <c r="U12" i="1"/>
  <c r="E17" i="6" s="1"/>
  <c r="V12" i="1"/>
  <c r="E18" i="6" s="1"/>
  <c r="Y12" i="1"/>
  <c r="E21" i="6" s="1"/>
  <c r="Z12" i="1"/>
  <c r="E22" i="6" s="1"/>
  <c r="O11" i="1"/>
  <c r="D7" i="6" s="1"/>
  <c r="P11" i="1"/>
  <c r="D8" i="6" s="1"/>
  <c r="T11" i="1"/>
  <c r="D16" i="6" s="1"/>
  <c r="U11" i="1"/>
  <c r="D17" i="6" s="1"/>
  <c r="W11" i="1"/>
  <c r="D9" i="6" l="1"/>
  <c r="D19" i="6"/>
  <c r="E23" i="6" l="1"/>
  <c r="E13" i="6"/>
  <c r="E9" i="6"/>
  <c r="G6" i="10" l="1"/>
  <c r="G7" i="10"/>
  <c r="G9" i="10"/>
  <c r="G8" i="10"/>
  <c r="F12" i="6"/>
  <c r="F7" i="6"/>
  <c r="D24" i="6"/>
  <c r="F24" i="6" s="1"/>
  <c r="F13" i="6" l="1"/>
  <c r="F6" i="6"/>
  <c r="F11" i="6"/>
  <c r="F16" i="6"/>
  <c r="F17" i="6"/>
  <c r="F18" i="6"/>
  <c r="F22" i="6"/>
  <c r="F19" i="6" l="1"/>
  <c r="F15" i="6"/>
  <c r="F9" i="6"/>
  <c r="F8" i="6"/>
  <c r="F23" i="6"/>
</calcChain>
</file>

<file path=xl/sharedStrings.xml><?xml version="1.0" encoding="utf-8"?>
<sst xmlns="http://schemas.openxmlformats.org/spreadsheetml/2006/main" count="181" uniqueCount="144">
  <si>
    <t>คณะสถาปัตยกรรมศาสตร์</t>
  </si>
  <si>
    <t>คณะวิทยาศาสตร์</t>
  </si>
  <si>
    <t>คณะเกษตรศาสตร์ฯ</t>
  </si>
  <si>
    <t>คณะวิทยาศาสตร์การแพทย์</t>
  </si>
  <si>
    <t>คณะสหเวชศาสตร์</t>
  </si>
  <si>
    <t>Row Labels</t>
  </si>
  <si>
    <t>(blank)</t>
  </si>
  <si>
    <t>Grand Total</t>
  </si>
  <si>
    <t>รวม</t>
  </si>
  <si>
    <t>คณะ</t>
  </si>
  <si>
    <t>สถานภาพ</t>
  </si>
  <si>
    <t>อาจารย์ที่ปรึกษา</t>
  </si>
  <si>
    <t>- 1 -</t>
  </si>
  <si>
    <t>จำนวน</t>
  </si>
  <si>
    <t>ร้อยละ</t>
  </si>
  <si>
    <t>บทสรุปสำหรับผู้บริหาร</t>
  </si>
  <si>
    <t>(ตอบได้มากกว่า 1 ข้อ)</t>
  </si>
  <si>
    <t>การประชาสัมพันธ์</t>
  </si>
  <si>
    <t>รายการ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</si>
  <si>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</si>
  <si>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</si>
  <si>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</si>
  <si>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</si>
  <si>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1.1  ความสะดวกในการลงทะเบียน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</si>
  <si>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</si>
  <si>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</si>
  <si>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</si>
  <si>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</si>
  <si>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</si>
  <si>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รวมทุกด้าน</t>
  </si>
  <si>
    <t>ที่</t>
  </si>
  <si>
    <t>ผลการประเมินกิจกรรมรายงานความก้าวหน้าโครงการวิจัยของผู้รับทุน</t>
  </si>
  <si>
    <t>ตอนที่ 1 สถานภาพทั่วไปของผู้ตอบแบบสอบถาม และการประชาสัมพันธ์โครงการ</t>
  </si>
  <si>
    <t>ตอนที่ 2 ประเมินความคิดเห็นเกี่ยวกับการจัดกิจกรรมฯ</t>
  </si>
  <si>
    <t>- 3 -</t>
  </si>
  <si>
    <t>- 4 -</t>
  </si>
  <si>
    <t>เกษตรศาสตร์</t>
  </si>
  <si>
    <t>วิทยาศาสตร์</t>
  </si>
  <si>
    <t>BEC</t>
  </si>
  <si>
    <t>วิทยาศาสตร์การแพทย์</t>
  </si>
  <si>
    <t>สถาปัตยกรรมศาสตร์</t>
  </si>
  <si>
    <t>เกษตรศาสตร์ฯ</t>
  </si>
  <si>
    <t>ไม่แจ้ง</t>
  </si>
  <si>
    <t>คณะเกษตรศาสตร์</t>
  </si>
  <si>
    <t>บัณฑิตวิทยาลัย</t>
  </si>
  <si>
    <t>สหเวชศาสตร์</t>
  </si>
  <si>
    <t>สังคมศาสตร์</t>
  </si>
  <si>
    <t>-2-</t>
  </si>
  <si>
    <t>Count of 3. สังกัดคณะ/วิทยาลัย</t>
  </si>
  <si>
    <t>- 5 -</t>
  </si>
  <si>
    <t>(วช.) ประจำปี 2561 และประจำปี 2562</t>
  </si>
  <si>
    <t>ห้อง</t>
  </si>
  <si>
    <t>กลุ่มสังคมศาสตร์</t>
  </si>
  <si>
    <t>กลุ่มวิทยาศาสตร์และเทคโนโลยี</t>
  </si>
  <si>
    <t>กลุ่มวิทยาศาสตร์สุขภาพ</t>
  </si>
  <si>
    <t>บว.</t>
  </si>
  <si>
    <t>ปี 2562</t>
  </si>
  <si>
    <t>ปี 2561</t>
  </si>
  <si>
    <t>อาจ ารย์</t>
  </si>
  <si>
    <t>3.1  ความเหมาะสมของขนาดห้องจัดกิจกรรม</t>
  </si>
  <si>
    <t>3.2  ความเหมาะสมของสื่อทัศนูปกรณ์</t>
  </si>
  <si>
    <t>3.3  ความสว่างภายในห้องจัดกิจกรรม</t>
  </si>
  <si>
    <t>3.4  ความสะอาดของสถานที่จัดกิจกรรม</t>
  </si>
  <si>
    <t>ด้านคุณภาพของโครงการฯ</t>
  </si>
  <si>
    <t xml:space="preserve">4.3  ความรู้ และความสามารถในการถ่ายทอดความรู้ของผู้ทรงคุณวุฒิ
       </t>
  </si>
  <si>
    <t>4.4  การเข้ารับการสัมมนาในครั้งนี้เป็นประโยชน์ต่อท่านเพื่อนำไปปรับปรุงผลงานของท่านได้มากน้อยเพียงใด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</si>
  <si>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</si>
  <si>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</si>
  <si>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ระดับความคิดเห็น</t>
  </si>
  <si>
    <t>ความรู้ก่อนการอบรม</t>
  </si>
  <si>
    <t>เฉลี่ยรวม</t>
  </si>
  <si>
    <t>ความรู้หลังเข้ารับการอบรม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</si>
  <si>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</si>
  <si>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ในเรื่องที่ท่านนำเสนออยู่ในระดับใด</t>
  </si>
  <si>
    <t>4.2 ภายหลังการเข้าร่วมกิจกรรมท่านมีความรู้ความเข้าใจ</t>
  </si>
  <si>
    <t>4.1 ก่อนการเข้าร่วมกิจกรรมท่านมีความรู้ความเข้าใจ</t>
  </si>
  <si>
    <t>ห้องนำเสนอ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</si>
  <si>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จำแนกตามห้องนำเสนอ</t>
    </r>
  </si>
  <si>
    <t xml:space="preserve">          บัณฑิตวิทยาลัยได้จัดกิจกรรมรายงานความก้าวหน้าโครงการวิจัยของผู้รับทุน (วช.) ประจำปี 2561</t>
  </si>
  <si>
    <t>คณะ/วิทยาลัยที่สังกัด</t>
  </si>
  <si>
    <t xml:space="preserve">กิจกรรมฯ พบว่า ผู้ตอบแบบสอบถามได้รับทราบข้อมูลการจัดกิจกรรมจากบัณฑิตวิทยาลัย มากที่สุด </t>
  </si>
  <si>
    <r>
      <t xml:space="preserve">ตาราง 3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จำแนกตามการประชาสัมพันธ์กิจกรรมฯ </t>
    </r>
  </si>
  <si>
    <t>จากตาราง 3 แสดงจำนวนและร้อยละของผู้ตอบแบบสอบถาม จำแนกตามการประชาสัมพันธ์</t>
  </si>
  <si>
    <t xml:space="preserve">     จากการประเมินกิจกรรมรายงานความก้าวหน้าโครงการวิจัยของผู้รับทุน (วช.) ประจำปี 2561 และประจำปี</t>
  </si>
  <si>
    <t xml:space="preserve">           จากตาราง 1 แสดงจำนวนร้อยละของผู้ตอบแบบสอบถาม จำแนกตามห้องนำเสนอ พบว่าผู้ตอบแบบประเมิน</t>
  </si>
  <si>
    <t>นิสิตบัณฑิตศึกษาที่ได้รับทุน ปีงบประมาณ พ.ศ. 2562</t>
  </si>
  <si>
    <t>นิสิตบัณฑิตศึกษาที่ได้รับทุน ปีงบประมาณ พ.ศ. 2561</t>
  </si>
  <si>
    <t xml:space="preserve">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</si>
  <si>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  ด้วยบัณฑิตวิทยาลัย ได้จัดกิจกรรมรายงานความก้าวหน้าโครงการวิจัยของผู้รับทุน (วช.) ประจำปี 2561 </t>
  </si>
  <si>
    <t>โดยมีวัตถุประสงค์ 1) เพื่อติดตามผลการดำเนินงานโครงการวิจัยของนิสิตระดับบัณฑิตศึกษาที่ได้รับทุนจาก วช.</t>
  </si>
  <si>
    <t>2) เพื่อให้ผู้รับทุนได้ข้อเสนอแนะจากผู้วิพากษ์ผลงานและนำไปปรับปรุงและพัฒนางานวิจัยให้มีคุณภาพมากยิ่งขึ้น</t>
  </si>
  <si>
    <t>3) เพื่อให้ผู้รับทุนได้ฝึกประสบการณ์การนำเสนองานในรูปแบบ Oral Presentation</t>
  </si>
  <si>
    <t xml:space="preserve">4) ด้านคุณภาพของโครงการฯ มีความพึงพอใจอยู่ในระดับมาก (ค่าเฉลี่ย = 4.39) </t>
  </si>
  <si>
    <t>ของผู้เข้าร่วมกิจกรรม</t>
  </si>
  <si>
    <t>ห้อง 110</t>
  </si>
  <si>
    <t>ห้อง 111</t>
  </si>
  <si>
    <t>ไม่ระบุ</t>
  </si>
  <si>
    <t>วันจันทร์ที่ 22 เมษายน 2562 ณ บัณฑิตวิทยาลัย มหาวิทยาลัยนเรศวร</t>
  </si>
  <si>
    <t>และประจำปี 2562 เมื่อวันจันทร์ที่ 22 เมษายน 2562 ณ บัณฑิตวิทยาลัย มหาวิทยาลัยนเรศวร</t>
  </si>
  <si>
    <t xml:space="preserve">2562 เมื่อวันจันทร์ที่ 22 เมษายน 2562 ณ บัณฑิตวิทยาลัย มหาวิทยาลัยนเรศวร พบว่า มีเป้าหมายผู้เข้าร่วมกิจกรรม </t>
  </si>
  <si>
    <t>จำนวนทั้งสิ้น 10 คน มีผู้เข้าร่วมกิจกรรม จำนวน 9 คน มีผู้ตอบแบบสอบถาม จำนวน 9 คน ร้อยละ 100.00</t>
  </si>
  <si>
    <t>ไม่ระบุห้อง</t>
  </si>
  <si>
    <t>และประจำปี 2562 เมื่อวันจันทร์ที่ 22 เมษายน 2562 ณ บัณฑิตวิทยาลัย มหาวิทยาลัยนเรศวร มีเป้าหมายผู้เข้าร่วม</t>
  </si>
  <si>
    <t xml:space="preserve">กิจกรรม จำนวนทั้งสิ้น 10 คน มีผู้เข้าร่วมกิจกรรม จำนวน 9 คน มีผู้ตอบแบบสอบถาม จำนวน 9 คน </t>
  </si>
  <si>
    <t>คิดเป็นร้อยละ 100.00 ของผู้เข้าร่วมกิจกรรม</t>
  </si>
  <si>
    <t xml:space="preserve">     จากตาราง 2 พบว่า ผู้ตอบแบบสอบถามส่วนใหญ่เป็นนิสิตบัณฑิตศึกษาที่ได้รับทุน ปีงบประมาณ พ.ศ. 2562</t>
  </si>
  <si>
    <t xml:space="preserve">           คิดเป็นร้อยละ 66.67 รองลงมาได้แก่ นิสิตบัณฑิตศึกษาที่ได้รับทุน ปีงบประมาณ พ.ศ. 2561 คิดเป็นร้อยละ 33.33</t>
  </si>
  <si>
    <t>เมื่อพิจารณารายกลุ่ม พบว่า นิสิตบัณฑิตศึกษาที่ได้รับทุน ปีงบประมาณ พ.ศ. 2562 กลุ่มวิทยาศาสตร์และเทคโนโลยี</t>
  </si>
  <si>
    <t>มากที่สุด คิดเป็นร้อยละ 33.33 รองลงมาได้แก่ นิสิตบัณฑิตศึกษาที่ได้รับทุน ปีงบประมาณ พ.ศ. 2561</t>
  </si>
  <si>
    <t>กลุ่มวิทยาศาสตร์สุขภาพ คิดเป็นร้อยละ 22.22</t>
  </si>
  <si>
    <t>ร้อยละ 66.67 รองลงมาได้แก่ อาจารย์ที่ปรึกษา ร้อยละ 25.00 และคณะ/วิทยาลัยที่สังกัด ร้อยละ 8.33</t>
  </si>
  <si>
    <t>ที่จัดในโครงการฯ ภาพรวม อยู่ในระดับมาก (ค่าเฉลี่ย 4.22)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</si>
  <si>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4.44) </t>
  </si>
  <si>
    <t>1.2  ความเหมาะสมของวันจัดกิจกรรม (วันจันทร์ที่ 22 เมษายน 2562)</t>
  </si>
  <si>
    <t>1.3  ความเหมาะสมของระยะเวลาในการจัดกิจกรรม (13.30 น. - 16.30 น.)</t>
  </si>
  <si>
    <t>(N = 9)</t>
  </si>
  <si>
    <t>N = 9</t>
  </si>
  <si>
    <t xml:space="preserve">(ค่าเฉลี่ย = 4.68) เมื่อพิจารณารายด้านพบว่า </t>
  </si>
  <si>
    <t xml:space="preserve">          จากตาราง 5 ผลการประเมินกิจกรรมในภาพรวม พบว่า ผู้ตอบแบบสอบถามมีความพึงพอใจอยู่ในระดับมากที่สุด</t>
  </si>
  <si>
    <t xml:space="preserve">1) ด้านกระบวนการขั้นตอนการให้บริการ มีความพึงพอใจอยู่ในระดับมากที่สุด (ค่าเฉลี่ย = 4.67) </t>
  </si>
  <si>
    <t xml:space="preserve">2) ด้านเจ้าหน้าที่ให้บริการ มีความพึงพอใจอยู่ในระดับมากที่สุด (ค่าเฉลี่ย = 4.89) </t>
  </si>
  <si>
    <t xml:space="preserve">3) ด้านสิ่งอำนวยความสะดวก มีความพึงพอใจอยู่ในระดับมากที่สุด (ค่าเฉลี่ย = 4.72) </t>
  </si>
  <si>
    <t xml:space="preserve">             เมื่อพิจารณารายข้อพบว่า เจ้าหน้าที่ให้บริการด้วยความเต็มใจ ยิ้มแย้มแจ่มใส และเจ้าหน้าที่ให้บริการ</t>
  </si>
  <si>
    <t>ด้วยความรวดเร็ว มีค่าเฉลี่ยอยู่ในระดับมากที่สุด (ค่าเฉลี่ย = 4.89) รองลงมาได้แก่ ความเหมาะสมของสื่อทัศนูปกรณ์</t>
  </si>
  <si>
    <t xml:space="preserve">ความสะอาดของสถานที่จัดกิจกรรม มีค่าเฉลี่ยอยู่ในระดับมากที่สุด (ค่าเฉลี่ย = 4.78) ทั้งนี้ มีข้อสังเกตุคือ </t>
  </si>
  <si>
    <t>ความรู้ และความสามารถในการถ่ายทอดความรู้ของผู้ทรงคุณวุฒิมีผลประเมินอยู่ในระดับต่ำที่สุด (ค่าเฉลี่ย = 4.33)</t>
  </si>
  <si>
    <t xml:space="preserve">ผู้ตอบแบบสอบถามส่วนใหญ่เป็นนิสิตบัณฑิตศึกษาที่ได้รับทุน ปีงบประมาณ พ.ศ. 2562 คิดเป็นร้อยละ 66.67 </t>
  </si>
  <si>
    <t xml:space="preserve">          รองลงมาได้แก่ นิสิตบัณฑิตศึกษาที่ได้รับทุน ปีงบประมาณ พ.ศ. 2561 คิดเป็นร้อยละ 33.33 เมื่อพิจารณารายกลุ่ม </t>
  </si>
  <si>
    <t>คิดเป็นร้อยละ 33.33 รองลงมาได้แก่ นิสิตบัณฑิตศึกษาที่ได้รับทุน ปีงบประมาณ พ.ศ. 2561</t>
  </si>
  <si>
    <t xml:space="preserve">     ผู้ตอบแบบสอบถามส่วนใหญ่ ได้รับทราบข้อมูลการจัดกิจกรรมจากบัณฑิตวิทยาลัย มากที่สุด ร้อยละ 66.67</t>
  </si>
  <si>
    <t>รองลงมาได้แก่ อาจารย์ที่ปรึกษา ร้อยละ 25.00 และคณะ/วิทยาลัยที่สังกัด ร้อยละ 8.33</t>
  </si>
  <si>
    <t xml:space="preserve">           ผู้เข้าร่วมหลังเข้ารับการอบรมค่าเฉลี่ย ความรู้ ความเข้าใจสูงขึ้น อยู่ในระดับมาก (ค่าเฉลี่ย 4.44)</t>
  </si>
  <si>
    <t xml:space="preserve">           เมื่อเทียบกับก่อนการเข้ารับการอบรม อยู่ในระดับมาก (ค่าเฉลี่ย 4.22)</t>
  </si>
  <si>
    <t xml:space="preserve">           (ค่าเฉลี่ย = 4.68) เมื่อพิจารณารายด้านพบว่า</t>
  </si>
  <si>
    <t>ที่เป็นประโยชน์ในการพัฒนาต่อไป</t>
  </si>
  <si>
    <t xml:space="preserve">          ผลการประเมินกิจกรรมในภาพรวม พบว่า ผู้ตอบแบบสอบถามมีความพึงพอใจอยู่ในระดับมากที่สุด</t>
  </si>
  <si>
    <t xml:space="preserve">          เมื่อพิจารณารายข้อพบว่า เจ้าหน้าที่ให้บริการด้วยความเต็มใจ ยิ้มแย้มแจ่มใส และเจ้าหน้าที่ให้บริการ</t>
  </si>
  <si>
    <t xml:space="preserve">          ขอขอบคุณที่จัดกิจกรรมในส่วนนี้ จากการรายงานความก้าวหน้านิสิตได้รับคำแนะนำและแนวคิดดีๆ</t>
  </si>
  <si>
    <t>คำชื่นชม</t>
  </si>
  <si>
    <t xml:space="preserve">     ผู้ตอบแบบสอบถามส่วนใหญ่นำเสนอห้อง 111 ร้อยละ 44.44 และนำเสนอห้อง 110 ร้อยละ 11.11</t>
  </si>
  <si>
    <t xml:space="preserve">พบว่า นิสิตบัณฑิตศึกษาที่ได้รับทุน ปีงบประมาณ พ.ศ. 2562 สังกัดกลุ่มวิทยาศาสตร์และเทคโนโลยีมากที่สุด </t>
  </si>
  <si>
    <t>ส่วนใหญ่นำเสนอห้อง 111 ร้อยละ 44.44 นำเสนอห้อง 110 ร้อยละ 11.11</t>
  </si>
  <si>
    <r>
      <rPr>
        <b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จำแนกตามสถานภาพนิสิตที่ได้รับทุน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</si>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</sst>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</font>
    <font>
      <sz val="16"/>
      <color theme="1"/>
      <name val="TH SarabunPSK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0"/>
      <color rgb="FF000000"/>
      <name val="Arial"/>
      <family val="2"/>
    </font>
    <font>
      <b/>
      <sz val="16"/>
      <name val="TH Sarabun New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/>
      <sz val="13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4C4D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9" fillId="0" borderId="0" xfId="0" applyFont="1" applyAlignment="1"/>
    <xf numFmtId="0" fontId="12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2" fontId="13" fillId="0" borderId="0" xfId="0" applyNumberFormat="1" applyFont="1" applyAlignment="1">
      <alignment horizontal="center"/>
    </xf>
    <xf numFmtId="2" fontId="2" fillId="7" borderId="1" xfId="0" applyNumberFormat="1" applyFont="1" applyFill="1" applyBorder="1" applyAlignment="1">
      <alignment vertical="center"/>
    </xf>
    <xf numFmtId="2" fontId="4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right" vertical="center"/>
    </xf>
    <xf numFmtId="2" fontId="5" fillId="7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5" fillId="0" borderId="0" xfId="0" applyFont="1"/>
    <xf numFmtId="0" fontId="6" fillId="0" borderId="0" xfId="0" applyFont="1" applyBorder="1"/>
    <xf numFmtId="49" fontId="16" fillId="0" borderId="0" xfId="0" applyNumberFormat="1" applyFont="1" applyAlignment="1"/>
    <xf numFmtId="49" fontId="17" fillId="0" borderId="0" xfId="0" applyNumberFormat="1" applyFont="1" applyAlignment="1"/>
    <xf numFmtId="0" fontId="17" fillId="0" borderId="0" xfId="0" applyFont="1"/>
    <xf numFmtId="0" fontId="18" fillId="0" borderId="6" xfId="0" applyFont="1" applyBorder="1"/>
    <xf numFmtId="0" fontId="19" fillId="0" borderId="6" xfId="0" applyFont="1" applyBorder="1"/>
    <xf numFmtId="0" fontId="20" fillId="0" borderId="6" xfId="0" applyFont="1" applyBorder="1"/>
    <xf numFmtId="0" fontId="19" fillId="0" borderId="0" xfId="0" applyFont="1"/>
    <xf numFmtId="0" fontId="18" fillId="0" borderId="1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0" xfId="0" applyFont="1"/>
    <xf numFmtId="0" fontId="18" fillId="0" borderId="14" xfId="0" applyFont="1" applyBorder="1"/>
    <xf numFmtId="0" fontId="18" fillId="0" borderId="15" xfId="0" applyFont="1" applyBorder="1"/>
    <xf numFmtId="0" fontId="19" fillId="0" borderId="16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0" xfId="0" applyFont="1" applyAlignment="1">
      <alignment vertical="top" wrapText="1"/>
    </xf>
    <xf numFmtId="0" fontId="18" fillId="0" borderId="8" xfId="0" applyFont="1" applyBorder="1"/>
    <xf numFmtId="2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0" fontId="1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21" fillId="0" borderId="0" xfId="0" applyFont="1" applyAlignment="1"/>
    <xf numFmtId="0" fontId="6" fillId="0" borderId="24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8" fillId="0" borderId="27" xfId="0" applyFont="1" applyBorder="1"/>
    <xf numFmtId="0" fontId="6" fillId="0" borderId="28" xfId="0" applyFont="1" applyBorder="1"/>
    <xf numFmtId="0" fontId="22" fillId="0" borderId="29" xfId="0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2" fontId="6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indent="5"/>
    </xf>
    <xf numFmtId="0" fontId="5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4" xfId="0" applyFont="1" applyBorder="1"/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1" xfId="0" applyFont="1" applyFill="1" applyBorder="1" applyAlignment="1"/>
    <xf numFmtId="2" fontId="8" fillId="0" borderId="3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4D1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1340642</xdr:colOff>
      <xdr:row>23</xdr:row>
      <xdr:rowOff>51792</xdr:rowOff>
    </xdr:from>
    <xdr:ext cx="65" cy="172227"/>
    <xdr:sp macro="" textlink="">
      <xdr:nvSpPr>
        <xdr:cNvPr id="2" name="TextBox 1"/>
        <xdr:cNvSpPr txBox="1"/>
      </xdr:nvSpPr>
      <xdr:spPr>
        <a:xfrm>
          <a:off x="4388642" y="60334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24</xdr:row>
      <xdr:rowOff>63698</xdr:rowOff>
    </xdr:from>
    <xdr:ext cx="65" cy="172227"/>
    <xdr:sp macro="" textlink="">
      <xdr:nvSpPr>
        <xdr:cNvPr id="3" name="TextBox 2"/>
        <xdr:cNvSpPr txBox="1"/>
      </xdr:nvSpPr>
      <xdr:spPr>
        <a:xfrm>
          <a:off x="2324101" y="63501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100854</xdr:colOff>
      <xdr:row>2</xdr:row>
      <xdr:rowOff>179295</xdr:rowOff>
    </xdr:from>
    <xdr:ext cx="24241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072904" y="769845"/>
              <a:ext cx="2424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072904" y="769845"/>
              <a:ext cx="2424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236.57803553241" createdVersion="5" refreshedVersion="5" minRefreshableVersion="3" recordCount="23">
  <cacheSource type="worksheet">
    <worksheetSource ref="B1:AB12" sheet="DATA"/>
  </cacheSource>
  <cacheFields count="27">
    <cacheField name="Timestamp" numFmtId="0">
      <sharedItems containsNonDate="0" containsDate="1" containsString="0" containsBlank="1" minDate="2018-05-10T10:35:50" maxDate="2018-05-16T07:19:08"/>
    </cacheField>
    <cacheField name="1. เพศ" numFmtId="0">
      <sharedItems containsBlank="1" count="3">
        <s v="หญิง"/>
        <s v="ชาย"/>
        <m/>
      </sharedItems>
    </cacheField>
    <cacheField name="2. สถานภาพ_x0009_ " numFmtId="0">
      <sharedItems containsBlank="1" count="3">
        <s v="นิสิตระดับปริญญาโท"/>
        <s v="นิสิตระดับปริญญาเอก"/>
        <m/>
      </sharedItems>
    </cacheField>
    <cacheField name="3. สังกัดคณะ/วิทยาลัย" numFmtId="0">
      <sharedItems containsBlank="1" count="17">
        <s v="บัณฑิตวิทยาลัย"/>
        <s v="คณะสถาปัตยกรรมศาสตร์"/>
        <s v="ไม่แจ้ง"/>
        <s v="คณะวิทยาศาสตร์"/>
        <s v="คณะเกษตรศาสตร์ฯ"/>
        <s v="คณะวิทยาศาสตร์การแพทย์"/>
        <s v="วิทยาศาสตร์"/>
        <s v="สถาปัตยกรรมศาสตร์"/>
        <s v="คณะสหเวชศาสตร์"/>
        <s v="คณะเกษตรศาสตร์"/>
        <s v="เกษตรศาสตร์"/>
        <s v="วิทยาศาสตร์การแพทย์"/>
        <s v="สังคมศาสตร์"/>
        <s v="เกษตรศาสตร์ฯ"/>
        <s v="BEC"/>
        <s v="สหเวชศาสตร์"/>
        <m/>
      </sharedItems>
    </cacheField>
    <cacheField name="4. ท่านได้รับทราบข่าวการจัดกิจกรรมจากแหล่งใด (เลือกตอบได้4กว่า 1 ข้อ)" numFmtId="0">
      <sharedItems containsBlank="1" count="8">
        <s v="อีเมล์"/>
        <s v="คณะที่สังกัด, หนังสือเชิญ, อีเมล์"/>
        <s v="เว็บไซต์บัณฑิตวิทยาลัย"/>
        <s v="เว็บไซต์บัณฑิตวิทยาลัย, อีเมล์"/>
        <s v="คณะที่สังกัด, อีเมล์"/>
        <s v="อาจารย์ที่ปรึกษา2, คณะที่สังกัด, อีเมล์"/>
        <s v="หนังสือเชิญ, อีเมล์"/>
        <m/>
      </sharedItems>
    </cacheField>
    <cacheField name="1. ด้านกระบวนการขั้นตอนการให้บริการ (ระดับความพึงพอใจ) [1.1 ความสะดวกในการลงทะเบียน]" numFmtId="0">
      <sharedItems containsSemiMixedTypes="0" containsString="0" containsNumber="1" minValue="0.6761234037828141" maxValue="5"/>
    </cacheField>
    <cacheField name="1. ด้านกระบวนการขั้นตอนการให้บริการ (ระดับความพึงพอใจ) [1.2 ความเหมาะสมของวันจัดกิจกรรมฯ]" numFmtId="0">
      <sharedItems containsSemiMixedTypes="0" containsString="0" containsNumber="1" minValue="0.83094896983881616" maxValue="5"/>
    </cacheField>
    <cacheField name="1. ด้านกระบวนการขั้นตอนการให้บริการ (ระดับความพึงพอใจ) [1.3 ความเหมาะสมของระยะเวลาในการจัดกิจกรรมฯ]" numFmtId="0">
      <sharedItems containsSemiMixedTypes="0" containsString="0" containsNumber="1" minValue="0.7684244858645447" maxValue="5"/>
    </cacheField>
    <cacheField name="2. ด้านเจ้าหน้าที่ผู้ให้บริการ (ระดับความพึงพอใจ) [2.1 เจ้าหน้าที่ให้บริการด้วยความเต็มใจ ยิ้มแย้มแจ่มใส]" numFmtId="0">
      <sharedItems containsSemiMixedTypes="0" containsString="0" containsNumber="1" minValue="0.65828058860438399" maxValue="5"/>
    </cacheField>
    <cacheField name="2. ด้านเจ้าหน้าที่ผู้ให้บริการ (ระดับความพึงพอใจ) [2.2 เจ้าหน้าที่ให้บริการด้วยความรวดเร็ว]" numFmtId="0">
      <sharedItems containsSemiMixedTypes="0" containsString="0" containsNumber="1" minValue="0.48304589153964894" maxValue="5"/>
    </cacheField>
    <cacheField name="3. ด้านสิ่งอำนวยความสะดวก (ระดับความพึงพอใจ) [3.1 ความเหมาะสมของขนาดห้องอบรม]" numFmtId="0">
      <sharedItems containsSemiMixedTypes="0" containsString="0" containsNumber="1" minValue="0.62488094104092329" maxValue="5"/>
    </cacheField>
    <cacheField name="3. ด้านสิ่งอำนวยความสะดวก (ระดับความพึงพอใจ) [3.2 ความชัดเจนของจอภาพนำเสนอ]" numFmtId="0">
      <sharedItems containsSemiMixedTypes="0" containsString="0" containsNumber="1" minValue="0.7745966692414834" maxValue="5"/>
    </cacheField>
    <cacheField name="3. ด้านสิ่งอำนวยความสะดวก (ระดับความพึงพอใจ) [3.3 ความชัดเจนของระบบเสียงกายในห้องอบรม]" numFmtId="0">
      <sharedItems containsSemiMixedTypes="0" containsString="0" containsNumber="1" minValue="0.65465367070797653" maxValue="5"/>
    </cacheField>
    <cacheField name="3. ด้านสิ่งอำนวยความสะดวก (ระดับความพึงพอใจ) [3.4 ความสว่างภายในห้องอบรม]" numFmtId="0">
      <sharedItems containsSemiMixedTypes="0" containsString="0" containsNumber="1" minValue="0.51176631571915909" maxValue="5"/>
    </cacheField>
    <cacheField name="3. ด้านสิ่งอำนวยความสะดวก (ระดับความพึงพอใจ) [3.5 ความสะอาดของสถานที่จัดอบรม]" numFmtId="0">
      <sharedItems containsSemiMixedTypes="0" containsString="0" containsNumber="1" minValue="0.46291004988627571" maxValue="5"/>
    </cacheField>
    <cacheField name="4.1 ความเหมาะสมและการถ่ายทอดความรู้ของวิทยากร (ระดับความพึงพอใจ) [การบรรยายในหัวข้อ “เขียนงานวิจัยอย่างไรเพื่อให้ได้ตีพิมพ์” โดย  ผศ.ดร.พงศ์พันธ์ กิจสนาโยธิน รองคณบดีบัณฑิตวิทยาลัยฝ่ายนโยบายและแผน  ]" numFmtId="0">
      <sharedItems containsSemiMixedTypes="0" containsString="0" containsNumber="1" minValue="0.48304589153964894" maxValue="5"/>
    </cacheField>
    <cacheField name="4.1 ความเหมาะสมและการถ่ายทอดความรู้ของวิทยากร (ระดับความพึงพอใจ) [การบรรยาย และ Workshop หัวข้อ “How  to  writing  academic  paper” โดย Mr.Roy I.Morien]" numFmtId="0">
      <sharedItems containsSemiMixedTypes="0" containsString="0" containsNumber="1" minValue="0.538958431120796" maxValue="5"/>
    </cacheField>
    <cacheField name="4.1 ความเหมาะสมและการถ่ายทอดความรู้ของวิทยากร (ระดับความพึงพอใจ) [การบรรยาย และ Workshop หัวข้อ “How  to  read  and apply  to  journal  article” โดย Mr.Thomas  Elliott]" numFmtId="0">
      <sharedItems containsSemiMixedTypes="0" containsString="0" containsNumber="1" minValue="0.63245553203367588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สุขภาพ (ห้องสัมมนาเอกาทศรถ 203)]" numFmtId="0">
      <sharedItems containsString="0" containsBlank="1" containsNumber="1" minValue="0.87559503577091347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มนุษยศาสตร์และสังคมศาสตร์ (ห้องสัมมนาเอกาทศรถ 205)]" numFmtId="0">
      <sharedItems containsString="0" containsBlank="1" containsNumber="1" minValue="0.75277265270908045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และเทคโนโลยี (ห้องสัมมนาเอกาทศรถ 206)]" numFmtId="0">
      <sharedItems containsString="0" containsBlank="1" containsNumber="1" minValue="0.75592894601845306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และเทคโนโลยี (ห้องสัมมนาเอกาทศรถ 207)]" numFmtId="0">
      <sharedItems containsString="0" containsBlank="1" containsNumber="1" minValue="0.53452248382485001" maxValue="5"/>
    </cacheField>
    <cacheField name="4.3 การเข้าร่วมกิจกรรมฯ ในครั้งนี้มีประโยชน์ต่อท่าน (ระดับความพึงพอใจ) [การเข้าร่วมกิจกรรมฯ ในครั้งนี้มีประโยชน์ต่อท่าน]" numFmtId="0">
      <sharedItems containsSemiMixedTypes="0" containsString="0" containsNumber="1" minValue="0.64365030434678883" maxValue="5"/>
    </cacheField>
    <cacheField name="5. ด้านเอกสารประกอบกิจกรรมฯ (ระดับความพึงพอใจ) [5.1 ความชัดเจน ความสมบูรณ์ของเอกสารประกอบการจัดกิจกรรมฯ]" numFmtId="0">
      <sharedItems containsSemiMixedTypes="0" containsString="0" containsNumber="1" minValue="0.51176631571915909" maxValue="5"/>
    </cacheField>
    <cacheField name="5. ด้านเอกสารประกอบกิจกรรมฯ (ระดับความพึงพอใจ) [5.2 เนื้อหาสาระของเอกสารประกอบกิจกรรมตรงตามความต้องการของท่าน]" numFmtId="0">
      <sharedItems containsSemiMixedTypes="0" containsString="0" containsNumber="1" minValue="0.62488094104092329" maxValue="5"/>
    </cacheField>
    <cacheField name="5. ด้านเอกสารประกอบกิจกรรมฯ (ระดับความพึงพอใจ) [5.3 ประโยชน์ที่ได้รับจากเอกสารประกอบการจัดกิจกรรม]" numFmtId="0">
      <sharedItems containsSemiMixedTypes="0" containsString="0" containsNumber="1" minValue="0.538958431120796" maxValue="5"/>
    </cacheField>
    <cacheField name="ข้อเสนอแน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d v="2018-05-10T10:35:50"/>
    <x v="0"/>
    <x v="0"/>
    <x v="0"/>
    <x v="0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s v="ดี4"/>
  </r>
  <r>
    <d v="2018-05-10T10:45:23"/>
    <x v="0"/>
    <x v="1"/>
    <x v="1"/>
    <x v="1"/>
    <n v="4"/>
    <n v="4"/>
    <n v="4"/>
    <n v="5"/>
    <n v="5"/>
    <n v="5"/>
    <n v="5"/>
    <n v="5"/>
    <n v="5"/>
    <n v="5"/>
    <n v="5"/>
    <n v="4"/>
    <n v="4"/>
    <m/>
    <n v="5"/>
    <m/>
    <m/>
    <n v="5"/>
    <n v="4"/>
    <n v="4"/>
    <n v="4"/>
    <s v="ไม่มี"/>
  </r>
  <r>
    <d v="2018-05-10T10:46:40"/>
    <x v="0"/>
    <x v="0"/>
    <x v="2"/>
    <x v="0"/>
    <n v="4"/>
    <n v="4"/>
    <n v="3"/>
    <n v="4"/>
    <n v="4"/>
    <n v="4"/>
    <n v="3"/>
    <n v="4"/>
    <n v="4"/>
    <n v="4"/>
    <n v="5"/>
    <n v="4"/>
    <n v="3"/>
    <n v="5"/>
    <m/>
    <m/>
    <m/>
    <n v="3"/>
    <n v="4"/>
    <n v="4"/>
    <n v="4"/>
    <s v="ไม่มี"/>
  </r>
  <r>
    <d v="2018-05-10T10:48:27"/>
    <x v="1"/>
    <x v="0"/>
    <x v="1"/>
    <x v="0"/>
    <n v="5"/>
    <n v="3"/>
    <n v="3"/>
    <n v="5"/>
    <n v="5"/>
    <n v="5"/>
    <n v="3"/>
    <n v="3"/>
    <n v="4"/>
    <n v="5"/>
    <n v="5"/>
    <n v="5"/>
    <n v="5"/>
    <m/>
    <m/>
    <m/>
    <n v="4"/>
    <n v="4"/>
    <n v="5"/>
    <n v="5"/>
    <n v="5"/>
    <s v="ไม่มี"/>
  </r>
  <r>
    <d v="2018-05-10T10:49:30"/>
    <x v="1"/>
    <x v="1"/>
    <x v="3"/>
    <x v="0"/>
    <n v="4"/>
    <n v="4"/>
    <n v="4"/>
    <n v="5"/>
    <n v="5"/>
    <n v="4"/>
    <n v="4"/>
    <n v="4"/>
    <n v="4"/>
    <n v="5"/>
    <n v="4"/>
    <n v="4"/>
    <n v="3"/>
    <m/>
    <m/>
    <n v="5"/>
    <m/>
    <n v="5"/>
    <n v="5"/>
    <n v="5"/>
    <n v="5"/>
    <s v="ไม่มีี"/>
  </r>
  <r>
    <d v="2018-05-10T10:50:28"/>
    <x v="0"/>
    <x v="1"/>
    <x v="4"/>
    <x v="0"/>
    <n v="5"/>
    <n v="5"/>
    <n v="4"/>
    <n v="5"/>
    <n v="5"/>
    <n v="5"/>
    <n v="5"/>
    <n v="5"/>
    <n v="5"/>
    <n v="5"/>
    <n v="5"/>
    <n v="5"/>
    <n v="5"/>
    <m/>
    <m/>
    <m/>
    <n v="5"/>
    <n v="5"/>
    <n v="5"/>
    <n v="5"/>
    <n v="5"/>
    <s v="ไม่มี"/>
  </r>
  <r>
    <d v="2018-05-10T10:51:37"/>
    <x v="0"/>
    <x v="0"/>
    <x v="4"/>
    <x v="0"/>
    <n v="3"/>
    <n v="3"/>
    <n v="3"/>
    <n v="3"/>
    <n v="4"/>
    <n v="4"/>
    <n v="4"/>
    <n v="4"/>
    <n v="4"/>
    <n v="4"/>
    <n v="4"/>
    <n v="4"/>
    <n v="4"/>
    <m/>
    <m/>
    <m/>
    <n v="4"/>
    <n v="4"/>
    <n v="4"/>
    <n v="3"/>
    <n v="4"/>
    <s v="ไม่มี"/>
  </r>
  <r>
    <d v="2018-05-10T10:54:19"/>
    <x v="0"/>
    <x v="1"/>
    <x v="5"/>
    <x v="2"/>
    <n v="4"/>
    <n v="4"/>
    <n v="3"/>
    <n v="4"/>
    <n v="4"/>
    <n v="5"/>
    <n v="5"/>
    <n v="5"/>
    <n v="5"/>
    <n v="5"/>
    <n v="5"/>
    <n v="5"/>
    <n v="5"/>
    <n v="4"/>
    <m/>
    <m/>
    <m/>
    <n v="4"/>
    <n v="4"/>
    <n v="4"/>
    <n v="4"/>
    <s v="อยากให้มีการชี้แจงแนวทางหรือรายละเอียดของโครงการให้ชัดเจนกว่านี้ว่าผู้นำเสนอความก้าวหน้าของโครงการควรเตรียมหัวข้ออะไรมานำเสนอบ้าง รวมถึงเวลาที่ใช้ในการนำเสนอ หรือตอบคำถามว่ามีเวลาให้เท่าไร เพราะทางผู้นำเสนอจะได้เตรียม Slide ตามเวลาที่กำหนด"/>
  </r>
  <r>
    <d v="2018-05-10T11:17:15"/>
    <x v="1"/>
    <x v="1"/>
    <x v="6"/>
    <x v="3"/>
    <n v="5"/>
    <n v="5"/>
    <n v="5"/>
    <n v="5"/>
    <n v="5"/>
    <n v="4"/>
    <n v="4"/>
    <n v="4"/>
    <n v="4"/>
    <n v="5"/>
    <n v="5"/>
    <n v="3"/>
    <n v="3"/>
    <m/>
    <m/>
    <n v="5"/>
    <m/>
    <n v="5"/>
    <n v="5"/>
    <n v="5"/>
    <n v="5"/>
    <s v="ควรให้มีการจัดกิจกรรมอย่างนี้อีกต่อไป "/>
  </r>
  <r>
    <d v="2018-05-10T11:18:19"/>
    <x v="0"/>
    <x v="0"/>
    <x v="4"/>
    <x v="0"/>
    <n v="3"/>
    <n v="3"/>
    <n v="3"/>
    <n v="3"/>
    <n v="4"/>
    <n v="4"/>
    <n v="3"/>
    <n v="3"/>
    <n v="4"/>
    <n v="5"/>
    <n v="4"/>
    <n v="4"/>
    <n v="4"/>
    <m/>
    <m/>
    <m/>
    <n v="4"/>
    <n v="4"/>
    <n v="4"/>
    <n v="4"/>
    <n v="4"/>
    <s v="-"/>
  </r>
  <r>
    <d v="2018-05-10T11:58:06"/>
    <x v="0"/>
    <x v="1"/>
    <x v="7"/>
    <x v="4"/>
    <n v="5"/>
    <n v="3"/>
    <n v="4"/>
    <n v="4"/>
    <n v="4"/>
    <n v="5"/>
    <n v="5"/>
    <n v="5"/>
    <n v="5"/>
    <n v="5"/>
    <n v="4"/>
    <n v="4"/>
    <n v="4"/>
    <n v="4"/>
    <n v="4"/>
    <n v="4"/>
    <n v="4"/>
    <n v="4"/>
    <n v="4"/>
    <n v="4"/>
    <n v="4"/>
    <s v="เจ้าหน้าที่ในห้องบางคนแสดงสีหน้าคำพูดและกิริยาไม่เหมาะสม"/>
  </r>
  <r>
    <d v="2018-05-10T12:18:20"/>
    <x v="1"/>
    <x v="1"/>
    <x v="8"/>
    <x v="3"/>
    <n v="4"/>
    <n v="4"/>
    <n v="4"/>
    <n v="5"/>
    <n v="5"/>
    <n v="4"/>
    <n v="4"/>
    <n v="4"/>
    <n v="5"/>
    <n v="5"/>
    <n v="4"/>
    <n v="4"/>
    <n v="4"/>
    <n v="4"/>
    <m/>
    <m/>
    <m/>
    <n v="4"/>
    <n v="4"/>
    <n v="4"/>
    <n v="4"/>
    <s v="อยากให้มีการตรวจสอบความพร้อมของคอมพิวเตอร์และจอนำเสนอเนื่องจากประสบปัญหาการใช้คอมพิวเตอร์ไม่สามารถแสดงผลบนจอโปรเจคเตอร์ได้ รวมถึงการเข้าใช้ระบบอินเตอร์เนตยังไม่สามารถเข้าใช้ได้"/>
  </r>
  <r>
    <d v="2018-05-10T12:51:23"/>
    <x v="1"/>
    <x v="0"/>
    <x v="1"/>
    <x v="5"/>
    <n v="5"/>
    <n v="5"/>
    <n v="3"/>
    <n v="5"/>
    <n v="5"/>
    <n v="4"/>
    <n v="3"/>
    <n v="4"/>
    <n v="5"/>
    <n v="5"/>
    <n v="4"/>
    <n v="4"/>
    <n v="4"/>
    <n v="3"/>
    <n v="3"/>
    <n v="3"/>
    <n v="5"/>
    <n v="4"/>
    <n v="4"/>
    <n v="3"/>
    <n v="3"/>
    <s v="ตรวจสอบอุณหภูมิภายในห้องให้พอเหมาะ"/>
  </r>
  <r>
    <d v="2018-05-10T14:23:25"/>
    <x v="0"/>
    <x v="0"/>
    <x v="9"/>
    <x v="3"/>
    <n v="5"/>
    <n v="5"/>
    <n v="5"/>
    <n v="5"/>
    <n v="4"/>
    <n v="5"/>
    <n v="4"/>
    <n v="4"/>
    <n v="5"/>
    <n v="5"/>
    <n v="4"/>
    <n v="4"/>
    <n v="4"/>
    <m/>
    <m/>
    <n v="4"/>
    <m/>
    <n v="4"/>
    <n v="4"/>
    <n v="4"/>
    <n v="4"/>
    <s v="เป็นการจัดที่ค่อนข้างเป็นระบบ"/>
  </r>
  <r>
    <d v="2018-05-10T14:24:19"/>
    <x v="1"/>
    <x v="1"/>
    <x v="10"/>
    <x v="4"/>
    <n v="5"/>
    <n v="4"/>
    <n v="4"/>
    <n v="5"/>
    <n v="5"/>
    <n v="3"/>
    <n v="3"/>
    <n v="4"/>
    <n v="4"/>
    <n v="5"/>
    <n v="4"/>
    <n v="4"/>
    <n v="4"/>
    <m/>
    <m/>
    <n v="4"/>
    <m/>
    <n v="4"/>
    <n v="4"/>
    <n v="4"/>
    <n v="4"/>
    <s v="."/>
  </r>
  <r>
    <d v="2018-05-10T16:08:50"/>
    <x v="0"/>
    <x v="1"/>
    <x v="11"/>
    <x v="0"/>
    <n v="4"/>
    <n v="4"/>
    <n v="4"/>
    <n v="5"/>
    <n v="5"/>
    <n v="4"/>
    <n v="4"/>
    <n v="4"/>
    <n v="4"/>
    <n v="4"/>
    <n v="4"/>
    <n v="3"/>
    <n v="3"/>
    <n v="4"/>
    <m/>
    <m/>
    <m/>
    <n v="5"/>
    <n v="4"/>
    <n v="4"/>
    <n v="4"/>
    <s v="เป็นการจัดกิจกรรมที่ดีค่ะ ควรจัดให้มีการ progress งานทุกๆ 6 เดือนค่ะ "/>
  </r>
  <r>
    <d v="2018-05-10T17:52:09"/>
    <x v="0"/>
    <x v="0"/>
    <x v="12"/>
    <x v="6"/>
    <n v="4"/>
    <n v="3"/>
    <n v="4"/>
    <n v="5"/>
    <n v="5"/>
    <n v="4"/>
    <n v="3"/>
    <n v="3"/>
    <n v="4"/>
    <n v="4"/>
    <n v="4"/>
    <n v="4"/>
    <n v="4"/>
    <m/>
    <n v="4"/>
    <m/>
    <m/>
    <n v="4"/>
    <n v="3"/>
    <n v="3"/>
    <n v="4"/>
    <s v="-"/>
  </r>
  <r>
    <d v="2018-05-11T11:22:10"/>
    <x v="0"/>
    <x v="1"/>
    <x v="5"/>
    <x v="3"/>
    <n v="5"/>
    <n v="5"/>
    <n v="5"/>
    <n v="5"/>
    <n v="5"/>
    <n v="4"/>
    <n v="4"/>
    <n v="4"/>
    <n v="4"/>
    <n v="4"/>
    <n v="4"/>
    <n v="4"/>
    <n v="4"/>
    <n v="4"/>
    <m/>
    <m/>
    <m/>
    <n v="4"/>
    <n v="4"/>
    <n v="4"/>
    <n v="4"/>
    <s v="ไม่มี"/>
  </r>
  <r>
    <d v="2018-05-12T07:55:08"/>
    <x v="0"/>
    <x v="0"/>
    <x v="13"/>
    <x v="0"/>
    <n v="5"/>
    <n v="5"/>
    <n v="4"/>
    <n v="5"/>
    <n v="5"/>
    <n v="4"/>
    <n v="4"/>
    <n v="4"/>
    <n v="5"/>
    <n v="5"/>
    <n v="4"/>
    <n v="4"/>
    <n v="4"/>
    <n v="4"/>
    <m/>
    <m/>
    <m/>
    <n v="5"/>
    <n v="4"/>
    <n v="4"/>
    <n v="4"/>
    <s v="ดี4เลยค่ะ"/>
  </r>
  <r>
    <d v="2018-05-12T09:05:06"/>
    <x v="0"/>
    <x v="1"/>
    <x v="14"/>
    <x v="3"/>
    <n v="5"/>
    <n v="5"/>
    <n v="5"/>
    <n v="5"/>
    <n v="5"/>
    <n v="4"/>
    <n v="5"/>
    <n v="5"/>
    <n v="5"/>
    <n v="5"/>
    <n v="4"/>
    <n v="4"/>
    <n v="4"/>
    <m/>
    <n v="4"/>
    <m/>
    <m/>
    <n v="5"/>
    <n v="4"/>
    <n v="4"/>
    <n v="5"/>
    <s v="ควรมีการแจ้งสรุปผลการรายงานความก้าวหน้าให้นิสิตทราบ"/>
  </r>
  <r>
    <d v="2018-05-16T07:19:08"/>
    <x v="0"/>
    <x v="0"/>
    <x v="15"/>
    <x v="0"/>
    <n v="4"/>
    <n v="3"/>
    <n v="3"/>
    <n v="5"/>
    <n v="4"/>
    <n v="3"/>
    <n v="4"/>
    <n v="4"/>
    <n v="4"/>
    <n v="4"/>
    <n v="4"/>
    <n v="4"/>
    <n v="4"/>
    <n v="2"/>
    <m/>
    <m/>
    <m/>
    <n v="3"/>
    <n v="4"/>
    <n v="4"/>
    <n v="4"/>
    <s v="ควรกำหนดเวลาชัดเจน และจัดกิจกรรมให้เสร็จสิ้นภายในช่วงเวลาที่กำหนด_x000a_และในการนำเสนอความก้าวหน้า อยากให้ผู้ทรงคุณวุฒิแนะนำติชมแต่พอควรเท่านั้น"/>
  </r>
  <r>
    <m/>
    <x v="2"/>
    <x v="2"/>
    <x v="16"/>
    <x v="7"/>
    <n v="4.4285714285714288"/>
    <n v="4.0952380952380949"/>
    <n v="3.9047619047619047"/>
    <n v="4.666666666666667"/>
    <n v="4.666666666666667"/>
    <n v="4.2380952380952381"/>
    <n v="4"/>
    <n v="4.1428571428571432"/>
    <n v="4.4761904761904763"/>
    <n v="4.7142857142857144"/>
    <n v="4.333333333333333"/>
    <n v="4.0952380952380949"/>
    <n v="4"/>
    <n v="3.9"/>
    <n v="4.166666666666667"/>
    <n v="4.2857142857142856"/>
    <n v="4.4285714285714288"/>
    <n v="4.2857142857142856"/>
    <n v="4.1904761904761907"/>
    <n v="4.0952380952380949"/>
    <n v="4.2380952380952381"/>
    <m/>
  </r>
  <r>
    <m/>
    <x v="2"/>
    <x v="2"/>
    <x v="16"/>
    <x v="7"/>
    <n v="0.6761234037828141"/>
    <n v="0.83094896983881616"/>
    <n v="0.7684244858645447"/>
    <n v="0.65828058860438399"/>
    <n v="0.48304589153964894"/>
    <n v="0.62488094104092329"/>
    <n v="0.7745966692414834"/>
    <n v="0.65465367070797653"/>
    <n v="0.51176631571915909"/>
    <n v="0.46291004988627571"/>
    <n v="0.48304589153964894"/>
    <n v="0.538958431120796"/>
    <n v="0.63245553203367588"/>
    <n v="0.87559503577091347"/>
    <n v="0.75277265270908045"/>
    <n v="0.75592894601845306"/>
    <n v="0.53452248382485001"/>
    <n v="0.64365030434678883"/>
    <n v="0.51176631571915909"/>
    <n v="0.62488094104092329"/>
    <n v="0.53895843112079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1" firstHeaderRow="1" firstDataRow="1" firstDataCol="1"/>
  <pivotFields count="27"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18">
        <item x="14"/>
        <item x="10"/>
        <item x="13"/>
        <item x="2"/>
        <item x="9"/>
        <item x="4"/>
        <item x="3"/>
        <item x="5"/>
        <item x="1"/>
        <item x="8"/>
        <item x="0"/>
        <item x="6"/>
        <item x="11"/>
        <item x="7"/>
        <item x="15"/>
        <item x="12"/>
        <item x="16"/>
        <item t="default"/>
      </items>
    </pivotField>
    <pivotField showAll="0">
      <items count="9">
        <item x="2"/>
        <item x="3"/>
        <item x="1"/>
        <item x="4"/>
        <item x="6"/>
        <item x="5"/>
        <item x="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3. สังกัดคณะ/วิทยาลัย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C7" sqref="C7"/>
    </sheetView>
  </sheetViews>
  <sheetFormatPr defaultRowHeight="12.75" x14ac:dyDescent="0.2"/>
  <cols>
    <col min="1" max="1" width="22" customWidth="1"/>
    <col min="2" max="2" width="28.140625" customWidth="1"/>
    <col min="3" max="3" width="20.5703125" customWidth="1"/>
  </cols>
  <sheetData>
    <row r="3" spans="1:2" x14ac:dyDescent="0.2">
      <c r="A3" s="1" t="s">
        <v>5</v>
      </c>
      <c r="B3" t="s">
        <v>48</v>
      </c>
    </row>
    <row r="4" spans="1:2" x14ac:dyDescent="0.2">
      <c r="A4" s="2" t="s">
        <v>38</v>
      </c>
      <c r="B4" s="3">
        <v>1</v>
      </c>
    </row>
    <row r="5" spans="1:2" x14ac:dyDescent="0.2">
      <c r="A5" s="2" t="s">
        <v>36</v>
      </c>
      <c r="B5" s="3">
        <v>1</v>
      </c>
    </row>
    <row r="6" spans="1:2" x14ac:dyDescent="0.2">
      <c r="A6" s="2" t="s">
        <v>41</v>
      </c>
      <c r="B6" s="3">
        <v>1</v>
      </c>
    </row>
    <row r="7" spans="1:2" x14ac:dyDescent="0.2">
      <c r="A7" s="2" t="s">
        <v>42</v>
      </c>
      <c r="B7" s="3">
        <v>1</v>
      </c>
    </row>
    <row r="8" spans="1:2" x14ac:dyDescent="0.2">
      <c r="A8" s="2" t="s">
        <v>43</v>
      </c>
      <c r="B8" s="3">
        <v>1</v>
      </c>
    </row>
    <row r="9" spans="1:2" x14ac:dyDescent="0.2">
      <c r="A9" s="2" t="s">
        <v>2</v>
      </c>
      <c r="B9" s="3">
        <v>3</v>
      </c>
    </row>
    <row r="10" spans="1:2" x14ac:dyDescent="0.2">
      <c r="A10" s="2" t="s">
        <v>1</v>
      </c>
      <c r="B10" s="3">
        <v>1</v>
      </c>
    </row>
    <row r="11" spans="1:2" x14ac:dyDescent="0.2">
      <c r="A11" s="2" t="s">
        <v>3</v>
      </c>
      <c r="B11" s="3">
        <v>2</v>
      </c>
    </row>
    <row r="12" spans="1:2" x14ac:dyDescent="0.2">
      <c r="A12" s="2" t="s">
        <v>0</v>
      </c>
      <c r="B12" s="3">
        <v>3</v>
      </c>
    </row>
    <row r="13" spans="1:2" x14ac:dyDescent="0.2">
      <c r="A13" s="2" t="s">
        <v>4</v>
      </c>
      <c r="B13" s="3">
        <v>1</v>
      </c>
    </row>
    <row r="14" spans="1:2" x14ac:dyDescent="0.2">
      <c r="A14" s="2" t="s">
        <v>44</v>
      </c>
      <c r="B14" s="3">
        <v>1</v>
      </c>
    </row>
    <row r="15" spans="1:2" x14ac:dyDescent="0.2">
      <c r="A15" s="2" t="s">
        <v>37</v>
      </c>
      <c r="B15" s="3">
        <v>1</v>
      </c>
    </row>
    <row r="16" spans="1:2" x14ac:dyDescent="0.2">
      <c r="A16" s="2" t="s">
        <v>39</v>
      </c>
      <c r="B16" s="3">
        <v>1</v>
      </c>
    </row>
    <row r="17" spans="1:2" x14ac:dyDescent="0.2">
      <c r="A17" s="2" t="s">
        <v>40</v>
      </c>
      <c r="B17" s="3">
        <v>1</v>
      </c>
    </row>
    <row r="18" spans="1:2" x14ac:dyDescent="0.2">
      <c r="A18" s="2" t="s">
        <v>45</v>
      </c>
      <c r="B18" s="3">
        <v>1</v>
      </c>
    </row>
    <row r="19" spans="1:2" x14ac:dyDescent="0.2">
      <c r="A19" s="2" t="s">
        <v>46</v>
      </c>
      <c r="B19" s="3">
        <v>1</v>
      </c>
    </row>
    <row r="20" spans="1:2" x14ac:dyDescent="0.2">
      <c r="A20" s="2" t="s">
        <v>6</v>
      </c>
      <c r="B20" s="3"/>
    </row>
    <row r="21" spans="1:2" x14ac:dyDescent="0.2">
      <c r="A21" s="2" t="s">
        <v>7</v>
      </c>
      <c r="B21" s="3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1"/>
  <sheetViews>
    <sheetView zoomScale="140" zoomScaleNormal="140" workbookViewId="0">
      <selection activeCell="E25" sqref="E25"/>
    </sheetView>
  </sheetViews>
  <sheetFormatPr defaultColWidth="14.42578125" defaultRowHeight="15.75" customHeight="1" x14ac:dyDescent="0.2"/>
  <cols>
    <col min="1" max="1" width="11.5703125" style="4" customWidth="1"/>
    <col min="2" max="2" width="8.85546875" style="33" customWidth="1"/>
    <col min="3" max="3" width="6.85546875" style="4" bestFit="1" customWidth="1"/>
    <col min="4" max="10" width="6.85546875" style="4" customWidth="1"/>
    <col min="11" max="11" width="5" style="4" bestFit="1" customWidth="1"/>
    <col min="12" max="12" width="7.42578125" style="4" bestFit="1" customWidth="1"/>
    <col min="13" max="13" width="5" style="4" bestFit="1" customWidth="1"/>
    <col min="14" max="14" width="5.28515625" style="4" bestFit="1" customWidth="1"/>
    <col min="15" max="15" width="5.42578125" style="4" bestFit="1" customWidth="1"/>
    <col min="16" max="17" width="5.28515625" style="4" bestFit="1" customWidth="1"/>
    <col min="18" max="18" width="5.42578125" style="4" bestFit="1" customWidth="1"/>
    <col min="19" max="21" width="5.28515625" style="4" bestFit="1" customWidth="1"/>
    <col min="22" max="23" width="5.42578125" style="4" bestFit="1" customWidth="1"/>
    <col min="24" max="24" width="5.7109375" style="4" bestFit="1" customWidth="1"/>
    <col min="25" max="25" width="6.85546875" style="4" bestFit="1" customWidth="1"/>
    <col min="26" max="26" width="5.42578125" style="4" bestFit="1" customWidth="1"/>
    <col min="27" max="27" width="9.28515625" style="4" bestFit="1" customWidth="1"/>
    <col min="28" max="28" width="201.28515625" style="4" customWidth="1"/>
    <col min="29" max="34" width="21.5703125" style="4" customWidth="1"/>
    <col min="35" max="16384" width="14.42578125" style="4"/>
  </cols>
  <sheetData>
    <row r="1" spans="1:28" ht="15.75" customHeight="1" x14ac:dyDescent="0.2">
      <c r="A1" s="34" t="s">
        <v>30</v>
      </c>
      <c r="B1" s="41" t="s">
        <v>51</v>
      </c>
      <c r="C1" s="34" t="s">
        <v>57</v>
      </c>
      <c r="D1" s="34" t="s">
        <v>52</v>
      </c>
      <c r="E1" s="34" t="s">
        <v>54</v>
      </c>
      <c r="F1" s="34" t="s">
        <v>56</v>
      </c>
      <c r="G1" s="34" t="s">
        <v>52</v>
      </c>
      <c r="H1" s="34" t="s">
        <v>53</v>
      </c>
      <c r="I1" s="34" t="s">
        <v>54</v>
      </c>
      <c r="J1" s="34"/>
      <c r="K1" s="34" t="s">
        <v>55</v>
      </c>
      <c r="L1" s="35" t="s">
        <v>58</v>
      </c>
      <c r="M1" s="35" t="s">
        <v>9</v>
      </c>
      <c r="N1" s="36">
        <v>1.1000000000000001</v>
      </c>
      <c r="O1" s="36">
        <v>1.2</v>
      </c>
      <c r="P1" s="36">
        <v>1.3</v>
      </c>
      <c r="Q1" s="37">
        <v>2.1</v>
      </c>
      <c r="R1" s="37">
        <v>2.2000000000000002</v>
      </c>
      <c r="S1" s="38">
        <v>3.1</v>
      </c>
      <c r="T1" s="38">
        <v>3.2</v>
      </c>
      <c r="U1" s="38">
        <v>3.3</v>
      </c>
      <c r="V1" s="38">
        <v>3.4</v>
      </c>
      <c r="W1" s="39">
        <v>4.0999999999999996</v>
      </c>
      <c r="X1" s="39">
        <v>4.2</v>
      </c>
      <c r="Y1" s="37">
        <v>4.3</v>
      </c>
      <c r="Z1" s="37">
        <v>4.4000000000000004</v>
      </c>
    </row>
    <row r="2" spans="1:28" ht="15.75" customHeight="1" x14ac:dyDescent="0.2">
      <c r="A2" s="33">
        <v>1</v>
      </c>
      <c r="B2" s="42">
        <v>111</v>
      </c>
      <c r="C2" s="22"/>
      <c r="D2" s="5">
        <v>0</v>
      </c>
      <c r="E2" s="5">
        <v>0</v>
      </c>
      <c r="F2" s="22"/>
      <c r="G2" s="5">
        <v>0</v>
      </c>
      <c r="H2" s="5">
        <v>1</v>
      </c>
      <c r="I2" s="5">
        <v>0</v>
      </c>
      <c r="J2" s="22"/>
      <c r="K2" s="5">
        <v>1</v>
      </c>
      <c r="L2" s="5">
        <v>0</v>
      </c>
      <c r="M2" s="5">
        <v>0</v>
      </c>
      <c r="N2" s="26">
        <v>5</v>
      </c>
      <c r="O2" s="26">
        <v>4</v>
      </c>
      <c r="P2" s="26">
        <v>4</v>
      </c>
      <c r="Q2" s="24">
        <v>5</v>
      </c>
      <c r="R2" s="24">
        <v>5</v>
      </c>
      <c r="S2" s="25">
        <v>5</v>
      </c>
      <c r="T2" s="25">
        <v>5</v>
      </c>
      <c r="U2" s="25">
        <v>4</v>
      </c>
      <c r="V2" s="25">
        <v>4</v>
      </c>
      <c r="W2" s="40">
        <v>3</v>
      </c>
      <c r="X2" s="40">
        <v>3</v>
      </c>
      <c r="Y2" s="24">
        <v>3</v>
      </c>
      <c r="Z2" s="24">
        <v>3</v>
      </c>
      <c r="AA2" s="5"/>
      <c r="AB2" s="5"/>
    </row>
    <row r="3" spans="1:28" ht="15.75" customHeight="1" x14ac:dyDescent="0.2">
      <c r="A3" s="33">
        <v>2</v>
      </c>
      <c r="B3" s="42">
        <v>111</v>
      </c>
      <c r="C3" s="22"/>
      <c r="D3" s="5">
        <v>0</v>
      </c>
      <c r="E3" s="5">
        <v>0</v>
      </c>
      <c r="F3" s="22"/>
      <c r="G3" s="5">
        <v>0</v>
      </c>
      <c r="H3" s="5">
        <v>1</v>
      </c>
      <c r="I3" s="5">
        <v>0</v>
      </c>
      <c r="J3" s="22"/>
      <c r="K3" s="5">
        <v>1</v>
      </c>
      <c r="L3" s="5">
        <v>1</v>
      </c>
      <c r="M3" s="5">
        <v>0</v>
      </c>
      <c r="N3" s="26">
        <v>4</v>
      </c>
      <c r="O3" s="26">
        <v>4</v>
      </c>
      <c r="P3" s="26">
        <v>4</v>
      </c>
      <c r="Q3" s="24">
        <v>5</v>
      </c>
      <c r="R3" s="24">
        <v>5</v>
      </c>
      <c r="S3" s="25">
        <v>5</v>
      </c>
      <c r="T3" s="25">
        <v>5</v>
      </c>
      <c r="U3" s="25">
        <v>5</v>
      </c>
      <c r="V3" s="25">
        <v>5</v>
      </c>
      <c r="W3" s="40">
        <v>4</v>
      </c>
      <c r="X3" s="40">
        <v>4</v>
      </c>
      <c r="Y3" s="23">
        <v>4</v>
      </c>
      <c r="Z3" s="24">
        <v>4</v>
      </c>
      <c r="AA3" s="5"/>
      <c r="AB3" s="5"/>
    </row>
    <row r="4" spans="1:28" ht="15.75" customHeight="1" x14ac:dyDescent="0.2">
      <c r="A4" s="33">
        <v>3</v>
      </c>
      <c r="B4" s="42">
        <v>111</v>
      </c>
      <c r="C4" s="22"/>
      <c r="D4" s="5">
        <v>0</v>
      </c>
      <c r="E4" s="5">
        <v>0</v>
      </c>
      <c r="F4" s="22"/>
      <c r="G4" s="5">
        <v>0</v>
      </c>
      <c r="H4" s="5">
        <v>1</v>
      </c>
      <c r="I4" s="5">
        <v>0</v>
      </c>
      <c r="J4" s="22"/>
      <c r="K4" s="5">
        <v>1</v>
      </c>
      <c r="L4" s="5">
        <v>0</v>
      </c>
      <c r="M4" s="5">
        <v>0</v>
      </c>
      <c r="N4" s="26">
        <v>5</v>
      </c>
      <c r="O4" s="26">
        <v>5</v>
      </c>
      <c r="P4" s="26">
        <v>5</v>
      </c>
      <c r="Q4" s="24">
        <v>5</v>
      </c>
      <c r="R4" s="24">
        <v>5</v>
      </c>
      <c r="S4" s="25">
        <v>5</v>
      </c>
      <c r="T4" s="25">
        <v>5</v>
      </c>
      <c r="U4" s="25">
        <v>5</v>
      </c>
      <c r="V4" s="25">
        <v>5</v>
      </c>
      <c r="W4" s="40">
        <v>5</v>
      </c>
      <c r="X4" s="40">
        <v>5</v>
      </c>
      <c r="Y4" s="23">
        <v>5</v>
      </c>
      <c r="Z4" s="24">
        <v>5</v>
      </c>
      <c r="AA4" s="5"/>
      <c r="AB4" s="5"/>
    </row>
    <row r="5" spans="1:28" ht="15.75" customHeight="1" x14ac:dyDescent="0.2">
      <c r="A5" s="33">
        <v>4</v>
      </c>
      <c r="B5" s="42" t="s">
        <v>96</v>
      </c>
      <c r="C5" s="22"/>
      <c r="D5" s="5">
        <v>0</v>
      </c>
      <c r="E5" s="5">
        <v>0</v>
      </c>
      <c r="F5" s="22"/>
      <c r="G5" s="5">
        <v>0</v>
      </c>
      <c r="H5" s="5">
        <v>0</v>
      </c>
      <c r="I5" s="5">
        <v>1</v>
      </c>
      <c r="J5" s="22"/>
      <c r="K5" s="5">
        <v>1</v>
      </c>
      <c r="L5" s="5">
        <v>1</v>
      </c>
      <c r="M5" s="5">
        <v>0</v>
      </c>
      <c r="N5" s="26">
        <v>4</v>
      </c>
      <c r="O5" s="26">
        <v>5</v>
      </c>
      <c r="P5" s="26">
        <v>5</v>
      </c>
      <c r="Q5" s="24">
        <v>5</v>
      </c>
      <c r="R5" s="24">
        <v>5</v>
      </c>
      <c r="S5" s="25">
        <v>5</v>
      </c>
      <c r="T5" s="25">
        <v>5</v>
      </c>
      <c r="U5" s="25">
        <v>5</v>
      </c>
      <c r="V5" s="25">
        <v>5</v>
      </c>
      <c r="W5" s="40">
        <v>4</v>
      </c>
      <c r="X5" s="40">
        <v>4</v>
      </c>
      <c r="Y5" s="24">
        <v>4</v>
      </c>
      <c r="Z5" s="24">
        <v>5</v>
      </c>
      <c r="AA5" s="5"/>
      <c r="AB5" s="5"/>
    </row>
    <row r="6" spans="1:28" ht="15.75" customHeight="1" x14ac:dyDescent="0.2">
      <c r="A6" s="33">
        <v>5</v>
      </c>
      <c r="B6" s="42" t="s">
        <v>96</v>
      </c>
      <c r="C6" s="22"/>
      <c r="D6" s="5">
        <v>0</v>
      </c>
      <c r="E6" s="5">
        <v>1</v>
      </c>
      <c r="F6" s="22"/>
      <c r="G6" s="5">
        <v>0</v>
      </c>
      <c r="H6" s="5">
        <v>0</v>
      </c>
      <c r="I6" s="5">
        <v>0</v>
      </c>
      <c r="J6" s="22"/>
      <c r="K6" s="5">
        <v>1</v>
      </c>
      <c r="L6" s="5">
        <v>0</v>
      </c>
      <c r="M6" s="5">
        <v>0</v>
      </c>
      <c r="N6" s="26">
        <v>4</v>
      </c>
      <c r="O6" s="26">
        <v>4</v>
      </c>
      <c r="P6" s="26">
        <v>4</v>
      </c>
      <c r="Q6" s="24">
        <v>4</v>
      </c>
      <c r="R6" s="24">
        <v>4</v>
      </c>
      <c r="S6" s="25">
        <v>4</v>
      </c>
      <c r="T6" s="25">
        <v>4</v>
      </c>
      <c r="U6" s="25">
        <v>3</v>
      </c>
      <c r="V6" s="25">
        <v>4</v>
      </c>
      <c r="W6" s="40">
        <v>4</v>
      </c>
      <c r="X6" s="40">
        <v>4</v>
      </c>
      <c r="Y6" s="23">
        <v>4</v>
      </c>
      <c r="Z6" s="24">
        <v>4</v>
      </c>
      <c r="AA6" s="5"/>
      <c r="AB6" s="5"/>
    </row>
    <row r="7" spans="1:28" ht="15.75" customHeight="1" x14ac:dyDescent="0.2">
      <c r="A7" s="33">
        <v>6</v>
      </c>
      <c r="B7" s="42">
        <v>110</v>
      </c>
      <c r="C7" s="22"/>
      <c r="D7" s="5">
        <v>0</v>
      </c>
      <c r="E7" s="5">
        <v>0</v>
      </c>
      <c r="F7" s="22"/>
      <c r="G7" s="5">
        <v>0</v>
      </c>
      <c r="H7" s="5">
        <v>0</v>
      </c>
      <c r="I7" s="5">
        <v>1</v>
      </c>
      <c r="J7" s="22"/>
      <c r="K7" s="5">
        <v>1</v>
      </c>
      <c r="L7" s="5">
        <v>0</v>
      </c>
      <c r="M7" s="5">
        <v>0</v>
      </c>
      <c r="N7" s="26">
        <v>5</v>
      </c>
      <c r="O7" s="26">
        <v>5</v>
      </c>
      <c r="P7" s="26">
        <v>5</v>
      </c>
      <c r="Q7" s="24">
        <v>5</v>
      </c>
      <c r="R7" s="24">
        <v>5</v>
      </c>
      <c r="S7" s="25">
        <v>5</v>
      </c>
      <c r="T7" s="25">
        <v>5</v>
      </c>
      <c r="U7" s="25">
        <v>5</v>
      </c>
      <c r="V7" s="25">
        <v>5</v>
      </c>
      <c r="W7" s="40">
        <v>5</v>
      </c>
      <c r="X7" s="40">
        <v>5</v>
      </c>
      <c r="Y7" s="24">
        <v>5</v>
      </c>
      <c r="Z7" s="24">
        <v>5</v>
      </c>
      <c r="AA7" s="5"/>
      <c r="AB7" s="5"/>
    </row>
    <row r="8" spans="1:28" ht="15.75" customHeight="1" x14ac:dyDescent="0.2">
      <c r="A8" s="33">
        <v>7</v>
      </c>
      <c r="B8" s="42" t="s">
        <v>96</v>
      </c>
      <c r="C8" s="22"/>
      <c r="D8" s="5">
        <v>0</v>
      </c>
      <c r="E8" s="5">
        <v>0</v>
      </c>
      <c r="F8" s="22"/>
      <c r="G8" s="5">
        <v>1</v>
      </c>
      <c r="H8" s="5">
        <v>0</v>
      </c>
      <c r="I8" s="5">
        <v>0</v>
      </c>
      <c r="J8" s="22"/>
      <c r="K8" s="5">
        <v>1</v>
      </c>
      <c r="L8" s="5">
        <v>0</v>
      </c>
      <c r="M8" s="5">
        <v>0</v>
      </c>
      <c r="N8" s="26">
        <v>5</v>
      </c>
      <c r="O8" s="26">
        <v>5</v>
      </c>
      <c r="P8" s="26">
        <v>5</v>
      </c>
      <c r="Q8" s="24">
        <v>5</v>
      </c>
      <c r="R8" s="24">
        <v>5</v>
      </c>
      <c r="S8" s="25">
        <v>5</v>
      </c>
      <c r="T8" s="25">
        <v>5</v>
      </c>
      <c r="U8" s="25">
        <v>5</v>
      </c>
      <c r="V8" s="25">
        <v>5</v>
      </c>
      <c r="W8" s="40">
        <v>5</v>
      </c>
      <c r="X8" s="40">
        <v>5</v>
      </c>
      <c r="Y8" s="24">
        <v>5</v>
      </c>
      <c r="Z8" s="24">
        <v>5</v>
      </c>
      <c r="AA8" s="5"/>
      <c r="AB8" s="5"/>
    </row>
    <row r="9" spans="1:28" ht="15.75" customHeight="1" x14ac:dyDescent="0.2">
      <c r="A9" s="33">
        <v>8</v>
      </c>
      <c r="B9" s="42" t="s">
        <v>96</v>
      </c>
      <c r="C9" s="22"/>
      <c r="D9" s="5">
        <v>1</v>
      </c>
      <c r="E9" s="5">
        <v>0</v>
      </c>
      <c r="F9" s="22"/>
      <c r="G9" s="5">
        <v>0</v>
      </c>
      <c r="H9" s="5">
        <v>0</v>
      </c>
      <c r="I9" s="5">
        <v>0</v>
      </c>
      <c r="J9" s="22"/>
      <c r="K9" s="5">
        <v>0</v>
      </c>
      <c r="L9" s="5">
        <v>0</v>
      </c>
      <c r="M9" s="5">
        <v>0</v>
      </c>
      <c r="N9" s="26">
        <v>5</v>
      </c>
      <c r="O9" s="26">
        <v>5</v>
      </c>
      <c r="P9" s="26">
        <v>5</v>
      </c>
      <c r="Q9" s="24">
        <v>5</v>
      </c>
      <c r="R9" s="24">
        <v>5</v>
      </c>
      <c r="S9" s="25">
        <v>5</v>
      </c>
      <c r="T9" s="25">
        <v>5</v>
      </c>
      <c r="U9" s="25">
        <v>5</v>
      </c>
      <c r="V9" s="25">
        <v>5</v>
      </c>
      <c r="W9" s="40">
        <v>3</v>
      </c>
      <c r="X9" s="40">
        <v>5</v>
      </c>
      <c r="Y9" s="23">
        <v>5</v>
      </c>
      <c r="Z9" s="24">
        <v>5</v>
      </c>
      <c r="AA9" s="5"/>
      <c r="AB9" s="5"/>
    </row>
    <row r="10" spans="1:28" ht="15.75" customHeight="1" x14ac:dyDescent="0.2">
      <c r="A10" s="33">
        <v>9</v>
      </c>
      <c r="B10" s="42">
        <v>111</v>
      </c>
      <c r="C10" s="22"/>
      <c r="D10" s="5">
        <v>0</v>
      </c>
      <c r="E10" s="5">
        <v>1</v>
      </c>
      <c r="F10" s="22"/>
      <c r="G10" s="5">
        <v>0</v>
      </c>
      <c r="H10" s="5">
        <v>0</v>
      </c>
      <c r="I10" s="5">
        <v>0</v>
      </c>
      <c r="J10" s="22"/>
      <c r="K10" s="5">
        <v>1</v>
      </c>
      <c r="L10" s="5">
        <v>1</v>
      </c>
      <c r="M10" s="5">
        <v>1</v>
      </c>
      <c r="N10" s="26">
        <v>5</v>
      </c>
      <c r="O10" s="26">
        <v>5</v>
      </c>
      <c r="P10" s="26">
        <v>5</v>
      </c>
      <c r="Q10" s="24">
        <v>5</v>
      </c>
      <c r="R10" s="24">
        <v>5</v>
      </c>
      <c r="S10" s="25">
        <v>3</v>
      </c>
      <c r="T10" s="25">
        <v>4</v>
      </c>
      <c r="U10" s="25">
        <v>5</v>
      </c>
      <c r="V10" s="25">
        <v>5</v>
      </c>
      <c r="W10" s="40">
        <v>5</v>
      </c>
      <c r="X10" s="40">
        <v>5</v>
      </c>
      <c r="Y10" s="23">
        <v>4</v>
      </c>
      <c r="Z10" s="24">
        <v>4</v>
      </c>
      <c r="AA10" s="5"/>
      <c r="AB10" s="5"/>
    </row>
    <row r="11" spans="1:28" ht="15.75" customHeight="1" x14ac:dyDescent="0.2">
      <c r="D11" s="30">
        <f>COUNTIF(D2:D10,1)</f>
        <v>1</v>
      </c>
      <c r="E11" s="30">
        <f>COUNTIF(E2:E10,1)</f>
        <v>2</v>
      </c>
      <c r="G11" s="30">
        <f>COUNTIF(G2:G10,1)</f>
        <v>1</v>
      </c>
      <c r="H11" s="30">
        <f>COUNTIF(H2:H10,1)</f>
        <v>3</v>
      </c>
      <c r="I11" s="30">
        <f>COUNTIF(I2:I10,1)</f>
        <v>2</v>
      </c>
      <c r="K11" s="30">
        <f>COUNTIF(K2:K10,1)</f>
        <v>8</v>
      </c>
      <c r="L11" s="30">
        <f t="shared" ref="L11:M11" si="0">COUNTIF(L2:L10,1)</f>
        <v>3</v>
      </c>
      <c r="M11" s="30">
        <f t="shared" si="0"/>
        <v>1</v>
      </c>
      <c r="N11" s="28">
        <f>AVERAGE(N2:N10)</f>
        <v>4.666666666666667</v>
      </c>
      <c r="O11" s="28">
        <f t="shared" ref="O11:Z11" si="1">AVERAGE(O2:O10)</f>
        <v>4.666666666666667</v>
      </c>
      <c r="P11" s="28">
        <f t="shared" si="1"/>
        <v>4.666666666666667</v>
      </c>
      <c r="Q11" s="28">
        <f t="shared" si="1"/>
        <v>4.8888888888888893</v>
      </c>
      <c r="R11" s="28">
        <f t="shared" si="1"/>
        <v>4.8888888888888893</v>
      </c>
      <c r="S11" s="28">
        <f t="shared" si="1"/>
        <v>4.666666666666667</v>
      </c>
      <c r="T11" s="28">
        <f t="shared" si="1"/>
        <v>4.7777777777777777</v>
      </c>
      <c r="U11" s="28">
        <f t="shared" si="1"/>
        <v>4.666666666666667</v>
      </c>
      <c r="V11" s="28">
        <f t="shared" si="1"/>
        <v>4.7777777777777777</v>
      </c>
      <c r="W11" s="29">
        <f t="shared" si="1"/>
        <v>4.2222222222222223</v>
      </c>
      <c r="X11" s="29">
        <f t="shared" si="1"/>
        <v>4.4444444444444446</v>
      </c>
      <c r="Y11" s="28">
        <f t="shared" si="1"/>
        <v>4.333333333333333</v>
      </c>
      <c r="Z11" s="28">
        <f t="shared" si="1"/>
        <v>4.4444444444444446</v>
      </c>
      <c r="AA11" s="27">
        <f>AVERAGE(N2:V10,Y2:Z10)</f>
        <v>4.6767676767676765</v>
      </c>
    </row>
    <row r="12" spans="1:28" ht="15.75" customHeight="1" x14ac:dyDescent="0.2">
      <c r="D12" s="31">
        <f>STDEV(D2:D10)</f>
        <v>0.33333333333333331</v>
      </c>
      <c r="E12" s="31">
        <f>STDEV(E2:E10)</f>
        <v>0.44095855184409843</v>
      </c>
      <c r="G12" s="31">
        <f>STDEV(G2:G10)</f>
        <v>0.33333333333333331</v>
      </c>
      <c r="H12" s="31">
        <f>STDEV(H2:H10)</f>
        <v>0.5</v>
      </c>
      <c r="I12" s="31">
        <f>STDEV(I2:I10)</f>
        <v>0.44095855184409843</v>
      </c>
      <c r="K12" s="31">
        <f t="shared" ref="K12:Z12" si="2">STDEV(K2:K10)</f>
        <v>0.33333333333333343</v>
      </c>
      <c r="L12" s="31">
        <f t="shared" si="2"/>
        <v>0.5</v>
      </c>
      <c r="M12" s="31">
        <f t="shared" si="2"/>
        <v>0.33333333333333331</v>
      </c>
      <c r="N12" s="29">
        <f>STDEV(N2:N10)</f>
        <v>0.5</v>
      </c>
      <c r="O12" s="29">
        <f t="shared" si="2"/>
        <v>0.5</v>
      </c>
      <c r="P12" s="29">
        <f t="shared" si="2"/>
        <v>0.5</v>
      </c>
      <c r="Q12" s="29">
        <f t="shared" si="2"/>
        <v>0.33333333333333337</v>
      </c>
      <c r="R12" s="29">
        <f t="shared" si="2"/>
        <v>0.33333333333333337</v>
      </c>
      <c r="S12" s="29">
        <f t="shared" si="2"/>
        <v>0.70710678118654757</v>
      </c>
      <c r="T12" s="29">
        <f t="shared" si="2"/>
        <v>0.44095855184409838</v>
      </c>
      <c r="U12" s="29">
        <f t="shared" si="2"/>
        <v>0.70710678118654757</v>
      </c>
      <c r="V12" s="29">
        <f t="shared" si="2"/>
        <v>0.44095855184409838</v>
      </c>
      <c r="W12" s="29">
        <f t="shared" si="2"/>
        <v>0.83333333333333237</v>
      </c>
      <c r="X12" s="29">
        <f t="shared" si="2"/>
        <v>0.72648315725677948</v>
      </c>
      <c r="Y12" s="29">
        <f t="shared" si="2"/>
        <v>0.70710678118654757</v>
      </c>
      <c r="Z12" s="29">
        <f t="shared" si="2"/>
        <v>0.72648315725677948</v>
      </c>
      <c r="AA12" s="27">
        <f>STDEV(N2:V10,Y2:Z10)</f>
        <v>0.5501072776320387</v>
      </c>
    </row>
    <row r="13" spans="1:28" ht="15.75" customHeight="1" x14ac:dyDescent="0.2">
      <c r="A13" s="6" t="s">
        <v>51</v>
      </c>
      <c r="P13" s="7">
        <f>STDEV(N2:P10)</f>
        <v>0.48038446141526142</v>
      </c>
      <c r="R13" s="7">
        <f>STDEV(Q2:R10)</f>
        <v>0.32338083338177726</v>
      </c>
      <c r="V13" s="7">
        <f>STDEV(S2:V10)</f>
        <v>0.56624634271217966</v>
      </c>
      <c r="X13" s="7">
        <f>STDEV(W2:X10)</f>
        <v>0.76696498884737041</v>
      </c>
      <c r="Z13" s="7">
        <f>STDEV(Y2:Z10)</f>
        <v>0.69780233918722501</v>
      </c>
    </row>
    <row r="14" spans="1:28" ht="15.75" customHeight="1" x14ac:dyDescent="0.2">
      <c r="A14" s="32">
        <v>110</v>
      </c>
      <c r="B14" s="43">
        <v>1</v>
      </c>
    </row>
    <row r="15" spans="1:28" ht="15.75" customHeight="1" x14ac:dyDescent="0.2">
      <c r="A15" s="32">
        <v>111</v>
      </c>
      <c r="B15" s="43">
        <v>4</v>
      </c>
    </row>
    <row r="16" spans="1:28" ht="15.75" customHeight="1" x14ac:dyDescent="0.2">
      <c r="A16" s="32" t="s">
        <v>96</v>
      </c>
      <c r="B16" s="43">
        <v>4</v>
      </c>
    </row>
    <row r="17" spans="1:2" ht="15.75" customHeight="1" x14ac:dyDescent="0.55000000000000004">
      <c r="A17" s="10"/>
      <c r="B17" s="44">
        <f>SUM(B14:B16)</f>
        <v>9</v>
      </c>
    </row>
    <row r="21" spans="1:2" ht="24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8" zoomScale="140" zoomScaleNormal="140" workbookViewId="0">
      <selection activeCell="B35" sqref="B35:F35"/>
    </sheetView>
  </sheetViews>
  <sheetFormatPr defaultColWidth="13" defaultRowHeight="21.75" x14ac:dyDescent="0.5"/>
  <cols>
    <col min="1" max="1" width="6.28515625" style="15" customWidth="1"/>
    <col min="2" max="2" width="1.7109375" style="15" customWidth="1"/>
    <col min="3" max="3" width="92.5703125" style="15" customWidth="1"/>
    <col min="4" max="4" width="71.28515625" style="15" customWidth="1"/>
    <col min="5" max="6" width="10.140625" style="15" customWidth="1"/>
    <col min="7" max="256" width="13" style="15"/>
    <col min="257" max="257" width="8.85546875" style="15" customWidth="1"/>
    <col min="258" max="258" width="6.28515625" style="15" customWidth="1"/>
    <col min="259" max="259" width="92.5703125" style="15" customWidth="1"/>
    <col min="260" max="260" width="71.28515625" style="15" customWidth="1"/>
    <col min="261" max="262" width="10.140625" style="15" customWidth="1"/>
    <col min="263" max="512" width="13" style="15"/>
    <col min="513" max="513" width="8.85546875" style="15" customWidth="1"/>
    <col min="514" max="514" width="6.28515625" style="15" customWidth="1"/>
    <col min="515" max="515" width="92.5703125" style="15" customWidth="1"/>
    <col min="516" max="516" width="71.28515625" style="15" customWidth="1"/>
    <col min="517" max="518" width="10.140625" style="15" customWidth="1"/>
    <col min="519" max="768" width="13" style="15"/>
    <col min="769" max="769" width="8.85546875" style="15" customWidth="1"/>
    <col min="770" max="770" width="6.28515625" style="15" customWidth="1"/>
    <col min="771" max="771" width="92.5703125" style="15" customWidth="1"/>
    <col min="772" max="772" width="71.28515625" style="15" customWidth="1"/>
    <col min="773" max="774" width="10.140625" style="15" customWidth="1"/>
    <col min="775" max="1024" width="13" style="15"/>
    <col min="1025" max="1025" width="8.85546875" style="15" customWidth="1"/>
    <col min="1026" max="1026" width="6.28515625" style="15" customWidth="1"/>
    <col min="1027" max="1027" width="92.5703125" style="15" customWidth="1"/>
    <col min="1028" max="1028" width="71.28515625" style="15" customWidth="1"/>
    <col min="1029" max="1030" width="10.140625" style="15" customWidth="1"/>
    <col min="1031" max="1280" width="13" style="15"/>
    <col min="1281" max="1281" width="8.85546875" style="15" customWidth="1"/>
    <col min="1282" max="1282" width="6.28515625" style="15" customWidth="1"/>
    <col min="1283" max="1283" width="92.5703125" style="15" customWidth="1"/>
    <col min="1284" max="1284" width="71.28515625" style="15" customWidth="1"/>
    <col min="1285" max="1286" width="10.140625" style="15" customWidth="1"/>
    <col min="1287" max="1536" width="13" style="15"/>
    <col min="1537" max="1537" width="8.85546875" style="15" customWidth="1"/>
    <col min="1538" max="1538" width="6.28515625" style="15" customWidth="1"/>
    <col min="1539" max="1539" width="92.5703125" style="15" customWidth="1"/>
    <col min="1540" max="1540" width="71.28515625" style="15" customWidth="1"/>
    <col min="1541" max="1542" width="10.140625" style="15" customWidth="1"/>
    <col min="1543" max="1792" width="13" style="15"/>
    <col min="1793" max="1793" width="8.85546875" style="15" customWidth="1"/>
    <col min="1794" max="1794" width="6.28515625" style="15" customWidth="1"/>
    <col min="1795" max="1795" width="92.5703125" style="15" customWidth="1"/>
    <col min="1796" max="1796" width="71.28515625" style="15" customWidth="1"/>
    <col min="1797" max="1798" width="10.140625" style="15" customWidth="1"/>
    <col min="1799" max="2048" width="13" style="15"/>
    <col min="2049" max="2049" width="8.85546875" style="15" customWidth="1"/>
    <col min="2050" max="2050" width="6.28515625" style="15" customWidth="1"/>
    <col min="2051" max="2051" width="92.5703125" style="15" customWidth="1"/>
    <col min="2052" max="2052" width="71.28515625" style="15" customWidth="1"/>
    <col min="2053" max="2054" width="10.140625" style="15" customWidth="1"/>
    <col min="2055" max="2304" width="13" style="15"/>
    <col min="2305" max="2305" width="8.85546875" style="15" customWidth="1"/>
    <col min="2306" max="2306" width="6.28515625" style="15" customWidth="1"/>
    <col min="2307" max="2307" width="92.5703125" style="15" customWidth="1"/>
    <col min="2308" max="2308" width="71.28515625" style="15" customWidth="1"/>
    <col min="2309" max="2310" width="10.140625" style="15" customWidth="1"/>
    <col min="2311" max="2560" width="13" style="15"/>
    <col min="2561" max="2561" width="8.85546875" style="15" customWidth="1"/>
    <col min="2562" max="2562" width="6.28515625" style="15" customWidth="1"/>
    <col min="2563" max="2563" width="92.5703125" style="15" customWidth="1"/>
    <col min="2564" max="2564" width="71.28515625" style="15" customWidth="1"/>
    <col min="2565" max="2566" width="10.140625" style="15" customWidth="1"/>
    <col min="2567" max="2816" width="13" style="15"/>
    <col min="2817" max="2817" width="8.85546875" style="15" customWidth="1"/>
    <col min="2818" max="2818" width="6.28515625" style="15" customWidth="1"/>
    <col min="2819" max="2819" width="92.5703125" style="15" customWidth="1"/>
    <col min="2820" max="2820" width="71.28515625" style="15" customWidth="1"/>
    <col min="2821" max="2822" width="10.140625" style="15" customWidth="1"/>
    <col min="2823" max="3072" width="13" style="15"/>
    <col min="3073" max="3073" width="8.85546875" style="15" customWidth="1"/>
    <col min="3074" max="3074" width="6.28515625" style="15" customWidth="1"/>
    <col min="3075" max="3075" width="92.5703125" style="15" customWidth="1"/>
    <col min="3076" max="3076" width="71.28515625" style="15" customWidth="1"/>
    <col min="3077" max="3078" width="10.140625" style="15" customWidth="1"/>
    <col min="3079" max="3328" width="13" style="15"/>
    <col min="3329" max="3329" width="8.85546875" style="15" customWidth="1"/>
    <col min="3330" max="3330" width="6.28515625" style="15" customWidth="1"/>
    <col min="3331" max="3331" width="92.5703125" style="15" customWidth="1"/>
    <col min="3332" max="3332" width="71.28515625" style="15" customWidth="1"/>
    <col min="3333" max="3334" width="10.140625" style="15" customWidth="1"/>
    <col min="3335" max="3584" width="13" style="15"/>
    <col min="3585" max="3585" width="8.85546875" style="15" customWidth="1"/>
    <col min="3586" max="3586" width="6.28515625" style="15" customWidth="1"/>
    <col min="3587" max="3587" width="92.5703125" style="15" customWidth="1"/>
    <col min="3588" max="3588" width="71.28515625" style="15" customWidth="1"/>
    <col min="3589" max="3590" width="10.140625" style="15" customWidth="1"/>
    <col min="3591" max="3840" width="13" style="15"/>
    <col min="3841" max="3841" width="8.85546875" style="15" customWidth="1"/>
    <col min="3842" max="3842" width="6.28515625" style="15" customWidth="1"/>
    <col min="3843" max="3843" width="92.5703125" style="15" customWidth="1"/>
    <col min="3844" max="3844" width="71.28515625" style="15" customWidth="1"/>
    <col min="3845" max="3846" width="10.140625" style="15" customWidth="1"/>
    <col min="3847" max="4096" width="13" style="15"/>
    <col min="4097" max="4097" width="8.85546875" style="15" customWidth="1"/>
    <col min="4098" max="4098" width="6.28515625" style="15" customWidth="1"/>
    <col min="4099" max="4099" width="92.5703125" style="15" customWidth="1"/>
    <col min="4100" max="4100" width="71.28515625" style="15" customWidth="1"/>
    <col min="4101" max="4102" width="10.140625" style="15" customWidth="1"/>
    <col min="4103" max="4352" width="13" style="15"/>
    <col min="4353" max="4353" width="8.85546875" style="15" customWidth="1"/>
    <col min="4354" max="4354" width="6.28515625" style="15" customWidth="1"/>
    <col min="4355" max="4355" width="92.5703125" style="15" customWidth="1"/>
    <col min="4356" max="4356" width="71.28515625" style="15" customWidth="1"/>
    <col min="4357" max="4358" width="10.140625" style="15" customWidth="1"/>
    <col min="4359" max="4608" width="13" style="15"/>
    <col min="4609" max="4609" width="8.85546875" style="15" customWidth="1"/>
    <col min="4610" max="4610" width="6.28515625" style="15" customWidth="1"/>
    <col min="4611" max="4611" width="92.5703125" style="15" customWidth="1"/>
    <col min="4612" max="4612" width="71.28515625" style="15" customWidth="1"/>
    <col min="4613" max="4614" width="10.140625" style="15" customWidth="1"/>
    <col min="4615" max="4864" width="13" style="15"/>
    <col min="4865" max="4865" width="8.85546875" style="15" customWidth="1"/>
    <col min="4866" max="4866" width="6.28515625" style="15" customWidth="1"/>
    <col min="4867" max="4867" width="92.5703125" style="15" customWidth="1"/>
    <col min="4868" max="4868" width="71.28515625" style="15" customWidth="1"/>
    <col min="4869" max="4870" width="10.140625" style="15" customWidth="1"/>
    <col min="4871" max="5120" width="13" style="15"/>
    <col min="5121" max="5121" width="8.85546875" style="15" customWidth="1"/>
    <col min="5122" max="5122" width="6.28515625" style="15" customWidth="1"/>
    <col min="5123" max="5123" width="92.5703125" style="15" customWidth="1"/>
    <col min="5124" max="5124" width="71.28515625" style="15" customWidth="1"/>
    <col min="5125" max="5126" width="10.140625" style="15" customWidth="1"/>
    <col min="5127" max="5376" width="13" style="15"/>
    <col min="5377" max="5377" width="8.85546875" style="15" customWidth="1"/>
    <col min="5378" max="5378" width="6.28515625" style="15" customWidth="1"/>
    <col min="5379" max="5379" width="92.5703125" style="15" customWidth="1"/>
    <col min="5380" max="5380" width="71.28515625" style="15" customWidth="1"/>
    <col min="5381" max="5382" width="10.140625" style="15" customWidth="1"/>
    <col min="5383" max="5632" width="13" style="15"/>
    <col min="5633" max="5633" width="8.85546875" style="15" customWidth="1"/>
    <col min="5634" max="5634" width="6.28515625" style="15" customWidth="1"/>
    <col min="5635" max="5635" width="92.5703125" style="15" customWidth="1"/>
    <col min="5636" max="5636" width="71.28515625" style="15" customWidth="1"/>
    <col min="5637" max="5638" width="10.140625" style="15" customWidth="1"/>
    <col min="5639" max="5888" width="13" style="15"/>
    <col min="5889" max="5889" width="8.85546875" style="15" customWidth="1"/>
    <col min="5890" max="5890" width="6.28515625" style="15" customWidth="1"/>
    <col min="5891" max="5891" width="92.5703125" style="15" customWidth="1"/>
    <col min="5892" max="5892" width="71.28515625" style="15" customWidth="1"/>
    <col min="5893" max="5894" width="10.140625" style="15" customWidth="1"/>
    <col min="5895" max="6144" width="13" style="15"/>
    <col min="6145" max="6145" width="8.85546875" style="15" customWidth="1"/>
    <col min="6146" max="6146" width="6.28515625" style="15" customWidth="1"/>
    <col min="6147" max="6147" width="92.5703125" style="15" customWidth="1"/>
    <col min="6148" max="6148" width="71.28515625" style="15" customWidth="1"/>
    <col min="6149" max="6150" width="10.140625" style="15" customWidth="1"/>
    <col min="6151" max="6400" width="13" style="15"/>
    <col min="6401" max="6401" width="8.85546875" style="15" customWidth="1"/>
    <col min="6402" max="6402" width="6.28515625" style="15" customWidth="1"/>
    <col min="6403" max="6403" width="92.5703125" style="15" customWidth="1"/>
    <col min="6404" max="6404" width="71.28515625" style="15" customWidth="1"/>
    <col min="6405" max="6406" width="10.140625" style="15" customWidth="1"/>
    <col min="6407" max="6656" width="13" style="15"/>
    <col min="6657" max="6657" width="8.85546875" style="15" customWidth="1"/>
    <col min="6658" max="6658" width="6.28515625" style="15" customWidth="1"/>
    <col min="6659" max="6659" width="92.5703125" style="15" customWidth="1"/>
    <col min="6660" max="6660" width="71.28515625" style="15" customWidth="1"/>
    <col min="6661" max="6662" width="10.140625" style="15" customWidth="1"/>
    <col min="6663" max="6912" width="13" style="15"/>
    <col min="6913" max="6913" width="8.85546875" style="15" customWidth="1"/>
    <col min="6914" max="6914" width="6.28515625" style="15" customWidth="1"/>
    <col min="6915" max="6915" width="92.5703125" style="15" customWidth="1"/>
    <col min="6916" max="6916" width="71.28515625" style="15" customWidth="1"/>
    <col min="6917" max="6918" width="10.140625" style="15" customWidth="1"/>
    <col min="6919" max="7168" width="13" style="15"/>
    <col min="7169" max="7169" width="8.85546875" style="15" customWidth="1"/>
    <col min="7170" max="7170" width="6.28515625" style="15" customWidth="1"/>
    <col min="7171" max="7171" width="92.5703125" style="15" customWidth="1"/>
    <col min="7172" max="7172" width="71.28515625" style="15" customWidth="1"/>
    <col min="7173" max="7174" width="10.140625" style="15" customWidth="1"/>
    <col min="7175" max="7424" width="13" style="15"/>
    <col min="7425" max="7425" width="8.85546875" style="15" customWidth="1"/>
    <col min="7426" max="7426" width="6.28515625" style="15" customWidth="1"/>
    <col min="7427" max="7427" width="92.5703125" style="15" customWidth="1"/>
    <col min="7428" max="7428" width="71.28515625" style="15" customWidth="1"/>
    <col min="7429" max="7430" width="10.140625" style="15" customWidth="1"/>
    <col min="7431" max="7680" width="13" style="15"/>
    <col min="7681" max="7681" width="8.85546875" style="15" customWidth="1"/>
    <col min="7682" max="7682" width="6.28515625" style="15" customWidth="1"/>
    <col min="7683" max="7683" width="92.5703125" style="15" customWidth="1"/>
    <col min="7684" max="7684" width="71.28515625" style="15" customWidth="1"/>
    <col min="7685" max="7686" width="10.140625" style="15" customWidth="1"/>
    <col min="7687" max="7936" width="13" style="15"/>
    <col min="7937" max="7937" width="8.85546875" style="15" customWidth="1"/>
    <col min="7938" max="7938" width="6.28515625" style="15" customWidth="1"/>
    <col min="7939" max="7939" width="92.5703125" style="15" customWidth="1"/>
    <col min="7940" max="7940" width="71.28515625" style="15" customWidth="1"/>
    <col min="7941" max="7942" width="10.140625" style="15" customWidth="1"/>
    <col min="7943" max="8192" width="13" style="15"/>
    <col min="8193" max="8193" width="8.85546875" style="15" customWidth="1"/>
    <col min="8194" max="8194" width="6.28515625" style="15" customWidth="1"/>
    <col min="8195" max="8195" width="92.5703125" style="15" customWidth="1"/>
    <col min="8196" max="8196" width="71.28515625" style="15" customWidth="1"/>
    <col min="8197" max="8198" width="10.140625" style="15" customWidth="1"/>
    <col min="8199" max="8448" width="13" style="15"/>
    <col min="8449" max="8449" width="8.85546875" style="15" customWidth="1"/>
    <col min="8450" max="8450" width="6.28515625" style="15" customWidth="1"/>
    <col min="8451" max="8451" width="92.5703125" style="15" customWidth="1"/>
    <col min="8452" max="8452" width="71.28515625" style="15" customWidth="1"/>
    <col min="8453" max="8454" width="10.140625" style="15" customWidth="1"/>
    <col min="8455" max="8704" width="13" style="15"/>
    <col min="8705" max="8705" width="8.85546875" style="15" customWidth="1"/>
    <col min="8706" max="8706" width="6.28515625" style="15" customWidth="1"/>
    <col min="8707" max="8707" width="92.5703125" style="15" customWidth="1"/>
    <col min="8708" max="8708" width="71.28515625" style="15" customWidth="1"/>
    <col min="8709" max="8710" width="10.140625" style="15" customWidth="1"/>
    <col min="8711" max="8960" width="13" style="15"/>
    <col min="8961" max="8961" width="8.85546875" style="15" customWidth="1"/>
    <col min="8962" max="8962" width="6.28515625" style="15" customWidth="1"/>
    <col min="8963" max="8963" width="92.5703125" style="15" customWidth="1"/>
    <col min="8964" max="8964" width="71.28515625" style="15" customWidth="1"/>
    <col min="8965" max="8966" width="10.140625" style="15" customWidth="1"/>
    <col min="8967" max="9216" width="13" style="15"/>
    <col min="9217" max="9217" width="8.85546875" style="15" customWidth="1"/>
    <col min="9218" max="9218" width="6.28515625" style="15" customWidth="1"/>
    <col min="9219" max="9219" width="92.5703125" style="15" customWidth="1"/>
    <col min="9220" max="9220" width="71.28515625" style="15" customWidth="1"/>
    <col min="9221" max="9222" width="10.140625" style="15" customWidth="1"/>
    <col min="9223" max="9472" width="13" style="15"/>
    <col min="9473" max="9473" width="8.85546875" style="15" customWidth="1"/>
    <col min="9474" max="9474" width="6.28515625" style="15" customWidth="1"/>
    <col min="9475" max="9475" width="92.5703125" style="15" customWidth="1"/>
    <col min="9476" max="9476" width="71.28515625" style="15" customWidth="1"/>
    <col min="9477" max="9478" width="10.140625" style="15" customWidth="1"/>
    <col min="9479" max="9728" width="13" style="15"/>
    <col min="9729" max="9729" width="8.85546875" style="15" customWidth="1"/>
    <col min="9730" max="9730" width="6.28515625" style="15" customWidth="1"/>
    <col min="9731" max="9731" width="92.5703125" style="15" customWidth="1"/>
    <col min="9732" max="9732" width="71.28515625" style="15" customWidth="1"/>
    <col min="9733" max="9734" width="10.140625" style="15" customWidth="1"/>
    <col min="9735" max="9984" width="13" style="15"/>
    <col min="9985" max="9985" width="8.85546875" style="15" customWidth="1"/>
    <col min="9986" max="9986" width="6.28515625" style="15" customWidth="1"/>
    <col min="9987" max="9987" width="92.5703125" style="15" customWidth="1"/>
    <col min="9988" max="9988" width="71.28515625" style="15" customWidth="1"/>
    <col min="9989" max="9990" width="10.140625" style="15" customWidth="1"/>
    <col min="9991" max="10240" width="13" style="15"/>
    <col min="10241" max="10241" width="8.85546875" style="15" customWidth="1"/>
    <col min="10242" max="10242" width="6.28515625" style="15" customWidth="1"/>
    <col min="10243" max="10243" width="92.5703125" style="15" customWidth="1"/>
    <col min="10244" max="10244" width="71.28515625" style="15" customWidth="1"/>
    <col min="10245" max="10246" width="10.140625" style="15" customWidth="1"/>
    <col min="10247" max="10496" width="13" style="15"/>
    <col min="10497" max="10497" width="8.85546875" style="15" customWidth="1"/>
    <col min="10498" max="10498" width="6.28515625" style="15" customWidth="1"/>
    <col min="10499" max="10499" width="92.5703125" style="15" customWidth="1"/>
    <col min="10500" max="10500" width="71.28515625" style="15" customWidth="1"/>
    <col min="10501" max="10502" width="10.140625" style="15" customWidth="1"/>
    <col min="10503" max="10752" width="13" style="15"/>
    <col min="10753" max="10753" width="8.85546875" style="15" customWidth="1"/>
    <col min="10754" max="10754" width="6.28515625" style="15" customWidth="1"/>
    <col min="10755" max="10755" width="92.5703125" style="15" customWidth="1"/>
    <col min="10756" max="10756" width="71.28515625" style="15" customWidth="1"/>
    <col min="10757" max="10758" width="10.140625" style="15" customWidth="1"/>
    <col min="10759" max="11008" width="13" style="15"/>
    <col min="11009" max="11009" width="8.85546875" style="15" customWidth="1"/>
    <col min="11010" max="11010" width="6.28515625" style="15" customWidth="1"/>
    <col min="11011" max="11011" width="92.5703125" style="15" customWidth="1"/>
    <col min="11012" max="11012" width="71.28515625" style="15" customWidth="1"/>
    <col min="11013" max="11014" width="10.140625" style="15" customWidth="1"/>
    <col min="11015" max="11264" width="13" style="15"/>
    <col min="11265" max="11265" width="8.85546875" style="15" customWidth="1"/>
    <col min="11266" max="11266" width="6.28515625" style="15" customWidth="1"/>
    <col min="11267" max="11267" width="92.5703125" style="15" customWidth="1"/>
    <col min="11268" max="11268" width="71.28515625" style="15" customWidth="1"/>
    <col min="11269" max="11270" width="10.140625" style="15" customWidth="1"/>
    <col min="11271" max="11520" width="13" style="15"/>
    <col min="11521" max="11521" width="8.85546875" style="15" customWidth="1"/>
    <col min="11522" max="11522" width="6.28515625" style="15" customWidth="1"/>
    <col min="11523" max="11523" width="92.5703125" style="15" customWidth="1"/>
    <col min="11524" max="11524" width="71.28515625" style="15" customWidth="1"/>
    <col min="11525" max="11526" width="10.140625" style="15" customWidth="1"/>
    <col min="11527" max="11776" width="13" style="15"/>
    <col min="11777" max="11777" width="8.85546875" style="15" customWidth="1"/>
    <col min="11778" max="11778" width="6.28515625" style="15" customWidth="1"/>
    <col min="11779" max="11779" width="92.5703125" style="15" customWidth="1"/>
    <col min="11780" max="11780" width="71.28515625" style="15" customWidth="1"/>
    <col min="11781" max="11782" width="10.140625" style="15" customWidth="1"/>
    <col min="11783" max="12032" width="13" style="15"/>
    <col min="12033" max="12033" width="8.85546875" style="15" customWidth="1"/>
    <col min="12034" max="12034" width="6.28515625" style="15" customWidth="1"/>
    <col min="12035" max="12035" width="92.5703125" style="15" customWidth="1"/>
    <col min="12036" max="12036" width="71.28515625" style="15" customWidth="1"/>
    <col min="12037" max="12038" width="10.140625" style="15" customWidth="1"/>
    <col min="12039" max="12288" width="13" style="15"/>
    <col min="12289" max="12289" width="8.85546875" style="15" customWidth="1"/>
    <col min="12290" max="12290" width="6.28515625" style="15" customWidth="1"/>
    <col min="12291" max="12291" width="92.5703125" style="15" customWidth="1"/>
    <col min="12292" max="12292" width="71.28515625" style="15" customWidth="1"/>
    <col min="12293" max="12294" width="10.140625" style="15" customWidth="1"/>
    <col min="12295" max="12544" width="13" style="15"/>
    <col min="12545" max="12545" width="8.85546875" style="15" customWidth="1"/>
    <col min="12546" max="12546" width="6.28515625" style="15" customWidth="1"/>
    <col min="12547" max="12547" width="92.5703125" style="15" customWidth="1"/>
    <col min="12548" max="12548" width="71.28515625" style="15" customWidth="1"/>
    <col min="12549" max="12550" width="10.140625" style="15" customWidth="1"/>
    <col min="12551" max="12800" width="13" style="15"/>
    <col min="12801" max="12801" width="8.85546875" style="15" customWidth="1"/>
    <col min="12802" max="12802" width="6.28515625" style="15" customWidth="1"/>
    <col min="12803" max="12803" width="92.5703125" style="15" customWidth="1"/>
    <col min="12804" max="12804" width="71.28515625" style="15" customWidth="1"/>
    <col min="12805" max="12806" width="10.140625" style="15" customWidth="1"/>
    <col min="12807" max="13056" width="13" style="15"/>
    <col min="13057" max="13057" width="8.85546875" style="15" customWidth="1"/>
    <col min="13058" max="13058" width="6.28515625" style="15" customWidth="1"/>
    <col min="13059" max="13059" width="92.5703125" style="15" customWidth="1"/>
    <col min="13060" max="13060" width="71.28515625" style="15" customWidth="1"/>
    <col min="13061" max="13062" width="10.140625" style="15" customWidth="1"/>
    <col min="13063" max="13312" width="13" style="15"/>
    <col min="13313" max="13313" width="8.85546875" style="15" customWidth="1"/>
    <col min="13314" max="13314" width="6.28515625" style="15" customWidth="1"/>
    <col min="13315" max="13315" width="92.5703125" style="15" customWidth="1"/>
    <col min="13316" max="13316" width="71.28515625" style="15" customWidth="1"/>
    <col min="13317" max="13318" width="10.140625" style="15" customWidth="1"/>
    <col min="13319" max="13568" width="13" style="15"/>
    <col min="13569" max="13569" width="8.85546875" style="15" customWidth="1"/>
    <col min="13570" max="13570" width="6.28515625" style="15" customWidth="1"/>
    <col min="13571" max="13571" width="92.5703125" style="15" customWidth="1"/>
    <col min="13572" max="13572" width="71.28515625" style="15" customWidth="1"/>
    <col min="13573" max="13574" width="10.140625" style="15" customWidth="1"/>
    <col min="13575" max="13824" width="13" style="15"/>
    <col min="13825" max="13825" width="8.85546875" style="15" customWidth="1"/>
    <col min="13826" max="13826" width="6.28515625" style="15" customWidth="1"/>
    <col min="13827" max="13827" width="92.5703125" style="15" customWidth="1"/>
    <col min="13828" max="13828" width="71.28515625" style="15" customWidth="1"/>
    <col min="13829" max="13830" width="10.140625" style="15" customWidth="1"/>
    <col min="13831" max="14080" width="13" style="15"/>
    <col min="14081" max="14081" width="8.85546875" style="15" customWidth="1"/>
    <col min="14082" max="14082" width="6.28515625" style="15" customWidth="1"/>
    <col min="14083" max="14083" width="92.5703125" style="15" customWidth="1"/>
    <col min="14084" max="14084" width="71.28515625" style="15" customWidth="1"/>
    <col min="14085" max="14086" width="10.140625" style="15" customWidth="1"/>
    <col min="14087" max="14336" width="13" style="15"/>
    <col min="14337" max="14337" width="8.85546875" style="15" customWidth="1"/>
    <col min="14338" max="14338" width="6.28515625" style="15" customWidth="1"/>
    <col min="14339" max="14339" width="92.5703125" style="15" customWidth="1"/>
    <col min="14340" max="14340" width="71.28515625" style="15" customWidth="1"/>
    <col min="14341" max="14342" width="10.140625" style="15" customWidth="1"/>
    <col min="14343" max="14592" width="13" style="15"/>
    <col min="14593" max="14593" width="8.85546875" style="15" customWidth="1"/>
    <col min="14594" max="14594" width="6.28515625" style="15" customWidth="1"/>
    <col min="14595" max="14595" width="92.5703125" style="15" customWidth="1"/>
    <col min="14596" max="14596" width="71.28515625" style="15" customWidth="1"/>
    <col min="14597" max="14598" width="10.140625" style="15" customWidth="1"/>
    <col min="14599" max="14848" width="13" style="15"/>
    <col min="14849" max="14849" width="8.85546875" style="15" customWidth="1"/>
    <col min="14850" max="14850" width="6.28515625" style="15" customWidth="1"/>
    <col min="14851" max="14851" width="92.5703125" style="15" customWidth="1"/>
    <col min="14852" max="14852" width="71.28515625" style="15" customWidth="1"/>
    <col min="14853" max="14854" width="10.140625" style="15" customWidth="1"/>
    <col min="14855" max="15104" width="13" style="15"/>
    <col min="15105" max="15105" width="8.85546875" style="15" customWidth="1"/>
    <col min="15106" max="15106" width="6.28515625" style="15" customWidth="1"/>
    <col min="15107" max="15107" width="92.5703125" style="15" customWidth="1"/>
    <col min="15108" max="15108" width="71.28515625" style="15" customWidth="1"/>
    <col min="15109" max="15110" width="10.140625" style="15" customWidth="1"/>
    <col min="15111" max="15360" width="13" style="15"/>
    <col min="15361" max="15361" width="8.85546875" style="15" customWidth="1"/>
    <col min="15362" max="15362" width="6.28515625" style="15" customWidth="1"/>
    <col min="15363" max="15363" width="92.5703125" style="15" customWidth="1"/>
    <col min="15364" max="15364" width="71.28515625" style="15" customWidth="1"/>
    <col min="15365" max="15366" width="10.140625" style="15" customWidth="1"/>
    <col min="15367" max="15616" width="13" style="15"/>
    <col min="15617" max="15617" width="8.85546875" style="15" customWidth="1"/>
    <col min="15618" max="15618" width="6.28515625" style="15" customWidth="1"/>
    <col min="15619" max="15619" width="92.5703125" style="15" customWidth="1"/>
    <col min="15620" max="15620" width="71.28515625" style="15" customWidth="1"/>
    <col min="15621" max="15622" width="10.140625" style="15" customWidth="1"/>
    <col min="15623" max="15872" width="13" style="15"/>
    <col min="15873" max="15873" width="8.85546875" style="15" customWidth="1"/>
    <col min="15874" max="15874" width="6.28515625" style="15" customWidth="1"/>
    <col min="15875" max="15875" width="92.5703125" style="15" customWidth="1"/>
    <col min="15876" max="15876" width="71.28515625" style="15" customWidth="1"/>
    <col min="15877" max="15878" width="10.140625" style="15" customWidth="1"/>
    <col min="15879" max="16128" width="13" style="15"/>
    <col min="16129" max="16129" width="8.85546875" style="15" customWidth="1"/>
    <col min="16130" max="16130" width="6.28515625" style="15" customWidth="1"/>
    <col min="16131" max="16131" width="92.5703125" style="15" customWidth="1"/>
    <col min="16132" max="16132" width="71.28515625" style="15" customWidth="1"/>
    <col min="16133" max="16134" width="10.140625" style="15" customWidth="1"/>
    <col min="16135" max="16384" width="13" style="15"/>
  </cols>
  <sheetData>
    <row r="1" spans="1:6" ht="27.75" x14ac:dyDescent="0.65">
      <c r="A1" s="14"/>
      <c r="B1" s="143" t="s">
        <v>15</v>
      </c>
      <c r="C1" s="143"/>
    </row>
    <row r="2" spans="1:6" ht="27.75" x14ac:dyDescent="0.65">
      <c r="A2" s="14"/>
      <c r="B2" s="143" t="s">
        <v>31</v>
      </c>
      <c r="C2" s="143"/>
    </row>
    <row r="3" spans="1:6" ht="27.75" x14ac:dyDescent="0.65">
      <c r="A3" s="14"/>
      <c r="B3" s="143" t="s">
        <v>50</v>
      </c>
      <c r="C3" s="143"/>
    </row>
    <row r="4" spans="1:6" ht="27.75" x14ac:dyDescent="0.65">
      <c r="A4" s="14"/>
      <c r="B4" s="143" t="s">
        <v>97</v>
      </c>
      <c r="C4" s="143"/>
    </row>
    <row r="6" spans="1:6" s="135" customFormat="1" ht="24" x14ac:dyDescent="0.2">
      <c r="C6" s="135" t="s">
        <v>88</v>
      </c>
    </row>
    <row r="7" spans="1:6" s="135" customFormat="1" ht="24" x14ac:dyDescent="0.2">
      <c r="B7" s="135" t="s">
        <v>98</v>
      </c>
    </row>
    <row r="8" spans="1:6" s="135" customFormat="1" ht="24" x14ac:dyDescent="0.2">
      <c r="B8" s="135" t="s">
        <v>89</v>
      </c>
    </row>
    <row r="9" spans="1:6" s="135" customFormat="1" ht="21" customHeight="1" x14ac:dyDescent="0.2">
      <c r="B9" s="144" t="s">
        <v>90</v>
      </c>
      <c r="C9" s="144"/>
      <c r="D9" s="144"/>
      <c r="E9" s="144"/>
      <c r="F9" s="144"/>
    </row>
    <row r="10" spans="1:6" s="135" customFormat="1" ht="24" x14ac:dyDescent="0.2">
      <c r="B10" s="135" t="s">
        <v>91</v>
      </c>
    </row>
    <row r="11" spans="1:6" s="11" customFormat="1" ht="24" x14ac:dyDescent="0.2">
      <c r="C11" s="11" t="s">
        <v>83</v>
      </c>
    </row>
    <row r="12" spans="1:6" s="11" customFormat="1" ht="24" x14ac:dyDescent="0.2">
      <c r="B12" s="11" t="s">
        <v>99</v>
      </c>
    </row>
    <row r="13" spans="1:6" s="11" customFormat="1" ht="24" x14ac:dyDescent="0.2">
      <c r="B13" s="11" t="s">
        <v>100</v>
      </c>
    </row>
    <row r="14" spans="1:6" s="11" customFormat="1" ht="24" x14ac:dyDescent="0.2">
      <c r="B14" s="11" t="s">
        <v>93</v>
      </c>
    </row>
    <row r="15" spans="1:6" s="11" customFormat="1" ht="24" x14ac:dyDescent="0.2">
      <c r="C15" s="11" t="s">
        <v>139</v>
      </c>
    </row>
    <row r="16" spans="1:6" s="8" customFormat="1" ht="24" x14ac:dyDescent="0.55000000000000004">
      <c r="B16" s="139" t="s">
        <v>126</v>
      </c>
      <c r="C16" s="139"/>
      <c r="D16" s="139"/>
      <c r="E16" s="139"/>
    </row>
    <row r="17" spans="1:8" s="8" customFormat="1" ht="24" x14ac:dyDescent="0.55000000000000004">
      <c r="A17" s="145" t="s">
        <v>127</v>
      </c>
      <c r="B17" s="145"/>
      <c r="C17" s="145"/>
      <c r="D17" s="128"/>
      <c r="E17" s="129"/>
      <c r="F17" s="130"/>
      <c r="G17" s="10"/>
    </row>
    <row r="18" spans="1:8" s="8" customFormat="1" ht="24" x14ac:dyDescent="0.55000000000000004">
      <c r="B18" s="127" t="s">
        <v>140</v>
      </c>
      <c r="C18" s="128"/>
      <c r="D18" s="128"/>
      <c r="E18" s="129"/>
      <c r="F18" s="130"/>
      <c r="G18" s="140"/>
    </row>
    <row r="19" spans="1:8" s="8" customFormat="1" ht="24" x14ac:dyDescent="0.55000000000000004">
      <c r="B19" s="127" t="s">
        <v>128</v>
      </c>
      <c r="C19" s="128"/>
      <c r="D19" s="128"/>
      <c r="E19" s="129"/>
      <c r="F19" s="130"/>
      <c r="G19" s="140"/>
    </row>
    <row r="20" spans="1:8" s="8" customFormat="1" ht="24" x14ac:dyDescent="0.55000000000000004">
      <c r="B20" s="8" t="s">
        <v>109</v>
      </c>
      <c r="F20" s="140"/>
      <c r="G20" s="140"/>
    </row>
    <row r="21" spans="1:8" s="11" customFormat="1" ht="24" x14ac:dyDescent="0.2">
      <c r="C21" s="11" t="s">
        <v>129</v>
      </c>
    </row>
    <row r="22" spans="1:8" s="11" customFormat="1" ht="24" x14ac:dyDescent="0.2">
      <c r="B22" s="11" t="s">
        <v>130</v>
      </c>
    </row>
    <row r="23" spans="1:8" s="8" customFormat="1" ht="24" x14ac:dyDescent="0.55000000000000004">
      <c r="A23" s="102" t="s">
        <v>87</v>
      </c>
      <c r="B23" s="102"/>
      <c r="C23" s="102"/>
      <c r="D23" s="102"/>
      <c r="E23" s="102"/>
      <c r="F23" s="102"/>
    </row>
    <row r="24" spans="1:8" s="8" customFormat="1" ht="24" x14ac:dyDescent="0.55000000000000004">
      <c r="A24" s="146" t="s">
        <v>131</v>
      </c>
      <c r="B24" s="146"/>
      <c r="C24" s="146"/>
      <c r="D24" s="102"/>
      <c r="E24" s="102"/>
      <c r="F24" s="102"/>
    </row>
    <row r="25" spans="1:8" s="8" customFormat="1" ht="24" x14ac:dyDescent="0.55000000000000004">
      <c r="A25" s="146" t="s">
        <v>132</v>
      </c>
      <c r="B25" s="146"/>
      <c r="C25" s="146"/>
      <c r="D25" s="102"/>
      <c r="E25" s="102"/>
      <c r="F25" s="102"/>
    </row>
    <row r="26" spans="1:8" s="9" customFormat="1" ht="24" x14ac:dyDescent="0.55000000000000004"/>
    <row r="27" spans="1:8" s="9" customFormat="1" ht="24" x14ac:dyDescent="0.55000000000000004"/>
    <row r="28" spans="1:8" s="9" customFormat="1" ht="24" x14ac:dyDescent="0.55000000000000004"/>
    <row r="29" spans="1:8" s="9" customFormat="1" ht="24" x14ac:dyDescent="0.55000000000000004"/>
    <row r="30" spans="1:8" s="9" customFormat="1" ht="24" x14ac:dyDescent="0.55000000000000004">
      <c r="B30" s="146" t="s">
        <v>135</v>
      </c>
      <c r="C30" s="146"/>
    </row>
    <row r="31" spans="1:8" s="8" customFormat="1" ht="24" x14ac:dyDescent="0.55000000000000004">
      <c r="A31" s="9" t="s">
        <v>133</v>
      </c>
      <c r="B31" s="9"/>
      <c r="C31" s="9"/>
      <c r="D31" s="9"/>
      <c r="E31" s="9"/>
      <c r="F31" s="9"/>
      <c r="G31" s="9"/>
      <c r="H31" s="102"/>
    </row>
    <row r="32" spans="1:8" s="9" customFormat="1" ht="23.25" customHeight="1" x14ac:dyDescent="0.55000000000000004">
      <c r="B32" s="146" t="s">
        <v>119</v>
      </c>
      <c r="C32" s="146"/>
      <c r="D32" s="146"/>
      <c r="E32" s="146"/>
      <c r="F32" s="146"/>
    </row>
    <row r="33" spans="2:6" s="9" customFormat="1" ht="23.25" customHeight="1" x14ac:dyDescent="0.55000000000000004">
      <c r="B33" s="146" t="s">
        <v>120</v>
      </c>
      <c r="C33" s="146"/>
      <c r="D33" s="146"/>
      <c r="E33" s="146"/>
      <c r="F33" s="146"/>
    </row>
    <row r="34" spans="2:6" s="9" customFormat="1" ht="23.25" customHeight="1" x14ac:dyDescent="0.55000000000000004">
      <c r="B34" s="146" t="s">
        <v>121</v>
      </c>
      <c r="C34" s="146"/>
      <c r="D34" s="146"/>
      <c r="E34" s="146"/>
      <c r="F34" s="146"/>
    </row>
    <row r="35" spans="2:6" s="9" customFormat="1" ht="23.25" customHeight="1" x14ac:dyDescent="0.55000000000000004">
      <c r="B35" s="146" t="s">
        <v>92</v>
      </c>
      <c r="C35" s="146"/>
      <c r="D35" s="146"/>
      <c r="E35" s="146"/>
      <c r="F35" s="146"/>
    </row>
    <row r="36" spans="2:6" s="9" customFormat="1" ht="24" x14ac:dyDescent="0.55000000000000004">
      <c r="B36" s="9" t="s">
        <v>136</v>
      </c>
    </row>
    <row r="37" spans="2:6" s="9" customFormat="1" ht="24" x14ac:dyDescent="0.55000000000000004">
      <c r="B37" s="9" t="s">
        <v>123</v>
      </c>
    </row>
    <row r="38" spans="2:6" s="9" customFormat="1" ht="24" x14ac:dyDescent="0.55000000000000004">
      <c r="B38" s="9" t="s">
        <v>124</v>
      </c>
    </row>
    <row r="39" spans="2:6" s="9" customFormat="1" ht="24" x14ac:dyDescent="0.55000000000000004">
      <c r="B39" s="9" t="s">
        <v>125</v>
      </c>
    </row>
    <row r="40" spans="2:6" s="8" customFormat="1" ht="24" x14ac:dyDescent="0.55000000000000004">
      <c r="B40" s="106" t="s">
        <v>138</v>
      </c>
    </row>
    <row r="41" spans="2:6" s="8" customFormat="1" ht="24" x14ac:dyDescent="0.55000000000000004">
      <c r="B41" s="146" t="s">
        <v>137</v>
      </c>
      <c r="C41" s="146"/>
    </row>
    <row r="42" spans="2:6" s="8" customFormat="1" ht="24" x14ac:dyDescent="0.55000000000000004">
      <c r="B42" s="8" t="s">
        <v>134</v>
      </c>
    </row>
  </sheetData>
  <mergeCells count="14">
    <mergeCell ref="B30:C30"/>
    <mergeCell ref="B41:C41"/>
    <mergeCell ref="A24:C24"/>
    <mergeCell ref="A25:C25"/>
    <mergeCell ref="B4:C4"/>
    <mergeCell ref="B32:F32"/>
    <mergeCell ref="B33:F33"/>
    <mergeCell ref="B34:F34"/>
    <mergeCell ref="B35:F35"/>
    <mergeCell ref="B1:C1"/>
    <mergeCell ref="B2:C2"/>
    <mergeCell ref="B3:C3"/>
    <mergeCell ref="B9:F9"/>
    <mergeCell ref="A17:C17"/>
  </mergeCells>
  <pageMargins left="0.45" right="0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1"/>
  <sheetViews>
    <sheetView topLeftCell="A10" zoomScale="120" zoomScaleNormal="120" workbookViewId="0">
      <selection activeCell="C25" sqref="C25"/>
    </sheetView>
  </sheetViews>
  <sheetFormatPr defaultColWidth="13" defaultRowHeight="24" x14ac:dyDescent="0.55000000000000004"/>
  <cols>
    <col min="1" max="1" width="9.7109375" style="12" customWidth="1"/>
    <col min="2" max="2" width="31" style="12" customWidth="1"/>
    <col min="3" max="3" width="34.7109375" style="13" customWidth="1"/>
    <col min="4" max="4" width="23.42578125" style="13" customWidth="1"/>
    <col min="5" max="5" width="14.28515625" style="12" customWidth="1"/>
    <col min="6" max="256" width="13" style="12"/>
    <col min="257" max="257" width="7.7109375" style="12" customWidth="1"/>
    <col min="258" max="258" width="31" style="12" customWidth="1"/>
    <col min="259" max="259" width="34.7109375" style="12" customWidth="1"/>
    <col min="260" max="260" width="23.42578125" style="12" customWidth="1"/>
    <col min="261" max="261" width="14.28515625" style="12" customWidth="1"/>
    <col min="262" max="512" width="13" style="12"/>
    <col min="513" max="513" width="7.7109375" style="12" customWidth="1"/>
    <col min="514" max="514" width="31" style="12" customWidth="1"/>
    <col min="515" max="515" width="34.7109375" style="12" customWidth="1"/>
    <col min="516" max="516" width="23.42578125" style="12" customWidth="1"/>
    <col min="517" max="517" width="14.28515625" style="12" customWidth="1"/>
    <col min="518" max="768" width="13" style="12"/>
    <col min="769" max="769" width="7.7109375" style="12" customWidth="1"/>
    <col min="770" max="770" width="31" style="12" customWidth="1"/>
    <col min="771" max="771" width="34.7109375" style="12" customWidth="1"/>
    <col min="772" max="772" width="23.42578125" style="12" customWidth="1"/>
    <col min="773" max="773" width="14.28515625" style="12" customWidth="1"/>
    <col min="774" max="1024" width="13" style="12"/>
    <col min="1025" max="1025" width="7.7109375" style="12" customWidth="1"/>
    <col min="1026" max="1026" width="31" style="12" customWidth="1"/>
    <col min="1027" max="1027" width="34.7109375" style="12" customWidth="1"/>
    <col min="1028" max="1028" width="23.42578125" style="12" customWidth="1"/>
    <col min="1029" max="1029" width="14.28515625" style="12" customWidth="1"/>
    <col min="1030" max="1280" width="13" style="12"/>
    <col min="1281" max="1281" width="7.7109375" style="12" customWidth="1"/>
    <col min="1282" max="1282" width="31" style="12" customWidth="1"/>
    <col min="1283" max="1283" width="34.7109375" style="12" customWidth="1"/>
    <col min="1284" max="1284" width="23.42578125" style="12" customWidth="1"/>
    <col min="1285" max="1285" width="14.28515625" style="12" customWidth="1"/>
    <col min="1286" max="1536" width="13" style="12"/>
    <col min="1537" max="1537" width="7.7109375" style="12" customWidth="1"/>
    <col min="1538" max="1538" width="31" style="12" customWidth="1"/>
    <col min="1539" max="1539" width="34.7109375" style="12" customWidth="1"/>
    <col min="1540" max="1540" width="23.42578125" style="12" customWidth="1"/>
    <col min="1541" max="1541" width="14.28515625" style="12" customWidth="1"/>
    <col min="1542" max="1792" width="13" style="12"/>
    <col min="1793" max="1793" width="7.7109375" style="12" customWidth="1"/>
    <col min="1794" max="1794" width="31" style="12" customWidth="1"/>
    <col min="1795" max="1795" width="34.7109375" style="12" customWidth="1"/>
    <col min="1796" max="1796" width="23.42578125" style="12" customWidth="1"/>
    <col min="1797" max="1797" width="14.28515625" style="12" customWidth="1"/>
    <col min="1798" max="2048" width="13" style="12"/>
    <col min="2049" max="2049" width="7.7109375" style="12" customWidth="1"/>
    <col min="2050" max="2050" width="31" style="12" customWidth="1"/>
    <col min="2051" max="2051" width="34.7109375" style="12" customWidth="1"/>
    <col min="2052" max="2052" width="23.42578125" style="12" customWidth="1"/>
    <col min="2053" max="2053" width="14.28515625" style="12" customWidth="1"/>
    <col min="2054" max="2304" width="13" style="12"/>
    <col min="2305" max="2305" width="7.7109375" style="12" customWidth="1"/>
    <col min="2306" max="2306" width="31" style="12" customWidth="1"/>
    <col min="2307" max="2307" width="34.7109375" style="12" customWidth="1"/>
    <col min="2308" max="2308" width="23.42578125" style="12" customWidth="1"/>
    <col min="2309" max="2309" width="14.28515625" style="12" customWidth="1"/>
    <col min="2310" max="2560" width="13" style="12"/>
    <col min="2561" max="2561" width="7.7109375" style="12" customWidth="1"/>
    <col min="2562" max="2562" width="31" style="12" customWidth="1"/>
    <col min="2563" max="2563" width="34.7109375" style="12" customWidth="1"/>
    <col min="2564" max="2564" width="23.42578125" style="12" customWidth="1"/>
    <col min="2565" max="2565" width="14.28515625" style="12" customWidth="1"/>
    <col min="2566" max="2816" width="13" style="12"/>
    <col min="2817" max="2817" width="7.7109375" style="12" customWidth="1"/>
    <col min="2818" max="2818" width="31" style="12" customWidth="1"/>
    <col min="2819" max="2819" width="34.7109375" style="12" customWidth="1"/>
    <col min="2820" max="2820" width="23.42578125" style="12" customWidth="1"/>
    <col min="2821" max="2821" width="14.28515625" style="12" customWidth="1"/>
    <col min="2822" max="3072" width="13" style="12"/>
    <col min="3073" max="3073" width="7.7109375" style="12" customWidth="1"/>
    <col min="3074" max="3074" width="31" style="12" customWidth="1"/>
    <col min="3075" max="3075" width="34.7109375" style="12" customWidth="1"/>
    <col min="3076" max="3076" width="23.42578125" style="12" customWidth="1"/>
    <col min="3077" max="3077" width="14.28515625" style="12" customWidth="1"/>
    <col min="3078" max="3328" width="13" style="12"/>
    <col min="3329" max="3329" width="7.7109375" style="12" customWidth="1"/>
    <col min="3330" max="3330" width="31" style="12" customWidth="1"/>
    <col min="3331" max="3331" width="34.7109375" style="12" customWidth="1"/>
    <col min="3332" max="3332" width="23.42578125" style="12" customWidth="1"/>
    <col min="3333" max="3333" width="14.28515625" style="12" customWidth="1"/>
    <col min="3334" max="3584" width="13" style="12"/>
    <col min="3585" max="3585" width="7.7109375" style="12" customWidth="1"/>
    <col min="3586" max="3586" width="31" style="12" customWidth="1"/>
    <col min="3587" max="3587" width="34.7109375" style="12" customWidth="1"/>
    <col min="3588" max="3588" width="23.42578125" style="12" customWidth="1"/>
    <col min="3589" max="3589" width="14.28515625" style="12" customWidth="1"/>
    <col min="3590" max="3840" width="13" style="12"/>
    <col min="3841" max="3841" width="7.7109375" style="12" customWidth="1"/>
    <col min="3842" max="3842" width="31" style="12" customWidth="1"/>
    <col min="3843" max="3843" width="34.7109375" style="12" customWidth="1"/>
    <col min="3844" max="3844" width="23.42578125" style="12" customWidth="1"/>
    <col min="3845" max="3845" width="14.28515625" style="12" customWidth="1"/>
    <col min="3846" max="4096" width="13" style="12"/>
    <col min="4097" max="4097" width="7.7109375" style="12" customWidth="1"/>
    <col min="4098" max="4098" width="31" style="12" customWidth="1"/>
    <col min="4099" max="4099" width="34.7109375" style="12" customWidth="1"/>
    <col min="4100" max="4100" width="23.42578125" style="12" customWidth="1"/>
    <col min="4101" max="4101" width="14.28515625" style="12" customWidth="1"/>
    <col min="4102" max="4352" width="13" style="12"/>
    <col min="4353" max="4353" width="7.7109375" style="12" customWidth="1"/>
    <col min="4354" max="4354" width="31" style="12" customWidth="1"/>
    <col min="4355" max="4355" width="34.7109375" style="12" customWidth="1"/>
    <col min="4356" max="4356" width="23.42578125" style="12" customWidth="1"/>
    <col min="4357" max="4357" width="14.28515625" style="12" customWidth="1"/>
    <col min="4358" max="4608" width="13" style="12"/>
    <col min="4609" max="4609" width="7.7109375" style="12" customWidth="1"/>
    <col min="4610" max="4610" width="31" style="12" customWidth="1"/>
    <col min="4611" max="4611" width="34.7109375" style="12" customWidth="1"/>
    <col min="4612" max="4612" width="23.42578125" style="12" customWidth="1"/>
    <col min="4613" max="4613" width="14.28515625" style="12" customWidth="1"/>
    <col min="4614" max="4864" width="13" style="12"/>
    <col min="4865" max="4865" width="7.7109375" style="12" customWidth="1"/>
    <col min="4866" max="4866" width="31" style="12" customWidth="1"/>
    <col min="4867" max="4867" width="34.7109375" style="12" customWidth="1"/>
    <col min="4868" max="4868" width="23.42578125" style="12" customWidth="1"/>
    <col min="4869" max="4869" width="14.28515625" style="12" customWidth="1"/>
    <col min="4870" max="5120" width="13" style="12"/>
    <col min="5121" max="5121" width="7.7109375" style="12" customWidth="1"/>
    <col min="5122" max="5122" width="31" style="12" customWidth="1"/>
    <col min="5123" max="5123" width="34.7109375" style="12" customWidth="1"/>
    <col min="5124" max="5124" width="23.42578125" style="12" customWidth="1"/>
    <col min="5125" max="5125" width="14.28515625" style="12" customWidth="1"/>
    <col min="5126" max="5376" width="13" style="12"/>
    <col min="5377" max="5377" width="7.7109375" style="12" customWidth="1"/>
    <col min="5378" max="5378" width="31" style="12" customWidth="1"/>
    <col min="5379" max="5379" width="34.7109375" style="12" customWidth="1"/>
    <col min="5380" max="5380" width="23.42578125" style="12" customWidth="1"/>
    <col min="5381" max="5381" width="14.28515625" style="12" customWidth="1"/>
    <col min="5382" max="5632" width="13" style="12"/>
    <col min="5633" max="5633" width="7.7109375" style="12" customWidth="1"/>
    <col min="5634" max="5634" width="31" style="12" customWidth="1"/>
    <col min="5635" max="5635" width="34.7109375" style="12" customWidth="1"/>
    <col min="5636" max="5636" width="23.42578125" style="12" customWidth="1"/>
    <col min="5637" max="5637" width="14.28515625" style="12" customWidth="1"/>
    <col min="5638" max="5888" width="13" style="12"/>
    <col min="5889" max="5889" width="7.7109375" style="12" customWidth="1"/>
    <col min="5890" max="5890" width="31" style="12" customWidth="1"/>
    <col min="5891" max="5891" width="34.7109375" style="12" customWidth="1"/>
    <col min="5892" max="5892" width="23.42578125" style="12" customWidth="1"/>
    <col min="5893" max="5893" width="14.28515625" style="12" customWidth="1"/>
    <col min="5894" max="6144" width="13" style="12"/>
    <col min="6145" max="6145" width="7.7109375" style="12" customWidth="1"/>
    <col min="6146" max="6146" width="31" style="12" customWidth="1"/>
    <col min="6147" max="6147" width="34.7109375" style="12" customWidth="1"/>
    <col min="6148" max="6148" width="23.42578125" style="12" customWidth="1"/>
    <col min="6149" max="6149" width="14.28515625" style="12" customWidth="1"/>
    <col min="6150" max="6400" width="13" style="12"/>
    <col min="6401" max="6401" width="7.7109375" style="12" customWidth="1"/>
    <col min="6402" max="6402" width="31" style="12" customWidth="1"/>
    <col min="6403" max="6403" width="34.7109375" style="12" customWidth="1"/>
    <col min="6404" max="6404" width="23.42578125" style="12" customWidth="1"/>
    <col min="6405" max="6405" width="14.28515625" style="12" customWidth="1"/>
    <col min="6406" max="6656" width="13" style="12"/>
    <col min="6657" max="6657" width="7.7109375" style="12" customWidth="1"/>
    <col min="6658" max="6658" width="31" style="12" customWidth="1"/>
    <col min="6659" max="6659" width="34.7109375" style="12" customWidth="1"/>
    <col min="6660" max="6660" width="23.42578125" style="12" customWidth="1"/>
    <col min="6661" max="6661" width="14.28515625" style="12" customWidth="1"/>
    <col min="6662" max="6912" width="13" style="12"/>
    <col min="6913" max="6913" width="7.7109375" style="12" customWidth="1"/>
    <col min="6914" max="6914" width="31" style="12" customWidth="1"/>
    <col min="6915" max="6915" width="34.7109375" style="12" customWidth="1"/>
    <col min="6916" max="6916" width="23.42578125" style="12" customWidth="1"/>
    <col min="6917" max="6917" width="14.28515625" style="12" customWidth="1"/>
    <col min="6918" max="7168" width="13" style="12"/>
    <col min="7169" max="7169" width="7.7109375" style="12" customWidth="1"/>
    <col min="7170" max="7170" width="31" style="12" customWidth="1"/>
    <col min="7171" max="7171" width="34.7109375" style="12" customWidth="1"/>
    <col min="7172" max="7172" width="23.42578125" style="12" customWidth="1"/>
    <col min="7173" max="7173" width="14.28515625" style="12" customWidth="1"/>
    <col min="7174" max="7424" width="13" style="12"/>
    <col min="7425" max="7425" width="7.7109375" style="12" customWidth="1"/>
    <col min="7426" max="7426" width="31" style="12" customWidth="1"/>
    <col min="7427" max="7427" width="34.7109375" style="12" customWidth="1"/>
    <col min="7428" max="7428" width="23.42578125" style="12" customWidth="1"/>
    <col min="7429" max="7429" width="14.28515625" style="12" customWidth="1"/>
    <col min="7430" max="7680" width="13" style="12"/>
    <col min="7681" max="7681" width="7.7109375" style="12" customWidth="1"/>
    <col min="7682" max="7682" width="31" style="12" customWidth="1"/>
    <col min="7683" max="7683" width="34.7109375" style="12" customWidth="1"/>
    <col min="7684" max="7684" width="23.42578125" style="12" customWidth="1"/>
    <col min="7685" max="7685" width="14.28515625" style="12" customWidth="1"/>
    <col min="7686" max="7936" width="13" style="12"/>
    <col min="7937" max="7937" width="7.7109375" style="12" customWidth="1"/>
    <col min="7938" max="7938" width="31" style="12" customWidth="1"/>
    <col min="7939" max="7939" width="34.7109375" style="12" customWidth="1"/>
    <col min="7940" max="7940" width="23.42578125" style="12" customWidth="1"/>
    <col min="7941" max="7941" width="14.28515625" style="12" customWidth="1"/>
    <col min="7942" max="8192" width="13" style="12"/>
    <col min="8193" max="8193" width="7.7109375" style="12" customWidth="1"/>
    <col min="8194" max="8194" width="31" style="12" customWidth="1"/>
    <col min="8195" max="8195" width="34.7109375" style="12" customWidth="1"/>
    <col min="8196" max="8196" width="23.42578125" style="12" customWidth="1"/>
    <col min="8197" max="8197" width="14.28515625" style="12" customWidth="1"/>
    <col min="8198" max="8448" width="13" style="12"/>
    <col min="8449" max="8449" width="7.7109375" style="12" customWidth="1"/>
    <col min="8450" max="8450" width="31" style="12" customWidth="1"/>
    <col min="8451" max="8451" width="34.7109375" style="12" customWidth="1"/>
    <col min="8452" max="8452" width="23.42578125" style="12" customWidth="1"/>
    <col min="8453" max="8453" width="14.28515625" style="12" customWidth="1"/>
    <col min="8454" max="8704" width="13" style="12"/>
    <col min="8705" max="8705" width="7.7109375" style="12" customWidth="1"/>
    <col min="8706" max="8706" width="31" style="12" customWidth="1"/>
    <col min="8707" max="8707" width="34.7109375" style="12" customWidth="1"/>
    <col min="8708" max="8708" width="23.42578125" style="12" customWidth="1"/>
    <col min="8709" max="8709" width="14.28515625" style="12" customWidth="1"/>
    <col min="8710" max="8960" width="13" style="12"/>
    <col min="8961" max="8961" width="7.7109375" style="12" customWidth="1"/>
    <col min="8962" max="8962" width="31" style="12" customWidth="1"/>
    <col min="8963" max="8963" width="34.7109375" style="12" customWidth="1"/>
    <col min="8964" max="8964" width="23.42578125" style="12" customWidth="1"/>
    <col min="8965" max="8965" width="14.28515625" style="12" customWidth="1"/>
    <col min="8966" max="9216" width="13" style="12"/>
    <col min="9217" max="9217" width="7.7109375" style="12" customWidth="1"/>
    <col min="9218" max="9218" width="31" style="12" customWidth="1"/>
    <col min="9219" max="9219" width="34.7109375" style="12" customWidth="1"/>
    <col min="9220" max="9220" width="23.42578125" style="12" customWidth="1"/>
    <col min="9221" max="9221" width="14.28515625" style="12" customWidth="1"/>
    <col min="9222" max="9472" width="13" style="12"/>
    <col min="9473" max="9473" width="7.7109375" style="12" customWidth="1"/>
    <col min="9474" max="9474" width="31" style="12" customWidth="1"/>
    <col min="9475" max="9475" width="34.7109375" style="12" customWidth="1"/>
    <col min="9476" max="9476" width="23.42578125" style="12" customWidth="1"/>
    <col min="9477" max="9477" width="14.28515625" style="12" customWidth="1"/>
    <col min="9478" max="9728" width="13" style="12"/>
    <col min="9729" max="9729" width="7.7109375" style="12" customWidth="1"/>
    <col min="9730" max="9730" width="31" style="12" customWidth="1"/>
    <col min="9731" max="9731" width="34.7109375" style="12" customWidth="1"/>
    <col min="9732" max="9732" width="23.42578125" style="12" customWidth="1"/>
    <col min="9733" max="9733" width="14.28515625" style="12" customWidth="1"/>
    <col min="9734" max="9984" width="13" style="12"/>
    <col min="9985" max="9985" width="7.7109375" style="12" customWidth="1"/>
    <col min="9986" max="9986" width="31" style="12" customWidth="1"/>
    <col min="9987" max="9987" width="34.7109375" style="12" customWidth="1"/>
    <col min="9988" max="9988" width="23.42578125" style="12" customWidth="1"/>
    <col min="9989" max="9989" width="14.28515625" style="12" customWidth="1"/>
    <col min="9990" max="10240" width="13" style="12"/>
    <col min="10241" max="10241" width="7.7109375" style="12" customWidth="1"/>
    <col min="10242" max="10242" width="31" style="12" customWidth="1"/>
    <col min="10243" max="10243" width="34.7109375" style="12" customWidth="1"/>
    <col min="10244" max="10244" width="23.42578125" style="12" customWidth="1"/>
    <col min="10245" max="10245" width="14.28515625" style="12" customWidth="1"/>
    <col min="10246" max="10496" width="13" style="12"/>
    <col min="10497" max="10497" width="7.7109375" style="12" customWidth="1"/>
    <col min="10498" max="10498" width="31" style="12" customWidth="1"/>
    <col min="10499" max="10499" width="34.7109375" style="12" customWidth="1"/>
    <col min="10500" max="10500" width="23.42578125" style="12" customWidth="1"/>
    <col min="10501" max="10501" width="14.28515625" style="12" customWidth="1"/>
    <col min="10502" max="10752" width="13" style="12"/>
    <col min="10753" max="10753" width="7.7109375" style="12" customWidth="1"/>
    <col min="10754" max="10754" width="31" style="12" customWidth="1"/>
    <col min="10755" max="10755" width="34.7109375" style="12" customWidth="1"/>
    <col min="10756" max="10756" width="23.42578125" style="12" customWidth="1"/>
    <col min="10757" max="10757" width="14.28515625" style="12" customWidth="1"/>
    <col min="10758" max="11008" width="13" style="12"/>
    <col min="11009" max="11009" width="7.7109375" style="12" customWidth="1"/>
    <col min="11010" max="11010" width="31" style="12" customWidth="1"/>
    <col min="11011" max="11011" width="34.7109375" style="12" customWidth="1"/>
    <col min="11012" max="11012" width="23.42578125" style="12" customWidth="1"/>
    <col min="11013" max="11013" width="14.28515625" style="12" customWidth="1"/>
    <col min="11014" max="11264" width="13" style="12"/>
    <col min="11265" max="11265" width="7.7109375" style="12" customWidth="1"/>
    <col min="11266" max="11266" width="31" style="12" customWidth="1"/>
    <col min="11267" max="11267" width="34.7109375" style="12" customWidth="1"/>
    <col min="11268" max="11268" width="23.42578125" style="12" customWidth="1"/>
    <col min="11269" max="11269" width="14.28515625" style="12" customWidth="1"/>
    <col min="11270" max="11520" width="13" style="12"/>
    <col min="11521" max="11521" width="7.7109375" style="12" customWidth="1"/>
    <col min="11522" max="11522" width="31" style="12" customWidth="1"/>
    <col min="11523" max="11523" width="34.7109375" style="12" customWidth="1"/>
    <col min="11524" max="11524" width="23.42578125" style="12" customWidth="1"/>
    <col min="11525" max="11525" width="14.28515625" style="12" customWidth="1"/>
    <col min="11526" max="11776" width="13" style="12"/>
    <col min="11777" max="11777" width="7.7109375" style="12" customWidth="1"/>
    <col min="11778" max="11778" width="31" style="12" customWidth="1"/>
    <col min="11779" max="11779" width="34.7109375" style="12" customWidth="1"/>
    <col min="11780" max="11780" width="23.42578125" style="12" customWidth="1"/>
    <col min="11781" max="11781" width="14.28515625" style="12" customWidth="1"/>
    <col min="11782" max="12032" width="13" style="12"/>
    <col min="12033" max="12033" width="7.7109375" style="12" customWidth="1"/>
    <col min="12034" max="12034" width="31" style="12" customWidth="1"/>
    <col min="12035" max="12035" width="34.7109375" style="12" customWidth="1"/>
    <col min="12036" max="12036" width="23.42578125" style="12" customWidth="1"/>
    <col min="12037" max="12037" width="14.28515625" style="12" customWidth="1"/>
    <col min="12038" max="12288" width="13" style="12"/>
    <col min="12289" max="12289" width="7.7109375" style="12" customWidth="1"/>
    <col min="12290" max="12290" width="31" style="12" customWidth="1"/>
    <col min="12291" max="12291" width="34.7109375" style="12" customWidth="1"/>
    <col min="12292" max="12292" width="23.42578125" style="12" customWidth="1"/>
    <col min="12293" max="12293" width="14.28515625" style="12" customWidth="1"/>
    <col min="12294" max="12544" width="13" style="12"/>
    <col min="12545" max="12545" width="7.7109375" style="12" customWidth="1"/>
    <col min="12546" max="12546" width="31" style="12" customWidth="1"/>
    <col min="12547" max="12547" width="34.7109375" style="12" customWidth="1"/>
    <col min="12548" max="12548" width="23.42578125" style="12" customWidth="1"/>
    <col min="12549" max="12549" width="14.28515625" style="12" customWidth="1"/>
    <col min="12550" max="12800" width="13" style="12"/>
    <col min="12801" max="12801" width="7.7109375" style="12" customWidth="1"/>
    <col min="12802" max="12802" width="31" style="12" customWidth="1"/>
    <col min="12803" max="12803" width="34.7109375" style="12" customWidth="1"/>
    <col min="12804" max="12804" width="23.42578125" style="12" customWidth="1"/>
    <col min="12805" max="12805" width="14.28515625" style="12" customWidth="1"/>
    <col min="12806" max="13056" width="13" style="12"/>
    <col min="13057" max="13057" width="7.7109375" style="12" customWidth="1"/>
    <col min="13058" max="13058" width="31" style="12" customWidth="1"/>
    <col min="13059" max="13059" width="34.7109375" style="12" customWidth="1"/>
    <col min="13060" max="13060" width="23.42578125" style="12" customWidth="1"/>
    <col min="13061" max="13061" width="14.28515625" style="12" customWidth="1"/>
    <col min="13062" max="13312" width="13" style="12"/>
    <col min="13313" max="13313" width="7.7109375" style="12" customWidth="1"/>
    <col min="13314" max="13314" width="31" style="12" customWidth="1"/>
    <col min="13315" max="13315" width="34.7109375" style="12" customWidth="1"/>
    <col min="13316" max="13316" width="23.42578125" style="12" customWidth="1"/>
    <col min="13317" max="13317" width="14.28515625" style="12" customWidth="1"/>
    <col min="13318" max="13568" width="13" style="12"/>
    <col min="13569" max="13569" width="7.7109375" style="12" customWidth="1"/>
    <col min="13570" max="13570" width="31" style="12" customWidth="1"/>
    <col min="13571" max="13571" width="34.7109375" style="12" customWidth="1"/>
    <col min="13572" max="13572" width="23.42578125" style="12" customWidth="1"/>
    <col min="13573" max="13573" width="14.28515625" style="12" customWidth="1"/>
    <col min="13574" max="13824" width="13" style="12"/>
    <col min="13825" max="13825" width="7.7109375" style="12" customWidth="1"/>
    <col min="13826" max="13826" width="31" style="12" customWidth="1"/>
    <col min="13827" max="13827" width="34.7109375" style="12" customWidth="1"/>
    <col min="13828" max="13828" width="23.42578125" style="12" customWidth="1"/>
    <col min="13829" max="13829" width="14.28515625" style="12" customWidth="1"/>
    <col min="13830" max="14080" width="13" style="12"/>
    <col min="14081" max="14081" width="7.7109375" style="12" customWidth="1"/>
    <col min="14082" max="14082" width="31" style="12" customWidth="1"/>
    <col min="14083" max="14083" width="34.7109375" style="12" customWidth="1"/>
    <col min="14084" max="14084" width="23.42578125" style="12" customWidth="1"/>
    <col min="14085" max="14085" width="14.28515625" style="12" customWidth="1"/>
    <col min="14086" max="14336" width="13" style="12"/>
    <col min="14337" max="14337" width="7.7109375" style="12" customWidth="1"/>
    <col min="14338" max="14338" width="31" style="12" customWidth="1"/>
    <col min="14339" max="14339" width="34.7109375" style="12" customWidth="1"/>
    <col min="14340" max="14340" width="23.42578125" style="12" customWidth="1"/>
    <col min="14341" max="14341" width="14.28515625" style="12" customWidth="1"/>
    <col min="14342" max="14592" width="13" style="12"/>
    <col min="14593" max="14593" width="7.7109375" style="12" customWidth="1"/>
    <col min="14594" max="14594" width="31" style="12" customWidth="1"/>
    <col min="14595" max="14595" width="34.7109375" style="12" customWidth="1"/>
    <col min="14596" max="14596" width="23.42578125" style="12" customWidth="1"/>
    <col min="14597" max="14597" width="14.28515625" style="12" customWidth="1"/>
    <col min="14598" max="14848" width="13" style="12"/>
    <col min="14849" max="14849" width="7.7109375" style="12" customWidth="1"/>
    <col min="14850" max="14850" width="31" style="12" customWidth="1"/>
    <col min="14851" max="14851" width="34.7109375" style="12" customWidth="1"/>
    <col min="14852" max="14852" width="23.42578125" style="12" customWidth="1"/>
    <col min="14853" max="14853" width="14.28515625" style="12" customWidth="1"/>
    <col min="14854" max="15104" width="13" style="12"/>
    <col min="15105" max="15105" width="7.7109375" style="12" customWidth="1"/>
    <col min="15106" max="15106" width="31" style="12" customWidth="1"/>
    <col min="15107" max="15107" width="34.7109375" style="12" customWidth="1"/>
    <col min="15108" max="15108" width="23.42578125" style="12" customWidth="1"/>
    <col min="15109" max="15109" width="14.28515625" style="12" customWidth="1"/>
    <col min="15110" max="15360" width="13" style="12"/>
    <col min="15361" max="15361" width="7.7109375" style="12" customWidth="1"/>
    <col min="15362" max="15362" width="31" style="12" customWidth="1"/>
    <col min="15363" max="15363" width="34.7109375" style="12" customWidth="1"/>
    <col min="15364" max="15364" width="23.42578125" style="12" customWidth="1"/>
    <col min="15365" max="15365" width="14.28515625" style="12" customWidth="1"/>
    <col min="15366" max="15616" width="13" style="12"/>
    <col min="15617" max="15617" width="7.7109375" style="12" customWidth="1"/>
    <col min="15618" max="15618" width="31" style="12" customWidth="1"/>
    <col min="15619" max="15619" width="34.7109375" style="12" customWidth="1"/>
    <col min="15620" max="15620" width="23.42578125" style="12" customWidth="1"/>
    <col min="15621" max="15621" width="14.28515625" style="12" customWidth="1"/>
    <col min="15622" max="15872" width="13" style="12"/>
    <col min="15873" max="15873" width="7.7109375" style="12" customWidth="1"/>
    <col min="15874" max="15874" width="31" style="12" customWidth="1"/>
    <col min="15875" max="15875" width="34.7109375" style="12" customWidth="1"/>
    <col min="15876" max="15876" width="23.42578125" style="12" customWidth="1"/>
    <col min="15877" max="15877" width="14.28515625" style="12" customWidth="1"/>
    <col min="15878" max="16128" width="13" style="12"/>
    <col min="16129" max="16129" width="7.7109375" style="12" customWidth="1"/>
    <col min="16130" max="16130" width="31" style="12" customWidth="1"/>
    <col min="16131" max="16131" width="34.7109375" style="12" customWidth="1"/>
    <col min="16132" max="16132" width="23.42578125" style="12" customWidth="1"/>
    <col min="16133" max="16133" width="14.28515625" style="12" customWidth="1"/>
    <col min="16134" max="16384" width="13" style="12"/>
  </cols>
  <sheetData>
    <row r="1" spans="1:254" s="8" customFormat="1" x14ac:dyDescent="0.55000000000000004">
      <c r="B1" s="147" t="s">
        <v>12</v>
      </c>
      <c r="C1" s="147"/>
      <c r="D1" s="147"/>
      <c r="E1" s="47"/>
      <c r="F1" s="47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1:254" x14ac:dyDescent="0.55000000000000004">
      <c r="B2" s="17"/>
      <c r="C2" s="17"/>
      <c r="D2" s="17"/>
      <c r="E2" s="17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</row>
    <row r="3" spans="1:254" s="15" customFormat="1" ht="27.75" x14ac:dyDescent="0.65">
      <c r="A3" s="14"/>
      <c r="B3" s="143" t="s">
        <v>31</v>
      </c>
      <c r="C3" s="143"/>
      <c r="D3" s="143"/>
    </row>
    <row r="4" spans="1:254" s="15" customFormat="1" ht="27.75" x14ac:dyDescent="0.65">
      <c r="A4" s="14"/>
      <c r="B4" s="143" t="s">
        <v>50</v>
      </c>
      <c r="C4" s="143"/>
      <c r="D4" s="143"/>
    </row>
    <row r="5" spans="1:254" s="15" customFormat="1" ht="27.75" x14ac:dyDescent="0.65">
      <c r="A5" s="14"/>
      <c r="B5" s="143" t="s">
        <v>97</v>
      </c>
      <c r="C5" s="143"/>
      <c r="D5" s="143"/>
    </row>
    <row r="6" spans="1:254" x14ac:dyDescent="0.55000000000000004">
      <c r="B6" s="19"/>
      <c r="C6" s="19"/>
      <c r="D6" s="19"/>
      <c r="E6" s="19"/>
    </row>
    <row r="7" spans="1:254" s="8" customFormat="1" x14ac:dyDescent="0.55000000000000004">
      <c r="B7" s="148" t="s">
        <v>78</v>
      </c>
      <c r="C7" s="148"/>
      <c r="D7" s="148"/>
      <c r="E7" s="9"/>
      <c r="F7" s="9"/>
      <c r="G7" s="9"/>
    </row>
    <row r="8" spans="1:254" s="8" customFormat="1" x14ac:dyDescent="0.55000000000000004">
      <c r="B8" s="146" t="s">
        <v>102</v>
      </c>
      <c r="C8" s="146"/>
      <c r="D8" s="146"/>
      <c r="E8" s="146"/>
      <c r="F8" s="9"/>
      <c r="G8" s="9"/>
    </row>
    <row r="9" spans="1:254" s="8" customFormat="1" x14ac:dyDescent="0.55000000000000004">
      <c r="B9" s="146" t="s">
        <v>103</v>
      </c>
      <c r="C9" s="146"/>
      <c r="D9" s="146"/>
      <c r="E9" s="146"/>
      <c r="F9" s="9"/>
      <c r="G9" s="9"/>
    </row>
    <row r="10" spans="1:254" s="8" customFormat="1" x14ac:dyDescent="0.55000000000000004">
      <c r="B10" s="8" t="s">
        <v>104</v>
      </c>
      <c r="C10" s="10"/>
      <c r="D10" s="10"/>
    </row>
    <row r="11" spans="1:254" ht="14.25" customHeight="1" x14ac:dyDescent="0.55000000000000004"/>
    <row r="12" spans="1:254" s="8" customFormat="1" x14ac:dyDescent="0.55000000000000004">
      <c r="B12" s="106" t="s">
        <v>32</v>
      </c>
      <c r="C12" s="10"/>
      <c r="D12" s="10"/>
    </row>
    <row r="13" spans="1:254" s="8" customFormat="1" ht="24.75" thickBot="1" x14ac:dyDescent="0.6">
      <c r="B13" s="106" t="s">
        <v>77</v>
      </c>
      <c r="C13" s="10"/>
      <c r="D13" s="10"/>
    </row>
    <row r="14" spans="1:254" s="11" customFormat="1" ht="25.5" thickTop="1" thickBot="1" x14ac:dyDescent="0.25">
      <c r="B14" s="138" t="s">
        <v>76</v>
      </c>
      <c r="C14" s="138" t="s">
        <v>13</v>
      </c>
      <c r="D14" s="138" t="s">
        <v>14</v>
      </c>
    </row>
    <row r="15" spans="1:254" s="11" customFormat="1" ht="24.75" thickTop="1" x14ac:dyDescent="0.2">
      <c r="B15" s="107" t="s">
        <v>95</v>
      </c>
      <c r="C15" s="141">
        <f>DATA!B15</f>
        <v>4</v>
      </c>
      <c r="D15" s="137">
        <f>C15*100/$C$18</f>
        <v>44.444444444444443</v>
      </c>
    </row>
    <row r="16" spans="1:254" s="11" customFormat="1" x14ac:dyDescent="0.2">
      <c r="B16" s="136" t="s">
        <v>94</v>
      </c>
      <c r="C16" s="136">
        <f>DATA!B14</f>
        <v>1</v>
      </c>
      <c r="D16" s="137">
        <f t="shared" ref="D16:D18" si="0">C16*100/$C$18</f>
        <v>11.111111111111111</v>
      </c>
    </row>
    <row r="17" spans="2:4" s="8" customFormat="1" x14ac:dyDescent="0.55000000000000004">
      <c r="B17" s="107" t="s">
        <v>101</v>
      </c>
      <c r="C17" s="107">
        <f>DATA!B16</f>
        <v>4</v>
      </c>
      <c r="D17" s="137">
        <f t="shared" si="0"/>
        <v>44.444444444444443</v>
      </c>
    </row>
    <row r="18" spans="2:4" s="8" customFormat="1" ht="24.75" thickBot="1" x14ac:dyDescent="0.6">
      <c r="B18" s="108" t="s">
        <v>8</v>
      </c>
      <c r="C18" s="108">
        <f>SUM(C15:C17)</f>
        <v>9</v>
      </c>
      <c r="D18" s="142">
        <f t="shared" si="0"/>
        <v>100</v>
      </c>
    </row>
    <row r="19" spans="2:4" ht="24.75" thickTop="1" x14ac:dyDescent="0.55000000000000004"/>
    <row r="20" spans="2:4" s="8" customFormat="1" x14ac:dyDescent="0.55000000000000004">
      <c r="B20" s="8" t="s">
        <v>84</v>
      </c>
      <c r="C20" s="10"/>
      <c r="D20" s="10"/>
    </row>
    <row r="21" spans="2:4" s="8" customFormat="1" x14ac:dyDescent="0.55000000000000004">
      <c r="B21" s="8" t="s">
        <v>141</v>
      </c>
      <c r="C21" s="10"/>
      <c r="D21" s="10"/>
    </row>
  </sheetData>
  <mergeCells count="7">
    <mergeCell ref="B1:D1"/>
    <mergeCell ref="B9:E9"/>
    <mergeCell ref="B8:E8"/>
    <mergeCell ref="B3:D3"/>
    <mergeCell ref="B4:D4"/>
    <mergeCell ref="B5:D5"/>
    <mergeCell ref="B7:D7"/>
  </mergeCells>
  <pageMargins left="0.2" right="0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40" zoomScaleNormal="140" workbookViewId="0">
      <selection activeCell="I8" sqref="I8"/>
    </sheetView>
  </sheetViews>
  <sheetFormatPr defaultColWidth="6.42578125" defaultRowHeight="24" x14ac:dyDescent="0.55000000000000004"/>
  <cols>
    <col min="1" max="1" width="6.42578125" style="12"/>
    <col min="2" max="2" width="46.7109375" style="12" customWidth="1"/>
    <col min="3" max="3" width="17.42578125" style="13" customWidth="1"/>
    <col min="4" max="4" width="15" style="13" customWidth="1"/>
    <col min="5" max="5" width="6.42578125" style="12" customWidth="1"/>
    <col min="6" max="7" width="6.42578125" style="12"/>
    <col min="8" max="8" width="6.42578125" style="12" customWidth="1"/>
    <col min="9" max="251" width="6.42578125" style="12"/>
    <col min="252" max="252" width="19.7109375" style="12" customWidth="1"/>
    <col min="253" max="260" width="10" style="12" customWidth="1"/>
    <col min="261" max="507" width="6.42578125" style="12"/>
    <col min="508" max="508" width="19.7109375" style="12" customWidth="1"/>
    <col min="509" max="516" width="10" style="12" customWidth="1"/>
    <col min="517" max="763" width="6.42578125" style="12"/>
    <col min="764" max="764" width="19.7109375" style="12" customWidth="1"/>
    <col min="765" max="772" width="10" style="12" customWidth="1"/>
    <col min="773" max="1019" width="6.42578125" style="12"/>
    <col min="1020" max="1020" width="19.7109375" style="12" customWidth="1"/>
    <col min="1021" max="1028" width="10" style="12" customWidth="1"/>
    <col min="1029" max="1275" width="6.42578125" style="12"/>
    <col min="1276" max="1276" width="19.7109375" style="12" customWidth="1"/>
    <col min="1277" max="1284" width="10" style="12" customWidth="1"/>
    <col min="1285" max="1531" width="6.42578125" style="12"/>
    <col min="1532" max="1532" width="19.7109375" style="12" customWidth="1"/>
    <col min="1533" max="1540" width="10" style="12" customWidth="1"/>
    <col min="1541" max="1787" width="6.42578125" style="12"/>
    <col min="1788" max="1788" width="19.7109375" style="12" customWidth="1"/>
    <col min="1789" max="1796" width="10" style="12" customWidth="1"/>
    <col min="1797" max="2043" width="6.42578125" style="12"/>
    <col min="2044" max="2044" width="19.7109375" style="12" customWidth="1"/>
    <col min="2045" max="2052" width="10" style="12" customWidth="1"/>
    <col min="2053" max="2299" width="6.42578125" style="12"/>
    <col min="2300" max="2300" width="19.7109375" style="12" customWidth="1"/>
    <col min="2301" max="2308" width="10" style="12" customWidth="1"/>
    <col min="2309" max="2555" width="6.42578125" style="12"/>
    <col min="2556" max="2556" width="19.7109375" style="12" customWidth="1"/>
    <col min="2557" max="2564" width="10" style="12" customWidth="1"/>
    <col min="2565" max="2811" width="6.42578125" style="12"/>
    <col min="2812" max="2812" width="19.7109375" style="12" customWidth="1"/>
    <col min="2813" max="2820" width="10" style="12" customWidth="1"/>
    <col min="2821" max="3067" width="6.42578125" style="12"/>
    <col min="3068" max="3068" width="19.7109375" style="12" customWidth="1"/>
    <col min="3069" max="3076" width="10" style="12" customWidth="1"/>
    <col min="3077" max="3323" width="6.42578125" style="12"/>
    <col min="3324" max="3324" width="19.7109375" style="12" customWidth="1"/>
    <col min="3325" max="3332" width="10" style="12" customWidth="1"/>
    <col min="3333" max="3579" width="6.42578125" style="12"/>
    <col min="3580" max="3580" width="19.7109375" style="12" customWidth="1"/>
    <col min="3581" max="3588" width="10" style="12" customWidth="1"/>
    <col min="3589" max="3835" width="6.42578125" style="12"/>
    <col min="3836" max="3836" width="19.7109375" style="12" customWidth="1"/>
    <col min="3837" max="3844" width="10" style="12" customWidth="1"/>
    <col min="3845" max="4091" width="6.42578125" style="12"/>
    <col min="4092" max="4092" width="19.7109375" style="12" customWidth="1"/>
    <col min="4093" max="4100" width="10" style="12" customWidth="1"/>
    <col min="4101" max="4347" width="6.42578125" style="12"/>
    <col min="4348" max="4348" width="19.7109375" style="12" customWidth="1"/>
    <col min="4349" max="4356" width="10" style="12" customWidth="1"/>
    <col min="4357" max="4603" width="6.42578125" style="12"/>
    <col min="4604" max="4604" width="19.7109375" style="12" customWidth="1"/>
    <col min="4605" max="4612" width="10" style="12" customWidth="1"/>
    <col min="4613" max="4859" width="6.42578125" style="12"/>
    <col min="4860" max="4860" width="19.7109375" style="12" customWidth="1"/>
    <col min="4861" max="4868" width="10" style="12" customWidth="1"/>
    <col min="4869" max="5115" width="6.42578125" style="12"/>
    <col min="5116" max="5116" width="19.7109375" style="12" customWidth="1"/>
    <col min="5117" max="5124" width="10" style="12" customWidth="1"/>
    <col min="5125" max="5371" width="6.42578125" style="12"/>
    <col min="5372" max="5372" width="19.7109375" style="12" customWidth="1"/>
    <col min="5373" max="5380" width="10" style="12" customWidth="1"/>
    <col min="5381" max="5627" width="6.42578125" style="12"/>
    <col min="5628" max="5628" width="19.7109375" style="12" customWidth="1"/>
    <col min="5629" max="5636" width="10" style="12" customWidth="1"/>
    <col min="5637" max="5883" width="6.42578125" style="12"/>
    <col min="5884" max="5884" width="19.7109375" style="12" customWidth="1"/>
    <col min="5885" max="5892" width="10" style="12" customWidth="1"/>
    <col min="5893" max="6139" width="6.42578125" style="12"/>
    <col min="6140" max="6140" width="19.7109375" style="12" customWidth="1"/>
    <col min="6141" max="6148" width="10" style="12" customWidth="1"/>
    <col min="6149" max="6395" width="6.42578125" style="12"/>
    <col min="6396" max="6396" width="19.7109375" style="12" customWidth="1"/>
    <col min="6397" max="6404" width="10" style="12" customWidth="1"/>
    <col min="6405" max="6651" width="6.42578125" style="12"/>
    <col min="6652" max="6652" width="19.7109375" style="12" customWidth="1"/>
    <col min="6653" max="6660" width="10" style="12" customWidth="1"/>
    <col min="6661" max="6907" width="6.42578125" style="12"/>
    <col min="6908" max="6908" width="19.7109375" style="12" customWidth="1"/>
    <col min="6909" max="6916" width="10" style="12" customWidth="1"/>
    <col min="6917" max="7163" width="6.42578125" style="12"/>
    <col min="7164" max="7164" width="19.7109375" style="12" customWidth="1"/>
    <col min="7165" max="7172" width="10" style="12" customWidth="1"/>
    <col min="7173" max="7419" width="6.42578125" style="12"/>
    <col min="7420" max="7420" width="19.7109375" style="12" customWidth="1"/>
    <col min="7421" max="7428" width="10" style="12" customWidth="1"/>
    <col min="7429" max="7675" width="6.42578125" style="12"/>
    <col min="7676" max="7676" width="19.7109375" style="12" customWidth="1"/>
    <col min="7677" max="7684" width="10" style="12" customWidth="1"/>
    <col min="7685" max="7931" width="6.42578125" style="12"/>
    <col min="7932" max="7932" width="19.7109375" style="12" customWidth="1"/>
    <col min="7933" max="7940" width="10" style="12" customWidth="1"/>
    <col min="7941" max="8187" width="6.42578125" style="12"/>
    <col min="8188" max="8188" width="19.7109375" style="12" customWidth="1"/>
    <col min="8189" max="8196" width="10" style="12" customWidth="1"/>
    <col min="8197" max="8443" width="6.42578125" style="12"/>
    <col min="8444" max="8444" width="19.7109375" style="12" customWidth="1"/>
    <col min="8445" max="8452" width="10" style="12" customWidth="1"/>
    <col min="8453" max="8699" width="6.42578125" style="12"/>
    <col min="8700" max="8700" width="19.7109375" style="12" customWidth="1"/>
    <col min="8701" max="8708" width="10" style="12" customWidth="1"/>
    <col min="8709" max="8955" width="6.42578125" style="12"/>
    <col min="8956" max="8956" width="19.7109375" style="12" customWidth="1"/>
    <col min="8957" max="8964" width="10" style="12" customWidth="1"/>
    <col min="8965" max="9211" width="6.42578125" style="12"/>
    <col min="9212" max="9212" width="19.7109375" style="12" customWidth="1"/>
    <col min="9213" max="9220" width="10" style="12" customWidth="1"/>
    <col min="9221" max="9467" width="6.42578125" style="12"/>
    <col min="9468" max="9468" width="19.7109375" style="12" customWidth="1"/>
    <col min="9469" max="9476" width="10" style="12" customWidth="1"/>
    <col min="9477" max="9723" width="6.42578125" style="12"/>
    <col min="9724" max="9724" width="19.7109375" style="12" customWidth="1"/>
    <col min="9725" max="9732" width="10" style="12" customWidth="1"/>
    <col min="9733" max="9979" width="6.42578125" style="12"/>
    <col min="9980" max="9980" width="19.7109375" style="12" customWidth="1"/>
    <col min="9981" max="9988" width="10" style="12" customWidth="1"/>
    <col min="9989" max="10235" width="6.42578125" style="12"/>
    <col min="10236" max="10236" width="19.7109375" style="12" customWidth="1"/>
    <col min="10237" max="10244" width="10" style="12" customWidth="1"/>
    <col min="10245" max="10491" width="6.42578125" style="12"/>
    <col min="10492" max="10492" width="19.7109375" style="12" customWidth="1"/>
    <col min="10493" max="10500" width="10" style="12" customWidth="1"/>
    <col min="10501" max="10747" width="6.42578125" style="12"/>
    <col min="10748" max="10748" width="19.7109375" style="12" customWidth="1"/>
    <col min="10749" max="10756" width="10" style="12" customWidth="1"/>
    <col min="10757" max="11003" width="6.42578125" style="12"/>
    <col min="11004" max="11004" width="19.7109375" style="12" customWidth="1"/>
    <col min="11005" max="11012" width="10" style="12" customWidth="1"/>
    <col min="11013" max="11259" width="6.42578125" style="12"/>
    <col min="11260" max="11260" width="19.7109375" style="12" customWidth="1"/>
    <col min="11261" max="11268" width="10" style="12" customWidth="1"/>
    <col min="11269" max="11515" width="6.42578125" style="12"/>
    <col min="11516" max="11516" width="19.7109375" style="12" customWidth="1"/>
    <col min="11517" max="11524" width="10" style="12" customWidth="1"/>
    <col min="11525" max="11771" width="6.42578125" style="12"/>
    <col min="11772" max="11772" width="19.7109375" style="12" customWidth="1"/>
    <col min="11773" max="11780" width="10" style="12" customWidth="1"/>
    <col min="11781" max="12027" width="6.42578125" style="12"/>
    <col min="12028" max="12028" width="19.7109375" style="12" customWidth="1"/>
    <col min="12029" max="12036" width="10" style="12" customWidth="1"/>
    <col min="12037" max="12283" width="6.42578125" style="12"/>
    <col min="12284" max="12284" width="19.7109375" style="12" customWidth="1"/>
    <col min="12285" max="12292" width="10" style="12" customWidth="1"/>
    <col min="12293" max="12539" width="6.42578125" style="12"/>
    <col min="12540" max="12540" width="19.7109375" style="12" customWidth="1"/>
    <col min="12541" max="12548" width="10" style="12" customWidth="1"/>
    <col min="12549" max="12795" width="6.42578125" style="12"/>
    <col min="12796" max="12796" width="19.7109375" style="12" customWidth="1"/>
    <col min="12797" max="12804" width="10" style="12" customWidth="1"/>
    <col min="12805" max="13051" width="6.42578125" style="12"/>
    <col min="13052" max="13052" width="19.7109375" style="12" customWidth="1"/>
    <col min="13053" max="13060" width="10" style="12" customWidth="1"/>
    <col min="13061" max="13307" width="6.42578125" style="12"/>
    <col min="13308" max="13308" width="19.7109375" style="12" customWidth="1"/>
    <col min="13309" max="13316" width="10" style="12" customWidth="1"/>
    <col min="13317" max="13563" width="6.42578125" style="12"/>
    <col min="13564" max="13564" width="19.7109375" style="12" customWidth="1"/>
    <col min="13565" max="13572" width="10" style="12" customWidth="1"/>
    <col min="13573" max="13819" width="6.42578125" style="12"/>
    <col min="13820" max="13820" width="19.7109375" style="12" customWidth="1"/>
    <col min="13821" max="13828" width="10" style="12" customWidth="1"/>
    <col min="13829" max="14075" width="6.42578125" style="12"/>
    <col min="14076" max="14076" width="19.7109375" style="12" customWidth="1"/>
    <col min="14077" max="14084" width="10" style="12" customWidth="1"/>
    <col min="14085" max="14331" width="6.42578125" style="12"/>
    <col min="14332" max="14332" width="19.7109375" style="12" customWidth="1"/>
    <col min="14333" max="14340" width="10" style="12" customWidth="1"/>
    <col min="14341" max="14587" width="6.42578125" style="12"/>
    <col min="14588" max="14588" width="19.7109375" style="12" customWidth="1"/>
    <col min="14589" max="14596" width="10" style="12" customWidth="1"/>
    <col min="14597" max="14843" width="6.42578125" style="12"/>
    <col min="14844" max="14844" width="19.7109375" style="12" customWidth="1"/>
    <col min="14845" max="14852" width="10" style="12" customWidth="1"/>
    <col min="14853" max="15099" width="6.42578125" style="12"/>
    <col min="15100" max="15100" width="19.7109375" style="12" customWidth="1"/>
    <col min="15101" max="15108" width="10" style="12" customWidth="1"/>
    <col min="15109" max="15355" width="6.42578125" style="12"/>
    <col min="15356" max="15356" width="19.7109375" style="12" customWidth="1"/>
    <col min="15357" max="15364" width="10" style="12" customWidth="1"/>
    <col min="15365" max="15611" width="6.42578125" style="12"/>
    <col min="15612" max="15612" width="19.7109375" style="12" customWidth="1"/>
    <col min="15613" max="15620" width="10" style="12" customWidth="1"/>
    <col min="15621" max="15867" width="6.42578125" style="12"/>
    <col min="15868" max="15868" width="19.7109375" style="12" customWidth="1"/>
    <col min="15869" max="15876" width="10" style="12" customWidth="1"/>
    <col min="15877" max="16123" width="6.42578125" style="12"/>
    <col min="16124" max="16124" width="19.7109375" style="12" customWidth="1"/>
    <col min="16125" max="16132" width="10" style="12" customWidth="1"/>
    <col min="16133" max="16384" width="6.42578125" style="12"/>
  </cols>
  <sheetData>
    <row r="1" spans="1:9" s="8" customFormat="1" x14ac:dyDescent="0.55000000000000004">
      <c r="B1" s="149" t="s">
        <v>47</v>
      </c>
      <c r="C1" s="149"/>
      <c r="D1" s="149"/>
    </row>
    <row r="2" spans="1:9" x14ac:dyDescent="0.55000000000000004">
      <c r="B2" s="20"/>
      <c r="C2" s="20"/>
      <c r="D2" s="20"/>
    </row>
    <row r="3" spans="1:9" s="8" customFormat="1" ht="24.75" thickBot="1" x14ac:dyDescent="0.6">
      <c r="B3" s="109" t="s">
        <v>142</v>
      </c>
      <c r="C3" s="109"/>
      <c r="D3" s="109"/>
      <c r="E3" s="46"/>
      <c r="F3" s="101"/>
      <c r="G3" s="101"/>
      <c r="H3" s="101"/>
    </row>
    <row r="4" spans="1:9" s="8" customFormat="1" ht="25.5" thickTop="1" thickBot="1" x14ac:dyDescent="0.6">
      <c r="B4" s="110" t="s">
        <v>10</v>
      </c>
      <c r="C4" s="111" t="s">
        <v>13</v>
      </c>
      <c r="D4" s="111" t="s">
        <v>14</v>
      </c>
      <c r="E4" s="46"/>
      <c r="F4" s="101"/>
      <c r="G4" s="112"/>
      <c r="H4" s="112"/>
      <c r="I4" s="112"/>
    </row>
    <row r="5" spans="1:9" s="8" customFormat="1" ht="24.75" thickTop="1" x14ac:dyDescent="0.55000000000000004">
      <c r="B5" s="126" t="s">
        <v>86</v>
      </c>
      <c r="C5" s="121">
        <v>3</v>
      </c>
      <c r="D5" s="123">
        <f>C5*100/$C$12</f>
        <v>33.333333333333336</v>
      </c>
      <c r="E5" s="46"/>
      <c r="F5" s="101"/>
      <c r="G5" s="112"/>
      <c r="H5" s="112"/>
      <c r="I5" s="112"/>
    </row>
    <row r="6" spans="1:9" s="8" customFormat="1" x14ac:dyDescent="0.55000000000000004">
      <c r="B6" s="114" t="s">
        <v>54</v>
      </c>
      <c r="C6" s="115">
        <v>2</v>
      </c>
      <c r="D6" s="116">
        <f>C6*100/$C$12</f>
        <v>22.222222222222221</v>
      </c>
      <c r="E6" s="46"/>
      <c r="F6" s="101"/>
      <c r="G6" s="112"/>
      <c r="H6" s="112"/>
      <c r="I6" s="112"/>
    </row>
    <row r="7" spans="1:9" s="8" customFormat="1" x14ac:dyDescent="0.55000000000000004">
      <c r="B7" s="114" t="s">
        <v>52</v>
      </c>
      <c r="C7" s="115">
        <v>1</v>
      </c>
      <c r="D7" s="116">
        <f>C7*100/$C$12</f>
        <v>11.111111111111111</v>
      </c>
      <c r="E7" s="46"/>
      <c r="F7" s="101"/>
      <c r="G7" s="112"/>
      <c r="H7" s="112"/>
      <c r="I7" s="112"/>
    </row>
    <row r="8" spans="1:9" s="8" customFormat="1" x14ac:dyDescent="0.55000000000000004">
      <c r="B8" s="125" t="s">
        <v>85</v>
      </c>
      <c r="C8" s="121">
        <v>6</v>
      </c>
      <c r="D8" s="123">
        <f t="shared" ref="D8:D12" si="0">C8*100/$C$12</f>
        <v>66.666666666666671</v>
      </c>
      <c r="E8" s="46"/>
      <c r="F8" s="101"/>
      <c r="G8" s="112"/>
      <c r="H8" s="112"/>
      <c r="I8" s="112"/>
    </row>
    <row r="9" spans="1:9" s="8" customFormat="1" x14ac:dyDescent="0.55000000000000004">
      <c r="B9" s="114" t="s">
        <v>53</v>
      </c>
      <c r="C9" s="115">
        <v>3</v>
      </c>
      <c r="D9" s="116">
        <f t="shared" si="0"/>
        <v>33.333333333333336</v>
      </c>
      <c r="E9" s="46"/>
      <c r="F9" s="101"/>
    </row>
    <row r="10" spans="1:9" s="8" customFormat="1" x14ac:dyDescent="0.55000000000000004">
      <c r="B10" s="114" t="s">
        <v>54</v>
      </c>
      <c r="C10" s="117">
        <v>2</v>
      </c>
      <c r="D10" s="116">
        <f t="shared" si="0"/>
        <v>22.222222222222221</v>
      </c>
    </row>
    <row r="11" spans="1:9" s="8" customFormat="1" x14ac:dyDescent="0.55000000000000004">
      <c r="B11" s="122" t="s">
        <v>52</v>
      </c>
      <c r="C11" s="117">
        <v>1</v>
      </c>
      <c r="D11" s="116">
        <f t="shared" si="0"/>
        <v>11.111111111111111</v>
      </c>
    </row>
    <row r="12" spans="1:9" s="8" customFormat="1" ht="24.75" thickBot="1" x14ac:dyDescent="0.6">
      <c r="B12" s="119" t="s">
        <v>8</v>
      </c>
      <c r="C12" s="120">
        <f>SUM(C9:C11,C6:C7)</f>
        <v>9</v>
      </c>
      <c r="D12" s="124">
        <f t="shared" si="0"/>
        <v>100</v>
      </c>
    </row>
    <row r="13" spans="1:9" ht="24.75" thickTop="1" x14ac:dyDescent="0.55000000000000004">
      <c r="B13" s="20"/>
      <c r="C13" s="20"/>
      <c r="D13" s="20"/>
    </row>
    <row r="14" spans="1:9" s="8" customFormat="1" x14ac:dyDescent="0.55000000000000004">
      <c r="B14" s="127" t="s">
        <v>105</v>
      </c>
      <c r="C14" s="128"/>
      <c r="D14" s="128"/>
      <c r="E14" s="129"/>
      <c r="F14" s="130"/>
      <c r="G14" s="10"/>
    </row>
    <row r="15" spans="1:9" s="8" customFormat="1" x14ac:dyDescent="0.55000000000000004">
      <c r="A15" s="8" t="s">
        <v>106</v>
      </c>
      <c r="B15" s="128"/>
      <c r="C15" s="128"/>
      <c r="D15" s="128"/>
      <c r="E15" s="129"/>
      <c r="F15" s="130"/>
      <c r="G15" s="10"/>
    </row>
    <row r="16" spans="1:9" s="8" customFormat="1" x14ac:dyDescent="0.55000000000000004">
      <c r="B16" s="127" t="s">
        <v>107</v>
      </c>
      <c r="C16" s="128"/>
      <c r="D16" s="128"/>
      <c r="E16" s="129"/>
      <c r="F16" s="130"/>
      <c r="G16" s="10"/>
    </row>
    <row r="17" spans="2:7" s="8" customFormat="1" x14ac:dyDescent="0.55000000000000004">
      <c r="B17" s="127" t="s">
        <v>108</v>
      </c>
      <c r="C17" s="128"/>
      <c r="D17" s="128"/>
      <c r="E17" s="129"/>
      <c r="F17" s="130"/>
      <c r="G17" s="10"/>
    </row>
    <row r="18" spans="2:7" s="8" customFormat="1" x14ac:dyDescent="0.55000000000000004">
      <c r="B18" s="8" t="s">
        <v>109</v>
      </c>
      <c r="F18" s="10"/>
      <c r="G18" s="10"/>
    </row>
    <row r="19" spans="2:7" x14ac:dyDescent="0.55000000000000004">
      <c r="C19" s="12"/>
      <c r="D19" s="12"/>
      <c r="F19" s="13"/>
      <c r="G19" s="13"/>
    </row>
    <row r="20" spans="2:7" x14ac:dyDescent="0.55000000000000004">
      <c r="C20" s="12"/>
      <c r="D20" s="12"/>
      <c r="F20" s="13"/>
      <c r="G20" s="13"/>
    </row>
  </sheetData>
  <mergeCells count="1">
    <mergeCell ref="B1:D1"/>
  </mergeCells>
  <pageMargins left="0.7" right="0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="110" zoomScaleNormal="110" workbookViewId="0">
      <selection activeCell="B13" sqref="B13"/>
    </sheetView>
  </sheetViews>
  <sheetFormatPr defaultRowHeight="23.25" x14ac:dyDescent="0.55000000000000004"/>
  <cols>
    <col min="1" max="1" width="8.140625" style="80" customWidth="1"/>
    <col min="2" max="2" width="7.7109375" style="80" customWidth="1"/>
    <col min="3" max="3" width="9.140625" style="80"/>
    <col min="4" max="4" width="15.42578125" style="80" customWidth="1"/>
    <col min="5" max="5" width="26.140625" style="80" customWidth="1"/>
    <col min="6" max="6" width="7.28515625" style="83" customWidth="1"/>
    <col min="7" max="7" width="7.85546875" style="83" customWidth="1"/>
    <col min="8" max="8" width="20" style="83" customWidth="1"/>
    <col min="9" max="257" width="9.140625" style="80"/>
    <col min="258" max="258" width="10.85546875" style="80" customWidth="1"/>
    <col min="259" max="259" width="9.140625" style="80"/>
    <col min="260" max="260" width="15.42578125" style="80" customWidth="1"/>
    <col min="261" max="261" width="30.85546875" style="80" customWidth="1"/>
    <col min="262" max="262" width="6.85546875" style="80" customWidth="1"/>
    <col min="263" max="263" width="7" style="80" customWidth="1"/>
    <col min="264" max="264" width="13.7109375" style="80" customWidth="1"/>
    <col min="265" max="513" width="9.140625" style="80"/>
    <col min="514" max="514" width="10.85546875" style="80" customWidth="1"/>
    <col min="515" max="515" width="9.140625" style="80"/>
    <col min="516" max="516" width="15.42578125" style="80" customWidth="1"/>
    <col min="517" max="517" width="30.85546875" style="80" customWidth="1"/>
    <col min="518" max="518" width="6.85546875" style="80" customWidth="1"/>
    <col min="519" max="519" width="7" style="80" customWidth="1"/>
    <col min="520" max="520" width="13.7109375" style="80" customWidth="1"/>
    <col min="521" max="769" width="9.140625" style="80"/>
    <col min="770" max="770" width="10.85546875" style="80" customWidth="1"/>
    <col min="771" max="771" width="9.140625" style="80"/>
    <col min="772" max="772" width="15.42578125" style="80" customWidth="1"/>
    <col min="773" max="773" width="30.85546875" style="80" customWidth="1"/>
    <col min="774" max="774" width="6.85546875" style="80" customWidth="1"/>
    <col min="775" max="775" width="7" style="80" customWidth="1"/>
    <col min="776" max="776" width="13.7109375" style="80" customWidth="1"/>
    <col min="777" max="1025" width="9.140625" style="80"/>
    <col min="1026" max="1026" width="10.85546875" style="80" customWidth="1"/>
    <col min="1027" max="1027" width="9.140625" style="80"/>
    <col min="1028" max="1028" width="15.42578125" style="80" customWidth="1"/>
    <col min="1029" max="1029" width="30.85546875" style="80" customWidth="1"/>
    <col min="1030" max="1030" width="6.85546875" style="80" customWidth="1"/>
    <col min="1031" max="1031" width="7" style="80" customWidth="1"/>
    <col min="1032" max="1032" width="13.7109375" style="80" customWidth="1"/>
    <col min="1033" max="1281" width="9.140625" style="80"/>
    <col min="1282" max="1282" width="10.85546875" style="80" customWidth="1"/>
    <col min="1283" max="1283" width="9.140625" style="80"/>
    <col min="1284" max="1284" width="15.42578125" style="80" customWidth="1"/>
    <col min="1285" max="1285" width="30.85546875" style="80" customWidth="1"/>
    <col min="1286" max="1286" width="6.85546875" style="80" customWidth="1"/>
    <col min="1287" max="1287" width="7" style="80" customWidth="1"/>
    <col min="1288" max="1288" width="13.7109375" style="80" customWidth="1"/>
    <col min="1289" max="1537" width="9.140625" style="80"/>
    <col min="1538" max="1538" width="10.85546875" style="80" customWidth="1"/>
    <col min="1539" max="1539" width="9.140625" style="80"/>
    <col min="1540" max="1540" width="15.42578125" style="80" customWidth="1"/>
    <col min="1541" max="1541" width="30.85546875" style="80" customWidth="1"/>
    <col min="1542" max="1542" width="6.85546875" style="80" customWidth="1"/>
    <col min="1543" max="1543" width="7" style="80" customWidth="1"/>
    <col min="1544" max="1544" width="13.7109375" style="80" customWidth="1"/>
    <col min="1545" max="1793" width="9.140625" style="80"/>
    <col min="1794" max="1794" width="10.85546875" style="80" customWidth="1"/>
    <col min="1795" max="1795" width="9.140625" style="80"/>
    <col min="1796" max="1796" width="15.42578125" style="80" customWidth="1"/>
    <col min="1797" max="1797" width="30.85546875" style="80" customWidth="1"/>
    <col min="1798" max="1798" width="6.85546875" style="80" customWidth="1"/>
    <col min="1799" max="1799" width="7" style="80" customWidth="1"/>
    <col min="1800" max="1800" width="13.7109375" style="80" customWidth="1"/>
    <col min="1801" max="2049" width="9.140625" style="80"/>
    <col min="2050" max="2050" width="10.85546875" style="80" customWidth="1"/>
    <col min="2051" max="2051" width="9.140625" style="80"/>
    <col min="2052" max="2052" width="15.42578125" style="80" customWidth="1"/>
    <col min="2053" max="2053" width="30.85546875" style="80" customWidth="1"/>
    <col min="2054" max="2054" width="6.85546875" style="80" customWidth="1"/>
    <col min="2055" max="2055" width="7" style="80" customWidth="1"/>
    <col min="2056" max="2056" width="13.7109375" style="80" customWidth="1"/>
    <col min="2057" max="2305" width="9.140625" style="80"/>
    <col min="2306" max="2306" width="10.85546875" style="80" customWidth="1"/>
    <col min="2307" max="2307" width="9.140625" style="80"/>
    <col min="2308" max="2308" width="15.42578125" style="80" customWidth="1"/>
    <col min="2309" max="2309" width="30.85546875" style="80" customWidth="1"/>
    <col min="2310" max="2310" width="6.85546875" style="80" customWidth="1"/>
    <col min="2311" max="2311" width="7" style="80" customWidth="1"/>
    <col min="2312" max="2312" width="13.7109375" style="80" customWidth="1"/>
    <col min="2313" max="2561" width="9.140625" style="80"/>
    <col min="2562" max="2562" width="10.85546875" style="80" customWidth="1"/>
    <col min="2563" max="2563" width="9.140625" style="80"/>
    <col min="2564" max="2564" width="15.42578125" style="80" customWidth="1"/>
    <col min="2565" max="2565" width="30.85546875" style="80" customWidth="1"/>
    <col min="2566" max="2566" width="6.85546875" style="80" customWidth="1"/>
    <col min="2567" max="2567" width="7" style="80" customWidth="1"/>
    <col min="2568" max="2568" width="13.7109375" style="80" customWidth="1"/>
    <col min="2569" max="2817" width="9.140625" style="80"/>
    <col min="2818" max="2818" width="10.85546875" style="80" customWidth="1"/>
    <col min="2819" max="2819" width="9.140625" style="80"/>
    <col min="2820" max="2820" width="15.42578125" style="80" customWidth="1"/>
    <col min="2821" max="2821" width="30.85546875" style="80" customWidth="1"/>
    <col min="2822" max="2822" width="6.85546875" style="80" customWidth="1"/>
    <col min="2823" max="2823" width="7" style="80" customWidth="1"/>
    <col min="2824" max="2824" width="13.7109375" style="80" customWidth="1"/>
    <col min="2825" max="3073" width="9.140625" style="80"/>
    <col min="3074" max="3074" width="10.85546875" style="80" customWidth="1"/>
    <col min="3075" max="3075" width="9.140625" style="80"/>
    <col min="3076" max="3076" width="15.42578125" style="80" customWidth="1"/>
    <col min="3077" max="3077" width="30.85546875" style="80" customWidth="1"/>
    <col min="3078" max="3078" width="6.85546875" style="80" customWidth="1"/>
    <col min="3079" max="3079" width="7" style="80" customWidth="1"/>
    <col min="3080" max="3080" width="13.7109375" style="80" customWidth="1"/>
    <col min="3081" max="3329" width="9.140625" style="80"/>
    <col min="3330" max="3330" width="10.85546875" style="80" customWidth="1"/>
    <col min="3331" max="3331" width="9.140625" style="80"/>
    <col min="3332" max="3332" width="15.42578125" style="80" customWidth="1"/>
    <col min="3333" max="3333" width="30.85546875" style="80" customWidth="1"/>
    <col min="3334" max="3334" width="6.85546875" style="80" customWidth="1"/>
    <col min="3335" max="3335" width="7" style="80" customWidth="1"/>
    <col min="3336" max="3336" width="13.7109375" style="80" customWidth="1"/>
    <col min="3337" max="3585" width="9.140625" style="80"/>
    <col min="3586" max="3586" width="10.85546875" style="80" customWidth="1"/>
    <col min="3587" max="3587" width="9.140625" style="80"/>
    <col min="3588" max="3588" width="15.42578125" style="80" customWidth="1"/>
    <col min="3589" max="3589" width="30.85546875" style="80" customWidth="1"/>
    <col min="3590" max="3590" width="6.85546875" style="80" customWidth="1"/>
    <col min="3591" max="3591" width="7" style="80" customWidth="1"/>
    <col min="3592" max="3592" width="13.7109375" style="80" customWidth="1"/>
    <col min="3593" max="3841" width="9.140625" style="80"/>
    <col min="3842" max="3842" width="10.85546875" style="80" customWidth="1"/>
    <col min="3843" max="3843" width="9.140625" style="80"/>
    <col min="3844" max="3844" width="15.42578125" style="80" customWidth="1"/>
    <col min="3845" max="3845" width="30.85546875" style="80" customWidth="1"/>
    <col min="3846" max="3846" width="6.85546875" style="80" customWidth="1"/>
    <col min="3847" max="3847" width="7" style="80" customWidth="1"/>
    <col min="3848" max="3848" width="13.7109375" style="80" customWidth="1"/>
    <col min="3849" max="4097" width="9.140625" style="80"/>
    <col min="4098" max="4098" width="10.85546875" style="80" customWidth="1"/>
    <col min="4099" max="4099" width="9.140625" style="80"/>
    <col min="4100" max="4100" width="15.42578125" style="80" customWidth="1"/>
    <col min="4101" max="4101" width="30.85546875" style="80" customWidth="1"/>
    <col min="4102" max="4102" width="6.85546875" style="80" customWidth="1"/>
    <col min="4103" max="4103" width="7" style="80" customWidth="1"/>
    <col min="4104" max="4104" width="13.7109375" style="80" customWidth="1"/>
    <col min="4105" max="4353" width="9.140625" style="80"/>
    <col min="4354" max="4354" width="10.85546875" style="80" customWidth="1"/>
    <col min="4355" max="4355" width="9.140625" style="80"/>
    <col min="4356" max="4356" width="15.42578125" style="80" customWidth="1"/>
    <col min="4357" max="4357" width="30.85546875" style="80" customWidth="1"/>
    <col min="4358" max="4358" width="6.85546875" style="80" customWidth="1"/>
    <col min="4359" max="4359" width="7" style="80" customWidth="1"/>
    <col min="4360" max="4360" width="13.7109375" style="80" customWidth="1"/>
    <col min="4361" max="4609" width="9.140625" style="80"/>
    <col min="4610" max="4610" width="10.85546875" style="80" customWidth="1"/>
    <col min="4611" max="4611" width="9.140625" style="80"/>
    <col min="4612" max="4612" width="15.42578125" style="80" customWidth="1"/>
    <col min="4613" max="4613" width="30.85546875" style="80" customWidth="1"/>
    <col min="4614" max="4614" width="6.85546875" style="80" customWidth="1"/>
    <col min="4615" max="4615" width="7" style="80" customWidth="1"/>
    <col min="4616" max="4616" width="13.7109375" style="80" customWidth="1"/>
    <col min="4617" max="4865" width="9.140625" style="80"/>
    <col min="4866" max="4866" width="10.85546875" style="80" customWidth="1"/>
    <col min="4867" max="4867" width="9.140625" style="80"/>
    <col min="4868" max="4868" width="15.42578125" style="80" customWidth="1"/>
    <col min="4869" max="4869" width="30.85546875" style="80" customWidth="1"/>
    <col min="4870" max="4870" width="6.85546875" style="80" customWidth="1"/>
    <col min="4871" max="4871" width="7" style="80" customWidth="1"/>
    <col min="4872" max="4872" width="13.7109375" style="80" customWidth="1"/>
    <col min="4873" max="5121" width="9.140625" style="80"/>
    <col min="5122" max="5122" width="10.85546875" style="80" customWidth="1"/>
    <col min="5123" max="5123" width="9.140625" style="80"/>
    <col min="5124" max="5124" width="15.42578125" style="80" customWidth="1"/>
    <col min="5125" max="5125" width="30.85546875" style="80" customWidth="1"/>
    <col min="5126" max="5126" width="6.85546875" style="80" customWidth="1"/>
    <col min="5127" max="5127" width="7" style="80" customWidth="1"/>
    <col min="5128" max="5128" width="13.7109375" style="80" customWidth="1"/>
    <col min="5129" max="5377" width="9.140625" style="80"/>
    <col min="5378" max="5378" width="10.85546875" style="80" customWidth="1"/>
    <col min="5379" max="5379" width="9.140625" style="80"/>
    <col min="5380" max="5380" width="15.42578125" style="80" customWidth="1"/>
    <col min="5381" max="5381" width="30.85546875" style="80" customWidth="1"/>
    <col min="5382" max="5382" width="6.85546875" style="80" customWidth="1"/>
    <col min="5383" max="5383" width="7" style="80" customWidth="1"/>
    <col min="5384" max="5384" width="13.7109375" style="80" customWidth="1"/>
    <col min="5385" max="5633" width="9.140625" style="80"/>
    <col min="5634" max="5634" width="10.85546875" style="80" customWidth="1"/>
    <col min="5635" max="5635" width="9.140625" style="80"/>
    <col min="5636" max="5636" width="15.42578125" style="80" customWidth="1"/>
    <col min="5637" max="5637" width="30.85546875" style="80" customWidth="1"/>
    <col min="5638" max="5638" width="6.85546875" style="80" customWidth="1"/>
    <col min="5639" max="5639" width="7" style="80" customWidth="1"/>
    <col min="5640" max="5640" width="13.7109375" style="80" customWidth="1"/>
    <col min="5641" max="5889" width="9.140625" style="80"/>
    <col min="5890" max="5890" width="10.85546875" style="80" customWidth="1"/>
    <col min="5891" max="5891" width="9.140625" style="80"/>
    <col min="5892" max="5892" width="15.42578125" style="80" customWidth="1"/>
    <col min="5893" max="5893" width="30.85546875" style="80" customWidth="1"/>
    <col min="5894" max="5894" width="6.85546875" style="80" customWidth="1"/>
    <col min="5895" max="5895" width="7" style="80" customWidth="1"/>
    <col min="5896" max="5896" width="13.7109375" style="80" customWidth="1"/>
    <col min="5897" max="6145" width="9.140625" style="80"/>
    <col min="6146" max="6146" width="10.85546875" style="80" customWidth="1"/>
    <col min="6147" max="6147" width="9.140625" style="80"/>
    <col min="6148" max="6148" width="15.42578125" style="80" customWidth="1"/>
    <col min="6149" max="6149" width="30.85546875" style="80" customWidth="1"/>
    <col min="6150" max="6150" width="6.85546875" style="80" customWidth="1"/>
    <col min="6151" max="6151" width="7" style="80" customWidth="1"/>
    <col min="6152" max="6152" width="13.7109375" style="80" customWidth="1"/>
    <col min="6153" max="6401" width="9.140625" style="80"/>
    <col min="6402" max="6402" width="10.85546875" style="80" customWidth="1"/>
    <col min="6403" max="6403" width="9.140625" style="80"/>
    <col min="6404" max="6404" width="15.42578125" style="80" customWidth="1"/>
    <col min="6405" max="6405" width="30.85546875" style="80" customWidth="1"/>
    <col min="6406" max="6406" width="6.85546875" style="80" customWidth="1"/>
    <col min="6407" max="6407" width="7" style="80" customWidth="1"/>
    <col min="6408" max="6408" width="13.7109375" style="80" customWidth="1"/>
    <col min="6409" max="6657" width="9.140625" style="80"/>
    <col min="6658" max="6658" width="10.85546875" style="80" customWidth="1"/>
    <col min="6659" max="6659" width="9.140625" style="80"/>
    <col min="6660" max="6660" width="15.42578125" style="80" customWidth="1"/>
    <col min="6661" max="6661" width="30.85546875" style="80" customWidth="1"/>
    <col min="6662" max="6662" width="6.85546875" style="80" customWidth="1"/>
    <col min="6663" max="6663" width="7" style="80" customWidth="1"/>
    <col min="6664" max="6664" width="13.7109375" style="80" customWidth="1"/>
    <col min="6665" max="6913" width="9.140625" style="80"/>
    <col min="6914" max="6914" width="10.85546875" style="80" customWidth="1"/>
    <col min="6915" max="6915" width="9.140625" style="80"/>
    <col min="6916" max="6916" width="15.42578125" style="80" customWidth="1"/>
    <col min="6917" max="6917" width="30.85546875" style="80" customWidth="1"/>
    <col min="6918" max="6918" width="6.85546875" style="80" customWidth="1"/>
    <col min="6919" max="6919" width="7" style="80" customWidth="1"/>
    <col min="6920" max="6920" width="13.7109375" style="80" customWidth="1"/>
    <col min="6921" max="7169" width="9.140625" style="80"/>
    <col min="7170" max="7170" width="10.85546875" style="80" customWidth="1"/>
    <col min="7171" max="7171" width="9.140625" style="80"/>
    <col min="7172" max="7172" width="15.42578125" style="80" customWidth="1"/>
    <col min="7173" max="7173" width="30.85546875" style="80" customWidth="1"/>
    <col min="7174" max="7174" width="6.85546875" style="80" customWidth="1"/>
    <col min="7175" max="7175" width="7" style="80" customWidth="1"/>
    <col min="7176" max="7176" width="13.7109375" style="80" customWidth="1"/>
    <col min="7177" max="7425" width="9.140625" style="80"/>
    <col min="7426" max="7426" width="10.85546875" style="80" customWidth="1"/>
    <col min="7427" max="7427" width="9.140625" style="80"/>
    <col min="7428" max="7428" width="15.42578125" style="80" customWidth="1"/>
    <col min="7429" max="7429" width="30.85546875" style="80" customWidth="1"/>
    <col min="7430" max="7430" width="6.85546875" style="80" customWidth="1"/>
    <col min="7431" max="7431" width="7" style="80" customWidth="1"/>
    <col min="7432" max="7432" width="13.7109375" style="80" customWidth="1"/>
    <col min="7433" max="7681" width="9.140625" style="80"/>
    <col min="7682" max="7682" width="10.85546875" style="80" customWidth="1"/>
    <col min="7683" max="7683" width="9.140625" style="80"/>
    <col min="7684" max="7684" width="15.42578125" style="80" customWidth="1"/>
    <col min="7685" max="7685" width="30.85546875" style="80" customWidth="1"/>
    <col min="7686" max="7686" width="6.85546875" style="80" customWidth="1"/>
    <col min="7687" max="7687" width="7" style="80" customWidth="1"/>
    <col min="7688" max="7688" width="13.7109375" style="80" customWidth="1"/>
    <col min="7689" max="7937" width="9.140625" style="80"/>
    <col min="7938" max="7938" width="10.85546875" style="80" customWidth="1"/>
    <col min="7939" max="7939" width="9.140625" style="80"/>
    <col min="7940" max="7940" width="15.42578125" style="80" customWidth="1"/>
    <col min="7941" max="7941" width="30.85546875" style="80" customWidth="1"/>
    <col min="7942" max="7942" width="6.85546875" style="80" customWidth="1"/>
    <col min="7943" max="7943" width="7" style="80" customWidth="1"/>
    <col min="7944" max="7944" width="13.7109375" style="80" customWidth="1"/>
    <col min="7945" max="8193" width="9.140625" style="80"/>
    <col min="8194" max="8194" width="10.85546875" style="80" customWidth="1"/>
    <col min="8195" max="8195" width="9.140625" style="80"/>
    <col min="8196" max="8196" width="15.42578125" style="80" customWidth="1"/>
    <col min="8197" max="8197" width="30.85546875" style="80" customWidth="1"/>
    <col min="8198" max="8198" width="6.85546875" style="80" customWidth="1"/>
    <col min="8199" max="8199" width="7" style="80" customWidth="1"/>
    <col min="8200" max="8200" width="13.7109375" style="80" customWidth="1"/>
    <col min="8201" max="8449" width="9.140625" style="80"/>
    <col min="8450" max="8450" width="10.85546875" style="80" customWidth="1"/>
    <col min="8451" max="8451" width="9.140625" style="80"/>
    <col min="8452" max="8452" width="15.42578125" style="80" customWidth="1"/>
    <col min="8453" max="8453" width="30.85546875" style="80" customWidth="1"/>
    <col min="8454" max="8454" width="6.85546875" style="80" customWidth="1"/>
    <col min="8455" max="8455" width="7" style="80" customWidth="1"/>
    <col min="8456" max="8456" width="13.7109375" style="80" customWidth="1"/>
    <col min="8457" max="8705" width="9.140625" style="80"/>
    <col min="8706" max="8706" width="10.85546875" style="80" customWidth="1"/>
    <col min="8707" max="8707" width="9.140625" style="80"/>
    <col min="8708" max="8708" width="15.42578125" style="80" customWidth="1"/>
    <col min="8709" max="8709" width="30.85546875" style="80" customWidth="1"/>
    <col min="8710" max="8710" width="6.85546875" style="80" customWidth="1"/>
    <col min="8711" max="8711" width="7" style="80" customWidth="1"/>
    <col min="8712" max="8712" width="13.7109375" style="80" customWidth="1"/>
    <col min="8713" max="8961" width="9.140625" style="80"/>
    <col min="8962" max="8962" width="10.85546875" style="80" customWidth="1"/>
    <col min="8963" max="8963" width="9.140625" style="80"/>
    <col min="8964" max="8964" width="15.42578125" style="80" customWidth="1"/>
    <col min="8965" max="8965" width="30.85546875" style="80" customWidth="1"/>
    <col min="8966" max="8966" width="6.85546875" style="80" customWidth="1"/>
    <col min="8967" max="8967" width="7" style="80" customWidth="1"/>
    <col min="8968" max="8968" width="13.7109375" style="80" customWidth="1"/>
    <col min="8969" max="9217" width="9.140625" style="80"/>
    <col min="9218" max="9218" width="10.85546875" style="80" customWidth="1"/>
    <col min="9219" max="9219" width="9.140625" style="80"/>
    <col min="9220" max="9220" width="15.42578125" style="80" customWidth="1"/>
    <col min="9221" max="9221" width="30.85546875" style="80" customWidth="1"/>
    <col min="9222" max="9222" width="6.85546875" style="80" customWidth="1"/>
    <col min="9223" max="9223" width="7" style="80" customWidth="1"/>
    <col min="9224" max="9224" width="13.7109375" style="80" customWidth="1"/>
    <col min="9225" max="9473" width="9.140625" style="80"/>
    <col min="9474" max="9474" width="10.85546875" style="80" customWidth="1"/>
    <col min="9475" max="9475" width="9.140625" style="80"/>
    <col min="9476" max="9476" width="15.42578125" style="80" customWidth="1"/>
    <col min="9477" max="9477" width="30.85546875" style="80" customWidth="1"/>
    <col min="9478" max="9478" width="6.85546875" style="80" customWidth="1"/>
    <col min="9479" max="9479" width="7" style="80" customWidth="1"/>
    <col min="9480" max="9480" width="13.7109375" style="80" customWidth="1"/>
    <col min="9481" max="9729" width="9.140625" style="80"/>
    <col min="9730" max="9730" width="10.85546875" style="80" customWidth="1"/>
    <col min="9731" max="9731" width="9.140625" style="80"/>
    <col min="9732" max="9732" width="15.42578125" style="80" customWidth="1"/>
    <col min="9733" max="9733" width="30.85546875" style="80" customWidth="1"/>
    <col min="9734" max="9734" width="6.85546875" style="80" customWidth="1"/>
    <col min="9735" max="9735" width="7" style="80" customWidth="1"/>
    <col min="9736" max="9736" width="13.7109375" style="80" customWidth="1"/>
    <col min="9737" max="9985" width="9.140625" style="80"/>
    <col min="9986" max="9986" width="10.85546875" style="80" customWidth="1"/>
    <col min="9987" max="9987" width="9.140625" style="80"/>
    <col min="9988" max="9988" width="15.42578125" style="80" customWidth="1"/>
    <col min="9989" max="9989" width="30.85546875" style="80" customWidth="1"/>
    <col min="9990" max="9990" width="6.85546875" style="80" customWidth="1"/>
    <col min="9991" max="9991" width="7" style="80" customWidth="1"/>
    <col min="9992" max="9992" width="13.7109375" style="80" customWidth="1"/>
    <col min="9993" max="10241" width="9.140625" style="80"/>
    <col min="10242" max="10242" width="10.85546875" style="80" customWidth="1"/>
    <col min="10243" max="10243" width="9.140625" style="80"/>
    <col min="10244" max="10244" width="15.42578125" style="80" customWidth="1"/>
    <col min="10245" max="10245" width="30.85546875" style="80" customWidth="1"/>
    <col min="10246" max="10246" width="6.85546875" style="80" customWidth="1"/>
    <col min="10247" max="10247" width="7" style="80" customWidth="1"/>
    <col min="10248" max="10248" width="13.7109375" style="80" customWidth="1"/>
    <col min="10249" max="10497" width="9.140625" style="80"/>
    <col min="10498" max="10498" width="10.85546875" style="80" customWidth="1"/>
    <col min="10499" max="10499" width="9.140625" style="80"/>
    <col min="10500" max="10500" width="15.42578125" style="80" customWidth="1"/>
    <col min="10501" max="10501" width="30.85546875" style="80" customWidth="1"/>
    <col min="10502" max="10502" width="6.85546875" style="80" customWidth="1"/>
    <col min="10503" max="10503" width="7" style="80" customWidth="1"/>
    <col min="10504" max="10504" width="13.7109375" style="80" customWidth="1"/>
    <col min="10505" max="10753" width="9.140625" style="80"/>
    <col min="10754" max="10754" width="10.85546875" style="80" customWidth="1"/>
    <col min="10755" max="10755" width="9.140625" style="80"/>
    <col min="10756" max="10756" width="15.42578125" style="80" customWidth="1"/>
    <col min="10757" max="10757" width="30.85546875" style="80" customWidth="1"/>
    <col min="10758" max="10758" width="6.85546875" style="80" customWidth="1"/>
    <col min="10759" max="10759" width="7" style="80" customWidth="1"/>
    <col min="10760" max="10760" width="13.7109375" style="80" customWidth="1"/>
    <col min="10761" max="11009" width="9.140625" style="80"/>
    <col min="11010" max="11010" width="10.85546875" style="80" customWidth="1"/>
    <col min="11011" max="11011" width="9.140625" style="80"/>
    <col min="11012" max="11012" width="15.42578125" style="80" customWidth="1"/>
    <col min="11013" max="11013" width="30.85546875" style="80" customWidth="1"/>
    <col min="11014" max="11014" width="6.85546875" style="80" customWidth="1"/>
    <col min="11015" max="11015" width="7" style="80" customWidth="1"/>
    <col min="11016" max="11016" width="13.7109375" style="80" customWidth="1"/>
    <col min="11017" max="11265" width="9.140625" style="80"/>
    <col min="11266" max="11266" width="10.85546875" style="80" customWidth="1"/>
    <col min="11267" max="11267" width="9.140625" style="80"/>
    <col min="11268" max="11268" width="15.42578125" style="80" customWidth="1"/>
    <col min="11269" max="11269" width="30.85546875" style="80" customWidth="1"/>
    <col min="11270" max="11270" width="6.85546875" style="80" customWidth="1"/>
    <col min="11271" max="11271" width="7" style="80" customWidth="1"/>
    <col min="11272" max="11272" width="13.7109375" style="80" customWidth="1"/>
    <col min="11273" max="11521" width="9.140625" style="80"/>
    <col min="11522" max="11522" width="10.85546875" style="80" customWidth="1"/>
    <col min="11523" max="11523" width="9.140625" style="80"/>
    <col min="11524" max="11524" width="15.42578125" style="80" customWidth="1"/>
    <col min="11525" max="11525" width="30.85546875" style="80" customWidth="1"/>
    <col min="11526" max="11526" width="6.85546875" style="80" customWidth="1"/>
    <col min="11527" max="11527" width="7" style="80" customWidth="1"/>
    <col min="11528" max="11528" width="13.7109375" style="80" customWidth="1"/>
    <col min="11529" max="11777" width="9.140625" style="80"/>
    <col min="11778" max="11778" width="10.85546875" style="80" customWidth="1"/>
    <col min="11779" max="11779" width="9.140625" style="80"/>
    <col min="11780" max="11780" width="15.42578125" style="80" customWidth="1"/>
    <col min="11781" max="11781" width="30.85546875" style="80" customWidth="1"/>
    <col min="11782" max="11782" width="6.85546875" style="80" customWidth="1"/>
    <col min="11783" max="11783" width="7" style="80" customWidth="1"/>
    <col min="11784" max="11784" width="13.7109375" style="80" customWidth="1"/>
    <col min="11785" max="12033" width="9.140625" style="80"/>
    <col min="12034" max="12034" width="10.85546875" style="80" customWidth="1"/>
    <col min="12035" max="12035" width="9.140625" style="80"/>
    <col min="12036" max="12036" width="15.42578125" style="80" customWidth="1"/>
    <col min="12037" max="12037" width="30.85546875" style="80" customWidth="1"/>
    <col min="12038" max="12038" width="6.85546875" style="80" customWidth="1"/>
    <col min="12039" max="12039" width="7" style="80" customWidth="1"/>
    <col min="12040" max="12040" width="13.7109375" style="80" customWidth="1"/>
    <col min="12041" max="12289" width="9.140625" style="80"/>
    <col min="12290" max="12290" width="10.85546875" style="80" customWidth="1"/>
    <col min="12291" max="12291" width="9.140625" style="80"/>
    <col min="12292" max="12292" width="15.42578125" style="80" customWidth="1"/>
    <col min="12293" max="12293" width="30.85546875" style="80" customWidth="1"/>
    <col min="12294" max="12294" width="6.85546875" style="80" customWidth="1"/>
    <col min="12295" max="12295" width="7" style="80" customWidth="1"/>
    <col min="12296" max="12296" width="13.7109375" style="80" customWidth="1"/>
    <col min="12297" max="12545" width="9.140625" style="80"/>
    <col min="12546" max="12546" width="10.85546875" style="80" customWidth="1"/>
    <col min="12547" max="12547" width="9.140625" style="80"/>
    <col min="12548" max="12548" width="15.42578125" style="80" customWidth="1"/>
    <col min="12549" max="12549" width="30.85546875" style="80" customWidth="1"/>
    <col min="12550" max="12550" width="6.85546875" style="80" customWidth="1"/>
    <col min="12551" max="12551" width="7" style="80" customWidth="1"/>
    <col min="12552" max="12552" width="13.7109375" style="80" customWidth="1"/>
    <col min="12553" max="12801" width="9.140625" style="80"/>
    <col min="12802" max="12802" width="10.85546875" style="80" customWidth="1"/>
    <col min="12803" max="12803" width="9.140625" style="80"/>
    <col min="12804" max="12804" width="15.42578125" style="80" customWidth="1"/>
    <col min="12805" max="12805" width="30.85546875" style="80" customWidth="1"/>
    <col min="12806" max="12806" width="6.85546875" style="80" customWidth="1"/>
    <col min="12807" max="12807" width="7" style="80" customWidth="1"/>
    <col min="12808" max="12808" width="13.7109375" style="80" customWidth="1"/>
    <col min="12809" max="13057" width="9.140625" style="80"/>
    <col min="13058" max="13058" width="10.85546875" style="80" customWidth="1"/>
    <col min="13059" max="13059" width="9.140625" style="80"/>
    <col min="13060" max="13060" width="15.42578125" style="80" customWidth="1"/>
    <col min="13061" max="13061" width="30.85546875" style="80" customWidth="1"/>
    <col min="13062" max="13062" width="6.85546875" style="80" customWidth="1"/>
    <col min="13063" max="13063" width="7" style="80" customWidth="1"/>
    <col min="13064" max="13064" width="13.7109375" style="80" customWidth="1"/>
    <col min="13065" max="13313" width="9.140625" style="80"/>
    <col min="13314" max="13314" width="10.85546875" style="80" customWidth="1"/>
    <col min="13315" max="13315" width="9.140625" style="80"/>
    <col min="13316" max="13316" width="15.42578125" style="80" customWidth="1"/>
    <col min="13317" max="13317" width="30.85546875" style="80" customWidth="1"/>
    <col min="13318" max="13318" width="6.85546875" style="80" customWidth="1"/>
    <col min="13319" max="13319" width="7" style="80" customWidth="1"/>
    <col min="13320" max="13320" width="13.7109375" style="80" customWidth="1"/>
    <col min="13321" max="13569" width="9.140625" style="80"/>
    <col min="13570" max="13570" width="10.85546875" style="80" customWidth="1"/>
    <col min="13571" max="13571" width="9.140625" style="80"/>
    <col min="13572" max="13572" width="15.42578125" style="80" customWidth="1"/>
    <col min="13573" max="13573" width="30.85546875" style="80" customWidth="1"/>
    <col min="13574" max="13574" width="6.85546875" style="80" customWidth="1"/>
    <col min="13575" max="13575" width="7" style="80" customWidth="1"/>
    <col min="13576" max="13576" width="13.7109375" style="80" customWidth="1"/>
    <col min="13577" max="13825" width="9.140625" style="80"/>
    <col min="13826" max="13826" width="10.85546875" style="80" customWidth="1"/>
    <col min="13827" max="13827" width="9.140625" style="80"/>
    <col min="13828" max="13828" width="15.42578125" style="80" customWidth="1"/>
    <col min="13829" max="13829" width="30.85546875" style="80" customWidth="1"/>
    <col min="13830" max="13830" width="6.85546875" style="80" customWidth="1"/>
    <col min="13831" max="13831" width="7" style="80" customWidth="1"/>
    <col min="13832" max="13832" width="13.7109375" style="80" customWidth="1"/>
    <col min="13833" max="14081" width="9.140625" style="80"/>
    <col min="14082" max="14082" width="10.85546875" style="80" customWidth="1"/>
    <col min="14083" max="14083" width="9.140625" style="80"/>
    <col min="14084" max="14084" width="15.42578125" style="80" customWidth="1"/>
    <col min="14085" max="14085" width="30.85546875" style="80" customWidth="1"/>
    <col min="14086" max="14086" width="6.85546875" style="80" customWidth="1"/>
    <col min="14087" max="14087" width="7" style="80" customWidth="1"/>
    <col min="14088" max="14088" width="13.7109375" style="80" customWidth="1"/>
    <col min="14089" max="14337" width="9.140625" style="80"/>
    <col min="14338" max="14338" width="10.85546875" style="80" customWidth="1"/>
    <col min="14339" max="14339" width="9.140625" style="80"/>
    <col min="14340" max="14340" width="15.42578125" style="80" customWidth="1"/>
    <col min="14341" max="14341" width="30.85546875" style="80" customWidth="1"/>
    <col min="14342" max="14342" width="6.85546875" style="80" customWidth="1"/>
    <col min="14343" max="14343" width="7" style="80" customWidth="1"/>
    <col min="14344" max="14344" width="13.7109375" style="80" customWidth="1"/>
    <col min="14345" max="14593" width="9.140625" style="80"/>
    <col min="14594" max="14594" width="10.85546875" style="80" customWidth="1"/>
    <col min="14595" max="14595" width="9.140625" style="80"/>
    <col min="14596" max="14596" width="15.42578125" style="80" customWidth="1"/>
    <col min="14597" max="14597" width="30.85546875" style="80" customWidth="1"/>
    <col min="14598" max="14598" width="6.85546875" style="80" customWidth="1"/>
    <col min="14599" max="14599" width="7" style="80" customWidth="1"/>
    <col min="14600" max="14600" width="13.7109375" style="80" customWidth="1"/>
    <col min="14601" max="14849" width="9.140625" style="80"/>
    <col min="14850" max="14850" width="10.85546875" style="80" customWidth="1"/>
    <col min="14851" max="14851" width="9.140625" style="80"/>
    <col min="14852" max="14852" width="15.42578125" style="80" customWidth="1"/>
    <col min="14853" max="14853" width="30.85546875" style="80" customWidth="1"/>
    <col min="14854" max="14854" width="6.85546875" style="80" customWidth="1"/>
    <col min="14855" max="14855" width="7" style="80" customWidth="1"/>
    <col min="14856" max="14856" width="13.7109375" style="80" customWidth="1"/>
    <col min="14857" max="15105" width="9.140625" style="80"/>
    <col min="15106" max="15106" width="10.85546875" style="80" customWidth="1"/>
    <col min="15107" max="15107" width="9.140625" style="80"/>
    <col min="15108" max="15108" width="15.42578125" style="80" customWidth="1"/>
    <col min="15109" max="15109" width="30.85546875" style="80" customWidth="1"/>
    <col min="15110" max="15110" width="6.85546875" style="80" customWidth="1"/>
    <col min="15111" max="15111" width="7" style="80" customWidth="1"/>
    <col min="15112" max="15112" width="13.7109375" style="80" customWidth="1"/>
    <col min="15113" max="15361" width="9.140625" style="80"/>
    <col min="15362" max="15362" width="10.85546875" style="80" customWidth="1"/>
    <col min="15363" max="15363" width="9.140625" style="80"/>
    <col min="15364" max="15364" width="15.42578125" style="80" customWidth="1"/>
    <col min="15365" max="15365" width="30.85546875" style="80" customWidth="1"/>
    <col min="15366" max="15366" width="6.85546875" style="80" customWidth="1"/>
    <col min="15367" max="15367" width="7" style="80" customWidth="1"/>
    <col min="15368" max="15368" width="13.7109375" style="80" customWidth="1"/>
    <col min="15369" max="15617" width="9.140625" style="80"/>
    <col min="15618" max="15618" width="10.85546875" style="80" customWidth="1"/>
    <col min="15619" max="15619" width="9.140625" style="80"/>
    <col min="15620" max="15620" width="15.42578125" style="80" customWidth="1"/>
    <col min="15621" max="15621" width="30.85546875" style="80" customWidth="1"/>
    <col min="15622" max="15622" width="6.85546875" style="80" customWidth="1"/>
    <col min="15623" max="15623" width="7" style="80" customWidth="1"/>
    <col min="15624" max="15624" width="13.7109375" style="80" customWidth="1"/>
    <col min="15625" max="15873" width="9.140625" style="80"/>
    <col min="15874" max="15874" width="10.85546875" style="80" customWidth="1"/>
    <col min="15875" max="15875" width="9.140625" style="80"/>
    <col min="15876" max="15876" width="15.42578125" style="80" customWidth="1"/>
    <col min="15877" max="15877" width="30.85546875" style="80" customWidth="1"/>
    <col min="15878" max="15878" width="6.85546875" style="80" customWidth="1"/>
    <col min="15879" max="15879" width="7" style="80" customWidth="1"/>
    <col min="15880" max="15880" width="13.7109375" style="80" customWidth="1"/>
    <col min="15881" max="16129" width="9.140625" style="80"/>
    <col min="16130" max="16130" width="10.85546875" style="80" customWidth="1"/>
    <col min="16131" max="16131" width="9.140625" style="80"/>
    <col min="16132" max="16132" width="15.42578125" style="80" customWidth="1"/>
    <col min="16133" max="16133" width="30.85546875" style="80" customWidth="1"/>
    <col min="16134" max="16134" width="6.85546875" style="80" customWidth="1"/>
    <col min="16135" max="16135" width="7" style="80" customWidth="1"/>
    <col min="16136" max="16136" width="13.7109375" style="80" customWidth="1"/>
    <col min="16137" max="16384" width="9.140625" style="80"/>
  </cols>
  <sheetData>
    <row r="1" spans="2:8" x14ac:dyDescent="0.55000000000000004">
      <c r="B1" s="147" t="s">
        <v>34</v>
      </c>
      <c r="C1" s="147"/>
      <c r="D1" s="147"/>
      <c r="E1" s="147"/>
      <c r="F1" s="147"/>
      <c r="G1" s="147"/>
      <c r="H1" s="47"/>
    </row>
    <row r="2" spans="2:8" x14ac:dyDescent="0.55000000000000004">
      <c r="B2" s="81"/>
      <c r="C2" s="81"/>
      <c r="D2" s="81"/>
      <c r="E2" s="81"/>
      <c r="F2" s="81"/>
      <c r="G2" s="81"/>
      <c r="H2" s="47"/>
    </row>
    <row r="3" spans="2:8" s="8" customFormat="1" ht="24" x14ac:dyDescent="0.55000000000000004">
      <c r="B3" s="106" t="s">
        <v>81</v>
      </c>
      <c r="F3" s="10"/>
      <c r="G3" s="10"/>
    </row>
    <row r="4" spans="2:8" ht="24" thickBot="1" x14ac:dyDescent="0.6">
      <c r="C4" s="80" t="s">
        <v>16</v>
      </c>
      <c r="H4" s="80"/>
    </row>
    <row r="5" spans="2:8" s="8" customFormat="1" ht="24.75" thickTop="1" x14ac:dyDescent="0.55000000000000004">
      <c r="C5" s="153" t="s">
        <v>17</v>
      </c>
      <c r="D5" s="153"/>
      <c r="E5" s="153"/>
      <c r="F5" s="113" t="s">
        <v>13</v>
      </c>
      <c r="G5" s="113" t="s">
        <v>14</v>
      </c>
    </row>
    <row r="6" spans="2:8" s="8" customFormat="1" ht="24" x14ac:dyDescent="0.55000000000000004">
      <c r="C6" s="154" t="s">
        <v>44</v>
      </c>
      <c r="D6" s="154"/>
      <c r="E6" s="154"/>
      <c r="F6" s="131">
        <f>DATA!K11</f>
        <v>8</v>
      </c>
      <c r="G6" s="118">
        <f>F6*100/F$9</f>
        <v>66.666666666666671</v>
      </c>
    </row>
    <row r="7" spans="2:8" s="8" customFormat="1" ht="24" x14ac:dyDescent="0.55000000000000004">
      <c r="C7" s="154" t="s">
        <v>11</v>
      </c>
      <c r="D7" s="154"/>
      <c r="E7" s="154"/>
      <c r="F7" s="131">
        <f>DATA!L11</f>
        <v>3</v>
      </c>
      <c r="G7" s="118">
        <f>F7*100/F$9</f>
        <v>25</v>
      </c>
    </row>
    <row r="8" spans="2:8" s="8" customFormat="1" ht="24" x14ac:dyDescent="0.55000000000000004">
      <c r="C8" s="154" t="s">
        <v>79</v>
      </c>
      <c r="D8" s="154"/>
      <c r="E8" s="154"/>
      <c r="F8" s="131">
        <f>DATA!M11</f>
        <v>1</v>
      </c>
      <c r="G8" s="118">
        <f>F8*100/F$9</f>
        <v>8.3333333333333339</v>
      </c>
    </row>
    <row r="9" spans="2:8" s="8" customFormat="1" ht="24.75" thickBot="1" x14ac:dyDescent="0.6">
      <c r="C9" s="150" t="s">
        <v>8</v>
      </c>
      <c r="D9" s="151"/>
      <c r="E9" s="152"/>
      <c r="F9" s="132">
        <f>SUM(F6:F8)</f>
        <v>12</v>
      </c>
      <c r="G9" s="124">
        <f>F9*100/F$9</f>
        <v>100</v>
      </c>
    </row>
    <row r="10" spans="2:8" s="8" customFormat="1" ht="24.75" thickTop="1" x14ac:dyDescent="0.55000000000000004">
      <c r="C10" s="91"/>
      <c r="D10" s="91"/>
      <c r="E10" s="91"/>
      <c r="F10" s="133"/>
      <c r="G10" s="134"/>
    </row>
    <row r="11" spans="2:8" s="8" customFormat="1" ht="24" x14ac:dyDescent="0.55000000000000004">
      <c r="B11" s="9"/>
      <c r="C11" s="8" t="s">
        <v>82</v>
      </c>
      <c r="F11" s="10"/>
      <c r="G11" s="10"/>
      <c r="H11" s="10"/>
    </row>
    <row r="12" spans="2:8" s="8" customFormat="1" ht="24" x14ac:dyDescent="0.55000000000000004">
      <c r="B12" s="8" t="s">
        <v>80</v>
      </c>
      <c r="F12" s="10"/>
      <c r="G12" s="10"/>
      <c r="H12" s="10"/>
    </row>
    <row r="13" spans="2:8" ht="24" x14ac:dyDescent="0.55000000000000004">
      <c r="B13" s="8" t="s">
        <v>110</v>
      </c>
    </row>
    <row r="14" spans="2:8" s="8" customFormat="1" ht="24" x14ac:dyDescent="0.55000000000000004">
      <c r="F14" s="10"/>
      <c r="G14" s="10"/>
      <c r="H14" s="10"/>
    </row>
  </sheetData>
  <mergeCells count="6">
    <mergeCell ref="C9:E9"/>
    <mergeCell ref="B1:G1"/>
    <mergeCell ref="C5:E5"/>
    <mergeCell ref="C6:E6"/>
    <mergeCell ref="C7:E7"/>
    <mergeCell ref="C8:E8"/>
  </mergeCells>
  <pageMargins left="0.45" right="0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selection activeCell="I11" sqref="I11"/>
    </sheetView>
  </sheetViews>
  <sheetFormatPr defaultRowHeight="23.25" x14ac:dyDescent="0.55000000000000004"/>
  <cols>
    <col min="1" max="1" width="7.140625" style="80" customWidth="1"/>
    <col min="2" max="2" width="7.7109375" style="80" customWidth="1"/>
    <col min="3" max="3" width="9.140625" style="80"/>
    <col min="4" max="4" width="15.42578125" style="80" customWidth="1"/>
    <col min="5" max="5" width="14.5703125" style="80" customWidth="1"/>
    <col min="6" max="6" width="7.7109375" style="83" customWidth="1"/>
    <col min="7" max="7" width="8.140625" style="83" customWidth="1"/>
    <col min="8" max="8" width="16" style="83" customWidth="1"/>
    <col min="9" max="257" width="9.140625" style="80"/>
    <col min="258" max="258" width="10.85546875" style="80" customWidth="1"/>
    <col min="259" max="259" width="9.140625" style="80"/>
    <col min="260" max="260" width="15.42578125" style="80" customWidth="1"/>
    <col min="261" max="261" width="30.85546875" style="80" customWidth="1"/>
    <col min="262" max="262" width="6.85546875" style="80" customWidth="1"/>
    <col min="263" max="263" width="7" style="80" customWidth="1"/>
    <col min="264" max="264" width="13.7109375" style="80" customWidth="1"/>
    <col min="265" max="513" width="9.140625" style="80"/>
    <col min="514" max="514" width="10.85546875" style="80" customWidth="1"/>
    <col min="515" max="515" width="9.140625" style="80"/>
    <col min="516" max="516" width="15.42578125" style="80" customWidth="1"/>
    <col min="517" max="517" width="30.85546875" style="80" customWidth="1"/>
    <col min="518" max="518" width="6.85546875" style="80" customWidth="1"/>
    <col min="519" max="519" width="7" style="80" customWidth="1"/>
    <col min="520" max="520" width="13.7109375" style="80" customWidth="1"/>
    <col min="521" max="769" width="9.140625" style="80"/>
    <col min="770" max="770" width="10.85546875" style="80" customWidth="1"/>
    <col min="771" max="771" width="9.140625" style="80"/>
    <col min="772" max="772" width="15.42578125" style="80" customWidth="1"/>
    <col min="773" max="773" width="30.85546875" style="80" customWidth="1"/>
    <col min="774" max="774" width="6.85546875" style="80" customWidth="1"/>
    <col min="775" max="775" width="7" style="80" customWidth="1"/>
    <col min="776" max="776" width="13.7109375" style="80" customWidth="1"/>
    <col min="777" max="1025" width="9.140625" style="80"/>
    <col min="1026" max="1026" width="10.85546875" style="80" customWidth="1"/>
    <col min="1027" max="1027" width="9.140625" style="80"/>
    <col min="1028" max="1028" width="15.42578125" style="80" customWidth="1"/>
    <col min="1029" max="1029" width="30.85546875" style="80" customWidth="1"/>
    <col min="1030" max="1030" width="6.85546875" style="80" customWidth="1"/>
    <col min="1031" max="1031" width="7" style="80" customWidth="1"/>
    <col min="1032" max="1032" width="13.7109375" style="80" customWidth="1"/>
    <col min="1033" max="1281" width="9.140625" style="80"/>
    <col min="1282" max="1282" width="10.85546875" style="80" customWidth="1"/>
    <col min="1283" max="1283" width="9.140625" style="80"/>
    <col min="1284" max="1284" width="15.42578125" style="80" customWidth="1"/>
    <col min="1285" max="1285" width="30.85546875" style="80" customWidth="1"/>
    <col min="1286" max="1286" width="6.85546875" style="80" customWidth="1"/>
    <col min="1287" max="1287" width="7" style="80" customWidth="1"/>
    <col min="1288" max="1288" width="13.7109375" style="80" customWidth="1"/>
    <col min="1289" max="1537" width="9.140625" style="80"/>
    <col min="1538" max="1538" width="10.85546875" style="80" customWidth="1"/>
    <col min="1539" max="1539" width="9.140625" style="80"/>
    <col min="1540" max="1540" width="15.42578125" style="80" customWidth="1"/>
    <col min="1541" max="1541" width="30.85546875" style="80" customWidth="1"/>
    <col min="1542" max="1542" width="6.85546875" style="80" customWidth="1"/>
    <col min="1543" max="1543" width="7" style="80" customWidth="1"/>
    <col min="1544" max="1544" width="13.7109375" style="80" customWidth="1"/>
    <col min="1545" max="1793" width="9.140625" style="80"/>
    <col min="1794" max="1794" width="10.85546875" style="80" customWidth="1"/>
    <col min="1795" max="1795" width="9.140625" style="80"/>
    <col min="1796" max="1796" width="15.42578125" style="80" customWidth="1"/>
    <col min="1797" max="1797" width="30.85546875" style="80" customWidth="1"/>
    <col min="1798" max="1798" width="6.85546875" style="80" customWidth="1"/>
    <col min="1799" max="1799" width="7" style="80" customWidth="1"/>
    <col min="1800" max="1800" width="13.7109375" style="80" customWidth="1"/>
    <col min="1801" max="2049" width="9.140625" style="80"/>
    <col min="2050" max="2050" width="10.85546875" style="80" customWidth="1"/>
    <col min="2051" max="2051" width="9.140625" style="80"/>
    <col min="2052" max="2052" width="15.42578125" style="80" customWidth="1"/>
    <col min="2053" max="2053" width="30.85546875" style="80" customWidth="1"/>
    <col min="2054" max="2054" width="6.85546875" style="80" customWidth="1"/>
    <col min="2055" max="2055" width="7" style="80" customWidth="1"/>
    <col min="2056" max="2056" width="13.7109375" style="80" customWidth="1"/>
    <col min="2057" max="2305" width="9.140625" style="80"/>
    <col min="2306" max="2306" width="10.85546875" style="80" customWidth="1"/>
    <col min="2307" max="2307" width="9.140625" style="80"/>
    <col min="2308" max="2308" width="15.42578125" style="80" customWidth="1"/>
    <col min="2309" max="2309" width="30.85546875" style="80" customWidth="1"/>
    <col min="2310" max="2310" width="6.85546875" style="80" customWidth="1"/>
    <col min="2311" max="2311" width="7" style="80" customWidth="1"/>
    <col min="2312" max="2312" width="13.7109375" style="80" customWidth="1"/>
    <col min="2313" max="2561" width="9.140625" style="80"/>
    <col min="2562" max="2562" width="10.85546875" style="80" customWidth="1"/>
    <col min="2563" max="2563" width="9.140625" style="80"/>
    <col min="2564" max="2564" width="15.42578125" style="80" customWidth="1"/>
    <col min="2565" max="2565" width="30.85546875" style="80" customWidth="1"/>
    <col min="2566" max="2566" width="6.85546875" style="80" customWidth="1"/>
    <col min="2567" max="2567" width="7" style="80" customWidth="1"/>
    <col min="2568" max="2568" width="13.7109375" style="80" customWidth="1"/>
    <col min="2569" max="2817" width="9.140625" style="80"/>
    <col min="2818" max="2818" width="10.85546875" style="80" customWidth="1"/>
    <col min="2819" max="2819" width="9.140625" style="80"/>
    <col min="2820" max="2820" width="15.42578125" style="80" customWidth="1"/>
    <col min="2821" max="2821" width="30.85546875" style="80" customWidth="1"/>
    <col min="2822" max="2822" width="6.85546875" style="80" customWidth="1"/>
    <col min="2823" max="2823" width="7" style="80" customWidth="1"/>
    <col min="2824" max="2824" width="13.7109375" style="80" customWidth="1"/>
    <col min="2825" max="3073" width="9.140625" style="80"/>
    <col min="3074" max="3074" width="10.85546875" style="80" customWidth="1"/>
    <col min="3075" max="3075" width="9.140625" style="80"/>
    <col min="3076" max="3076" width="15.42578125" style="80" customWidth="1"/>
    <col min="3077" max="3077" width="30.85546875" style="80" customWidth="1"/>
    <col min="3078" max="3078" width="6.85546875" style="80" customWidth="1"/>
    <col min="3079" max="3079" width="7" style="80" customWidth="1"/>
    <col min="3080" max="3080" width="13.7109375" style="80" customWidth="1"/>
    <col min="3081" max="3329" width="9.140625" style="80"/>
    <col min="3330" max="3330" width="10.85546875" style="80" customWidth="1"/>
    <col min="3331" max="3331" width="9.140625" style="80"/>
    <col min="3332" max="3332" width="15.42578125" style="80" customWidth="1"/>
    <col min="3333" max="3333" width="30.85546875" style="80" customWidth="1"/>
    <col min="3334" max="3334" width="6.85546875" style="80" customWidth="1"/>
    <col min="3335" max="3335" width="7" style="80" customWidth="1"/>
    <col min="3336" max="3336" width="13.7109375" style="80" customWidth="1"/>
    <col min="3337" max="3585" width="9.140625" style="80"/>
    <col min="3586" max="3586" width="10.85546875" style="80" customWidth="1"/>
    <col min="3587" max="3587" width="9.140625" style="80"/>
    <col min="3588" max="3588" width="15.42578125" style="80" customWidth="1"/>
    <col min="3589" max="3589" width="30.85546875" style="80" customWidth="1"/>
    <col min="3590" max="3590" width="6.85546875" style="80" customWidth="1"/>
    <col min="3591" max="3591" width="7" style="80" customWidth="1"/>
    <col min="3592" max="3592" width="13.7109375" style="80" customWidth="1"/>
    <col min="3593" max="3841" width="9.140625" style="80"/>
    <col min="3842" max="3842" width="10.85546875" style="80" customWidth="1"/>
    <col min="3843" max="3843" width="9.140625" style="80"/>
    <col min="3844" max="3844" width="15.42578125" style="80" customWidth="1"/>
    <col min="3845" max="3845" width="30.85546875" style="80" customWidth="1"/>
    <col min="3846" max="3846" width="6.85546875" style="80" customWidth="1"/>
    <col min="3847" max="3847" width="7" style="80" customWidth="1"/>
    <col min="3848" max="3848" width="13.7109375" style="80" customWidth="1"/>
    <col min="3849" max="4097" width="9.140625" style="80"/>
    <col min="4098" max="4098" width="10.85546875" style="80" customWidth="1"/>
    <col min="4099" max="4099" width="9.140625" style="80"/>
    <col min="4100" max="4100" width="15.42578125" style="80" customWidth="1"/>
    <col min="4101" max="4101" width="30.85546875" style="80" customWidth="1"/>
    <col min="4102" max="4102" width="6.85546875" style="80" customWidth="1"/>
    <col min="4103" max="4103" width="7" style="80" customWidth="1"/>
    <col min="4104" max="4104" width="13.7109375" style="80" customWidth="1"/>
    <col min="4105" max="4353" width="9.140625" style="80"/>
    <col min="4354" max="4354" width="10.85546875" style="80" customWidth="1"/>
    <col min="4355" max="4355" width="9.140625" style="80"/>
    <col min="4356" max="4356" width="15.42578125" style="80" customWidth="1"/>
    <col min="4357" max="4357" width="30.85546875" style="80" customWidth="1"/>
    <col min="4358" max="4358" width="6.85546875" style="80" customWidth="1"/>
    <col min="4359" max="4359" width="7" style="80" customWidth="1"/>
    <col min="4360" max="4360" width="13.7109375" style="80" customWidth="1"/>
    <col min="4361" max="4609" width="9.140625" style="80"/>
    <col min="4610" max="4610" width="10.85546875" style="80" customWidth="1"/>
    <col min="4611" max="4611" width="9.140625" style="80"/>
    <col min="4612" max="4612" width="15.42578125" style="80" customWidth="1"/>
    <col min="4613" max="4613" width="30.85546875" style="80" customWidth="1"/>
    <col min="4614" max="4614" width="6.85546875" style="80" customWidth="1"/>
    <col min="4615" max="4615" width="7" style="80" customWidth="1"/>
    <col min="4616" max="4616" width="13.7109375" style="80" customWidth="1"/>
    <col min="4617" max="4865" width="9.140625" style="80"/>
    <col min="4866" max="4866" width="10.85546875" style="80" customWidth="1"/>
    <col min="4867" max="4867" width="9.140625" style="80"/>
    <col min="4868" max="4868" width="15.42578125" style="80" customWidth="1"/>
    <col min="4869" max="4869" width="30.85546875" style="80" customWidth="1"/>
    <col min="4870" max="4870" width="6.85546875" style="80" customWidth="1"/>
    <col min="4871" max="4871" width="7" style="80" customWidth="1"/>
    <col min="4872" max="4872" width="13.7109375" style="80" customWidth="1"/>
    <col min="4873" max="5121" width="9.140625" style="80"/>
    <col min="5122" max="5122" width="10.85546875" style="80" customWidth="1"/>
    <col min="5123" max="5123" width="9.140625" style="80"/>
    <col min="5124" max="5124" width="15.42578125" style="80" customWidth="1"/>
    <col min="5125" max="5125" width="30.85546875" style="80" customWidth="1"/>
    <col min="5126" max="5126" width="6.85546875" style="80" customWidth="1"/>
    <col min="5127" max="5127" width="7" style="80" customWidth="1"/>
    <col min="5128" max="5128" width="13.7109375" style="80" customWidth="1"/>
    <col min="5129" max="5377" width="9.140625" style="80"/>
    <col min="5378" max="5378" width="10.85546875" style="80" customWidth="1"/>
    <col min="5379" max="5379" width="9.140625" style="80"/>
    <col min="5380" max="5380" width="15.42578125" style="80" customWidth="1"/>
    <col min="5381" max="5381" width="30.85546875" style="80" customWidth="1"/>
    <col min="5382" max="5382" width="6.85546875" style="80" customWidth="1"/>
    <col min="5383" max="5383" width="7" style="80" customWidth="1"/>
    <col min="5384" max="5384" width="13.7109375" style="80" customWidth="1"/>
    <col min="5385" max="5633" width="9.140625" style="80"/>
    <col min="5634" max="5634" width="10.85546875" style="80" customWidth="1"/>
    <col min="5635" max="5635" width="9.140625" style="80"/>
    <col min="5636" max="5636" width="15.42578125" style="80" customWidth="1"/>
    <col min="5637" max="5637" width="30.85546875" style="80" customWidth="1"/>
    <col min="5638" max="5638" width="6.85546875" style="80" customWidth="1"/>
    <col min="5639" max="5639" width="7" style="80" customWidth="1"/>
    <col min="5640" max="5640" width="13.7109375" style="80" customWidth="1"/>
    <col min="5641" max="5889" width="9.140625" style="80"/>
    <col min="5890" max="5890" width="10.85546875" style="80" customWidth="1"/>
    <col min="5891" max="5891" width="9.140625" style="80"/>
    <col min="5892" max="5892" width="15.42578125" style="80" customWidth="1"/>
    <col min="5893" max="5893" width="30.85546875" style="80" customWidth="1"/>
    <col min="5894" max="5894" width="6.85546875" style="80" customWidth="1"/>
    <col min="5895" max="5895" width="7" style="80" customWidth="1"/>
    <col min="5896" max="5896" width="13.7109375" style="80" customWidth="1"/>
    <col min="5897" max="6145" width="9.140625" style="80"/>
    <col min="6146" max="6146" width="10.85546875" style="80" customWidth="1"/>
    <col min="6147" max="6147" width="9.140625" style="80"/>
    <col min="6148" max="6148" width="15.42578125" style="80" customWidth="1"/>
    <col min="6149" max="6149" width="30.85546875" style="80" customWidth="1"/>
    <col min="6150" max="6150" width="6.85546875" style="80" customWidth="1"/>
    <col min="6151" max="6151" width="7" style="80" customWidth="1"/>
    <col min="6152" max="6152" width="13.7109375" style="80" customWidth="1"/>
    <col min="6153" max="6401" width="9.140625" style="80"/>
    <col min="6402" max="6402" width="10.85546875" style="80" customWidth="1"/>
    <col min="6403" max="6403" width="9.140625" style="80"/>
    <col min="6404" max="6404" width="15.42578125" style="80" customWidth="1"/>
    <col min="6405" max="6405" width="30.85546875" style="80" customWidth="1"/>
    <col min="6406" max="6406" width="6.85546875" style="80" customWidth="1"/>
    <col min="6407" max="6407" width="7" style="80" customWidth="1"/>
    <col min="6408" max="6408" width="13.7109375" style="80" customWidth="1"/>
    <col min="6409" max="6657" width="9.140625" style="80"/>
    <col min="6658" max="6658" width="10.85546875" style="80" customWidth="1"/>
    <col min="6659" max="6659" width="9.140625" style="80"/>
    <col min="6660" max="6660" width="15.42578125" style="80" customWidth="1"/>
    <col min="6661" max="6661" width="30.85546875" style="80" customWidth="1"/>
    <col min="6662" max="6662" width="6.85546875" style="80" customWidth="1"/>
    <col min="6663" max="6663" width="7" style="80" customWidth="1"/>
    <col min="6664" max="6664" width="13.7109375" style="80" customWidth="1"/>
    <col min="6665" max="6913" width="9.140625" style="80"/>
    <col min="6914" max="6914" width="10.85546875" style="80" customWidth="1"/>
    <col min="6915" max="6915" width="9.140625" style="80"/>
    <col min="6916" max="6916" width="15.42578125" style="80" customWidth="1"/>
    <col min="6917" max="6917" width="30.85546875" style="80" customWidth="1"/>
    <col min="6918" max="6918" width="6.85546875" style="80" customWidth="1"/>
    <col min="6919" max="6919" width="7" style="80" customWidth="1"/>
    <col min="6920" max="6920" width="13.7109375" style="80" customWidth="1"/>
    <col min="6921" max="7169" width="9.140625" style="80"/>
    <col min="7170" max="7170" width="10.85546875" style="80" customWidth="1"/>
    <col min="7171" max="7171" width="9.140625" style="80"/>
    <col min="7172" max="7172" width="15.42578125" style="80" customWidth="1"/>
    <col min="7173" max="7173" width="30.85546875" style="80" customWidth="1"/>
    <col min="7174" max="7174" width="6.85546875" style="80" customWidth="1"/>
    <col min="7175" max="7175" width="7" style="80" customWidth="1"/>
    <col min="7176" max="7176" width="13.7109375" style="80" customWidth="1"/>
    <col min="7177" max="7425" width="9.140625" style="80"/>
    <col min="7426" max="7426" width="10.85546875" style="80" customWidth="1"/>
    <col min="7427" max="7427" width="9.140625" style="80"/>
    <col min="7428" max="7428" width="15.42578125" style="80" customWidth="1"/>
    <col min="7429" max="7429" width="30.85546875" style="80" customWidth="1"/>
    <col min="7430" max="7430" width="6.85546875" style="80" customWidth="1"/>
    <col min="7431" max="7431" width="7" style="80" customWidth="1"/>
    <col min="7432" max="7432" width="13.7109375" style="80" customWidth="1"/>
    <col min="7433" max="7681" width="9.140625" style="80"/>
    <col min="7682" max="7682" width="10.85546875" style="80" customWidth="1"/>
    <col min="7683" max="7683" width="9.140625" style="80"/>
    <col min="7684" max="7684" width="15.42578125" style="80" customWidth="1"/>
    <col min="7685" max="7685" width="30.85546875" style="80" customWidth="1"/>
    <col min="7686" max="7686" width="6.85546875" style="80" customWidth="1"/>
    <col min="7687" max="7687" width="7" style="80" customWidth="1"/>
    <col min="7688" max="7688" width="13.7109375" style="80" customWidth="1"/>
    <col min="7689" max="7937" width="9.140625" style="80"/>
    <col min="7938" max="7938" width="10.85546875" style="80" customWidth="1"/>
    <col min="7939" max="7939" width="9.140625" style="80"/>
    <col min="7940" max="7940" width="15.42578125" style="80" customWidth="1"/>
    <col min="7941" max="7941" width="30.85546875" style="80" customWidth="1"/>
    <col min="7942" max="7942" width="6.85546875" style="80" customWidth="1"/>
    <col min="7943" max="7943" width="7" style="80" customWidth="1"/>
    <col min="7944" max="7944" width="13.7109375" style="80" customWidth="1"/>
    <col min="7945" max="8193" width="9.140625" style="80"/>
    <col min="8194" max="8194" width="10.85546875" style="80" customWidth="1"/>
    <col min="8195" max="8195" width="9.140625" style="80"/>
    <col min="8196" max="8196" width="15.42578125" style="80" customWidth="1"/>
    <col min="8197" max="8197" width="30.85546875" style="80" customWidth="1"/>
    <col min="8198" max="8198" width="6.85546875" style="80" customWidth="1"/>
    <col min="8199" max="8199" width="7" style="80" customWidth="1"/>
    <col min="8200" max="8200" width="13.7109375" style="80" customWidth="1"/>
    <col min="8201" max="8449" width="9.140625" style="80"/>
    <col min="8450" max="8450" width="10.85546875" style="80" customWidth="1"/>
    <col min="8451" max="8451" width="9.140625" style="80"/>
    <col min="8452" max="8452" width="15.42578125" style="80" customWidth="1"/>
    <col min="8453" max="8453" width="30.85546875" style="80" customWidth="1"/>
    <col min="8454" max="8454" width="6.85546875" style="80" customWidth="1"/>
    <col min="8455" max="8455" width="7" style="80" customWidth="1"/>
    <col min="8456" max="8456" width="13.7109375" style="80" customWidth="1"/>
    <col min="8457" max="8705" width="9.140625" style="80"/>
    <col min="8706" max="8706" width="10.85546875" style="80" customWidth="1"/>
    <col min="8707" max="8707" width="9.140625" style="80"/>
    <col min="8708" max="8708" width="15.42578125" style="80" customWidth="1"/>
    <col min="8709" max="8709" width="30.85546875" style="80" customWidth="1"/>
    <col min="8710" max="8710" width="6.85546875" style="80" customWidth="1"/>
    <col min="8711" max="8711" width="7" style="80" customWidth="1"/>
    <col min="8712" max="8712" width="13.7109375" style="80" customWidth="1"/>
    <col min="8713" max="8961" width="9.140625" style="80"/>
    <col min="8962" max="8962" width="10.85546875" style="80" customWidth="1"/>
    <col min="8963" max="8963" width="9.140625" style="80"/>
    <col min="8964" max="8964" width="15.42578125" style="80" customWidth="1"/>
    <col min="8965" max="8965" width="30.85546875" style="80" customWidth="1"/>
    <col min="8966" max="8966" width="6.85546875" style="80" customWidth="1"/>
    <col min="8967" max="8967" width="7" style="80" customWidth="1"/>
    <col min="8968" max="8968" width="13.7109375" style="80" customWidth="1"/>
    <col min="8969" max="9217" width="9.140625" style="80"/>
    <col min="9218" max="9218" width="10.85546875" style="80" customWidth="1"/>
    <col min="9219" max="9219" width="9.140625" style="80"/>
    <col min="9220" max="9220" width="15.42578125" style="80" customWidth="1"/>
    <col min="9221" max="9221" width="30.85546875" style="80" customWidth="1"/>
    <col min="9222" max="9222" width="6.85546875" style="80" customWidth="1"/>
    <col min="9223" max="9223" width="7" style="80" customWidth="1"/>
    <col min="9224" max="9224" width="13.7109375" style="80" customWidth="1"/>
    <col min="9225" max="9473" width="9.140625" style="80"/>
    <col min="9474" max="9474" width="10.85546875" style="80" customWidth="1"/>
    <col min="9475" max="9475" width="9.140625" style="80"/>
    <col min="9476" max="9476" width="15.42578125" style="80" customWidth="1"/>
    <col min="9477" max="9477" width="30.85546875" style="80" customWidth="1"/>
    <col min="9478" max="9478" width="6.85546875" style="80" customWidth="1"/>
    <col min="9479" max="9479" width="7" style="80" customWidth="1"/>
    <col min="9480" max="9480" width="13.7109375" style="80" customWidth="1"/>
    <col min="9481" max="9729" width="9.140625" style="80"/>
    <col min="9730" max="9730" width="10.85546875" style="80" customWidth="1"/>
    <col min="9731" max="9731" width="9.140625" style="80"/>
    <col min="9732" max="9732" width="15.42578125" style="80" customWidth="1"/>
    <col min="9733" max="9733" width="30.85546875" style="80" customWidth="1"/>
    <col min="9734" max="9734" width="6.85546875" style="80" customWidth="1"/>
    <col min="9735" max="9735" width="7" style="80" customWidth="1"/>
    <col min="9736" max="9736" width="13.7109375" style="80" customWidth="1"/>
    <col min="9737" max="9985" width="9.140625" style="80"/>
    <col min="9986" max="9986" width="10.85546875" style="80" customWidth="1"/>
    <col min="9987" max="9987" width="9.140625" style="80"/>
    <col min="9988" max="9988" width="15.42578125" style="80" customWidth="1"/>
    <col min="9989" max="9989" width="30.85546875" style="80" customWidth="1"/>
    <col min="9990" max="9990" width="6.85546875" style="80" customWidth="1"/>
    <col min="9991" max="9991" width="7" style="80" customWidth="1"/>
    <col min="9992" max="9992" width="13.7109375" style="80" customWidth="1"/>
    <col min="9993" max="10241" width="9.140625" style="80"/>
    <col min="10242" max="10242" width="10.85546875" style="80" customWidth="1"/>
    <col min="10243" max="10243" width="9.140625" style="80"/>
    <col min="10244" max="10244" width="15.42578125" style="80" customWidth="1"/>
    <col min="10245" max="10245" width="30.85546875" style="80" customWidth="1"/>
    <col min="10246" max="10246" width="6.85546875" style="80" customWidth="1"/>
    <col min="10247" max="10247" width="7" style="80" customWidth="1"/>
    <col min="10248" max="10248" width="13.7109375" style="80" customWidth="1"/>
    <col min="10249" max="10497" width="9.140625" style="80"/>
    <col min="10498" max="10498" width="10.85546875" style="80" customWidth="1"/>
    <col min="10499" max="10499" width="9.140625" style="80"/>
    <col min="10500" max="10500" width="15.42578125" style="80" customWidth="1"/>
    <col min="10501" max="10501" width="30.85546875" style="80" customWidth="1"/>
    <col min="10502" max="10502" width="6.85546875" style="80" customWidth="1"/>
    <col min="10503" max="10503" width="7" style="80" customWidth="1"/>
    <col min="10504" max="10504" width="13.7109375" style="80" customWidth="1"/>
    <col min="10505" max="10753" width="9.140625" style="80"/>
    <col min="10754" max="10754" width="10.85546875" style="80" customWidth="1"/>
    <col min="10755" max="10755" width="9.140625" style="80"/>
    <col min="10756" max="10756" width="15.42578125" style="80" customWidth="1"/>
    <col min="10757" max="10757" width="30.85546875" style="80" customWidth="1"/>
    <col min="10758" max="10758" width="6.85546875" style="80" customWidth="1"/>
    <col min="10759" max="10759" width="7" style="80" customWidth="1"/>
    <col min="10760" max="10760" width="13.7109375" style="80" customWidth="1"/>
    <col min="10761" max="11009" width="9.140625" style="80"/>
    <col min="11010" max="11010" width="10.85546875" style="80" customWidth="1"/>
    <col min="11011" max="11011" width="9.140625" style="80"/>
    <col min="11012" max="11012" width="15.42578125" style="80" customWidth="1"/>
    <col min="11013" max="11013" width="30.85546875" style="80" customWidth="1"/>
    <col min="11014" max="11014" width="6.85546875" style="80" customWidth="1"/>
    <col min="11015" max="11015" width="7" style="80" customWidth="1"/>
    <col min="11016" max="11016" width="13.7109375" style="80" customWidth="1"/>
    <col min="11017" max="11265" width="9.140625" style="80"/>
    <col min="11266" max="11266" width="10.85546875" style="80" customWidth="1"/>
    <col min="11267" max="11267" width="9.140625" style="80"/>
    <col min="11268" max="11268" width="15.42578125" style="80" customWidth="1"/>
    <col min="11269" max="11269" width="30.85546875" style="80" customWidth="1"/>
    <col min="11270" max="11270" width="6.85546875" style="80" customWidth="1"/>
    <col min="11271" max="11271" width="7" style="80" customWidth="1"/>
    <col min="11272" max="11272" width="13.7109375" style="80" customWidth="1"/>
    <col min="11273" max="11521" width="9.140625" style="80"/>
    <col min="11522" max="11522" width="10.85546875" style="80" customWidth="1"/>
    <col min="11523" max="11523" width="9.140625" style="80"/>
    <col min="11524" max="11524" width="15.42578125" style="80" customWidth="1"/>
    <col min="11525" max="11525" width="30.85546875" style="80" customWidth="1"/>
    <col min="11526" max="11526" width="6.85546875" style="80" customWidth="1"/>
    <col min="11527" max="11527" width="7" style="80" customWidth="1"/>
    <col min="11528" max="11528" width="13.7109375" style="80" customWidth="1"/>
    <col min="11529" max="11777" width="9.140625" style="80"/>
    <col min="11778" max="11778" width="10.85546875" style="80" customWidth="1"/>
    <col min="11779" max="11779" width="9.140625" style="80"/>
    <col min="11780" max="11780" width="15.42578125" style="80" customWidth="1"/>
    <col min="11781" max="11781" width="30.85546875" style="80" customWidth="1"/>
    <col min="11782" max="11782" width="6.85546875" style="80" customWidth="1"/>
    <col min="11783" max="11783" width="7" style="80" customWidth="1"/>
    <col min="11784" max="11784" width="13.7109375" style="80" customWidth="1"/>
    <col min="11785" max="12033" width="9.140625" style="80"/>
    <col min="12034" max="12034" width="10.85546875" style="80" customWidth="1"/>
    <col min="12035" max="12035" width="9.140625" style="80"/>
    <col min="12036" max="12036" width="15.42578125" style="80" customWidth="1"/>
    <col min="12037" max="12037" width="30.85546875" style="80" customWidth="1"/>
    <col min="12038" max="12038" width="6.85546875" style="80" customWidth="1"/>
    <col min="12039" max="12039" width="7" style="80" customWidth="1"/>
    <col min="12040" max="12040" width="13.7109375" style="80" customWidth="1"/>
    <col min="12041" max="12289" width="9.140625" style="80"/>
    <col min="12290" max="12290" width="10.85546875" style="80" customWidth="1"/>
    <col min="12291" max="12291" width="9.140625" style="80"/>
    <col min="12292" max="12292" width="15.42578125" style="80" customWidth="1"/>
    <col min="12293" max="12293" width="30.85546875" style="80" customWidth="1"/>
    <col min="12294" max="12294" width="6.85546875" style="80" customWidth="1"/>
    <col min="12295" max="12295" width="7" style="80" customWidth="1"/>
    <col min="12296" max="12296" width="13.7109375" style="80" customWidth="1"/>
    <col min="12297" max="12545" width="9.140625" style="80"/>
    <col min="12546" max="12546" width="10.85546875" style="80" customWidth="1"/>
    <col min="12547" max="12547" width="9.140625" style="80"/>
    <col min="12548" max="12548" width="15.42578125" style="80" customWidth="1"/>
    <col min="12549" max="12549" width="30.85546875" style="80" customWidth="1"/>
    <col min="12550" max="12550" width="6.85546875" style="80" customWidth="1"/>
    <col min="12551" max="12551" width="7" style="80" customWidth="1"/>
    <col min="12552" max="12552" width="13.7109375" style="80" customWidth="1"/>
    <col min="12553" max="12801" width="9.140625" style="80"/>
    <col min="12802" max="12802" width="10.85546875" style="80" customWidth="1"/>
    <col min="12803" max="12803" width="9.140625" style="80"/>
    <col min="12804" max="12804" width="15.42578125" style="80" customWidth="1"/>
    <col min="12805" max="12805" width="30.85546875" style="80" customWidth="1"/>
    <col min="12806" max="12806" width="6.85546875" style="80" customWidth="1"/>
    <col min="12807" max="12807" width="7" style="80" customWidth="1"/>
    <col min="12808" max="12808" width="13.7109375" style="80" customWidth="1"/>
    <col min="12809" max="13057" width="9.140625" style="80"/>
    <col min="13058" max="13058" width="10.85546875" style="80" customWidth="1"/>
    <col min="13059" max="13059" width="9.140625" style="80"/>
    <col min="13060" max="13060" width="15.42578125" style="80" customWidth="1"/>
    <col min="13061" max="13061" width="30.85546875" style="80" customWidth="1"/>
    <col min="13062" max="13062" width="6.85546875" style="80" customWidth="1"/>
    <col min="13063" max="13063" width="7" style="80" customWidth="1"/>
    <col min="13064" max="13064" width="13.7109375" style="80" customWidth="1"/>
    <col min="13065" max="13313" width="9.140625" style="80"/>
    <col min="13314" max="13314" width="10.85546875" style="80" customWidth="1"/>
    <col min="13315" max="13315" width="9.140625" style="80"/>
    <col min="13316" max="13316" width="15.42578125" style="80" customWidth="1"/>
    <col min="13317" max="13317" width="30.85546875" style="80" customWidth="1"/>
    <col min="13318" max="13318" width="6.85546875" style="80" customWidth="1"/>
    <col min="13319" max="13319" width="7" style="80" customWidth="1"/>
    <col min="13320" max="13320" width="13.7109375" style="80" customWidth="1"/>
    <col min="13321" max="13569" width="9.140625" style="80"/>
    <col min="13570" max="13570" width="10.85546875" style="80" customWidth="1"/>
    <col min="13571" max="13571" width="9.140625" style="80"/>
    <col min="13572" max="13572" width="15.42578125" style="80" customWidth="1"/>
    <col min="13573" max="13573" width="30.85546875" style="80" customWidth="1"/>
    <col min="13574" max="13574" width="6.85546875" style="80" customWidth="1"/>
    <col min="13575" max="13575" width="7" style="80" customWidth="1"/>
    <col min="13576" max="13576" width="13.7109375" style="80" customWidth="1"/>
    <col min="13577" max="13825" width="9.140625" style="80"/>
    <col min="13826" max="13826" width="10.85546875" style="80" customWidth="1"/>
    <col min="13827" max="13827" width="9.140625" style="80"/>
    <col min="13828" max="13828" width="15.42578125" style="80" customWidth="1"/>
    <col min="13829" max="13829" width="30.85546875" style="80" customWidth="1"/>
    <col min="13830" max="13830" width="6.85546875" style="80" customWidth="1"/>
    <col min="13831" max="13831" width="7" style="80" customWidth="1"/>
    <col min="13832" max="13832" width="13.7109375" style="80" customWidth="1"/>
    <col min="13833" max="14081" width="9.140625" style="80"/>
    <col min="14082" max="14082" width="10.85546875" style="80" customWidth="1"/>
    <col min="14083" max="14083" width="9.140625" style="80"/>
    <col min="14084" max="14084" width="15.42578125" style="80" customWidth="1"/>
    <col min="14085" max="14085" width="30.85546875" style="80" customWidth="1"/>
    <col min="14086" max="14086" width="6.85546875" style="80" customWidth="1"/>
    <col min="14087" max="14087" width="7" style="80" customWidth="1"/>
    <col min="14088" max="14088" width="13.7109375" style="80" customWidth="1"/>
    <col min="14089" max="14337" width="9.140625" style="80"/>
    <col min="14338" max="14338" width="10.85546875" style="80" customWidth="1"/>
    <col min="14339" max="14339" width="9.140625" style="80"/>
    <col min="14340" max="14340" width="15.42578125" style="80" customWidth="1"/>
    <col min="14341" max="14341" width="30.85546875" style="80" customWidth="1"/>
    <col min="14342" max="14342" width="6.85546875" style="80" customWidth="1"/>
    <col min="14343" max="14343" width="7" style="80" customWidth="1"/>
    <col min="14344" max="14344" width="13.7109375" style="80" customWidth="1"/>
    <col min="14345" max="14593" width="9.140625" style="80"/>
    <col min="14594" max="14594" width="10.85546875" style="80" customWidth="1"/>
    <col min="14595" max="14595" width="9.140625" style="80"/>
    <col min="14596" max="14596" width="15.42578125" style="80" customWidth="1"/>
    <col min="14597" max="14597" width="30.85546875" style="80" customWidth="1"/>
    <col min="14598" max="14598" width="6.85546875" style="80" customWidth="1"/>
    <col min="14599" max="14599" width="7" style="80" customWidth="1"/>
    <col min="14600" max="14600" width="13.7109375" style="80" customWidth="1"/>
    <col min="14601" max="14849" width="9.140625" style="80"/>
    <col min="14850" max="14850" width="10.85546875" style="80" customWidth="1"/>
    <col min="14851" max="14851" width="9.140625" style="80"/>
    <col min="14852" max="14852" width="15.42578125" style="80" customWidth="1"/>
    <col min="14853" max="14853" width="30.85546875" style="80" customWidth="1"/>
    <col min="14854" max="14854" width="6.85546875" style="80" customWidth="1"/>
    <col min="14855" max="14855" width="7" style="80" customWidth="1"/>
    <col min="14856" max="14856" width="13.7109375" style="80" customWidth="1"/>
    <col min="14857" max="15105" width="9.140625" style="80"/>
    <col min="15106" max="15106" width="10.85546875" style="80" customWidth="1"/>
    <col min="15107" max="15107" width="9.140625" style="80"/>
    <col min="15108" max="15108" width="15.42578125" style="80" customWidth="1"/>
    <col min="15109" max="15109" width="30.85546875" style="80" customWidth="1"/>
    <col min="15110" max="15110" width="6.85546875" style="80" customWidth="1"/>
    <col min="15111" max="15111" width="7" style="80" customWidth="1"/>
    <col min="15112" max="15112" width="13.7109375" style="80" customWidth="1"/>
    <col min="15113" max="15361" width="9.140625" style="80"/>
    <col min="15362" max="15362" width="10.85546875" style="80" customWidth="1"/>
    <col min="15363" max="15363" width="9.140625" style="80"/>
    <col min="15364" max="15364" width="15.42578125" style="80" customWidth="1"/>
    <col min="15365" max="15365" width="30.85546875" style="80" customWidth="1"/>
    <col min="15366" max="15366" width="6.85546875" style="80" customWidth="1"/>
    <col min="15367" max="15367" width="7" style="80" customWidth="1"/>
    <col min="15368" max="15368" width="13.7109375" style="80" customWidth="1"/>
    <col min="15369" max="15617" width="9.140625" style="80"/>
    <col min="15618" max="15618" width="10.85546875" style="80" customWidth="1"/>
    <col min="15619" max="15619" width="9.140625" style="80"/>
    <col min="15620" max="15620" width="15.42578125" style="80" customWidth="1"/>
    <col min="15621" max="15621" width="30.85546875" style="80" customWidth="1"/>
    <col min="15622" max="15622" width="6.85546875" style="80" customWidth="1"/>
    <col min="15623" max="15623" width="7" style="80" customWidth="1"/>
    <col min="15624" max="15624" width="13.7109375" style="80" customWidth="1"/>
    <col min="15625" max="15873" width="9.140625" style="80"/>
    <col min="15874" max="15874" width="10.85546875" style="80" customWidth="1"/>
    <col min="15875" max="15875" width="9.140625" style="80"/>
    <col min="15876" max="15876" width="15.42578125" style="80" customWidth="1"/>
    <col min="15877" max="15877" width="30.85546875" style="80" customWidth="1"/>
    <col min="15878" max="15878" width="6.85546875" style="80" customWidth="1"/>
    <col min="15879" max="15879" width="7" style="80" customWidth="1"/>
    <col min="15880" max="15880" width="13.7109375" style="80" customWidth="1"/>
    <col min="15881" max="16129" width="9.140625" style="80"/>
    <col min="16130" max="16130" width="10.85546875" style="80" customWidth="1"/>
    <col min="16131" max="16131" width="9.140625" style="80"/>
    <col min="16132" max="16132" width="15.42578125" style="80" customWidth="1"/>
    <col min="16133" max="16133" width="30.85546875" style="80" customWidth="1"/>
    <col min="16134" max="16134" width="6.85546875" style="80" customWidth="1"/>
    <col min="16135" max="16135" width="7" style="80" customWidth="1"/>
    <col min="16136" max="16136" width="13.7109375" style="80" customWidth="1"/>
    <col min="16137" max="16383" width="9.140625" style="80"/>
    <col min="16384" max="16384" width="9" style="80" customWidth="1"/>
  </cols>
  <sheetData>
    <row r="1" spans="1:10" s="82" customFormat="1" ht="24" x14ac:dyDescent="0.55000000000000004">
      <c r="A1" s="149" t="s">
        <v>35</v>
      </c>
      <c r="B1" s="149"/>
      <c r="C1" s="149"/>
      <c r="D1" s="149"/>
      <c r="E1" s="149"/>
      <c r="F1" s="149"/>
      <c r="G1" s="149"/>
      <c r="H1" s="149"/>
    </row>
    <row r="2" spans="1:10" x14ac:dyDescent="0.55000000000000004">
      <c r="B2" s="83"/>
      <c r="C2" s="83"/>
      <c r="D2" s="83"/>
      <c r="E2" s="83"/>
      <c r="I2" s="84"/>
    </row>
    <row r="3" spans="1:10" s="8" customFormat="1" ht="24" x14ac:dyDescent="0.55000000000000004">
      <c r="B3" s="45" t="s">
        <v>66</v>
      </c>
      <c r="F3" s="10"/>
      <c r="G3" s="10"/>
      <c r="H3" s="10"/>
    </row>
    <row r="4" spans="1:10" s="9" customFormat="1" ht="24" x14ac:dyDescent="0.55000000000000004">
      <c r="B4" s="85" t="s">
        <v>67</v>
      </c>
      <c r="F4" s="10"/>
      <c r="G4" s="10"/>
      <c r="H4" s="10"/>
    </row>
    <row r="5" spans="1:10" s="9" customFormat="1" ht="24.75" thickBot="1" x14ac:dyDescent="0.6">
      <c r="B5" s="9" t="s">
        <v>115</v>
      </c>
      <c r="F5" s="86"/>
      <c r="G5" s="86"/>
      <c r="H5" s="86"/>
    </row>
    <row r="6" spans="1:10" s="8" customFormat="1" ht="24.75" thickTop="1" x14ac:dyDescent="0.55000000000000004">
      <c r="B6" s="158" t="s">
        <v>18</v>
      </c>
      <c r="C6" s="159"/>
      <c r="D6" s="159"/>
      <c r="E6" s="160"/>
      <c r="F6" s="164"/>
      <c r="G6" s="166" t="s">
        <v>20</v>
      </c>
      <c r="H6" s="166" t="s">
        <v>68</v>
      </c>
    </row>
    <row r="7" spans="1:10" s="8" customFormat="1" ht="24.75" thickBot="1" x14ac:dyDescent="0.6">
      <c r="B7" s="161"/>
      <c r="C7" s="162"/>
      <c r="D7" s="162"/>
      <c r="E7" s="163"/>
      <c r="F7" s="165"/>
      <c r="G7" s="167"/>
      <c r="H7" s="167"/>
    </row>
    <row r="8" spans="1:10" s="8" customFormat="1" ht="24.75" thickTop="1" x14ac:dyDescent="0.55000000000000004">
      <c r="B8" s="87" t="s">
        <v>69</v>
      </c>
      <c r="C8" s="88"/>
      <c r="D8" s="88"/>
      <c r="E8" s="89"/>
      <c r="F8" s="90"/>
      <c r="G8" s="91"/>
      <c r="H8" s="90"/>
      <c r="I8" s="46"/>
    </row>
    <row r="9" spans="1:10" s="8" customFormat="1" ht="24" x14ac:dyDescent="0.55000000000000004">
      <c r="B9" s="155" t="s">
        <v>75</v>
      </c>
      <c r="C9" s="156"/>
      <c r="D9" s="156"/>
      <c r="E9" s="157"/>
      <c r="F9" s="174">
        <f>DATA!W11</f>
        <v>4.2222222222222223</v>
      </c>
      <c r="G9" s="174">
        <f>DATA!W12</f>
        <v>0.83333333333333237</v>
      </c>
      <c r="H9" s="176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1:10" s="8" customFormat="1" ht="24" x14ac:dyDescent="0.55000000000000004">
      <c r="B10" s="168" t="s">
        <v>73</v>
      </c>
      <c r="C10" s="169"/>
      <c r="D10" s="169"/>
      <c r="E10" s="170"/>
      <c r="F10" s="175"/>
      <c r="G10" s="175"/>
      <c r="H10" s="177"/>
    </row>
    <row r="11" spans="1:10" s="8" customFormat="1" ht="24.75" thickBot="1" x14ac:dyDescent="0.6">
      <c r="B11" s="171" t="s">
        <v>70</v>
      </c>
      <c r="C11" s="172"/>
      <c r="D11" s="172"/>
      <c r="E11" s="173"/>
      <c r="F11" s="92">
        <f>SUM(F9)</f>
        <v>4.2222222222222223</v>
      </c>
      <c r="G11" s="93">
        <f>SUM(G9)</f>
        <v>0.83333333333333237</v>
      </c>
      <c r="H11" s="94" t="str">
        <f t="shared" ref="H11" si="0">IF(F11&gt;4.5,"มากที่สุด",IF(F11&gt;3.5,"มาก",IF(F11&gt;2.5,"ปานกลาง",IF(F11&gt;1.5,"น้อย",IF(F11&lt;=1.5,"น้อยที่สุด")))))</f>
        <v>มาก</v>
      </c>
    </row>
    <row r="12" spans="1:10" s="8" customFormat="1" ht="24.75" thickTop="1" x14ac:dyDescent="0.55000000000000004">
      <c r="B12" s="95" t="s">
        <v>71</v>
      </c>
      <c r="C12" s="96"/>
      <c r="D12" s="96"/>
      <c r="E12" s="97"/>
      <c r="F12" s="98"/>
      <c r="G12" s="98"/>
      <c r="H12" s="97"/>
    </row>
    <row r="13" spans="1:10" s="8" customFormat="1" ht="24" x14ac:dyDescent="0.55000000000000004">
      <c r="B13" s="155" t="s">
        <v>74</v>
      </c>
      <c r="C13" s="156"/>
      <c r="D13" s="156"/>
      <c r="E13" s="157"/>
      <c r="F13" s="174">
        <f>DATA!X11</f>
        <v>4.4444444444444446</v>
      </c>
      <c r="G13" s="174">
        <f>DATA!X12</f>
        <v>0.72648315725677948</v>
      </c>
      <c r="H13" s="176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4" customHeight="1" x14ac:dyDescent="0.55000000000000004">
      <c r="B14" s="168" t="s">
        <v>73</v>
      </c>
      <c r="C14" s="169"/>
      <c r="D14" s="169"/>
      <c r="E14" s="170"/>
      <c r="F14" s="175"/>
      <c r="G14" s="175"/>
      <c r="H14" s="177"/>
    </row>
    <row r="15" spans="1:10" s="8" customFormat="1" ht="24.75" thickBot="1" x14ac:dyDescent="0.6">
      <c r="B15" s="171" t="s">
        <v>70</v>
      </c>
      <c r="C15" s="172"/>
      <c r="D15" s="172"/>
      <c r="E15" s="173"/>
      <c r="F15" s="93">
        <f>SUM(F13)</f>
        <v>4.4444444444444446</v>
      </c>
      <c r="G15" s="99">
        <f>SUM(G13)</f>
        <v>0.72648315725677948</v>
      </c>
      <c r="H15" s="94" t="str">
        <f t="shared" ref="H15" si="1">IF(F15&gt;4.5,"มากที่สุด",IF(F15&gt;3.5,"มาก",IF(F15&gt;2.5,"ปานกลาง",IF(F15&gt;1.5,"น้อย",IF(F15&lt;=1.5,"น้อยที่สุด")))))</f>
        <v>มาก</v>
      </c>
      <c r="J15" s="100"/>
    </row>
    <row r="16" spans="1:10" s="8" customFormat="1" ht="24.75" thickTop="1" x14ac:dyDescent="0.55000000000000004">
      <c r="B16" s="46"/>
      <c r="C16" s="46"/>
      <c r="D16" s="46"/>
      <c r="E16" s="46"/>
      <c r="F16" s="101"/>
      <c r="G16" s="101"/>
      <c r="H16" s="101"/>
    </row>
    <row r="17" spans="1:10" s="8" customFormat="1" ht="24" x14ac:dyDescent="0.55000000000000004">
      <c r="B17" s="9"/>
      <c r="C17" s="9" t="s">
        <v>72</v>
      </c>
      <c r="D17" s="9"/>
      <c r="E17" s="9"/>
      <c r="F17" s="9"/>
      <c r="G17" s="9"/>
      <c r="H17" s="9"/>
      <c r="I17" s="9"/>
      <c r="J17" s="9"/>
    </row>
    <row r="18" spans="1:10" s="8" customFormat="1" ht="24" x14ac:dyDescent="0.55000000000000004">
      <c r="B18" s="9" t="s">
        <v>111</v>
      </c>
      <c r="C18" s="9"/>
      <c r="D18" s="9"/>
      <c r="E18" s="9"/>
      <c r="F18" s="9"/>
      <c r="G18" s="9"/>
      <c r="H18" s="9"/>
      <c r="I18" s="9"/>
      <c r="J18" s="9"/>
    </row>
    <row r="19" spans="1:10" s="8" customFormat="1" ht="24" x14ac:dyDescent="0.55000000000000004">
      <c r="B19" s="9" t="s">
        <v>112</v>
      </c>
      <c r="C19" s="9"/>
      <c r="D19" s="9"/>
      <c r="E19" s="9"/>
      <c r="F19" s="9"/>
      <c r="G19" s="9"/>
      <c r="H19" s="9"/>
      <c r="I19" s="9"/>
      <c r="J19" s="9"/>
    </row>
    <row r="20" spans="1:10" s="8" customFormat="1" ht="24" x14ac:dyDescent="0.55000000000000004">
      <c r="A20" s="102"/>
      <c r="B20" s="102"/>
      <c r="C20" s="102"/>
      <c r="D20" s="102"/>
      <c r="E20" s="102"/>
      <c r="F20" s="102"/>
      <c r="G20" s="9"/>
      <c r="H20" s="9"/>
    </row>
    <row r="21" spans="1:10" s="8" customFormat="1" ht="24" x14ac:dyDescent="0.55000000000000004">
      <c r="B21" s="9"/>
      <c r="C21" s="9"/>
      <c r="D21" s="9"/>
      <c r="E21" s="9"/>
      <c r="F21" s="9"/>
      <c r="G21" s="9"/>
      <c r="H21" s="9"/>
      <c r="I21" s="9"/>
      <c r="J21" s="9"/>
    </row>
    <row r="22" spans="1:10" s="8" customFormat="1" ht="24" x14ac:dyDescent="0.55000000000000004">
      <c r="B22" s="9"/>
      <c r="C22" s="9"/>
      <c r="D22" s="9"/>
      <c r="E22" s="9"/>
      <c r="F22" s="9"/>
      <c r="G22" s="9"/>
      <c r="H22" s="9"/>
      <c r="I22" s="9"/>
      <c r="J22" s="9"/>
    </row>
    <row r="23" spans="1:10" s="82" customFormat="1" ht="24" x14ac:dyDescent="0.55000000000000004">
      <c r="B23" s="103"/>
      <c r="C23" s="103"/>
      <c r="D23" s="103"/>
      <c r="E23" s="103"/>
      <c r="F23" s="104"/>
      <c r="G23" s="104"/>
      <c r="H23" s="105"/>
    </row>
  </sheetData>
  <mergeCells count="17">
    <mergeCell ref="G13:G14"/>
    <mergeCell ref="H13:H14"/>
    <mergeCell ref="F9:F10"/>
    <mergeCell ref="G9:G10"/>
    <mergeCell ref="H9:H10"/>
    <mergeCell ref="F13:F14"/>
    <mergeCell ref="B10:E10"/>
    <mergeCell ref="B11:E11"/>
    <mergeCell ref="B14:E14"/>
    <mergeCell ref="B15:E15"/>
    <mergeCell ref="B13:E13"/>
    <mergeCell ref="B9:E9"/>
    <mergeCell ref="A1:H1"/>
    <mergeCell ref="B6:E7"/>
    <mergeCell ref="F6:F7"/>
    <mergeCell ref="G6:G7"/>
    <mergeCell ref="H6:H7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zoomScale="140" zoomScaleNormal="140" workbookViewId="0">
      <selection activeCell="C16" sqref="C16"/>
    </sheetView>
  </sheetViews>
  <sheetFormatPr defaultColWidth="13" defaultRowHeight="23.25" x14ac:dyDescent="0.55000000000000004"/>
  <cols>
    <col min="1" max="2" width="1.85546875" style="16" customWidth="1"/>
    <col min="3" max="3" width="73.28515625" style="16" customWidth="1"/>
    <col min="4" max="4" width="5.42578125" style="16" customWidth="1"/>
    <col min="5" max="5" width="5.5703125" style="16" customWidth="1"/>
    <col min="6" max="6" width="9.42578125" style="16" customWidth="1"/>
    <col min="7" max="7" width="15.140625" style="16" customWidth="1"/>
    <col min="8" max="10" width="13" style="16" customWidth="1"/>
    <col min="11" max="256" width="13" style="16"/>
    <col min="257" max="257" width="6.28515625" style="16" customWidth="1"/>
    <col min="258" max="258" width="1.85546875" style="16" customWidth="1"/>
    <col min="259" max="259" width="66.42578125" style="16" customWidth="1"/>
    <col min="260" max="260" width="5.42578125" style="16" customWidth="1"/>
    <col min="261" max="261" width="5.5703125" style="16" customWidth="1"/>
    <col min="262" max="262" width="9.42578125" style="16" customWidth="1"/>
    <col min="263" max="263" width="15.140625" style="16" customWidth="1"/>
    <col min="264" max="266" width="13" style="16" customWidth="1"/>
    <col min="267" max="512" width="13" style="16"/>
    <col min="513" max="513" width="6.28515625" style="16" customWidth="1"/>
    <col min="514" max="514" width="1.85546875" style="16" customWidth="1"/>
    <col min="515" max="515" width="66.42578125" style="16" customWidth="1"/>
    <col min="516" max="516" width="5.42578125" style="16" customWidth="1"/>
    <col min="517" max="517" width="5.5703125" style="16" customWidth="1"/>
    <col min="518" max="518" width="9.42578125" style="16" customWidth="1"/>
    <col min="519" max="519" width="15.140625" style="16" customWidth="1"/>
    <col min="520" max="522" width="13" style="16" customWidth="1"/>
    <col min="523" max="768" width="13" style="16"/>
    <col min="769" max="769" width="6.28515625" style="16" customWidth="1"/>
    <col min="770" max="770" width="1.85546875" style="16" customWidth="1"/>
    <col min="771" max="771" width="66.42578125" style="16" customWidth="1"/>
    <col min="772" max="772" width="5.42578125" style="16" customWidth="1"/>
    <col min="773" max="773" width="5.5703125" style="16" customWidth="1"/>
    <col min="774" max="774" width="9.42578125" style="16" customWidth="1"/>
    <col min="775" max="775" width="15.140625" style="16" customWidth="1"/>
    <col min="776" max="778" width="13" style="16" customWidth="1"/>
    <col min="779" max="1024" width="13" style="16"/>
    <col min="1025" max="1025" width="6.28515625" style="16" customWidth="1"/>
    <col min="1026" max="1026" width="1.85546875" style="16" customWidth="1"/>
    <col min="1027" max="1027" width="66.42578125" style="16" customWidth="1"/>
    <col min="1028" max="1028" width="5.42578125" style="16" customWidth="1"/>
    <col min="1029" max="1029" width="5.5703125" style="16" customWidth="1"/>
    <col min="1030" max="1030" width="9.42578125" style="16" customWidth="1"/>
    <col min="1031" max="1031" width="15.140625" style="16" customWidth="1"/>
    <col min="1032" max="1034" width="13" style="16" customWidth="1"/>
    <col min="1035" max="1280" width="13" style="16"/>
    <col min="1281" max="1281" width="6.28515625" style="16" customWidth="1"/>
    <col min="1282" max="1282" width="1.85546875" style="16" customWidth="1"/>
    <col min="1283" max="1283" width="66.42578125" style="16" customWidth="1"/>
    <col min="1284" max="1284" width="5.42578125" style="16" customWidth="1"/>
    <col min="1285" max="1285" width="5.5703125" style="16" customWidth="1"/>
    <col min="1286" max="1286" width="9.42578125" style="16" customWidth="1"/>
    <col min="1287" max="1287" width="15.140625" style="16" customWidth="1"/>
    <col min="1288" max="1290" width="13" style="16" customWidth="1"/>
    <col min="1291" max="1536" width="13" style="16"/>
    <col min="1537" max="1537" width="6.28515625" style="16" customWidth="1"/>
    <col min="1538" max="1538" width="1.85546875" style="16" customWidth="1"/>
    <col min="1539" max="1539" width="66.42578125" style="16" customWidth="1"/>
    <col min="1540" max="1540" width="5.42578125" style="16" customWidth="1"/>
    <col min="1541" max="1541" width="5.5703125" style="16" customWidth="1"/>
    <col min="1542" max="1542" width="9.42578125" style="16" customWidth="1"/>
    <col min="1543" max="1543" width="15.140625" style="16" customWidth="1"/>
    <col min="1544" max="1546" width="13" style="16" customWidth="1"/>
    <col min="1547" max="1792" width="13" style="16"/>
    <col min="1793" max="1793" width="6.28515625" style="16" customWidth="1"/>
    <col min="1794" max="1794" width="1.85546875" style="16" customWidth="1"/>
    <col min="1795" max="1795" width="66.42578125" style="16" customWidth="1"/>
    <col min="1796" max="1796" width="5.42578125" style="16" customWidth="1"/>
    <col min="1797" max="1797" width="5.5703125" style="16" customWidth="1"/>
    <col min="1798" max="1798" width="9.42578125" style="16" customWidth="1"/>
    <col min="1799" max="1799" width="15.140625" style="16" customWidth="1"/>
    <col min="1800" max="1802" width="13" style="16" customWidth="1"/>
    <col min="1803" max="2048" width="13" style="16"/>
    <col min="2049" max="2049" width="6.28515625" style="16" customWidth="1"/>
    <col min="2050" max="2050" width="1.85546875" style="16" customWidth="1"/>
    <col min="2051" max="2051" width="66.42578125" style="16" customWidth="1"/>
    <col min="2052" max="2052" width="5.42578125" style="16" customWidth="1"/>
    <col min="2053" max="2053" width="5.5703125" style="16" customWidth="1"/>
    <col min="2054" max="2054" width="9.42578125" style="16" customWidth="1"/>
    <col min="2055" max="2055" width="15.140625" style="16" customWidth="1"/>
    <col min="2056" max="2058" width="13" style="16" customWidth="1"/>
    <col min="2059" max="2304" width="13" style="16"/>
    <col min="2305" max="2305" width="6.28515625" style="16" customWidth="1"/>
    <col min="2306" max="2306" width="1.85546875" style="16" customWidth="1"/>
    <col min="2307" max="2307" width="66.42578125" style="16" customWidth="1"/>
    <col min="2308" max="2308" width="5.42578125" style="16" customWidth="1"/>
    <col min="2309" max="2309" width="5.5703125" style="16" customWidth="1"/>
    <col min="2310" max="2310" width="9.42578125" style="16" customWidth="1"/>
    <col min="2311" max="2311" width="15.140625" style="16" customWidth="1"/>
    <col min="2312" max="2314" width="13" style="16" customWidth="1"/>
    <col min="2315" max="2560" width="13" style="16"/>
    <col min="2561" max="2561" width="6.28515625" style="16" customWidth="1"/>
    <col min="2562" max="2562" width="1.85546875" style="16" customWidth="1"/>
    <col min="2563" max="2563" width="66.42578125" style="16" customWidth="1"/>
    <col min="2564" max="2564" width="5.42578125" style="16" customWidth="1"/>
    <col min="2565" max="2565" width="5.5703125" style="16" customWidth="1"/>
    <col min="2566" max="2566" width="9.42578125" style="16" customWidth="1"/>
    <col min="2567" max="2567" width="15.140625" style="16" customWidth="1"/>
    <col min="2568" max="2570" width="13" style="16" customWidth="1"/>
    <col min="2571" max="2816" width="13" style="16"/>
    <col min="2817" max="2817" width="6.28515625" style="16" customWidth="1"/>
    <col min="2818" max="2818" width="1.85546875" style="16" customWidth="1"/>
    <col min="2819" max="2819" width="66.42578125" style="16" customWidth="1"/>
    <col min="2820" max="2820" width="5.42578125" style="16" customWidth="1"/>
    <col min="2821" max="2821" width="5.5703125" style="16" customWidth="1"/>
    <col min="2822" max="2822" width="9.42578125" style="16" customWidth="1"/>
    <col min="2823" max="2823" width="15.140625" style="16" customWidth="1"/>
    <col min="2824" max="2826" width="13" style="16" customWidth="1"/>
    <col min="2827" max="3072" width="13" style="16"/>
    <col min="3073" max="3073" width="6.28515625" style="16" customWidth="1"/>
    <col min="3074" max="3074" width="1.85546875" style="16" customWidth="1"/>
    <col min="3075" max="3075" width="66.42578125" style="16" customWidth="1"/>
    <col min="3076" max="3076" width="5.42578125" style="16" customWidth="1"/>
    <col min="3077" max="3077" width="5.5703125" style="16" customWidth="1"/>
    <col min="3078" max="3078" width="9.42578125" style="16" customWidth="1"/>
    <col min="3079" max="3079" width="15.140625" style="16" customWidth="1"/>
    <col min="3080" max="3082" width="13" style="16" customWidth="1"/>
    <col min="3083" max="3328" width="13" style="16"/>
    <col min="3329" max="3329" width="6.28515625" style="16" customWidth="1"/>
    <col min="3330" max="3330" width="1.85546875" style="16" customWidth="1"/>
    <col min="3331" max="3331" width="66.42578125" style="16" customWidth="1"/>
    <col min="3332" max="3332" width="5.42578125" style="16" customWidth="1"/>
    <col min="3333" max="3333" width="5.5703125" style="16" customWidth="1"/>
    <col min="3334" max="3334" width="9.42578125" style="16" customWidth="1"/>
    <col min="3335" max="3335" width="15.140625" style="16" customWidth="1"/>
    <col min="3336" max="3338" width="13" style="16" customWidth="1"/>
    <col min="3339" max="3584" width="13" style="16"/>
    <col min="3585" max="3585" width="6.28515625" style="16" customWidth="1"/>
    <col min="3586" max="3586" width="1.85546875" style="16" customWidth="1"/>
    <col min="3587" max="3587" width="66.42578125" style="16" customWidth="1"/>
    <col min="3588" max="3588" width="5.42578125" style="16" customWidth="1"/>
    <col min="3589" max="3589" width="5.5703125" style="16" customWidth="1"/>
    <col min="3590" max="3590" width="9.42578125" style="16" customWidth="1"/>
    <col min="3591" max="3591" width="15.140625" style="16" customWidth="1"/>
    <col min="3592" max="3594" width="13" style="16" customWidth="1"/>
    <col min="3595" max="3840" width="13" style="16"/>
    <col min="3841" max="3841" width="6.28515625" style="16" customWidth="1"/>
    <col min="3842" max="3842" width="1.85546875" style="16" customWidth="1"/>
    <col min="3843" max="3843" width="66.42578125" style="16" customWidth="1"/>
    <col min="3844" max="3844" width="5.42578125" style="16" customWidth="1"/>
    <col min="3845" max="3845" width="5.5703125" style="16" customWidth="1"/>
    <col min="3846" max="3846" width="9.42578125" style="16" customWidth="1"/>
    <col min="3847" max="3847" width="15.140625" style="16" customWidth="1"/>
    <col min="3848" max="3850" width="13" style="16" customWidth="1"/>
    <col min="3851" max="4096" width="13" style="16"/>
    <col min="4097" max="4097" width="6.28515625" style="16" customWidth="1"/>
    <col min="4098" max="4098" width="1.85546875" style="16" customWidth="1"/>
    <col min="4099" max="4099" width="66.42578125" style="16" customWidth="1"/>
    <col min="4100" max="4100" width="5.42578125" style="16" customWidth="1"/>
    <col min="4101" max="4101" width="5.5703125" style="16" customWidth="1"/>
    <col min="4102" max="4102" width="9.42578125" style="16" customWidth="1"/>
    <col min="4103" max="4103" width="15.140625" style="16" customWidth="1"/>
    <col min="4104" max="4106" width="13" style="16" customWidth="1"/>
    <col min="4107" max="4352" width="13" style="16"/>
    <col min="4353" max="4353" width="6.28515625" style="16" customWidth="1"/>
    <col min="4354" max="4354" width="1.85546875" style="16" customWidth="1"/>
    <col min="4355" max="4355" width="66.42578125" style="16" customWidth="1"/>
    <col min="4356" max="4356" width="5.42578125" style="16" customWidth="1"/>
    <col min="4357" max="4357" width="5.5703125" style="16" customWidth="1"/>
    <col min="4358" max="4358" width="9.42578125" style="16" customWidth="1"/>
    <col min="4359" max="4359" width="15.140625" style="16" customWidth="1"/>
    <col min="4360" max="4362" width="13" style="16" customWidth="1"/>
    <col min="4363" max="4608" width="13" style="16"/>
    <col min="4609" max="4609" width="6.28515625" style="16" customWidth="1"/>
    <col min="4610" max="4610" width="1.85546875" style="16" customWidth="1"/>
    <col min="4611" max="4611" width="66.42578125" style="16" customWidth="1"/>
    <col min="4612" max="4612" width="5.42578125" style="16" customWidth="1"/>
    <col min="4613" max="4613" width="5.5703125" style="16" customWidth="1"/>
    <col min="4614" max="4614" width="9.42578125" style="16" customWidth="1"/>
    <col min="4615" max="4615" width="15.140625" style="16" customWidth="1"/>
    <col min="4616" max="4618" width="13" style="16" customWidth="1"/>
    <col min="4619" max="4864" width="13" style="16"/>
    <col min="4865" max="4865" width="6.28515625" style="16" customWidth="1"/>
    <col min="4866" max="4866" width="1.85546875" style="16" customWidth="1"/>
    <col min="4867" max="4867" width="66.42578125" style="16" customWidth="1"/>
    <col min="4868" max="4868" width="5.42578125" style="16" customWidth="1"/>
    <col min="4869" max="4869" width="5.5703125" style="16" customWidth="1"/>
    <col min="4870" max="4870" width="9.42578125" style="16" customWidth="1"/>
    <col min="4871" max="4871" width="15.140625" style="16" customWidth="1"/>
    <col min="4872" max="4874" width="13" style="16" customWidth="1"/>
    <col min="4875" max="5120" width="13" style="16"/>
    <col min="5121" max="5121" width="6.28515625" style="16" customWidth="1"/>
    <col min="5122" max="5122" width="1.85546875" style="16" customWidth="1"/>
    <col min="5123" max="5123" width="66.42578125" style="16" customWidth="1"/>
    <col min="5124" max="5124" width="5.42578125" style="16" customWidth="1"/>
    <col min="5125" max="5125" width="5.5703125" style="16" customWidth="1"/>
    <col min="5126" max="5126" width="9.42578125" style="16" customWidth="1"/>
    <col min="5127" max="5127" width="15.140625" style="16" customWidth="1"/>
    <col min="5128" max="5130" width="13" style="16" customWidth="1"/>
    <col min="5131" max="5376" width="13" style="16"/>
    <col min="5377" max="5377" width="6.28515625" style="16" customWidth="1"/>
    <col min="5378" max="5378" width="1.85546875" style="16" customWidth="1"/>
    <col min="5379" max="5379" width="66.42578125" style="16" customWidth="1"/>
    <col min="5380" max="5380" width="5.42578125" style="16" customWidth="1"/>
    <col min="5381" max="5381" width="5.5703125" style="16" customWidth="1"/>
    <col min="5382" max="5382" width="9.42578125" style="16" customWidth="1"/>
    <col min="5383" max="5383" width="15.140625" style="16" customWidth="1"/>
    <col min="5384" max="5386" width="13" style="16" customWidth="1"/>
    <col min="5387" max="5632" width="13" style="16"/>
    <col min="5633" max="5633" width="6.28515625" style="16" customWidth="1"/>
    <col min="5634" max="5634" width="1.85546875" style="16" customWidth="1"/>
    <col min="5635" max="5635" width="66.42578125" style="16" customWidth="1"/>
    <col min="5636" max="5636" width="5.42578125" style="16" customWidth="1"/>
    <col min="5637" max="5637" width="5.5703125" style="16" customWidth="1"/>
    <col min="5638" max="5638" width="9.42578125" style="16" customWidth="1"/>
    <col min="5639" max="5639" width="15.140625" style="16" customWidth="1"/>
    <col min="5640" max="5642" width="13" style="16" customWidth="1"/>
    <col min="5643" max="5888" width="13" style="16"/>
    <col min="5889" max="5889" width="6.28515625" style="16" customWidth="1"/>
    <col min="5890" max="5890" width="1.85546875" style="16" customWidth="1"/>
    <col min="5891" max="5891" width="66.42578125" style="16" customWidth="1"/>
    <col min="5892" max="5892" width="5.42578125" style="16" customWidth="1"/>
    <col min="5893" max="5893" width="5.5703125" style="16" customWidth="1"/>
    <col min="5894" max="5894" width="9.42578125" style="16" customWidth="1"/>
    <col min="5895" max="5895" width="15.140625" style="16" customWidth="1"/>
    <col min="5896" max="5898" width="13" style="16" customWidth="1"/>
    <col min="5899" max="6144" width="13" style="16"/>
    <col min="6145" max="6145" width="6.28515625" style="16" customWidth="1"/>
    <col min="6146" max="6146" width="1.85546875" style="16" customWidth="1"/>
    <col min="6147" max="6147" width="66.42578125" style="16" customWidth="1"/>
    <col min="6148" max="6148" width="5.42578125" style="16" customWidth="1"/>
    <col min="6149" max="6149" width="5.5703125" style="16" customWidth="1"/>
    <col min="6150" max="6150" width="9.42578125" style="16" customWidth="1"/>
    <col min="6151" max="6151" width="15.140625" style="16" customWidth="1"/>
    <col min="6152" max="6154" width="13" style="16" customWidth="1"/>
    <col min="6155" max="6400" width="13" style="16"/>
    <col min="6401" max="6401" width="6.28515625" style="16" customWidth="1"/>
    <col min="6402" max="6402" width="1.85546875" style="16" customWidth="1"/>
    <col min="6403" max="6403" width="66.42578125" style="16" customWidth="1"/>
    <col min="6404" max="6404" width="5.42578125" style="16" customWidth="1"/>
    <col min="6405" max="6405" width="5.5703125" style="16" customWidth="1"/>
    <col min="6406" max="6406" width="9.42578125" style="16" customWidth="1"/>
    <col min="6407" max="6407" width="15.140625" style="16" customWidth="1"/>
    <col min="6408" max="6410" width="13" style="16" customWidth="1"/>
    <col min="6411" max="6656" width="13" style="16"/>
    <col min="6657" max="6657" width="6.28515625" style="16" customWidth="1"/>
    <col min="6658" max="6658" width="1.85546875" style="16" customWidth="1"/>
    <col min="6659" max="6659" width="66.42578125" style="16" customWidth="1"/>
    <col min="6660" max="6660" width="5.42578125" style="16" customWidth="1"/>
    <col min="6661" max="6661" width="5.5703125" style="16" customWidth="1"/>
    <col min="6662" max="6662" width="9.42578125" style="16" customWidth="1"/>
    <col min="6663" max="6663" width="15.140625" style="16" customWidth="1"/>
    <col min="6664" max="6666" width="13" style="16" customWidth="1"/>
    <col min="6667" max="6912" width="13" style="16"/>
    <col min="6913" max="6913" width="6.28515625" style="16" customWidth="1"/>
    <col min="6914" max="6914" width="1.85546875" style="16" customWidth="1"/>
    <col min="6915" max="6915" width="66.42578125" style="16" customWidth="1"/>
    <col min="6916" max="6916" width="5.42578125" style="16" customWidth="1"/>
    <col min="6917" max="6917" width="5.5703125" style="16" customWidth="1"/>
    <col min="6918" max="6918" width="9.42578125" style="16" customWidth="1"/>
    <col min="6919" max="6919" width="15.140625" style="16" customWidth="1"/>
    <col min="6920" max="6922" width="13" style="16" customWidth="1"/>
    <col min="6923" max="7168" width="13" style="16"/>
    <col min="7169" max="7169" width="6.28515625" style="16" customWidth="1"/>
    <col min="7170" max="7170" width="1.85546875" style="16" customWidth="1"/>
    <col min="7171" max="7171" width="66.42578125" style="16" customWidth="1"/>
    <col min="7172" max="7172" width="5.42578125" style="16" customWidth="1"/>
    <col min="7173" max="7173" width="5.5703125" style="16" customWidth="1"/>
    <col min="7174" max="7174" width="9.42578125" style="16" customWidth="1"/>
    <col min="7175" max="7175" width="15.140625" style="16" customWidth="1"/>
    <col min="7176" max="7178" width="13" style="16" customWidth="1"/>
    <col min="7179" max="7424" width="13" style="16"/>
    <col min="7425" max="7425" width="6.28515625" style="16" customWidth="1"/>
    <col min="7426" max="7426" width="1.85546875" style="16" customWidth="1"/>
    <col min="7427" max="7427" width="66.42578125" style="16" customWidth="1"/>
    <col min="7428" max="7428" width="5.42578125" style="16" customWidth="1"/>
    <col min="7429" max="7429" width="5.5703125" style="16" customWidth="1"/>
    <col min="7430" max="7430" width="9.42578125" style="16" customWidth="1"/>
    <col min="7431" max="7431" width="15.140625" style="16" customWidth="1"/>
    <col min="7432" max="7434" width="13" style="16" customWidth="1"/>
    <col min="7435" max="7680" width="13" style="16"/>
    <col min="7681" max="7681" width="6.28515625" style="16" customWidth="1"/>
    <col min="7682" max="7682" width="1.85546875" style="16" customWidth="1"/>
    <col min="7683" max="7683" width="66.42578125" style="16" customWidth="1"/>
    <col min="7684" max="7684" width="5.42578125" style="16" customWidth="1"/>
    <col min="7685" max="7685" width="5.5703125" style="16" customWidth="1"/>
    <col min="7686" max="7686" width="9.42578125" style="16" customWidth="1"/>
    <col min="7687" max="7687" width="15.140625" style="16" customWidth="1"/>
    <col min="7688" max="7690" width="13" style="16" customWidth="1"/>
    <col min="7691" max="7936" width="13" style="16"/>
    <col min="7937" max="7937" width="6.28515625" style="16" customWidth="1"/>
    <col min="7938" max="7938" width="1.85546875" style="16" customWidth="1"/>
    <col min="7939" max="7939" width="66.42578125" style="16" customWidth="1"/>
    <col min="7940" max="7940" width="5.42578125" style="16" customWidth="1"/>
    <col min="7941" max="7941" width="5.5703125" style="16" customWidth="1"/>
    <col min="7942" max="7942" width="9.42578125" style="16" customWidth="1"/>
    <col min="7943" max="7943" width="15.140625" style="16" customWidth="1"/>
    <col min="7944" max="7946" width="13" style="16" customWidth="1"/>
    <col min="7947" max="8192" width="13" style="16"/>
    <col min="8193" max="8193" width="6.28515625" style="16" customWidth="1"/>
    <col min="8194" max="8194" width="1.85546875" style="16" customWidth="1"/>
    <col min="8195" max="8195" width="66.42578125" style="16" customWidth="1"/>
    <col min="8196" max="8196" width="5.42578125" style="16" customWidth="1"/>
    <col min="8197" max="8197" width="5.5703125" style="16" customWidth="1"/>
    <col min="8198" max="8198" width="9.42578125" style="16" customWidth="1"/>
    <col min="8199" max="8199" width="15.140625" style="16" customWidth="1"/>
    <col min="8200" max="8202" width="13" style="16" customWidth="1"/>
    <col min="8203" max="8448" width="13" style="16"/>
    <col min="8449" max="8449" width="6.28515625" style="16" customWidth="1"/>
    <col min="8450" max="8450" width="1.85546875" style="16" customWidth="1"/>
    <col min="8451" max="8451" width="66.42578125" style="16" customWidth="1"/>
    <col min="8452" max="8452" width="5.42578125" style="16" customWidth="1"/>
    <col min="8453" max="8453" width="5.5703125" style="16" customWidth="1"/>
    <col min="8454" max="8454" width="9.42578125" style="16" customWidth="1"/>
    <col min="8455" max="8455" width="15.140625" style="16" customWidth="1"/>
    <col min="8456" max="8458" width="13" style="16" customWidth="1"/>
    <col min="8459" max="8704" width="13" style="16"/>
    <col min="8705" max="8705" width="6.28515625" style="16" customWidth="1"/>
    <col min="8706" max="8706" width="1.85546875" style="16" customWidth="1"/>
    <col min="8707" max="8707" width="66.42578125" style="16" customWidth="1"/>
    <col min="8708" max="8708" width="5.42578125" style="16" customWidth="1"/>
    <col min="8709" max="8709" width="5.5703125" style="16" customWidth="1"/>
    <col min="8710" max="8710" width="9.42578125" style="16" customWidth="1"/>
    <col min="8711" max="8711" width="15.140625" style="16" customWidth="1"/>
    <col min="8712" max="8714" width="13" style="16" customWidth="1"/>
    <col min="8715" max="8960" width="13" style="16"/>
    <col min="8961" max="8961" width="6.28515625" style="16" customWidth="1"/>
    <col min="8962" max="8962" width="1.85546875" style="16" customWidth="1"/>
    <col min="8963" max="8963" width="66.42578125" style="16" customWidth="1"/>
    <col min="8964" max="8964" width="5.42578125" style="16" customWidth="1"/>
    <col min="8965" max="8965" width="5.5703125" style="16" customWidth="1"/>
    <col min="8966" max="8966" width="9.42578125" style="16" customWidth="1"/>
    <col min="8967" max="8967" width="15.140625" style="16" customWidth="1"/>
    <col min="8968" max="8970" width="13" style="16" customWidth="1"/>
    <col min="8971" max="9216" width="13" style="16"/>
    <col min="9217" max="9217" width="6.28515625" style="16" customWidth="1"/>
    <col min="9218" max="9218" width="1.85546875" style="16" customWidth="1"/>
    <col min="9219" max="9219" width="66.42578125" style="16" customWidth="1"/>
    <col min="9220" max="9220" width="5.42578125" style="16" customWidth="1"/>
    <col min="9221" max="9221" width="5.5703125" style="16" customWidth="1"/>
    <col min="9222" max="9222" width="9.42578125" style="16" customWidth="1"/>
    <col min="9223" max="9223" width="15.140625" style="16" customWidth="1"/>
    <col min="9224" max="9226" width="13" style="16" customWidth="1"/>
    <col min="9227" max="9472" width="13" style="16"/>
    <col min="9473" max="9473" width="6.28515625" style="16" customWidth="1"/>
    <col min="9474" max="9474" width="1.85546875" style="16" customWidth="1"/>
    <col min="9475" max="9475" width="66.42578125" style="16" customWidth="1"/>
    <col min="9476" max="9476" width="5.42578125" style="16" customWidth="1"/>
    <col min="9477" max="9477" width="5.5703125" style="16" customWidth="1"/>
    <col min="9478" max="9478" width="9.42578125" style="16" customWidth="1"/>
    <col min="9479" max="9479" width="15.140625" style="16" customWidth="1"/>
    <col min="9480" max="9482" width="13" style="16" customWidth="1"/>
    <col min="9483" max="9728" width="13" style="16"/>
    <col min="9729" max="9729" width="6.28515625" style="16" customWidth="1"/>
    <col min="9730" max="9730" width="1.85546875" style="16" customWidth="1"/>
    <col min="9731" max="9731" width="66.42578125" style="16" customWidth="1"/>
    <col min="9732" max="9732" width="5.42578125" style="16" customWidth="1"/>
    <col min="9733" max="9733" width="5.5703125" style="16" customWidth="1"/>
    <col min="9734" max="9734" width="9.42578125" style="16" customWidth="1"/>
    <col min="9735" max="9735" width="15.140625" style="16" customWidth="1"/>
    <col min="9736" max="9738" width="13" style="16" customWidth="1"/>
    <col min="9739" max="9984" width="13" style="16"/>
    <col min="9985" max="9985" width="6.28515625" style="16" customWidth="1"/>
    <col min="9986" max="9986" width="1.85546875" style="16" customWidth="1"/>
    <col min="9987" max="9987" width="66.42578125" style="16" customWidth="1"/>
    <col min="9988" max="9988" width="5.42578125" style="16" customWidth="1"/>
    <col min="9989" max="9989" width="5.5703125" style="16" customWidth="1"/>
    <col min="9990" max="9990" width="9.42578125" style="16" customWidth="1"/>
    <col min="9991" max="9991" width="15.140625" style="16" customWidth="1"/>
    <col min="9992" max="9994" width="13" style="16" customWidth="1"/>
    <col min="9995" max="10240" width="13" style="16"/>
    <col min="10241" max="10241" width="6.28515625" style="16" customWidth="1"/>
    <col min="10242" max="10242" width="1.85546875" style="16" customWidth="1"/>
    <col min="10243" max="10243" width="66.42578125" style="16" customWidth="1"/>
    <col min="10244" max="10244" width="5.42578125" style="16" customWidth="1"/>
    <col min="10245" max="10245" width="5.5703125" style="16" customWidth="1"/>
    <col min="10246" max="10246" width="9.42578125" style="16" customWidth="1"/>
    <col min="10247" max="10247" width="15.140625" style="16" customWidth="1"/>
    <col min="10248" max="10250" width="13" style="16" customWidth="1"/>
    <col min="10251" max="10496" width="13" style="16"/>
    <col min="10497" max="10497" width="6.28515625" style="16" customWidth="1"/>
    <col min="10498" max="10498" width="1.85546875" style="16" customWidth="1"/>
    <col min="10499" max="10499" width="66.42578125" style="16" customWidth="1"/>
    <col min="10500" max="10500" width="5.42578125" style="16" customWidth="1"/>
    <col min="10501" max="10501" width="5.5703125" style="16" customWidth="1"/>
    <col min="10502" max="10502" width="9.42578125" style="16" customWidth="1"/>
    <col min="10503" max="10503" width="15.140625" style="16" customWidth="1"/>
    <col min="10504" max="10506" width="13" style="16" customWidth="1"/>
    <col min="10507" max="10752" width="13" style="16"/>
    <col min="10753" max="10753" width="6.28515625" style="16" customWidth="1"/>
    <col min="10754" max="10754" width="1.85546875" style="16" customWidth="1"/>
    <col min="10755" max="10755" width="66.42578125" style="16" customWidth="1"/>
    <col min="10756" max="10756" width="5.42578125" style="16" customWidth="1"/>
    <col min="10757" max="10757" width="5.5703125" style="16" customWidth="1"/>
    <col min="10758" max="10758" width="9.42578125" style="16" customWidth="1"/>
    <col min="10759" max="10759" width="15.140625" style="16" customWidth="1"/>
    <col min="10760" max="10762" width="13" style="16" customWidth="1"/>
    <col min="10763" max="11008" width="13" style="16"/>
    <col min="11009" max="11009" width="6.28515625" style="16" customWidth="1"/>
    <col min="11010" max="11010" width="1.85546875" style="16" customWidth="1"/>
    <col min="11011" max="11011" width="66.42578125" style="16" customWidth="1"/>
    <col min="11012" max="11012" width="5.42578125" style="16" customWidth="1"/>
    <col min="11013" max="11013" width="5.5703125" style="16" customWidth="1"/>
    <col min="11014" max="11014" width="9.42578125" style="16" customWidth="1"/>
    <col min="11015" max="11015" width="15.140625" style="16" customWidth="1"/>
    <col min="11016" max="11018" width="13" style="16" customWidth="1"/>
    <col min="11019" max="11264" width="13" style="16"/>
    <col min="11265" max="11265" width="6.28515625" style="16" customWidth="1"/>
    <col min="11266" max="11266" width="1.85546875" style="16" customWidth="1"/>
    <col min="11267" max="11267" width="66.42578125" style="16" customWidth="1"/>
    <col min="11268" max="11268" width="5.42578125" style="16" customWidth="1"/>
    <col min="11269" max="11269" width="5.5703125" style="16" customWidth="1"/>
    <col min="11270" max="11270" width="9.42578125" style="16" customWidth="1"/>
    <col min="11271" max="11271" width="15.140625" style="16" customWidth="1"/>
    <col min="11272" max="11274" width="13" style="16" customWidth="1"/>
    <col min="11275" max="11520" width="13" style="16"/>
    <col min="11521" max="11521" width="6.28515625" style="16" customWidth="1"/>
    <col min="11522" max="11522" width="1.85546875" style="16" customWidth="1"/>
    <col min="11523" max="11523" width="66.42578125" style="16" customWidth="1"/>
    <col min="11524" max="11524" width="5.42578125" style="16" customWidth="1"/>
    <col min="11525" max="11525" width="5.5703125" style="16" customWidth="1"/>
    <col min="11526" max="11526" width="9.42578125" style="16" customWidth="1"/>
    <col min="11527" max="11527" width="15.140625" style="16" customWidth="1"/>
    <col min="11528" max="11530" width="13" style="16" customWidth="1"/>
    <col min="11531" max="11776" width="13" style="16"/>
    <col min="11777" max="11777" width="6.28515625" style="16" customWidth="1"/>
    <col min="11778" max="11778" width="1.85546875" style="16" customWidth="1"/>
    <col min="11779" max="11779" width="66.42578125" style="16" customWidth="1"/>
    <col min="11780" max="11780" width="5.42578125" style="16" customWidth="1"/>
    <col min="11781" max="11781" width="5.5703125" style="16" customWidth="1"/>
    <col min="11782" max="11782" width="9.42578125" style="16" customWidth="1"/>
    <col min="11783" max="11783" width="15.140625" style="16" customWidth="1"/>
    <col min="11784" max="11786" width="13" style="16" customWidth="1"/>
    <col min="11787" max="12032" width="13" style="16"/>
    <col min="12033" max="12033" width="6.28515625" style="16" customWidth="1"/>
    <col min="12034" max="12034" width="1.85546875" style="16" customWidth="1"/>
    <col min="12035" max="12035" width="66.42578125" style="16" customWidth="1"/>
    <col min="12036" max="12036" width="5.42578125" style="16" customWidth="1"/>
    <col min="12037" max="12037" width="5.5703125" style="16" customWidth="1"/>
    <col min="12038" max="12038" width="9.42578125" style="16" customWidth="1"/>
    <col min="12039" max="12039" width="15.140625" style="16" customWidth="1"/>
    <col min="12040" max="12042" width="13" style="16" customWidth="1"/>
    <col min="12043" max="12288" width="13" style="16"/>
    <col min="12289" max="12289" width="6.28515625" style="16" customWidth="1"/>
    <col min="12290" max="12290" width="1.85546875" style="16" customWidth="1"/>
    <col min="12291" max="12291" width="66.42578125" style="16" customWidth="1"/>
    <col min="12292" max="12292" width="5.42578125" style="16" customWidth="1"/>
    <col min="12293" max="12293" width="5.5703125" style="16" customWidth="1"/>
    <col min="12294" max="12294" width="9.42578125" style="16" customWidth="1"/>
    <col min="12295" max="12295" width="15.140625" style="16" customWidth="1"/>
    <col min="12296" max="12298" width="13" style="16" customWidth="1"/>
    <col min="12299" max="12544" width="13" style="16"/>
    <col min="12545" max="12545" width="6.28515625" style="16" customWidth="1"/>
    <col min="12546" max="12546" width="1.85546875" style="16" customWidth="1"/>
    <col min="12547" max="12547" width="66.42578125" style="16" customWidth="1"/>
    <col min="12548" max="12548" width="5.42578125" style="16" customWidth="1"/>
    <col min="12549" max="12549" width="5.5703125" style="16" customWidth="1"/>
    <col min="12550" max="12550" width="9.42578125" style="16" customWidth="1"/>
    <col min="12551" max="12551" width="15.140625" style="16" customWidth="1"/>
    <col min="12552" max="12554" width="13" style="16" customWidth="1"/>
    <col min="12555" max="12800" width="13" style="16"/>
    <col min="12801" max="12801" width="6.28515625" style="16" customWidth="1"/>
    <col min="12802" max="12802" width="1.85546875" style="16" customWidth="1"/>
    <col min="12803" max="12803" width="66.42578125" style="16" customWidth="1"/>
    <col min="12804" max="12804" width="5.42578125" style="16" customWidth="1"/>
    <col min="12805" max="12805" width="5.5703125" style="16" customWidth="1"/>
    <col min="12806" max="12806" width="9.42578125" style="16" customWidth="1"/>
    <col min="12807" max="12807" width="15.140625" style="16" customWidth="1"/>
    <col min="12808" max="12810" width="13" style="16" customWidth="1"/>
    <col min="12811" max="13056" width="13" style="16"/>
    <col min="13057" max="13057" width="6.28515625" style="16" customWidth="1"/>
    <col min="13058" max="13058" width="1.85546875" style="16" customWidth="1"/>
    <col min="13059" max="13059" width="66.42578125" style="16" customWidth="1"/>
    <col min="13060" max="13060" width="5.42578125" style="16" customWidth="1"/>
    <col min="13061" max="13061" width="5.5703125" style="16" customWidth="1"/>
    <col min="13062" max="13062" width="9.42578125" style="16" customWidth="1"/>
    <col min="13063" max="13063" width="15.140625" style="16" customWidth="1"/>
    <col min="13064" max="13066" width="13" style="16" customWidth="1"/>
    <col min="13067" max="13312" width="13" style="16"/>
    <col min="13313" max="13313" width="6.28515625" style="16" customWidth="1"/>
    <col min="13314" max="13314" width="1.85546875" style="16" customWidth="1"/>
    <col min="13315" max="13315" width="66.42578125" style="16" customWidth="1"/>
    <col min="13316" max="13316" width="5.42578125" style="16" customWidth="1"/>
    <col min="13317" max="13317" width="5.5703125" style="16" customWidth="1"/>
    <col min="13318" max="13318" width="9.42578125" style="16" customWidth="1"/>
    <col min="13319" max="13319" width="15.140625" style="16" customWidth="1"/>
    <col min="13320" max="13322" width="13" style="16" customWidth="1"/>
    <col min="13323" max="13568" width="13" style="16"/>
    <col min="13569" max="13569" width="6.28515625" style="16" customWidth="1"/>
    <col min="13570" max="13570" width="1.85546875" style="16" customWidth="1"/>
    <col min="13571" max="13571" width="66.42578125" style="16" customWidth="1"/>
    <col min="13572" max="13572" width="5.42578125" style="16" customWidth="1"/>
    <col min="13573" max="13573" width="5.5703125" style="16" customWidth="1"/>
    <col min="13574" max="13574" width="9.42578125" style="16" customWidth="1"/>
    <col min="13575" max="13575" width="15.140625" style="16" customWidth="1"/>
    <col min="13576" max="13578" width="13" style="16" customWidth="1"/>
    <col min="13579" max="13824" width="13" style="16"/>
    <col min="13825" max="13825" width="6.28515625" style="16" customWidth="1"/>
    <col min="13826" max="13826" width="1.85546875" style="16" customWidth="1"/>
    <col min="13827" max="13827" width="66.42578125" style="16" customWidth="1"/>
    <col min="13828" max="13828" width="5.42578125" style="16" customWidth="1"/>
    <col min="13829" max="13829" width="5.5703125" style="16" customWidth="1"/>
    <col min="13830" max="13830" width="9.42578125" style="16" customWidth="1"/>
    <col min="13831" max="13831" width="15.140625" style="16" customWidth="1"/>
    <col min="13832" max="13834" width="13" style="16" customWidth="1"/>
    <col min="13835" max="14080" width="13" style="16"/>
    <col min="14081" max="14081" width="6.28515625" style="16" customWidth="1"/>
    <col min="14082" max="14082" width="1.85546875" style="16" customWidth="1"/>
    <col min="14083" max="14083" width="66.42578125" style="16" customWidth="1"/>
    <col min="14084" max="14084" width="5.42578125" style="16" customWidth="1"/>
    <col min="14085" max="14085" width="5.5703125" style="16" customWidth="1"/>
    <col min="14086" max="14086" width="9.42578125" style="16" customWidth="1"/>
    <col min="14087" max="14087" width="15.140625" style="16" customWidth="1"/>
    <col min="14088" max="14090" width="13" style="16" customWidth="1"/>
    <col min="14091" max="14336" width="13" style="16"/>
    <col min="14337" max="14337" width="6.28515625" style="16" customWidth="1"/>
    <col min="14338" max="14338" width="1.85546875" style="16" customWidth="1"/>
    <col min="14339" max="14339" width="66.42578125" style="16" customWidth="1"/>
    <col min="14340" max="14340" width="5.42578125" style="16" customWidth="1"/>
    <col min="14341" max="14341" width="5.5703125" style="16" customWidth="1"/>
    <col min="14342" max="14342" width="9.42578125" style="16" customWidth="1"/>
    <col min="14343" max="14343" width="15.140625" style="16" customWidth="1"/>
    <col min="14344" max="14346" width="13" style="16" customWidth="1"/>
    <col min="14347" max="14592" width="13" style="16"/>
    <col min="14593" max="14593" width="6.28515625" style="16" customWidth="1"/>
    <col min="14594" max="14594" width="1.85546875" style="16" customWidth="1"/>
    <col min="14595" max="14595" width="66.42578125" style="16" customWidth="1"/>
    <col min="14596" max="14596" width="5.42578125" style="16" customWidth="1"/>
    <col min="14597" max="14597" width="5.5703125" style="16" customWidth="1"/>
    <col min="14598" max="14598" width="9.42578125" style="16" customWidth="1"/>
    <col min="14599" max="14599" width="15.140625" style="16" customWidth="1"/>
    <col min="14600" max="14602" width="13" style="16" customWidth="1"/>
    <col min="14603" max="14848" width="13" style="16"/>
    <col min="14849" max="14849" width="6.28515625" style="16" customWidth="1"/>
    <col min="14850" max="14850" width="1.85546875" style="16" customWidth="1"/>
    <col min="14851" max="14851" width="66.42578125" style="16" customWidth="1"/>
    <col min="14852" max="14852" width="5.42578125" style="16" customWidth="1"/>
    <col min="14853" max="14853" width="5.5703125" style="16" customWidth="1"/>
    <col min="14854" max="14854" width="9.42578125" style="16" customWidth="1"/>
    <col min="14855" max="14855" width="15.140625" style="16" customWidth="1"/>
    <col min="14856" max="14858" width="13" style="16" customWidth="1"/>
    <col min="14859" max="15104" width="13" style="16"/>
    <col min="15105" max="15105" width="6.28515625" style="16" customWidth="1"/>
    <col min="15106" max="15106" width="1.85546875" style="16" customWidth="1"/>
    <col min="15107" max="15107" width="66.42578125" style="16" customWidth="1"/>
    <col min="15108" max="15108" width="5.42578125" style="16" customWidth="1"/>
    <col min="15109" max="15109" width="5.5703125" style="16" customWidth="1"/>
    <col min="15110" max="15110" width="9.42578125" style="16" customWidth="1"/>
    <col min="15111" max="15111" width="15.140625" style="16" customWidth="1"/>
    <col min="15112" max="15114" width="13" style="16" customWidth="1"/>
    <col min="15115" max="15360" width="13" style="16"/>
    <col min="15361" max="15361" width="6.28515625" style="16" customWidth="1"/>
    <col min="15362" max="15362" width="1.85546875" style="16" customWidth="1"/>
    <col min="15363" max="15363" width="66.42578125" style="16" customWidth="1"/>
    <col min="15364" max="15364" width="5.42578125" style="16" customWidth="1"/>
    <col min="15365" max="15365" width="5.5703125" style="16" customWidth="1"/>
    <col min="15366" max="15366" width="9.42578125" style="16" customWidth="1"/>
    <col min="15367" max="15367" width="15.140625" style="16" customWidth="1"/>
    <col min="15368" max="15370" width="13" style="16" customWidth="1"/>
    <col min="15371" max="15616" width="13" style="16"/>
    <col min="15617" max="15617" width="6.28515625" style="16" customWidth="1"/>
    <col min="15618" max="15618" width="1.85546875" style="16" customWidth="1"/>
    <col min="15619" max="15619" width="66.42578125" style="16" customWidth="1"/>
    <col min="15620" max="15620" width="5.42578125" style="16" customWidth="1"/>
    <col min="15621" max="15621" width="5.5703125" style="16" customWidth="1"/>
    <col min="15622" max="15622" width="9.42578125" style="16" customWidth="1"/>
    <col min="15623" max="15623" width="15.140625" style="16" customWidth="1"/>
    <col min="15624" max="15626" width="13" style="16" customWidth="1"/>
    <col min="15627" max="15872" width="13" style="16"/>
    <col min="15873" max="15873" width="6.28515625" style="16" customWidth="1"/>
    <col min="15874" max="15874" width="1.85546875" style="16" customWidth="1"/>
    <col min="15875" max="15875" width="66.42578125" style="16" customWidth="1"/>
    <col min="15876" max="15876" width="5.42578125" style="16" customWidth="1"/>
    <col min="15877" max="15877" width="5.5703125" style="16" customWidth="1"/>
    <col min="15878" max="15878" width="9.42578125" style="16" customWidth="1"/>
    <col min="15879" max="15879" width="15.140625" style="16" customWidth="1"/>
    <col min="15880" max="15882" width="13" style="16" customWidth="1"/>
    <col min="15883" max="16128" width="13" style="16"/>
    <col min="16129" max="16129" width="6.28515625" style="16" customWidth="1"/>
    <col min="16130" max="16130" width="1.85546875" style="16" customWidth="1"/>
    <col min="16131" max="16131" width="66.42578125" style="16" customWidth="1"/>
    <col min="16132" max="16132" width="5.42578125" style="16" customWidth="1"/>
    <col min="16133" max="16133" width="5.5703125" style="16" customWidth="1"/>
    <col min="16134" max="16134" width="9.42578125" style="16" customWidth="1"/>
    <col min="16135" max="16135" width="15.140625" style="16" customWidth="1"/>
    <col min="16136" max="16138" width="13" style="16" customWidth="1"/>
    <col min="16139" max="16384" width="13" style="16"/>
  </cols>
  <sheetData>
    <row r="1" spans="2:9" s="49" customFormat="1" x14ac:dyDescent="0.55000000000000004">
      <c r="B1" s="147" t="s">
        <v>49</v>
      </c>
      <c r="C1" s="147"/>
      <c r="D1" s="147"/>
      <c r="E1" s="147"/>
      <c r="F1" s="147"/>
      <c r="G1" s="47"/>
      <c r="H1" s="47"/>
      <c r="I1" s="48"/>
    </row>
    <row r="2" spans="2:9" s="53" customFormat="1" ht="19.5" x14ac:dyDescent="0.45">
      <c r="B2" s="50" t="s">
        <v>33</v>
      </c>
      <c r="C2" s="51"/>
      <c r="D2" s="52"/>
      <c r="E2" s="52"/>
      <c r="F2" s="52"/>
    </row>
    <row r="3" spans="2:9" s="53" customFormat="1" ht="15.75" customHeight="1" x14ac:dyDescent="0.45">
      <c r="B3" s="178" t="s">
        <v>18</v>
      </c>
      <c r="C3" s="179"/>
      <c r="D3" s="182" t="s">
        <v>116</v>
      </c>
      <c r="E3" s="182"/>
      <c r="F3" s="54" t="s">
        <v>19</v>
      </c>
    </row>
    <row r="4" spans="2:9" s="53" customFormat="1" ht="14.25" customHeight="1" x14ac:dyDescent="0.45">
      <c r="B4" s="180"/>
      <c r="C4" s="181"/>
      <c r="D4" s="55"/>
      <c r="E4" s="56" t="s">
        <v>20</v>
      </c>
      <c r="F4" s="57" t="s">
        <v>21</v>
      </c>
    </row>
    <row r="5" spans="2:9" s="53" customFormat="1" ht="19.5" x14ac:dyDescent="0.45">
      <c r="B5" s="58">
        <v>1</v>
      </c>
      <c r="C5" s="59" t="s">
        <v>22</v>
      </c>
      <c r="D5" s="60"/>
      <c r="E5" s="61"/>
      <c r="F5" s="60"/>
    </row>
    <row r="6" spans="2:9" s="53" customFormat="1" ht="19.5" x14ac:dyDescent="0.45">
      <c r="B6" s="62"/>
      <c r="C6" s="53" t="s">
        <v>23</v>
      </c>
      <c r="D6" s="63">
        <f>DATA!N11</f>
        <v>4.666666666666667</v>
      </c>
      <c r="E6" s="63">
        <f>DATA!N12</f>
        <v>0.5</v>
      </c>
      <c r="F6" s="64" t="str">
        <f>IF(D6&gt;4.5,"มากที่สุด",IF(D6&gt;3.5,"มาก",IF(D6&gt;2.5,"ปานกลาง",IF(D6&gt;1.5,"น้อย",IF(D6&lt;=1.5,"น้อยที่สุด")))))</f>
        <v>มากที่สุด</v>
      </c>
    </row>
    <row r="7" spans="2:9" s="53" customFormat="1" ht="19.5" x14ac:dyDescent="0.45">
      <c r="B7" s="62"/>
      <c r="C7" s="53" t="s">
        <v>113</v>
      </c>
      <c r="D7" s="63">
        <f>DATA!O11</f>
        <v>4.666666666666667</v>
      </c>
      <c r="E7" s="63">
        <f>DATA!O12</f>
        <v>0.5</v>
      </c>
      <c r="F7" s="64" t="str">
        <f>IF(D7&gt;4.5,"มากที่สุด",IF(D7&gt;3.5,"มาก",IF(D7&gt;2.5,"ปานกลาง",IF(D7&gt;1.5,"น้อย",IF(D7&lt;=1.5,"น้อยที่สุด")))))</f>
        <v>มากที่สุด</v>
      </c>
    </row>
    <row r="8" spans="2:9" s="53" customFormat="1" ht="19.5" x14ac:dyDescent="0.45">
      <c r="B8" s="65"/>
      <c r="C8" s="51" t="s">
        <v>114</v>
      </c>
      <c r="D8" s="66">
        <f>DATA!P11</f>
        <v>4.666666666666667</v>
      </c>
      <c r="E8" s="66">
        <f>DATA!P12</f>
        <v>0.5</v>
      </c>
      <c r="F8" s="64" t="str">
        <f>IF(D8&gt;4.5,"มากที่สุด",IF(D8&gt;3.5,"มาก",IF(D8&gt;2.5,"ปานกลาง",IF(D8&gt;1.5,"น้อย",IF(D8&lt;=1.5,"น้อยที่สุด")))))</f>
        <v>มากที่สุด</v>
      </c>
    </row>
    <row r="9" spans="2:9" s="59" customFormat="1" ht="19.5" x14ac:dyDescent="0.45">
      <c r="B9" s="67"/>
      <c r="C9" s="68" t="s">
        <v>24</v>
      </c>
      <c r="D9" s="69">
        <f>AVERAGE(D6:D8)</f>
        <v>4.666666666666667</v>
      </c>
      <c r="E9" s="69">
        <f>DATA!P13</f>
        <v>0.48038446141526142</v>
      </c>
      <c r="F9" s="70" t="str">
        <f>IF(D9&gt;4.5,"มากที่สุด",IF(D9&gt;3.5,"มาก",IF(D9&gt;2.5,"ปานกลาง",IF(D9&gt;1.5,"น้อย",IF(D9&lt;=1.5,"น้อยที่สุด")))))</f>
        <v>มากที่สุด</v>
      </c>
    </row>
    <row r="10" spans="2:9" s="53" customFormat="1" ht="19.5" x14ac:dyDescent="0.45">
      <c r="B10" s="71">
        <v>2</v>
      </c>
      <c r="C10" s="59" t="s">
        <v>25</v>
      </c>
      <c r="D10" s="72"/>
      <c r="E10" s="72"/>
      <c r="F10" s="54"/>
    </row>
    <row r="11" spans="2:9" s="53" customFormat="1" ht="19.5" x14ac:dyDescent="0.45">
      <c r="B11" s="62"/>
      <c r="C11" s="73" t="s">
        <v>26</v>
      </c>
      <c r="D11" s="63">
        <f>DATA!Q11</f>
        <v>4.8888888888888893</v>
      </c>
      <c r="E11" s="63">
        <f>DATA!Q12</f>
        <v>0.33333333333333337</v>
      </c>
      <c r="F11" s="64" t="str">
        <f>IF(D11&gt;4.5,"มากที่สุด",IF(D11&gt;3.5,"มาก",IF(D11&gt;2.5,"ปานกลาง",IF(D11&gt;1.5,"น้อย",IF(D11&lt;=1.5,"น้อยที่สุด")))))</f>
        <v>มากที่สุด</v>
      </c>
      <c r="I11" s="53" t="s">
        <v>143</v>
      </c>
    </row>
    <row r="12" spans="2:9" s="53" customFormat="1" ht="19.5" x14ac:dyDescent="0.45">
      <c r="B12" s="62"/>
      <c r="C12" s="53" t="s">
        <v>27</v>
      </c>
      <c r="D12" s="63">
        <f>DATA!R11</f>
        <v>4.8888888888888893</v>
      </c>
      <c r="E12" s="63">
        <f>DATA!R12</f>
        <v>0.33333333333333337</v>
      </c>
      <c r="F12" s="64" t="str">
        <f t="shared" ref="F12:F23" si="0">IF(D12&gt;4.5,"มากที่สุด",IF(D12&gt;3.5,"มาก",IF(D12&gt;2.5,"ปานกลาง",IF(D12&gt;1.5,"น้อย",IF(D12&lt;=1.5,"น้อยที่สุด")))))</f>
        <v>มากที่สุด</v>
      </c>
    </row>
    <row r="13" spans="2:9" s="59" customFormat="1" ht="19.5" x14ac:dyDescent="0.45">
      <c r="B13" s="67"/>
      <c r="C13" s="68" t="s">
        <v>24</v>
      </c>
      <c r="D13" s="69">
        <f>AVERAGE(D10:D12)</f>
        <v>4.8888888888888893</v>
      </c>
      <c r="E13" s="69">
        <f>DATA!R13</f>
        <v>0.32338083338177726</v>
      </c>
      <c r="F13" s="70" t="str">
        <f t="shared" si="0"/>
        <v>มากที่สุด</v>
      </c>
    </row>
    <row r="14" spans="2:9" s="53" customFormat="1" ht="19.5" x14ac:dyDescent="0.45">
      <c r="B14" s="71">
        <v>3</v>
      </c>
      <c r="C14" s="59" t="s">
        <v>28</v>
      </c>
      <c r="D14" s="72"/>
      <c r="E14" s="72"/>
      <c r="F14" s="64"/>
    </row>
    <row r="15" spans="2:9" s="53" customFormat="1" ht="19.5" x14ac:dyDescent="0.45">
      <c r="B15" s="62"/>
      <c r="C15" s="53" t="s">
        <v>59</v>
      </c>
      <c r="D15" s="63">
        <f>DATA!S11</f>
        <v>4.666666666666667</v>
      </c>
      <c r="E15" s="63">
        <f>DATA!S12</f>
        <v>0.70710678118654757</v>
      </c>
      <c r="F15" s="64" t="str">
        <f t="shared" si="0"/>
        <v>มากที่สุด</v>
      </c>
    </row>
    <row r="16" spans="2:9" s="74" customFormat="1" ht="19.5" x14ac:dyDescent="0.45">
      <c r="B16" s="62"/>
      <c r="C16" s="74" t="s">
        <v>60</v>
      </c>
      <c r="D16" s="63">
        <f>DATA!T11</f>
        <v>4.7777777777777777</v>
      </c>
      <c r="E16" s="63">
        <f>DATA!T12</f>
        <v>0.44095855184409838</v>
      </c>
      <c r="F16" s="64" t="str">
        <f t="shared" si="0"/>
        <v>มากที่สุด</v>
      </c>
    </row>
    <row r="17" spans="2:9" s="74" customFormat="1" ht="19.5" x14ac:dyDescent="0.45">
      <c r="B17" s="62"/>
      <c r="C17" s="74" t="s">
        <v>61</v>
      </c>
      <c r="D17" s="63">
        <f>DATA!U11</f>
        <v>4.666666666666667</v>
      </c>
      <c r="E17" s="63">
        <f>DATA!U12</f>
        <v>0.70710678118654757</v>
      </c>
      <c r="F17" s="64" t="str">
        <f t="shared" si="0"/>
        <v>มากที่สุด</v>
      </c>
    </row>
    <row r="18" spans="2:9" s="74" customFormat="1" ht="19.5" x14ac:dyDescent="0.45">
      <c r="B18" s="62"/>
      <c r="C18" s="74" t="s">
        <v>62</v>
      </c>
      <c r="D18" s="63">
        <f>DATA!V11</f>
        <v>4.7777777777777777</v>
      </c>
      <c r="E18" s="63">
        <f>DATA!V12</f>
        <v>0.44095855184409838</v>
      </c>
      <c r="F18" s="64" t="str">
        <f t="shared" si="0"/>
        <v>มากที่สุด</v>
      </c>
    </row>
    <row r="19" spans="2:9" s="59" customFormat="1" ht="19.5" x14ac:dyDescent="0.45">
      <c r="B19" s="67"/>
      <c r="C19" s="68" t="s">
        <v>24</v>
      </c>
      <c r="D19" s="69">
        <f>AVERAGE(D15:D18)</f>
        <v>4.7222222222222223</v>
      </c>
      <c r="E19" s="69">
        <f>DATA!V13</f>
        <v>0.56624634271217966</v>
      </c>
      <c r="F19" s="70" t="str">
        <f t="shared" si="0"/>
        <v>มากที่สุด</v>
      </c>
    </row>
    <row r="20" spans="2:9" s="53" customFormat="1" ht="19.5" x14ac:dyDescent="0.45">
      <c r="B20" s="71">
        <v>4</v>
      </c>
      <c r="C20" s="59" t="s">
        <v>63</v>
      </c>
      <c r="D20" s="72"/>
      <c r="E20" s="72"/>
      <c r="F20" s="64"/>
    </row>
    <row r="21" spans="2:9" s="53" customFormat="1" ht="18" customHeight="1" x14ac:dyDescent="0.45">
      <c r="B21" s="62"/>
      <c r="C21" s="75" t="s">
        <v>64</v>
      </c>
      <c r="D21" s="63">
        <f>DATA!Y11</f>
        <v>4.333333333333333</v>
      </c>
      <c r="E21" s="63">
        <f>DATA!Y12</f>
        <v>0.70710678118654757</v>
      </c>
      <c r="F21" s="64" t="str">
        <f t="shared" ref="F21" si="1">IF(D21&gt;4.5,"มากที่สุด",IF(D21&gt;3.5,"มาก",IF(D21&gt;2.5,"ปานกลาง",IF(D21&gt;1.5,"น้อย",IF(D21&lt;=1.5,"น้อยที่สุด")))))</f>
        <v>มาก</v>
      </c>
    </row>
    <row r="22" spans="2:9" s="53" customFormat="1" ht="19.5" x14ac:dyDescent="0.45">
      <c r="B22" s="62"/>
      <c r="C22" s="73" t="s">
        <v>65</v>
      </c>
      <c r="D22" s="63">
        <f>DATA!Z11</f>
        <v>4.4444444444444446</v>
      </c>
      <c r="E22" s="63">
        <f>DATA!Z12</f>
        <v>0.72648315725677948</v>
      </c>
      <c r="F22" s="64" t="str">
        <f t="shared" si="0"/>
        <v>มาก</v>
      </c>
    </row>
    <row r="23" spans="2:9" s="59" customFormat="1" ht="19.5" x14ac:dyDescent="0.45">
      <c r="B23" s="76"/>
      <c r="C23" s="68" t="s">
        <v>24</v>
      </c>
      <c r="D23" s="69">
        <f>AVERAGE(D21:D22)</f>
        <v>4.3888888888888893</v>
      </c>
      <c r="E23" s="69">
        <f>DATA!Z13</f>
        <v>0.69780233918722501</v>
      </c>
      <c r="F23" s="70" t="str">
        <f t="shared" si="0"/>
        <v>มาก</v>
      </c>
    </row>
    <row r="24" spans="2:9" s="79" customFormat="1" ht="16.5" customHeight="1" thickBot="1" x14ac:dyDescent="0.25">
      <c r="B24" s="183" t="s">
        <v>29</v>
      </c>
      <c r="C24" s="184"/>
      <c r="D24" s="77">
        <f>DATA!AA11</f>
        <v>4.6767676767676765</v>
      </c>
      <c r="E24" s="77">
        <f>DATA!AA12</f>
        <v>0.5501072776320387</v>
      </c>
      <c r="F24" s="78" t="str">
        <f>IF(D24&gt;4.5,"มากที่สุด",IF(D24&gt;3.5,"มาก",IF(D24&gt;2.5,"ปานกลาง",IF(D24&gt;1.5,"น้อย",IF(D24&lt;=1.5,"น้อยที่สุด")))))</f>
        <v>มากที่สุด</v>
      </c>
    </row>
    <row r="25" spans="2:9" s="80" customFormat="1" ht="11.25" customHeight="1" thickTop="1" x14ac:dyDescent="0.55000000000000004">
      <c r="C25" s="81"/>
      <c r="D25" s="81"/>
      <c r="E25" s="81"/>
      <c r="F25" s="81"/>
      <c r="G25" s="81"/>
      <c r="H25" s="81"/>
      <c r="I25" s="81"/>
    </row>
    <row r="26" spans="2:9" s="9" customFormat="1" ht="24" x14ac:dyDescent="0.55000000000000004">
      <c r="C26" s="9" t="s">
        <v>118</v>
      </c>
    </row>
    <row r="27" spans="2:9" s="9" customFormat="1" ht="24" x14ac:dyDescent="0.55000000000000004">
      <c r="B27" s="9" t="s">
        <v>117</v>
      </c>
    </row>
    <row r="28" spans="2:9" s="9" customFormat="1" ht="23.25" customHeight="1" x14ac:dyDescent="0.55000000000000004">
      <c r="B28" s="146" t="s">
        <v>119</v>
      </c>
      <c r="C28" s="146"/>
      <c r="D28" s="146"/>
      <c r="E28" s="146"/>
      <c r="F28" s="146"/>
    </row>
    <row r="29" spans="2:9" s="9" customFormat="1" ht="23.25" customHeight="1" x14ac:dyDescent="0.55000000000000004">
      <c r="B29" s="146" t="s">
        <v>120</v>
      </c>
      <c r="C29" s="146"/>
      <c r="D29" s="146"/>
      <c r="E29" s="146"/>
      <c r="F29" s="146"/>
    </row>
    <row r="30" spans="2:9" s="9" customFormat="1" ht="23.25" customHeight="1" x14ac:dyDescent="0.55000000000000004">
      <c r="B30" s="146" t="s">
        <v>121</v>
      </c>
      <c r="C30" s="146"/>
      <c r="D30" s="146"/>
      <c r="E30" s="146"/>
      <c r="F30" s="146"/>
    </row>
    <row r="31" spans="2:9" s="9" customFormat="1" ht="23.25" customHeight="1" x14ac:dyDescent="0.55000000000000004">
      <c r="B31" s="146" t="s">
        <v>92</v>
      </c>
      <c r="C31" s="146"/>
      <c r="D31" s="146"/>
      <c r="E31" s="146"/>
      <c r="F31" s="146"/>
    </row>
    <row r="32" spans="2:9" s="9" customFormat="1" ht="24" x14ac:dyDescent="0.55000000000000004">
      <c r="B32" s="9" t="s">
        <v>122</v>
      </c>
    </row>
    <row r="33" spans="2:2" s="9" customFormat="1" ht="24" x14ac:dyDescent="0.55000000000000004">
      <c r="B33" s="9" t="s">
        <v>123</v>
      </c>
    </row>
    <row r="34" spans="2:2" s="9" customFormat="1" ht="24" x14ac:dyDescent="0.55000000000000004">
      <c r="B34" s="9" t="s">
        <v>124</v>
      </c>
    </row>
    <row r="35" spans="2:2" s="9" customFormat="1" ht="24" x14ac:dyDescent="0.55000000000000004">
      <c r="B35" s="9" t="s">
        <v>125</v>
      </c>
    </row>
    <row r="36" spans="2:2" s="9" customFormat="1" ht="24" x14ac:dyDescent="0.55000000000000004"/>
    <row r="37" spans="2:2" s="8" customFormat="1" ht="24" x14ac:dyDescent="0.55000000000000004"/>
    <row r="38" spans="2:2" s="80" customFormat="1" x14ac:dyDescent="0.55000000000000004"/>
    <row r="39" spans="2:2" s="80" customFormat="1" x14ac:dyDescent="0.55000000000000004"/>
    <row r="66" spans="2:8" x14ac:dyDescent="0.55000000000000004">
      <c r="F66" s="21"/>
      <c r="G66" s="21"/>
      <c r="H66" s="21"/>
    </row>
    <row r="67" spans="2:8" s="12" customFormat="1" ht="24" x14ac:dyDescent="0.55000000000000004">
      <c r="B67" s="18"/>
      <c r="F67" s="13"/>
      <c r="G67" s="13"/>
      <c r="H67" s="13"/>
    </row>
    <row r="68" spans="2:8" s="12" customFormat="1" ht="24" x14ac:dyDescent="0.55000000000000004">
      <c r="F68" s="13"/>
      <c r="G68" s="13"/>
      <c r="H68" s="13"/>
    </row>
    <row r="69" spans="2:8" s="12" customFormat="1" ht="24" x14ac:dyDescent="0.55000000000000004"/>
  </sheetData>
  <mergeCells count="8">
    <mergeCell ref="B1:F1"/>
    <mergeCell ref="B30:F30"/>
    <mergeCell ref="B31:F31"/>
    <mergeCell ref="B3:C4"/>
    <mergeCell ref="D3:E3"/>
    <mergeCell ref="B24:C24"/>
    <mergeCell ref="B28:F28"/>
    <mergeCell ref="B29:F29"/>
  </mergeCells>
  <pageMargins left="0.7" right="0" top="0.75" bottom="0" header="0.3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DATA</vt:lpstr>
      <vt:lpstr>สรุป</vt:lpstr>
      <vt:lpstr>เพศ</vt:lpstr>
      <vt:lpstr>ตาราง2</vt:lpstr>
      <vt:lpstr>ตาราง3</vt:lpstr>
      <vt:lpstr>ก่อน-หลัง</vt:lpstr>
      <vt:lpstr>ตอนที่2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2019-04-23T08:49:28Z</cp:lastPrinted>
  <dcterms:created xsi:type="dcterms:W3CDTF">2018-05-16T06:54:49Z</dcterms:created>
  <dcterms:modified xsi:type="dcterms:W3CDTF">2019-04-24T03:39:33Z</dcterms:modified>
</cp:coreProperties>
</file>