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firstSheet="1" activeTab="2"/>
  </bookViews>
  <sheets>
    <sheet name="Form Responses 1" sheetId="1" r:id="rId1"/>
    <sheet name="DATD" sheetId="8" r:id="rId2"/>
    <sheet name="บทสรุป" sheetId="3" r:id="rId3"/>
    <sheet name="สถานภาพ" sheetId="4" r:id="rId4"/>
    <sheet name="ก่อน-หลัง" sheetId="9" r:id="rId5"/>
    <sheet name="ตอนที่ 2" sheetId="7" r:id="rId6"/>
    <sheet name="ข้อเสนอแนะ" sheetId="6" r:id="rId7"/>
  </sheets>
  <calcPr calcId="162913"/>
</workbook>
</file>

<file path=xl/calcChain.xml><?xml version="1.0" encoding="utf-8"?>
<calcChain xmlns="http://schemas.openxmlformats.org/spreadsheetml/2006/main">
  <c r="V24" i="8" l="1"/>
  <c r="V23" i="8"/>
  <c r="F15" i="9" l="1"/>
  <c r="F11" i="9"/>
  <c r="H11" i="9" s="1"/>
  <c r="G13" i="9"/>
  <c r="G9" i="9"/>
  <c r="F13" i="9"/>
  <c r="H13" i="9" s="1"/>
  <c r="F9" i="9"/>
  <c r="H9" i="9" s="1"/>
  <c r="H15" i="9"/>
  <c r="F22" i="4" l="1"/>
  <c r="G18" i="4" s="1"/>
  <c r="G26" i="7"/>
  <c r="G25" i="7"/>
  <c r="G27" i="7" s="1"/>
  <c r="F26" i="7"/>
  <c r="F25" i="7"/>
  <c r="F21" i="4"/>
  <c r="F19" i="4"/>
  <c r="V5" i="8"/>
  <c r="B27" i="8"/>
  <c r="D23" i="8"/>
  <c r="V20" i="8"/>
  <c r="H25" i="7" l="1"/>
  <c r="F27" i="7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G30" i="7" l="1"/>
  <c r="F30" i="7"/>
  <c r="F29" i="7"/>
  <c r="F32" i="7" s="1"/>
  <c r="G22" i="7"/>
  <c r="G21" i="7"/>
  <c r="G18" i="7"/>
  <c r="F22" i="7"/>
  <c r="F19" i="7"/>
  <c r="F18" i="7"/>
  <c r="F14" i="7"/>
  <c r="F11" i="7"/>
  <c r="F20" i="4"/>
  <c r="G10" i="7"/>
  <c r="G11" i="7"/>
  <c r="G14" i="7"/>
  <c r="G15" i="7"/>
  <c r="G19" i="7"/>
  <c r="G20" i="7"/>
  <c r="G29" i="7"/>
  <c r="G31" i="7"/>
  <c r="F10" i="7"/>
  <c r="F15" i="7"/>
  <c r="F20" i="7"/>
  <c r="F21" i="7"/>
  <c r="F31" i="7"/>
  <c r="H27" i="7" l="1"/>
  <c r="F16" i="7"/>
  <c r="G9" i="7"/>
  <c r="F9" i="7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H31" i="7"/>
  <c r="H30" i="7"/>
  <c r="H29" i="7"/>
  <c r="H26" i="7"/>
  <c r="H22" i="7"/>
  <c r="H21" i="7"/>
  <c r="H20" i="7"/>
  <c r="H19" i="7"/>
  <c r="H18" i="7"/>
  <c r="H15" i="7"/>
  <c r="H14" i="7"/>
  <c r="H11" i="7"/>
  <c r="H10" i="7"/>
  <c r="G33" i="7" l="1"/>
  <c r="G22" i="4"/>
  <c r="G20" i="4"/>
  <c r="G21" i="4"/>
  <c r="G19" i="4"/>
  <c r="F33" i="7"/>
  <c r="H33" i="7" s="1"/>
  <c r="G16" i="7"/>
  <c r="F12" i="7"/>
  <c r="H12" i="7" s="1"/>
  <c r="G12" i="7"/>
  <c r="F23" i="7"/>
  <c r="H23" i="7" s="1"/>
  <c r="H32" i="7"/>
  <c r="G23" i="7"/>
  <c r="H16" i="7"/>
  <c r="G32" i="7"/>
  <c r="H9" i="7"/>
</calcChain>
</file>

<file path=xl/sharedStrings.xml><?xml version="1.0" encoding="utf-8"?>
<sst xmlns="http://schemas.openxmlformats.org/spreadsheetml/2006/main" count="200" uniqueCount="152">
  <si>
    <t>Timestamp</t>
  </si>
  <si>
    <t>สถานภาพของผู้ตอบแบบสอบถาม</t>
  </si>
  <si>
    <t>ความสะดวกในการลงทะเบียน</t>
  </si>
  <si>
    <t>ความเหมาะสมของวันจัดโครงการ (วันจันทร์ที่ 11 เมษายน 2559)</t>
  </si>
  <si>
    <t>ความเหมาะสมของระยะเวลาในการจัดโครงการ (09.30 - 11.00 น.)</t>
  </si>
  <si>
    <t>ความเหมาะสมของสถานที่จัดโครงการฯ</t>
  </si>
  <si>
    <t>ความประทับใจที่เกิดขึ้นในการเข้าร่วมโครงการฯ</t>
  </si>
  <si>
    <t>ท่านได้มีส่วนร่วมในการอนุรักษ์วัฒนธรรมไทย</t>
  </si>
  <si>
    <t>ท่านได้ใช้เวลาว่างเพื่อการสืบสานวัฒนธรรมไทยให้คงอยู่ต่อไป</t>
  </si>
  <si>
    <t>กิจกรรมครั้งนี้ส่งเสริมให้เกิดความสัมพันธ์อันดีต่อกัน</t>
  </si>
  <si>
    <t>ข้อเสนอแนะเพื่อการปรับปรุงการดำเนินโครงการในครั้งต่อไป</t>
  </si>
  <si>
    <t>หัวหน้างาน</t>
  </si>
  <si>
    <t>ควรมีกิจกรรมให้ผู้เข้าร่วมโครงการได้มีส่วนร่วม</t>
  </si>
  <si>
    <t>เจ้าหน้าที่งานวิจัยและวิเทศสัมพันธ์</t>
  </si>
  <si>
    <t>เจ้าหน้าที่งานวิชาการ</t>
  </si>
  <si>
    <t>เจ้าหน้าที่งานแผนและสารสนเทศ</t>
  </si>
  <si>
    <t>หัวหน้าสำนักงานเลขานุการบัณฑิตวิทยาลัย</t>
  </si>
  <si>
    <t>เจ้าหน้าที่สำนักพิมพ์มหาวิทยาลัยนเรศวร</t>
  </si>
  <si>
    <t>นิสิตบัณฑิตศึกษา</t>
  </si>
  <si>
    <t>ผู้บริหารบัณฑิตวิทยาลัย</t>
  </si>
  <si>
    <t>ไม่มี</t>
  </si>
  <si>
    <t>เจ้าหน้าที่งานอำนวยการ</t>
  </si>
  <si>
    <t>-</t>
  </si>
  <si>
    <t>รวม</t>
  </si>
  <si>
    <t>- 1 -</t>
  </si>
  <si>
    <t>จำนวน</t>
  </si>
  <si>
    <t>ร้อยละ</t>
  </si>
  <si>
    <t>รายการ</t>
  </si>
  <si>
    <t>SD</t>
  </si>
  <si>
    <t>สถานภาพ</t>
  </si>
  <si>
    <t>บทสรุปสำหรับผู้บริหาร</t>
  </si>
  <si>
    <t>ระดับความคิดเห็น</t>
  </si>
  <si>
    <t>1. ด้านกระบวนการขั้นตอนการให้บริการ</t>
  </si>
  <si>
    <t>รวมด้านกระบวนการขั้นตอนการให้บริการ</t>
  </si>
  <si>
    <t>2. ด้านเจ้าหน้าที่ผู้ให้บริการ</t>
  </si>
  <si>
    <t>รวมด้านเจ้าหน้าที่ผู้ให้บริการ</t>
  </si>
  <si>
    <t>3. ด้านสิ่งอำนวยความสะดวก</t>
  </si>
  <si>
    <t>รวมด้านสิ่งอำนวยความสะดวก</t>
  </si>
  <si>
    <t xml:space="preserve"> - 3 -</t>
  </si>
  <si>
    <t>รวมด้านคุณภาพการให้บริการ</t>
  </si>
  <si>
    <t>5. ด้านเอกสารประกอบการอบรม</t>
  </si>
  <si>
    <t>รวมด้านเอกสารประกอบการอบรม</t>
  </si>
  <si>
    <t>ตอนที่ 1  ข้อมูลทั่วไปเกี่ยวกับผู้ตอบแบบประเมิน</t>
  </si>
  <si>
    <r>
      <rPr>
        <u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</t>
    </r>
  </si>
  <si>
    <t>ลำดับที่</t>
  </si>
  <si>
    <t>สังกัด</t>
  </si>
  <si>
    <t>หัวหน้าสำนักงาน/หัวหน้างาน</t>
  </si>
  <si>
    <t>หัวหน้าสำนักงานเลขานุการ/หัวหน้างาน</t>
  </si>
  <si>
    <t>4. ด้านคุณภาพการให้บริการ (โครงการจัดการความรู้ฯ)</t>
  </si>
  <si>
    <t>1. ท่านคาดหวังอะไรจากการเข้าร่วมกิจกรมในครั้งนี้</t>
  </si>
  <si>
    <t>2. สิ่งที่ได้เกินความคาดหวัง</t>
  </si>
  <si>
    <t>3. สิ่งที่ได้น้อยกว่าที่คาดหวัง</t>
  </si>
  <si>
    <t>4. ท่านตั้งใจว่าจะนำความรู้ที่ได้จากการเข้าร่วมกิจกรรมไปทำอะไรต่อที่งานของท่าน</t>
  </si>
  <si>
    <t xml:space="preserve">           จากการสอบถามความคิดเห็นเกี่ยวกับการเข้าร่วมโครงการฯ พบว่า ผู้ตอบแบบประเมินโครงการฯ</t>
  </si>
  <si>
    <t xml:space="preserve">                   ผลการประเมินตามวัตถุประสงค์โครงการ พบว่า การจัดโครงการบรรลุตามวัตถุประสงค์ของโครงการฯคือ</t>
  </si>
  <si>
    <t xml:space="preserve">ผลประเมินกิจกรมการจัดการความรู้ (KM) </t>
  </si>
  <si>
    <t>ในหัวข้อ “เกณฑ์สำหรับใช้ประเมินบัณฑิตวิทยาลัยในระดับหลักสูตรและระดับคณะ”</t>
  </si>
  <si>
    <t>วันศุกร์ที่ 22 กุมภาพันธ์ 2562</t>
  </si>
  <si>
    <t>ณ ห้องประชุมบัณฑิตวิทยาลัย TA 110 อาคารมหาธรรมราชา มหาวิทยาลัยนเรศวร</t>
  </si>
  <si>
    <t xml:space="preserve">    ใช้ประเมินบัณฑิตวิทยาลัยในระดับหลักสูตรและระดับคณะ” เมื่อวันศุกร์ที่ 22 กุมภาพันธ์ 2562</t>
  </si>
  <si>
    <t xml:space="preserve">               จากตาราง 1 พบว่า ผู้ตอบแบบประเมินส่วนใหญ่เป็นเจ้าหน้าที่งานวิชาการ คิดเป็นร้อยละ 50.00</t>
  </si>
  <si>
    <t>คิดเป็นร้อยละ 12.50</t>
  </si>
  <si>
    <t xml:space="preserve">    จากการสำรวจข้อมูลความต้องการของผู้ตอบแบบประเมินจำแนกตามสถานภาพ มีผู้เข้าร่วมกิจกรรมฯ </t>
  </si>
  <si>
    <t xml:space="preserve">    ของจำนวนผู้เข้าร่วมโครงการฯ</t>
  </si>
  <si>
    <t xml:space="preserve">    จำนวนทั้งสิ้น 22 คน มีผู้ตอบแบบประเมินโครงการฯ จำนวนทั้งสิ้น 16 คน คิดเป็นร้อยละ 72.73</t>
  </si>
  <si>
    <t>N = 16</t>
  </si>
  <si>
    <t>4.3 ความรู้ และความสามารถในการถ่ายทอดความรู้ของวิทยากร (ผศ.ดร.อนามัย นาอุดม)</t>
  </si>
  <si>
    <t>4.4 ความรู้และความสามารถในการถ่ายทอดความรู้ของวิทยากร (ผศ.ดร.พนมขวัญ  ริยะมงคล)</t>
  </si>
  <si>
    <t>ในระดับหลักสูตรและระดับคณะ”)</t>
  </si>
  <si>
    <r>
      <rPr>
        <u/>
        <sz val="16"/>
        <color rgb="FF000000"/>
        <rFont val="TH SarabunPSK"/>
        <family val="2"/>
      </rPr>
      <t>ตอนที่ 2</t>
    </r>
    <r>
      <rPr>
        <sz val="16"/>
        <color rgb="FF000000"/>
        <rFont val="TH SarabunPSK"/>
        <family val="2"/>
      </rPr>
      <t xml:space="preserve"> สอบถามความคิดเห็นเกี่ยวกับโครงการฯ (กิจกรรมการจัดการความรู้หัวข้อ “เกณฑ์สำหรับใช้ประเมินบัณฑิตวิทยาลัย</t>
    </r>
  </si>
  <si>
    <t>ตอนที่ 3 AAR</t>
  </si>
  <si>
    <t>1. มีความรู้ความเข้าใจเกี่ยวกับการประเมินระดับหลักสูตรและระดับคณะ</t>
  </si>
  <si>
    <t>2. เข้าใจเกณฑ์ประเมินหลักสูตรของบัณฑิตวิทยาลัย</t>
  </si>
  <si>
    <t>3. ทราบกระบวนการประเมินหลักสูตรที่เป็นมาตรฐาน</t>
  </si>
  <si>
    <t>4. มีความรู้ ความเข้าใจเกี่ยวกับการประเมินระดับหลักสูตรและระดับคณะ</t>
  </si>
  <si>
    <t>5. ได้ความรู้ ความเข้าใจ เกี่ยวกับการประเมินระดับหลักสูตร</t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</si>
  <si>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PSK"/>
        <family val="2"/>
      </rPr>
      <t>วิทยากรแนะนำแนวทาง และตัวอย่างการจัดทำให้ดูง่ายขึ้น</t>
    </r>
  </si>
  <si>
    <r>
      <t>3.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PSK"/>
        <family val="2"/>
      </rPr>
      <t>ข้อเสนอแนะในการประเมินหลักสูตรจากวิทยากร</t>
    </r>
  </si>
  <si>
    <r>
      <t>4.</t>
    </r>
    <r>
      <rPr>
        <sz val="7"/>
        <color rgb="FF000000"/>
        <rFont val="Times New Roman"/>
        <family val="1"/>
      </rPr>
      <t xml:space="preserve"> </t>
    </r>
    <r>
      <rPr>
        <sz val="16"/>
        <color rgb="FF000000"/>
        <rFont val="TH SarabunPSK"/>
        <family val="2"/>
      </rPr>
      <t>เทคนิคการตอบคำถาม การเขียนรายงาน QA ระดับหลักสูตร</t>
    </r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</si>
  <si>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TH SarabunPSK"/>
        <family val="2"/>
      </rPr>
      <t>ใช้งานการวางแผนการ QA ของตนเอง</t>
    </r>
  </si>
  <si>
    <r>
      <t xml:space="preserve">2. </t>
    </r>
    <r>
      <rPr>
        <sz val="16"/>
        <color rgb="FF000000"/>
        <rFont val="TH SarabunPSK"/>
        <family val="2"/>
      </rPr>
      <t>ใช้เป็นแนวทางในการจัดการทำหลักสูตรเพื่อรับการประเมินหลักสูตร</t>
    </r>
  </si>
  <si>
    <r>
      <t>3.</t>
    </r>
    <r>
      <rPr>
        <sz val="7"/>
        <color rgb="FF000000"/>
        <rFont val="Times New Roman"/>
        <family val="1"/>
      </rPr>
      <t xml:space="preserve">  </t>
    </r>
    <r>
      <rPr>
        <sz val="16"/>
        <color rgb="FF000000"/>
        <rFont val="TH SarabunPSK"/>
        <family val="2"/>
      </rPr>
      <t>นำไปใช้ในการประกันหลักสูตรระดับคณะ</t>
    </r>
  </si>
  <si>
    <r>
      <t>4.</t>
    </r>
    <r>
      <rPr>
        <sz val="7"/>
        <color rgb="FF000000"/>
        <rFont val="Times New Roman"/>
        <family val="1"/>
      </rPr>
      <t>  </t>
    </r>
    <r>
      <rPr>
        <sz val="16"/>
        <color rgb="FF000000"/>
        <rFont val="TH SarabunPSK"/>
        <family val="2"/>
      </rPr>
      <t>นำไปใช้ในการเตรียมข้อมูล เพื่อการประกันคุณภาพการศึกษา</t>
    </r>
  </si>
  <si>
    <t>2. วิทยากรให้ความรู้ได้ดีมาก เข้าใจง่าย มองเห็นชัดเจน</t>
  </si>
  <si>
    <t>1. ควรเชิญอาจารย์ประจำหลักสูตรเข้าร่วมเพื่อรับทราบเกณฑ์และวางแผนการประเมินร่วมกัน</t>
  </si>
  <si>
    <t>บัณฑิตวิทยาลัยในระดับหลักสูตรและระดับคณะ” วันศุกร์ที่ 22 กุมภาพันธ์ 2562 โดยมีวัตถุประสงค์ 1)เพื่อจัดกิจกรรม</t>
  </si>
  <si>
    <t>จัดการความรู้ (KM) 2)เพื่อประเมินหลักสูตรและประเมินระดับคณะ 3)เพื่อให้บัณฑิตวิทยาลัยพร้อมรับการประเมิน</t>
  </si>
  <si>
    <t>ตรวจสอบจากภายในและภายนอกมหาวิทยาลัย 4)เพื่อให้การจัดทำรายงานการประเมินตนเองและประเมินตรวจสอบ</t>
  </si>
  <si>
    <t xml:space="preserve">ผลประเมินกิจกรรมการจัดการความรู้ (KM) </t>
  </si>
  <si>
    <t>และระดับคณะ” พบว่ามีผู้เข้าร่วมโครงการ จำนวนทั้งสิ้น 22 คนประกอบด้วย ผู้บริหารบัณฑิตวิทยาลัย หัวหน้าสำนักงาน</t>
  </si>
  <si>
    <t>จำนวนทั้งสิ้น 16 คน คิดเป็นร้อยละ 72.73 ของจำนวนผู้เข้าร่วมโครงการฯ</t>
  </si>
  <si>
    <t xml:space="preserve">           ผู้ตอบแบบประเมินส่วนใหญ่เป็นเจ้าหน้าที่งานวิชาการ คิดเป็นร้อยละ 50.00 รองลงมาได้แก่ หัวหน้าสำนักงาน</t>
  </si>
  <si>
    <t>เลขานุการ/หัวหน้างาน คิดเป็นร้อยละ 31.25 และเจ้าหน้าที่งานแผนและสารสนเทศ คิดเป็นร้อยละ 12.50</t>
  </si>
  <si>
    <t>“เกณฑ์สำหรับใช้ประเมินบัณฑิตวิทยาลัยในระดับหลักสูตรและระดับคณะ” อยู่ในระดับน้อย (ค่าเฉลี่ย = 2.50)</t>
  </si>
  <si>
    <t>“เกณฑ์สำหรับใช้ประเมินบัณฑิตวิทยาลัยในระดับหลักสูตรและระดับคณะ” อยู่ในระดับมาก (ค่าเฉลี่ย = 3.88)</t>
  </si>
  <si>
    <t>มีการจัดกิจกรรมการจัดการความรู้โดยการให้ความรู้เรื่องเกี่ยวกับเกณฑ์สำหรับใช้ประเมินบัณฑิตวิทยาลัยในระดับ</t>
  </si>
  <si>
    <t>หลักสูตรและระดับคณะแก่ผู้บริหารและบุคลากรบัณฑิตวิทยาลัย โดยภายหลังการอบรมผู้เข้าร่วมโครงการมีความรู้</t>
  </si>
  <si>
    <t>ความเข้าใจเกี่ยวกับเกณฑ์สำหรับใช้ประเมินบัณฑิตวิทยาลัยในระดับหลักสูตรและระดับคณะ อยู่ในระดับมาก</t>
  </si>
  <si>
    <t xml:space="preserve"> (   = 3.88 )</t>
  </si>
  <si>
    <t>รองลงมาได้แก่หัวหน้าสำนักงานเลขานุการ/หัวหน้างาน คิดเป็นร้อยละ 31.25 และเจ้าหน้าที่งานแผนและสารสนเทศ</t>
  </si>
  <si>
    <t xml:space="preserve"> 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</si>
  <si>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</si>
  <si>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</si>
  <si>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</si>
  <si>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</si>
  <si>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t>4.1 ก่อนการอบรมท่านมีความรู้ความเข้าใจเกี่ยวกับการ</t>
  </si>
  <si>
    <t>ประเมินระดับหลักสูตรและระดับคณะอยู่ในระดับใด</t>
  </si>
  <si>
    <t>4.2 ภายหลังการอบรมท่านมีความรู้ความเข้าใจเกี่ยวกับการ</t>
  </si>
  <si>
    <t>(N = 16)</t>
  </si>
  <si>
    <t>ที่จัดในโครงการฯ ภาพรวม อยู่ในระดับน้อย (ค่าเฉลี่ย 2.50)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</si>
  <si>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3.88) </t>
  </si>
  <si>
    <t>- 2 -</t>
  </si>
  <si>
    <r>
      <t>ตาราง 2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</si>
  <si>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2 ก่อนเข้ารับการอบรมผู้เข้าร่วมโครงการมีความรู้ความเข้าใจเกี่ยวกับกิจกรรม</t>
  </si>
  <si>
    <t xml:space="preserve">        จากตาราง 3 การประเมินความคิดเห็นเกี่ยวกับการจัดโครงการฯ พบว่า ผู้ตอบแบบประเมินมีความคิดเห็นโดยรวม</t>
  </si>
  <si>
    <t xml:space="preserve"> - 4 -</t>
  </si>
  <si>
    <t xml:space="preserve">                                                                       - 5 -</t>
  </si>
  <si>
    <r>
      <t>ตาราง 3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16)</t>
    </r>
  </si>
  <si>
    <t>1.1 ความสะดวกในการลงทะเบียน</t>
  </si>
  <si>
    <t>1.2 ความเหมาะสมของวันจัดโครงการฯ (วันศุกร์ที่ 22 กุมภาพันธ์ 2562)</t>
  </si>
  <si>
    <t>1.3 ความเหมาะสมของระยะเวลาในการจัดโครงการฯ (10.00 - 12.00 น.)</t>
  </si>
  <si>
    <t>2.1 เจ้าหน้าที่ให้บริการด้วยความเต็มใจ ยิ้มแย้มแจ่มใส</t>
  </si>
  <si>
    <t>2.2 เจ้าหน้าที่ให้บริการด้วยความรวดเร็ว</t>
  </si>
  <si>
    <t>3.1 ความเหมาะสมของขนาดห้องจัดกิจกรรม</t>
  </si>
  <si>
    <t>3.2 ความชัดเจนของจอภาพนำเสนอ</t>
  </si>
  <si>
    <t>3.3 ความชัดเจนของระบบเสียงภายในห้องจัดโครงการฯ</t>
  </si>
  <si>
    <t>3.4 ความสว่างภายในห้องจัดกิจกรรมฯ</t>
  </si>
  <si>
    <t>3.5 ความสะอาดของสถานที่จัดกิจกรรมฯ</t>
  </si>
  <si>
    <t>5.1 ความชัดเจน ความสมบูรณ์ของเอกสารประกอบการจัดกิจกรรม</t>
  </si>
  <si>
    <t>5.2 เนื้อหาสาระของเอกสารประกอบกิจกรรมตรงตามความต้องการของท่าน</t>
  </si>
  <si>
    <t>5.3 ประโยชน์ที่ได้รับจากเอกสารประกอบการจัดกิจกรรมการจัดการความรู้ฯ</t>
  </si>
  <si>
    <t>มีความพึงพอใจโดยรวมอยู่ในระดับมากที่สุด (ค่าเฉลี่ย = 4.55) เมื่อพิจารณารายด้านพบว่า ด้านเจ้าหน้าที่ผู้ให้บริการ</t>
  </si>
  <si>
    <t>ข้อเสนอแนะอื่นๆ</t>
  </si>
  <si>
    <t xml:space="preserve">อยู่ในระดับมากที่สุด (ค่าเฉลี่ย = 4.81) รองลงมาได้แก่ ด้านกระบวนการขั้นตอนการให้บริการ อยู่ในระดับมากที่สุด </t>
  </si>
  <si>
    <t>(ค่าเฉลี่ย = 4.75) เมื่อพิจารณารายข้อพบว่า ข้อที่มีค่าเฉลี่ยสูงที่สุด คือความสะดวกในการลงทะเบียน เจ้าหน้าที่</t>
  </si>
  <si>
    <t xml:space="preserve">ให้บริการด้วยความเต็มใจ ยิ้มแย้มแจ่มใส และเจ้าหน้าที่ให้บริการด้วยความรวดเร็ว อยู่ในระดับมากที่สุด </t>
  </si>
  <si>
    <t xml:space="preserve">(ค่าเฉลี่ย = 4.81) รองลงมาได้แก่ ความเหมาะสมของวันจัดโครงการฯ (วันศุกร์ที่ 22 กุมภาพันธ์ 2562) </t>
  </si>
  <si>
    <t xml:space="preserve">อยู่ในระดับมากที่สุด (ค่าเฉลี่ย = 4.75) และความเหมาะสมของระยะเวลาในการจัดโครงการฯ (10.00 - 12.00 น.) </t>
  </si>
  <si>
    <t>ความสว่างภายในห้องจัดกิจกรรมฯ ความรู้และความสามารถในการถ่ายทอดความรู้ของวิทยากร</t>
  </si>
  <si>
    <t>(ผศ.ดร.พนมขวัญ  ริยะมงคล) อยู่ในระดับมากที่สุด  (ค่าเฉลี่ย = 4.69)</t>
  </si>
  <si>
    <t xml:space="preserve">อยู่ในระดับมากที่สุด (ค่าเฉลี่ย = 4.55) เมื่อพิจารณารายด้าน พบว่า ด้านที่มีค่าเฉลี่ยสูงที่สุด คือ ด้านเจ้าหน้าที่ผู้ให้บริการ </t>
  </si>
  <si>
    <t>(ค่าเฉลี่ย = 4.75) เมื่อพิจารณารายข้อพบว่า ข้อที่มีค่าเฉลี่ยสูงที่สุด คือ ความสะดวกในการลงทะเบียน เจ้าหน้าที่ให้บริการ</t>
  </si>
  <si>
    <t>ด้วยความเต็มใจ ยิ้มแย้มแจ่มใส เจ้าหน้าที่ให้บริการด้วยความรวดเร็ว อยู่ในระดับมากที่สุด (ค่าเฉลี่ย = 4.81) รองลงมาได้แก่</t>
  </si>
  <si>
    <t>ความเหมาะสมของวันจัดโครงการฯ (วันศุกร์ที่ 22 กุมภาพันธ์ 2562) อยู่ในระดับมากที่สุด (ค่าเฉลี่ย = 4.75) และความเหมาะสม</t>
  </si>
  <si>
    <t>ของระยะเวลาในการจัดโครงการฯ (10.00 - 12.00 น.) ความสว่างภายในห้องจัดกิจกรรมฯ ความรู้และความสามารถในการ</t>
  </si>
  <si>
    <t>ถ่ายทอดความรู้ของวิทยากร (ผศ.ดร.พนมขวัญ  ริยะมงคล) อยู่ในระดับมากที่สุด (ค่าเฉลี่ย = 4.69)</t>
  </si>
  <si>
    <t xml:space="preserve">           ก่อนเข้ารับการอบรมผู้ตอบแบบประเมินมีความรู้ความเข้าใจเกี่ยวกับการจัดการความรู้ (KM) ในหัวข้อ </t>
  </si>
  <si>
    <t xml:space="preserve">           หลังเข้ารับการอบรมผู้ตอบแบบประเมินมีความรู้ความเข้าใจเกี่ยวกับการจัดการความรู้ (KM) ในหัวข้อ</t>
  </si>
  <si>
    <t xml:space="preserve">เลขานุการฯ หัวหน้างาน เจ้าหน้าที่งานวิชาการ และเจ้าหน้าที่งานแผนและสารสนเทศ โดยมีผู้ตอบแบบประเมิน </t>
  </si>
  <si>
    <t xml:space="preserve">            บัณฑิตวิทยาลัยได้จัดทำผลประเมินกิจกรรมการจัดการความรู้ (KM) ในหัวข้อ “เกณฑ์สำหรับใช้ประเมิน</t>
  </si>
  <si>
    <t xml:space="preserve">            จากการประเมินโครงการการจัดการความรู้ (KM) ในหัวข้อ “เกณฑ์สำหรับใช้ประเมินบัณฑิตวิทยาลัยในระดับหลักสูตร</t>
  </si>
  <si>
    <t xml:space="preserve">               บัณฑิตวิทยาลัยได้จัดทำผลประเมินกิจกรรมการจัดการความรู้ (KM) ในหัวข้อ “เกณฑ์สำหรับ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</si>
</sst>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6" x14ac:knownFonts="1">
    <font>
      <sz val="10"/>
      <color rgb="FF00000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0"/>
      <color rgb="FF000000"/>
      <name val="Arial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sz val="7"/>
      <color rgb="FF000000"/>
      <name val="Times New Roman"/>
      <family val="1"/>
    </font>
    <font>
      <b/>
      <sz val="16"/>
      <color rgb="FF000000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CFEA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1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 indent="6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7" fillId="0" borderId="0" xfId="0" applyNumberFormat="1" applyFont="1" applyAlignment="1"/>
    <xf numFmtId="0" fontId="8" fillId="0" borderId="8" xfId="0" applyFont="1" applyFill="1" applyBorder="1" applyAlignment="1">
      <alignment horizontal="center"/>
    </xf>
    <xf numFmtId="0" fontId="8" fillId="0" borderId="5" xfId="0" applyFont="1" applyBorder="1"/>
    <xf numFmtId="0" fontId="7" fillId="0" borderId="0" xfId="0" applyFont="1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9" borderId="0" xfId="0" applyFont="1" applyFill="1" applyAlignment="1">
      <alignment horizontal="center"/>
    </xf>
    <xf numFmtId="2" fontId="0" fillId="6" borderId="0" xfId="0" applyNumberForma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2" fontId="3" fillId="10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5" fillId="0" borderId="0" xfId="1" applyFont="1" applyAlignment="1"/>
    <xf numFmtId="0" fontId="16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" fillId="0" borderId="10" xfId="0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/>
    <xf numFmtId="0" fontId="22" fillId="0" borderId="27" xfId="0" applyFont="1" applyBorder="1" applyAlignment="1">
      <alignment horizontal="center"/>
    </xf>
    <xf numFmtId="2" fontId="22" fillId="0" borderId="30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left" indent="5"/>
    </xf>
    <xf numFmtId="0" fontId="23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5" fillId="0" borderId="10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CFEA"/>
      <color rgb="FF3333CC"/>
      <color rgb="FFDE4F16"/>
      <color rgb="FFA47A90"/>
      <color rgb="FF99CC00"/>
      <color rgb="FFFF5050"/>
      <color rgb="FFFF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24</xdr:row>
          <xdr:rowOff>85725</xdr:rowOff>
        </xdr:from>
        <xdr:to>
          <xdr:col>1</xdr:col>
          <xdr:colOff>257175</xdr:colOff>
          <xdr:row>24</xdr:row>
          <xdr:rowOff>219075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6</xdr:row>
          <xdr:rowOff>38100</xdr:rowOff>
        </xdr:from>
        <xdr:to>
          <xdr:col>5</xdr:col>
          <xdr:colOff>257175</xdr:colOff>
          <xdr:row>6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ySplit="1" topLeftCell="A23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21.5703125" customWidth="1"/>
    <col min="2" max="2" width="33.5703125" bestFit="1" customWidth="1"/>
    <col min="3" max="11" width="21.5703125" customWidth="1"/>
  </cols>
  <sheetData>
    <row r="1" spans="1:11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customHeight="1" x14ac:dyDescent="0.2">
      <c r="A2" s="1">
        <v>42534.582300833332</v>
      </c>
      <c r="B2" s="2" t="s">
        <v>11</v>
      </c>
      <c r="C2" s="2">
        <v>4</v>
      </c>
      <c r="D2" s="2">
        <v>5</v>
      </c>
      <c r="E2" s="2">
        <v>4</v>
      </c>
      <c r="F2" s="2">
        <v>4</v>
      </c>
      <c r="G2" s="2">
        <v>5</v>
      </c>
      <c r="H2" s="2">
        <v>4</v>
      </c>
      <c r="I2" s="2">
        <v>3</v>
      </c>
      <c r="J2" s="2">
        <v>3</v>
      </c>
      <c r="K2" s="12" t="s">
        <v>12</v>
      </c>
    </row>
    <row r="3" spans="1:11" ht="15.75" customHeight="1" x14ac:dyDescent="0.2">
      <c r="A3" s="1">
        <v>42534.599304224539</v>
      </c>
      <c r="B3" s="2" t="s">
        <v>13</v>
      </c>
      <c r="C3" s="2">
        <v>5</v>
      </c>
      <c r="D3" s="2">
        <v>5</v>
      </c>
      <c r="E3" s="2">
        <v>5</v>
      </c>
      <c r="F3" s="2">
        <v>4</v>
      </c>
      <c r="G3" s="2">
        <v>5</v>
      </c>
      <c r="H3" s="2">
        <v>5</v>
      </c>
      <c r="I3" s="2">
        <v>5</v>
      </c>
      <c r="J3" s="2">
        <v>4</v>
      </c>
    </row>
    <row r="4" spans="1:11" ht="15.75" customHeight="1" x14ac:dyDescent="0.2">
      <c r="A4" s="1">
        <v>42534.600259398147</v>
      </c>
      <c r="B4" s="2" t="s">
        <v>14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</row>
    <row r="5" spans="1:11" ht="15.75" customHeight="1" x14ac:dyDescent="0.2">
      <c r="A5" s="1">
        <v>42534.602470787038</v>
      </c>
      <c r="B5" s="2" t="s">
        <v>13</v>
      </c>
      <c r="C5" s="2">
        <v>5</v>
      </c>
      <c r="D5" s="2">
        <v>4</v>
      </c>
      <c r="E5" s="2">
        <v>4</v>
      </c>
      <c r="F5" s="2">
        <v>4</v>
      </c>
      <c r="G5" s="2">
        <v>5</v>
      </c>
      <c r="H5" s="2">
        <v>5</v>
      </c>
      <c r="I5" s="2">
        <v>5</v>
      </c>
      <c r="J5" s="2">
        <v>5</v>
      </c>
    </row>
    <row r="6" spans="1:11" ht="15.75" customHeight="1" x14ac:dyDescent="0.2">
      <c r="A6" s="1">
        <v>42534.608724849539</v>
      </c>
      <c r="B6" s="2" t="s">
        <v>15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</row>
    <row r="7" spans="1:11" ht="15.75" customHeight="1" x14ac:dyDescent="0.2">
      <c r="A7" s="1">
        <v>42534.611750381941</v>
      </c>
      <c r="B7" s="2" t="s">
        <v>16</v>
      </c>
      <c r="C7" s="2">
        <v>5</v>
      </c>
      <c r="D7" s="2">
        <v>4</v>
      </c>
      <c r="E7" s="2">
        <v>3</v>
      </c>
      <c r="F7" s="2">
        <v>4</v>
      </c>
      <c r="G7" s="2">
        <v>4</v>
      </c>
      <c r="H7" s="2">
        <v>4</v>
      </c>
      <c r="I7" s="2">
        <v>4</v>
      </c>
      <c r="J7" s="2">
        <v>3</v>
      </c>
    </row>
    <row r="8" spans="1:11" ht="15.75" customHeight="1" x14ac:dyDescent="0.2">
      <c r="A8" s="1">
        <v>42534.615764768518</v>
      </c>
      <c r="B8" s="2" t="s">
        <v>15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</row>
    <row r="9" spans="1:11" ht="15.75" customHeight="1" x14ac:dyDescent="0.2">
      <c r="A9" s="1">
        <v>42534.670851168979</v>
      </c>
      <c r="B9" s="2" t="s">
        <v>17</v>
      </c>
      <c r="C9" s="2">
        <v>4</v>
      </c>
      <c r="D9" s="2">
        <v>5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</row>
    <row r="10" spans="1:11" ht="15.75" customHeight="1" x14ac:dyDescent="0.2">
      <c r="A10" s="1">
        <v>42534.671353425925</v>
      </c>
      <c r="B10" s="2" t="s">
        <v>17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4</v>
      </c>
      <c r="J10" s="2">
        <v>4</v>
      </c>
    </row>
    <row r="11" spans="1:11" ht="15.75" customHeight="1" x14ac:dyDescent="0.2">
      <c r="A11" s="1">
        <v>42534.888582800922</v>
      </c>
      <c r="B11" s="2" t="s">
        <v>17</v>
      </c>
      <c r="C11" s="2">
        <v>5</v>
      </c>
      <c r="D11" s="2">
        <v>4</v>
      </c>
      <c r="E11" s="2">
        <v>4</v>
      </c>
      <c r="F11" s="2">
        <v>5</v>
      </c>
      <c r="G11" s="2">
        <v>4</v>
      </c>
      <c r="H11" s="2">
        <v>5</v>
      </c>
      <c r="I11" s="2">
        <v>5</v>
      </c>
      <c r="J11" s="2">
        <v>5</v>
      </c>
    </row>
    <row r="12" spans="1:11" ht="15.75" customHeight="1" x14ac:dyDescent="0.2">
      <c r="A12" s="1">
        <v>42535.435762141205</v>
      </c>
      <c r="B12" s="2" t="s">
        <v>13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</row>
    <row r="13" spans="1:11" ht="15.75" customHeight="1" x14ac:dyDescent="0.2">
      <c r="A13" s="1">
        <v>42535.532551655095</v>
      </c>
      <c r="B13" s="2" t="s">
        <v>15</v>
      </c>
      <c r="C13" s="2">
        <v>5</v>
      </c>
      <c r="D13" s="2">
        <v>4</v>
      </c>
      <c r="E13" s="2">
        <v>5</v>
      </c>
      <c r="F13" s="2">
        <v>5</v>
      </c>
      <c r="G13" s="2">
        <v>4</v>
      </c>
      <c r="H13" s="2">
        <v>4</v>
      </c>
      <c r="I13" s="2">
        <v>4</v>
      </c>
      <c r="J13" s="2">
        <v>4</v>
      </c>
    </row>
    <row r="14" spans="1:11" ht="15.75" customHeight="1" x14ac:dyDescent="0.2">
      <c r="A14" s="1">
        <v>42535.614575532411</v>
      </c>
      <c r="B14" s="2" t="s">
        <v>13</v>
      </c>
      <c r="C14" s="2">
        <v>4</v>
      </c>
      <c r="D14" s="2">
        <v>5</v>
      </c>
      <c r="E14" s="2">
        <v>5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</row>
    <row r="15" spans="1:11" ht="15.75" customHeight="1" x14ac:dyDescent="0.2">
      <c r="A15" s="1">
        <v>42536.358717395837</v>
      </c>
      <c r="B15" s="2" t="s">
        <v>18</v>
      </c>
      <c r="C15" s="2">
        <v>5</v>
      </c>
      <c r="D15" s="2">
        <v>4</v>
      </c>
      <c r="E15" s="2">
        <v>4</v>
      </c>
      <c r="F15" s="2">
        <v>5</v>
      </c>
      <c r="G15" s="2">
        <v>4</v>
      </c>
      <c r="H15" s="2">
        <v>4</v>
      </c>
      <c r="I15" s="2">
        <v>4</v>
      </c>
      <c r="J15" s="2">
        <v>5</v>
      </c>
    </row>
    <row r="16" spans="1:11" ht="15.75" customHeight="1" x14ac:dyDescent="0.2">
      <c r="A16" s="1">
        <v>42536.367799201384</v>
      </c>
      <c r="B16" s="2" t="s">
        <v>19</v>
      </c>
      <c r="C16" s="2">
        <v>4</v>
      </c>
      <c r="D16" s="2">
        <v>5</v>
      </c>
      <c r="E16" s="2">
        <v>5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 t="s">
        <v>20</v>
      </c>
    </row>
    <row r="17" spans="1:11" ht="15.75" customHeight="1" x14ac:dyDescent="0.2">
      <c r="A17" s="1">
        <v>42536.368616469903</v>
      </c>
      <c r="B17" s="2" t="s">
        <v>21</v>
      </c>
      <c r="C17" s="2">
        <v>5</v>
      </c>
      <c r="D17" s="2">
        <v>5</v>
      </c>
      <c r="E17" s="2">
        <v>5</v>
      </c>
      <c r="F17" s="2">
        <v>5</v>
      </c>
      <c r="G17" s="2">
        <v>3</v>
      </c>
      <c r="H17" s="2">
        <v>4</v>
      </c>
      <c r="I17" s="2">
        <v>4</v>
      </c>
      <c r="J17" s="2">
        <v>5</v>
      </c>
    </row>
    <row r="18" spans="1:11" ht="15.75" customHeight="1" x14ac:dyDescent="0.2">
      <c r="A18" s="1">
        <v>42536.374955868057</v>
      </c>
      <c r="B18" s="2" t="s">
        <v>18</v>
      </c>
      <c r="C18" s="2">
        <v>4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4</v>
      </c>
      <c r="J18" s="2">
        <v>5</v>
      </c>
    </row>
    <row r="19" spans="1:11" ht="15.75" customHeight="1" x14ac:dyDescent="0.2">
      <c r="A19" s="1">
        <v>42536.37867387732</v>
      </c>
      <c r="B19" s="2" t="s">
        <v>21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v>5</v>
      </c>
    </row>
    <row r="20" spans="1:11" ht="15.75" customHeight="1" x14ac:dyDescent="0.2">
      <c r="A20" s="1">
        <v>42536.383146006949</v>
      </c>
      <c r="B20" s="2" t="s">
        <v>11</v>
      </c>
      <c r="C20" s="2">
        <v>5</v>
      </c>
      <c r="D20" s="2">
        <v>5</v>
      </c>
      <c r="E20" s="2">
        <v>4</v>
      </c>
      <c r="F20" s="2">
        <v>5</v>
      </c>
      <c r="G20" s="2">
        <v>4</v>
      </c>
      <c r="H20" s="2">
        <v>4</v>
      </c>
      <c r="I20" s="2">
        <v>4</v>
      </c>
      <c r="J20" s="2">
        <v>4</v>
      </c>
    </row>
    <row r="21" spans="1:11" ht="15.75" customHeight="1" x14ac:dyDescent="0.2">
      <c r="A21" s="1">
        <v>42536.525426701388</v>
      </c>
      <c r="B21" s="2" t="s">
        <v>14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</row>
    <row r="22" spans="1:11" ht="15.75" customHeight="1" x14ac:dyDescent="0.2">
      <c r="A22" s="1">
        <v>42536.696185555556</v>
      </c>
      <c r="B22" s="2" t="s">
        <v>21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 t="s">
        <v>22</v>
      </c>
    </row>
    <row r="23" spans="1:11" ht="15.75" customHeight="1" x14ac:dyDescent="0.2">
      <c r="A23" s="1">
        <v>42536.697834050923</v>
      </c>
      <c r="B23" s="2" t="s">
        <v>21</v>
      </c>
      <c r="C23" s="2">
        <v>5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</row>
    <row r="24" spans="1:11" ht="15.75" customHeight="1" x14ac:dyDescent="0.2">
      <c r="A24" s="1">
        <v>42536.714805520838</v>
      </c>
      <c r="B24" s="2" t="s">
        <v>11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1"/>
  <sheetViews>
    <sheetView topLeftCell="A2" zoomScale="90" zoomScaleNormal="90" workbookViewId="0">
      <selection activeCell="O24" sqref="O24"/>
    </sheetView>
  </sheetViews>
  <sheetFormatPr defaultColWidth="8.7109375" defaultRowHeight="24" x14ac:dyDescent="0.55000000000000004"/>
  <cols>
    <col min="1" max="1" width="7" style="4" customWidth="1"/>
    <col min="2" max="2" width="10.140625" style="4" customWidth="1"/>
    <col min="3" max="3" width="37.7109375" style="4" bestFit="1" customWidth="1"/>
    <col min="4" max="6" width="5" style="4" customWidth="1"/>
    <col min="7" max="7" width="6.42578125" style="4" bestFit="1" customWidth="1"/>
    <col min="8" max="15" width="5" style="4" customWidth="1"/>
    <col min="16" max="16" width="5" style="84" customWidth="1"/>
    <col min="17" max="20" width="5" style="4" customWidth="1"/>
    <col min="21" max="255" width="8.7109375" style="3"/>
    <col min="256" max="256" width="7" style="3" customWidth="1"/>
    <col min="257" max="257" width="10.140625" style="3" customWidth="1"/>
    <col min="258" max="258" width="37.7109375" style="3" bestFit="1" customWidth="1"/>
    <col min="259" max="276" width="5" style="3" customWidth="1"/>
    <col min="277" max="511" width="8.7109375" style="3"/>
    <col min="512" max="512" width="7" style="3" customWidth="1"/>
    <col min="513" max="513" width="10.140625" style="3" customWidth="1"/>
    <col min="514" max="514" width="37.7109375" style="3" bestFit="1" customWidth="1"/>
    <col min="515" max="532" width="5" style="3" customWidth="1"/>
    <col min="533" max="767" width="8.7109375" style="3"/>
    <col min="768" max="768" width="7" style="3" customWidth="1"/>
    <col min="769" max="769" width="10.140625" style="3" customWidth="1"/>
    <col min="770" max="770" width="37.7109375" style="3" bestFit="1" customWidth="1"/>
    <col min="771" max="788" width="5" style="3" customWidth="1"/>
    <col min="789" max="1023" width="8.7109375" style="3"/>
    <col min="1024" max="1024" width="7" style="3" customWidth="1"/>
    <col min="1025" max="1025" width="10.140625" style="3" customWidth="1"/>
    <col min="1026" max="1026" width="37.7109375" style="3" bestFit="1" customWidth="1"/>
    <col min="1027" max="1044" width="5" style="3" customWidth="1"/>
    <col min="1045" max="1279" width="8.7109375" style="3"/>
    <col min="1280" max="1280" width="7" style="3" customWidth="1"/>
    <col min="1281" max="1281" width="10.140625" style="3" customWidth="1"/>
    <col min="1282" max="1282" width="37.7109375" style="3" bestFit="1" customWidth="1"/>
    <col min="1283" max="1300" width="5" style="3" customWidth="1"/>
    <col min="1301" max="1535" width="8.7109375" style="3"/>
    <col min="1536" max="1536" width="7" style="3" customWidth="1"/>
    <col min="1537" max="1537" width="10.140625" style="3" customWidth="1"/>
    <col min="1538" max="1538" width="37.7109375" style="3" bestFit="1" customWidth="1"/>
    <col min="1539" max="1556" width="5" style="3" customWidth="1"/>
    <col min="1557" max="1791" width="8.7109375" style="3"/>
    <col min="1792" max="1792" width="7" style="3" customWidth="1"/>
    <col min="1793" max="1793" width="10.140625" style="3" customWidth="1"/>
    <col min="1794" max="1794" width="37.7109375" style="3" bestFit="1" customWidth="1"/>
    <col min="1795" max="1812" width="5" style="3" customWidth="1"/>
    <col min="1813" max="2047" width="8.7109375" style="3"/>
    <col min="2048" max="2048" width="7" style="3" customWidth="1"/>
    <col min="2049" max="2049" width="10.140625" style="3" customWidth="1"/>
    <col min="2050" max="2050" width="37.7109375" style="3" bestFit="1" customWidth="1"/>
    <col min="2051" max="2068" width="5" style="3" customWidth="1"/>
    <col min="2069" max="2303" width="8.7109375" style="3"/>
    <col min="2304" max="2304" width="7" style="3" customWidth="1"/>
    <col min="2305" max="2305" width="10.140625" style="3" customWidth="1"/>
    <col min="2306" max="2306" width="37.7109375" style="3" bestFit="1" customWidth="1"/>
    <col min="2307" max="2324" width="5" style="3" customWidth="1"/>
    <col min="2325" max="2559" width="8.7109375" style="3"/>
    <col min="2560" max="2560" width="7" style="3" customWidth="1"/>
    <col min="2561" max="2561" width="10.140625" style="3" customWidth="1"/>
    <col min="2562" max="2562" width="37.7109375" style="3" bestFit="1" customWidth="1"/>
    <col min="2563" max="2580" width="5" style="3" customWidth="1"/>
    <col min="2581" max="2815" width="8.7109375" style="3"/>
    <col min="2816" max="2816" width="7" style="3" customWidth="1"/>
    <col min="2817" max="2817" width="10.140625" style="3" customWidth="1"/>
    <col min="2818" max="2818" width="37.7109375" style="3" bestFit="1" customWidth="1"/>
    <col min="2819" max="2836" width="5" style="3" customWidth="1"/>
    <col min="2837" max="3071" width="8.7109375" style="3"/>
    <col min="3072" max="3072" width="7" style="3" customWidth="1"/>
    <col min="3073" max="3073" width="10.140625" style="3" customWidth="1"/>
    <col min="3074" max="3074" width="37.7109375" style="3" bestFit="1" customWidth="1"/>
    <col min="3075" max="3092" width="5" style="3" customWidth="1"/>
    <col min="3093" max="3327" width="8.7109375" style="3"/>
    <col min="3328" max="3328" width="7" style="3" customWidth="1"/>
    <col min="3329" max="3329" width="10.140625" style="3" customWidth="1"/>
    <col min="3330" max="3330" width="37.7109375" style="3" bestFit="1" customWidth="1"/>
    <col min="3331" max="3348" width="5" style="3" customWidth="1"/>
    <col min="3349" max="3583" width="8.7109375" style="3"/>
    <col min="3584" max="3584" width="7" style="3" customWidth="1"/>
    <col min="3585" max="3585" width="10.140625" style="3" customWidth="1"/>
    <col min="3586" max="3586" width="37.7109375" style="3" bestFit="1" customWidth="1"/>
    <col min="3587" max="3604" width="5" style="3" customWidth="1"/>
    <col min="3605" max="3839" width="8.7109375" style="3"/>
    <col min="3840" max="3840" width="7" style="3" customWidth="1"/>
    <col min="3841" max="3841" width="10.140625" style="3" customWidth="1"/>
    <col min="3842" max="3842" width="37.7109375" style="3" bestFit="1" customWidth="1"/>
    <col min="3843" max="3860" width="5" style="3" customWidth="1"/>
    <col min="3861" max="4095" width="8.7109375" style="3"/>
    <col min="4096" max="4096" width="7" style="3" customWidth="1"/>
    <col min="4097" max="4097" width="10.140625" style="3" customWidth="1"/>
    <col min="4098" max="4098" width="37.7109375" style="3" bestFit="1" customWidth="1"/>
    <col min="4099" max="4116" width="5" style="3" customWidth="1"/>
    <col min="4117" max="4351" width="8.7109375" style="3"/>
    <col min="4352" max="4352" width="7" style="3" customWidth="1"/>
    <col min="4353" max="4353" width="10.140625" style="3" customWidth="1"/>
    <col min="4354" max="4354" width="37.7109375" style="3" bestFit="1" customWidth="1"/>
    <col min="4355" max="4372" width="5" style="3" customWidth="1"/>
    <col min="4373" max="4607" width="8.7109375" style="3"/>
    <col min="4608" max="4608" width="7" style="3" customWidth="1"/>
    <col min="4609" max="4609" width="10.140625" style="3" customWidth="1"/>
    <col min="4610" max="4610" width="37.7109375" style="3" bestFit="1" customWidth="1"/>
    <col min="4611" max="4628" width="5" style="3" customWidth="1"/>
    <col min="4629" max="4863" width="8.7109375" style="3"/>
    <col min="4864" max="4864" width="7" style="3" customWidth="1"/>
    <col min="4865" max="4865" width="10.140625" style="3" customWidth="1"/>
    <col min="4866" max="4866" width="37.7109375" style="3" bestFit="1" customWidth="1"/>
    <col min="4867" max="4884" width="5" style="3" customWidth="1"/>
    <col min="4885" max="5119" width="8.7109375" style="3"/>
    <col min="5120" max="5120" width="7" style="3" customWidth="1"/>
    <col min="5121" max="5121" width="10.140625" style="3" customWidth="1"/>
    <col min="5122" max="5122" width="37.7109375" style="3" bestFit="1" customWidth="1"/>
    <col min="5123" max="5140" width="5" style="3" customWidth="1"/>
    <col min="5141" max="5375" width="8.7109375" style="3"/>
    <col min="5376" max="5376" width="7" style="3" customWidth="1"/>
    <col min="5377" max="5377" width="10.140625" style="3" customWidth="1"/>
    <col min="5378" max="5378" width="37.7109375" style="3" bestFit="1" customWidth="1"/>
    <col min="5379" max="5396" width="5" style="3" customWidth="1"/>
    <col min="5397" max="5631" width="8.7109375" style="3"/>
    <col min="5632" max="5632" width="7" style="3" customWidth="1"/>
    <col min="5633" max="5633" width="10.140625" style="3" customWidth="1"/>
    <col min="5634" max="5634" width="37.7109375" style="3" bestFit="1" customWidth="1"/>
    <col min="5635" max="5652" width="5" style="3" customWidth="1"/>
    <col min="5653" max="5887" width="8.7109375" style="3"/>
    <col min="5888" max="5888" width="7" style="3" customWidth="1"/>
    <col min="5889" max="5889" width="10.140625" style="3" customWidth="1"/>
    <col min="5890" max="5890" width="37.7109375" style="3" bestFit="1" customWidth="1"/>
    <col min="5891" max="5908" width="5" style="3" customWidth="1"/>
    <col min="5909" max="6143" width="8.7109375" style="3"/>
    <col min="6144" max="6144" width="7" style="3" customWidth="1"/>
    <col min="6145" max="6145" width="10.140625" style="3" customWidth="1"/>
    <col min="6146" max="6146" width="37.7109375" style="3" bestFit="1" customWidth="1"/>
    <col min="6147" max="6164" width="5" style="3" customWidth="1"/>
    <col min="6165" max="6399" width="8.7109375" style="3"/>
    <col min="6400" max="6400" width="7" style="3" customWidth="1"/>
    <col min="6401" max="6401" width="10.140625" style="3" customWidth="1"/>
    <col min="6402" max="6402" width="37.7109375" style="3" bestFit="1" customWidth="1"/>
    <col min="6403" max="6420" width="5" style="3" customWidth="1"/>
    <col min="6421" max="6655" width="8.7109375" style="3"/>
    <col min="6656" max="6656" width="7" style="3" customWidth="1"/>
    <col min="6657" max="6657" width="10.140625" style="3" customWidth="1"/>
    <col min="6658" max="6658" width="37.7109375" style="3" bestFit="1" customWidth="1"/>
    <col min="6659" max="6676" width="5" style="3" customWidth="1"/>
    <col min="6677" max="6911" width="8.7109375" style="3"/>
    <col min="6912" max="6912" width="7" style="3" customWidth="1"/>
    <col min="6913" max="6913" width="10.140625" style="3" customWidth="1"/>
    <col min="6914" max="6914" width="37.7109375" style="3" bestFit="1" customWidth="1"/>
    <col min="6915" max="6932" width="5" style="3" customWidth="1"/>
    <col min="6933" max="7167" width="8.7109375" style="3"/>
    <col min="7168" max="7168" width="7" style="3" customWidth="1"/>
    <col min="7169" max="7169" width="10.140625" style="3" customWidth="1"/>
    <col min="7170" max="7170" width="37.7109375" style="3" bestFit="1" customWidth="1"/>
    <col min="7171" max="7188" width="5" style="3" customWidth="1"/>
    <col min="7189" max="7423" width="8.7109375" style="3"/>
    <col min="7424" max="7424" width="7" style="3" customWidth="1"/>
    <col min="7425" max="7425" width="10.140625" style="3" customWidth="1"/>
    <col min="7426" max="7426" width="37.7109375" style="3" bestFit="1" customWidth="1"/>
    <col min="7427" max="7444" width="5" style="3" customWidth="1"/>
    <col min="7445" max="7679" width="8.7109375" style="3"/>
    <col min="7680" max="7680" width="7" style="3" customWidth="1"/>
    <col min="7681" max="7681" width="10.140625" style="3" customWidth="1"/>
    <col min="7682" max="7682" width="37.7109375" style="3" bestFit="1" customWidth="1"/>
    <col min="7683" max="7700" width="5" style="3" customWidth="1"/>
    <col min="7701" max="7935" width="8.7109375" style="3"/>
    <col min="7936" max="7936" width="7" style="3" customWidth="1"/>
    <col min="7937" max="7937" width="10.140625" style="3" customWidth="1"/>
    <col min="7938" max="7938" width="37.7109375" style="3" bestFit="1" customWidth="1"/>
    <col min="7939" max="7956" width="5" style="3" customWidth="1"/>
    <col min="7957" max="8191" width="8.7109375" style="3"/>
    <col min="8192" max="8192" width="7" style="3" customWidth="1"/>
    <col min="8193" max="8193" width="10.140625" style="3" customWidth="1"/>
    <col min="8194" max="8194" width="37.7109375" style="3" bestFit="1" customWidth="1"/>
    <col min="8195" max="8212" width="5" style="3" customWidth="1"/>
    <col min="8213" max="8447" width="8.7109375" style="3"/>
    <col min="8448" max="8448" width="7" style="3" customWidth="1"/>
    <col min="8449" max="8449" width="10.140625" style="3" customWidth="1"/>
    <col min="8450" max="8450" width="37.7109375" style="3" bestFit="1" customWidth="1"/>
    <col min="8451" max="8468" width="5" style="3" customWidth="1"/>
    <col min="8469" max="8703" width="8.7109375" style="3"/>
    <col min="8704" max="8704" width="7" style="3" customWidth="1"/>
    <col min="8705" max="8705" width="10.140625" style="3" customWidth="1"/>
    <col min="8706" max="8706" width="37.7109375" style="3" bestFit="1" customWidth="1"/>
    <col min="8707" max="8724" width="5" style="3" customWidth="1"/>
    <col min="8725" max="8959" width="8.7109375" style="3"/>
    <col min="8960" max="8960" width="7" style="3" customWidth="1"/>
    <col min="8961" max="8961" width="10.140625" style="3" customWidth="1"/>
    <col min="8962" max="8962" width="37.7109375" style="3" bestFit="1" customWidth="1"/>
    <col min="8963" max="8980" width="5" style="3" customWidth="1"/>
    <col min="8981" max="9215" width="8.7109375" style="3"/>
    <col min="9216" max="9216" width="7" style="3" customWidth="1"/>
    <col min="9217" max="9217" width="10.140625" style="3" customWidth="1"/>
    <col min="9218" max="9218" width="37.7109375" style="3" bestFit="1" customWidth="1"/>
    <col min="9219" max="9236" width="5" style="3" customWidth="1"/>
    <col min="9237" max="9471" width="8.7109375" style="3"/>
    <col min="9472" max="9472" width="7" style="3" customWidth="1"/>
    <col min="9473" max="9473" width="10.140625" style="3" customWidth="1"/>
    <col min="9474" max="9474" width="37.7109375" style="3" bestFit="1" customWidth="1"/>
    <col min="9475" max="9492" width="5" style="3" customWidth="1"/>
    <col min="9493" max="9727" width="8.7109375" style="3"/>
    <col min="9728" max="9728" width="7" style="3" customWidth="1"/>
    <col min="9729" max="9729" width="10.140625" style="3" customWidth="1"/>
    <col min="9730" max="9730" width="37.7109375" style="3" bestFit="1" customWidth="1"/>
    <col min="9731" max="9748" width="5" style="3" customWidth="1"/>
    <col min="9749" max="9983" width="8.7109375" style="3"/>
    <col min="9984" max="9984" width="7" style="3" customWidth="1"/>
    <col min="9985" max="9985" width="10.140625" style="3" customWidth="1"/>
    <col min="9986" max="9986" width="37.7109375" style="3" bestFit="1" customWidth="1"/>
    <col min="9987" max="10004" width="5" style="3" customWidth="1"/>
    <col min="10005" max="10239" width="8.7109375" style="3"/>
    <col min="10240" max="10240" width="7" style="3" customWidth="1"/>
    <col min="10241" max="10241" width="10.140625" style="3" customWidth="1"/>
    <col min="10242" max="10242" width="37.7109375" style="3" bestFit="1" customWidth="1"/>
    <col min="10243" max="10260" width="5" style="3" customWidth="1"/>
    <col min="10261" max="10495" width="8.7109375" style="3"/>
    <col min="10496" max="10496" width="7" style="3" customWidth="1"/>
    <col min="10497" max="10497" width="10.140625" style="3" customWidth="1"/>
    <col min="10498" max="10498" width="37.7109375" style="3" bestFit="1" customWidth="1"/>
    <col min="10499" max="10516" width="5" style="3" customWidth="1"/>
    <col min="10517" max="10751" width="8.7109375" style="3"/>
    <col min="10752" max="10752" width="7" style="3" customWidth="1"/>
    <col min="10753" max="10753" width="10.140625" style="3" customWidth="1"/>
    <col min="10754" max="10754" width="37.7109375" style="3" bestFit="1" customWidth="1"/>
    <col min="10755" max="10772" width="5" style="3" customWidth="1"/>
    <col min="10773" max="11007" width="8.7109375" style="3"/>
    <col min="11008" max="11008" width="7" style="3" customWidth="1"/>
    <col min="11009" max="11009" width="10.140625" style="3" customWidth="1"/>
    <col min="11010" max="11010" width="37.7109375" style="3" bestFit="1" customWidth="1"/>
    <col min="11011" max="11028" width="5" style="3" customWidth="1"/>
    <col min="11029" max="11263" width="8.7109375" style="3"/>
    <col min="11264" max="11264" width="7" style="3" customWidth="1"/>
    <col min="11265" max="11265" width="10.140625" style="3" customWidth="1"/>
    <col min="11266" max="11266" width="37.7109375" style="3" bestFit="1" customWidth="1"/>
    <col min="11267" max="11284" width="5" style="3" customWidth="1"/>
    <col min="11285" max="11519" width="8.7109375" style="3"/>
    <col min="11520" max="11520" width="7" style="3" customWidth="1"/>
    <col min="11521" max="11521" width="10.140625" style="3" customWidth="1"/>
    <col min="11522" max="11522" width="37.7109375" style="3" bestFit="1" customWidth="1"/>
    <col min="11523" max="11540" width="5" style="3" customWidth="1"/>
    <col min="11541" max="11775" width="8.7109375" style="3"/>
    <col min="11776" max="11776" width="7" style="3" customWidth="1"/>
    <col min="11777" max="11777" width="10.140625" style="3" customWidth="1"/>
    <col min="11778" max="11778" width="37.7109375" style="3" bestFit="1" customWidth="1"/>
    <col min="11779" max="11796" width="5" style="3" customWidth="1"/>
    <col min="11797" max="12031" width="8.7109375" style="3"/>
    <col min="12032" max="12032" width="7" style="3" customWidth="1"/>
    <col min="12033" max="12033" width="10.140625" style="3" customWidth="1"/>
    <col min="12034" max="12034" width="37.7109375" style="3" bestFit="1" customWidth="1"/>
    <col min="12035" max="12052" width="5" style="3" customWidth="1"/>
    <col min="12053" max="12287" width="8.7109375" style="3"/>
    <col min="12288" max="12288" width="7" style="3" customWidth="1"/>
    <col min="12289" max="12289" width="10.140625" style="3" customWidth="1"/>
    <col min="12290" max="12290" width="37.7109375" style="3" bestFit="1" customWidth="1"/>
    <col min="12291" max="12308" width="5" style="3" customWidth="1"/>
    <col min="12309" max="12543" width="8.7109375" style="3"/>
    <col min="12544" max="12544" width="7" style="3" customWidth="1"/>
    <col min="12545" max="12545" width="10.140625" style="3" customWidth="1"/>
    <col min="12546" max="12546" width="37.7109375" style="3" bestFit="1" customWidth="1"/>
    <col min="12547" max="12564" width="5" style="3" customWidth="1"/>
    <col min="12565" max="12799" width="8.7109375" style="3"/>
    <col min="12800" max="12800" width="7" style="3" customWidth="1"/>
    <col min="12801" max="12801" width="10.140625" style="3" customWidth="1"/>
    <col min="12802" max="12802" width="37.7109375" style="3" bestFit="1" customWidth="1"/>
    <col min="12803" max="12820" width="5" style="3" customWidth="1"/>
    <col min="12821" max="13055" width="8.7109375" style="3"/>
    <col min="13056" max="13056" width="7" style="3" customWidth="1"/>
    <col min="13057" max="13057" width="10.140625" style="3" customWidth="1"/>
    <col min="13058" max="13058" width="37.7109375" style="3" bestFit="1" customWidth="1"/>
    <col min="13059" max="13076" width="5" style="3" customWidth="1"/>
    <col min="13077" max="13311" width="8.7109375" style="3"/>
    <col min="13312" max="13312" width="7" style="3" customWidth="1"/>
    <col min="13313" max="13313" width="10.140625" style="3" customWidth="1"/>
    <col min="13314" max="13314" width="37.7109375" style="3" bestFit="1" customWidth="1"/>
    <col min="13315" max="13332" width="5" style="3" customWidth="1"/>
    <col min="13333" max="13567" width="8.7109375" style="3"/>
    <col min="13568" max="13568" width="7" style="3" customWidth="1"/>
    <col min="13569" max="13569" width="10.140625" style="3" customWidth="1"/>
    <col min="13570" max="13570" width="37.7109375" style="3" bestFit="1" customWidth="1"/>
    <col min="13571" max="13588" width="5" style="3" customWidth="1"/>
    <col min="13589" max="13823" width="8.7109375" style="3"/>
    <col min="13824" max="13824" width="7" style="3" customWidth="1"/>
    <col min="13825" max="13825" width="10.140625" style="3" customWidth="1"/>
    <col min="13826" max="13826" width="37.7109375" style="3" bestFit="1" customWidth="1"/>
    <col min="13827" max="13844" width="5" style="3" customWidth="1"/>
    <col min="13845" max="14079" width="8.7109375" style="3"/>
    <col min="14080" max="14080" width="7" style="3" customWidth="1"/>
    <col min="14081" max="14081" width="10.140625" style="3" customWidth="1"/>
    <col min="14082" max="14082" width="37.7109375" style="3" bestFit="1" customWidth="1"/>
    <col min="14083" max="14100" width="5" style="3" customWidth="1"/>
    <col min="14101" max="14335" width="8.7109375" style="3"/>
    <col min="14336" max="14336" width="7" style="3" customWidth="1"/>
    <col min="14337" max="14337" width="10.140625" style="3" customWidth="1"/>
    <col min="14338" max="14338" width="37.7109375" style="3" bestFit="1" customWidth="1"/>
    <col min="14339" max="14356" width="5" style="3" customWidth="1"/>
    <col min="14357" max="14591" width="8.7109375" style="3"/>
    <col min="14592" max="14592" width="7" style="3" customWidth="1"/>
    <col min="14593" max="14593" width="10.140625" style="3" customWidth="1"/>
    <col min="14594" max="14594" width="37.7109375" style="3" bestFit="1" customWidth="1"/>
    <col min="14595" max="14612" width="5" style="3" customWidth="1"/>
    <col min="14613" max="14847" width="8.7109375" style="3"/>
    <col min="14848" max="14848" width="7" style="3" customWidth="1"/>
    <col min="14849" max="14849" width="10.140625" style="3" customWidth="1"/>
    <col min="14850" max="14850" width="37.7109375" style="3" bestFit="1" customWidth="1"/>
    <col min="14851" max="14868" width="5" style="3" customWidth="1"/>
    <col min="14869" max="15103" width="8.7109375" style="3"/>
    <col min="15104" max="15104" width="7" style="3" customWidth="1"/>
    <col min="15105" max="15105" width="10.140625" style="3" customWidth="1"/>
    <col min="15106" max="15106" width="37.7109375" style="3" bestFit="1" customWidth="1"/>
    <col min="15107" max="15124" width="5" style="3" customWidth="1"/>
    <col min="15125" max="15359" width="8.7109375" style="3"/>
    <col min="15360" max="15360" width="7" style="3" customWidth="1"/>
    <col min="15361" max="15361" width="10.140625" style="3" customWidth="1"/>
    <col min="15362" max="15362" width="37.7109375" style="3" bestFit="1" customWidth="1"/>
    <col min="15363" max="15380" width="5" style="3" customWidth="1"/>
    <col min="15381" max="15615" width="8.7109375" style="3"/>
    <col min="15616" max="15616" width="7" style="3" customWidth="1"/>
    <col min="15617" max="15617" width="10.140625" style="3" customWidth="1"/>
    <col min="15618" max="15618" width="37.7109375" style="3" bestFit="1" customWidth="1"/>
    <col min="15619" max="15636" width="5" style="3" customWidth="1"/>
    <col min="15637" max="15871" width="8.7109375" style="3"/>
    <col min="15872" max="15872" width="7" style="3" customWidth="1"/>
    <col min="15873" max="15873" width="10.140625" style="3" customWidth="1"/>
    <col min="15874" max="15874" width="37.7109375" style="3" bestFit="1" customWidth="1"/>
    <col min="15875" max="15892" width="5" style="3" customWidth="1"/>
    <col min="15893" max="16127" width="8.7109375" style="3"/>
    <col min="16128" max="16128" width="7" style="3" customWidth="1"/>
    <col min="16129" max="16129" width="10.140625" style="3" customWidth="1"/>
    <col min="16130" max="16130" width="37.7109375" style="3" bestFit="1" customWidth="1"/>
    <col min="16131" max="16148" width="5" style="3" customWidth="1"/>
    <col min="16149" max="16384" width="8.7109375" style="3"/>
  </cols>
  <sheetData>
    <row r="3" spans="1:22" x14ac:dyDescent="0.55000000000000004">
      <c r="A3" s="69" t="s">
        <v>44</v>
      </c>
      <c r="B3" s="45"/>
      <c r="C3" s="61" t="s">
        <v>29</v>
      </c>
      <c r="D3" s="47"/>
      <c r="E3" s="47"/>
      <c r="F3" s="47"/>
      <c r="G3" s="47"/>
      <c r="H3" s="47"/>
      <c r="I3" s="47"/>
      <c r="J3" s="47"/>
      <c r="K3" s="48"/>
      <c r="L3" s="48"/>
      <c r="M3" s="48"/>
      <c r="N3" s="47"/>
      <c r="O3" s="47"/>
      <c r="P3" s="47"/>
      <c r="Q3" s="47"/>
      <c r="R3" s="47"/>
      <c r="S3" s="47"/>
      <c r="T3" s="47"/>
    </row>
    <row r="4" spans="1:22" x14ac:dyDescent="0.55000000000000004">
      <c r="A4" s="69"/>
      <c r="B4" s="45"/>
      <c r="C4" s="46"/>
      <c r="D4" s="62">
        <v>1.1000000000000001</v>
      </c>
      <c r="E4" s="62">
        <v>1.2</v>
      </c>
      <c r="F4" s="62">
        <v>1.3</v>
      </c>
      <c r="G4" s="63">
        <v>2.1</v>
      </c>
      <c r="H4" s="63">
        <v>2.2000000000000002</v>
      </c>
      <c r="I4" s="64">
        <v>3.1</v>
      </c>
      <c r="J4" s="64">
        <v>3.2</v>
      </c>
      <c r="K4" s="64">
        <v>3.3</v>
      </c>
      <c r="L4" s="64">
        <v>3.4</v>
      </c>
      <c r="M4" s="64">
        <v>3.5</v>
      </c>
      <c r="N4" s="65">
        <v>4.0999999999999996</v>
      </c>
      <c r="O4" s="65">
        <v>4.2</v>
      </c>
      <c r="P4" s="65">
        <v>4.3</v>
      </c>
      <c r="Q4" s="65">
        <v>4.4000000000000004</v>
      </c>
      <c r="R4" s="66">
        <v>5.0999999999999996</v>
      </c>
      <c r="S4" s="66">
        <v>5.2</v>
      </c>
      <c r="T4" s="66">
        <v>5.3</v>
      </c>
    </row>
    <row r="5" spans="1:22" x14ac:dyDescent="0.55000000000000004">
      <c r="A5" s="4">
        <v>1</v>
      </c>
      <c r="C5" s="83" t="s">
        <v>46</v>
      </c>
      <c r="D5" s="55">
        <v>5</v>
      </c>
      <c r="E5" s="55">
        <v>5</v>
      </c>
      <c r="F5" s="55">
        <v>5</v>
      </c>
      <c r="G5" s="49">
        <v>5</v>
      </c>
      <c r="H5" s="49">
        <v>5</v>
      </c>
      <c r="I5" s="56">
        <v>5</v>
      </c>
      <c r="J5" s="56">
        <v>5</v>
      </c>
      <c r="K5" s="56">
        <v>5</v>
      </c>
      <c r="L5" s="56">
        <v>5</v>
      </c>
      <c r="M5" s="56">
        <v>5</v>
      </c>
      <c r="N5" s="54">
        <v>2</v>
      </c>
      <c r="O5" s="54">
        <v>3</v>
      </c>
      <c r="P5" s="54">
        <v>4</v>
      </c>
      <c r="Q5" s="54">
        <v>4</v>
      </c>
      <c r="R5" s="53">
        <v>4</v>
      </c>
      <c r="S5" s="53">
        <v>4</v>
      </c>
      <c r="T5" s="53">
        <v>5</v>
      </c>
      <c r="V5" s="50">
        <f>AVERAGE(D5:T5)</f>
        <v>4.4705882352941178</v>
      </c>
    </row>
    <row r="6" spans="1:22" x14ac:dyDescent="0.55000000000000004">
      <c r="A6" s="4">
        <v>2</v>
      </c>
      <c r="C6" s="52" t="s">
        <v>15</v>
      </c>
      <c r="D6" s="55">
        <v>4</v>
      </c>
      <c r="E6" s="55">
        <v>4</v>
      </c>
      <c r="F6" s="55">
        <v>4</v>
      </c>
      <c r="G6" s="49">
        <v>4</v>
      </c>
      <c r="H6" s="49">
        <v>4</v>
      </c>
      <c r="I6" s="56">
        <v>1</v>
      </c>
      <c r="J6" s="56">
        <v>4</v>
      </c>
      <c r="K6" s="56">
        <v>4</v>
      </c>
      <c r="L6" s="56">
        <v>4</v>
      </c>
      <c r="M6" s="56">
        <v>4</v>
      </c>
      <c r="N6" s="54">
        <v>1</v>
      </c>
      <c r="O6" s="54">
        <v>4</v>
      </c>
      <c r="P6" s="54">
        <v>5</v>
      </c>
      <c r="Q6" s="54">
        <v>5</v>
      </c>
      <c r="R6" s="53">
        <v>4</v>
      </c>
      <c r="S6" s="53">
        <v>4</v>
      </c>
      <c r="T6" s="53">
        <v>4</v>
      </c>
      <c r="V6" s="50">
        <f t="shared" ref="V6:V12" si="0">AVERAGE(D6:T6)</f>
        <v>3.7647058823529411</v>
      </c>
    </row>
    <row r="7" spans="1:22" x14ac:dyDescent="0.55000000000000004">
      <c r="A7" s="85">
        <v>3</v>
      </c>
      <c r="C7" s="23" t="s">
        <v>46</v>
      </c>
      <c r="D7" s="55">
        <v>5</v>
      </c>
      <c r="E7" s="55">
        <v>5</v>
      </c>
      <c r="F7" s="55">
        <v>5</v>
      </c>
      <c r="G7" s="49">
        <v>5</v>
      </c>
      <c r="H7" s="49">
        <v>5</v>
      </c>
      <c r="I7" s="56">
        <v>3</v>
      </c>
      <c r="J7" s="56">
        <v>4</v>
      </c>
      <c r="K7" s="56">
        <v>5</v>
      </c>
      <c r="L7" s="56">
        <v>5</v>
      </c>
      <c r="M7" s="56">
        <v>3</v>
      </c>
      <c r="N7" s="54">
        <v>1</v>
      </c>
      <c r="O7" s="54">
        <v>3</v>
      </c>
      <c r="P7" s="54">
        <v>5</v>
      </c>
      <c r="Q7" s="54">
        <v>5</v>
      </c>
      <c r="R7" s="53">
        <v>4</v>
      </c>
      <c r="S7" s="53">
        <v>5</v>
      </c>
      <c r="T7" s="53">
        <v>5</v>
      </c>
      <c r="V7" s="50">
        <f t="shared" si="0"/>
        <v>4.2941176470588234</v>
      </c>
    </row>
    <row r="8" spans="1:22" x14ac:dyDescent="0.55000000000000004">
      <c r="A8" s="85">
        <v>4</v>
      </c>
      <c r="C8" s="52" t="s">
        <v>14</v>
      </c>
      <c r="D8" s="55">
        <v>5</v>
      </c>
      <c r="E8" s="55">
        <v>5</v>
      </c>
      <c r="F8" s="55">
        <v>5</v>
      </c>
      <c r="G8" s="49">
        <v>5</v>
      </c>
      <c r="H8" s="49">
        <v>5</v>
      </c>
      <c r="I8" s="56">
        <v>4</v>
      </c>
      <c r="J8" s="56">
        <v>5</v>
      </c>
      <c r="K8" s="56">
        <v>5</v>
      </c>
      <c r="L8" s="56">
        <v>5</v>
      </c>
      <c r="M8" s="56">
        <v>5</v>
      </c>
      <c r="N8" s="54">
        <v>4</v>
      </c>
      <c r="O8" s="54">
        <v>5</v>
      </c>
      <c r="P8" s="54">
        <v>5</v>
      </c>
      <c r="Q8" s="54">
        <v>5</v>
      </c>
      <c r="R8" s="53">
        <v>5</v>
      </c>
      <c r="S8" s="53">
        <v>5</v>
      </c>
      <c r="T8" s="53">
        <v>5</v>
      </c>
      <c r="V8" s="50">
        <f t="shared" si="0"/>
        <v>4.882352941176471</v>
      </c>
    </row>
    <row r="9" spans="1:22" x14ac:dyDescent="0.55000000000000004">
      <c r="A9" s="85">
        <v>5</v>
      </c>
      <c r="C9" s="23" t="s">
        <v>46</v>
      </c>
      <c r="D9" s="55">
        <v>5</v>
      </c>
      <c r="E9" s="55">
        <v>5</v>
      </c>
      <c r="F9" s="55">
        <v>5</v>
      </c>
      <c r="G9" s="49">
        <v>5</v>
      </c>
      <c r="H9" s="49">
        <v>5</v>
      </c>
      <c r="I9" s="56">
        <v>3</v>
      </c>
      <c r="J9" s="56">
        <v>4</v>
      </c>
      <c r="K9" s="56">
        <v>4</v>
      </c>
      <c r="L9" s="56">
        <v>4</v>
      </c>
      <c r="M9" s="56">
        <v>4</v>
      </c>
      <c r="N9" s="54">
        <v>2</v>
      </c>
      <c r="O9" s="54">
        <v>3</v>
      </c>
      <c r="P9" s="54">
        <v>5</v>
      </c>
      <c r="Q9" s="54">
        <v>5</v>
      </c>
      <c r="R9" s="53">
        <v>5</v>
      </c>
      <c r="S9" s="53">
        <v>5</v>
      </c>
      <c r="T9" s="53">
        <v>5</v>
      </c>
      <c r="V9" s="50">
        <f t="shared" si="0"/>
        <v>4.3529411764705879</v>
      </c>
    </row>
    <row r="10" spans="1:22" x14ac:dyDescent="0.55000000000000004">
      <c r="A10" s="85">
        <v>6</v>
      </c>
      <c r="C10" s="52" t="s">
        <v>15</v>
      </c>
      <c r="D10" s="55">
        <v>5</v>
      </c>
      <c r="E10" s="55">
        <v>5</v>
      </c>
      <c r="F10" s="55">
        <v>5</v>
      </c>
      <c r="G10" s="49">
        <v>5</v>
      </c>
      <c r="H10" s="49">
        <v>5</v>
      </c>
      <c r="I10" s="56">
        <v>1</v>
      </c>
      <c r="J10" s="56">
        <v>4</v>
      </c>
      <c r="K10" s="56">
        <v>4</v>
      </c>
      <c r="L10" s="56">
        <v>5</v>
      </c>
      <c r="M10" s="56">
        <v>5</v>
      </c>
      <c r="N10" s="54">
        <v>1</v>
      </c>
      <c r="O10" s="54">
        <v>4</v>
      </c>
      <c r="P10" s="54">
        <v>5</v>
      </c>
      <c r="Q10" s="54">
        <v>5</v>
      </c>
      <c r="R10" s="53">
        <v>5</v>
      </c>
      <c r="S10" s="53">
        <v>5</v>
      </c>
      <c r="T10" s="53">
        <v>5</v>
      </c>
      <c r="V10" s="50">
        <f t="shared" si="0"/>
        <v>4.3529411764705879</v>
      </c>
    </row>
    <row r="11" spans="1:22" x14ac:dyDescent="0.55000000000000004">
      <c r="A11" s="85">
        <v>7</v>
      </c>
      <c r="C11" s="52" t="s">
        <v>14</v>
      </c>
      <c r="D11" s="55">
        <v>4</v>
      </c>
      <c r="E11" s="55">
        <v>4</v>
      </c>
      <c r="F11" s="55">
        <v>4</v>
      </c>
      <c r="G11" s="49">
        <v>4</v>
      </c>
      <c r="H11" s="49">
        <v>4</v>
      </c>
      <c r="I11" s="56">
        <v>4</v>
      </c>
      <c r="J11" s="56">
        <v>4</v>
      </c>
      <c r="K11" s="56">
        <v>4</v>
      </c>
      <c r="L11" s="56">
        <v>4</v>
      </c>
      <c r="M11" s="56">
        <v>4</v>
      </c>
      <c r="N11" s="54">
        <v>3</v>
      </c>
      <c r="O11" s="54">
        <v>4</v>
      </c>
      <c r="P11" s="54">
        <v>4</v>
      </c>
      <c r="Q11" s="54">
        <v>4</v>
      </c>
      <c r="R11" s="53">
        <v>4</v>
      </c>
      <c r="S11" s="53">
        <v>4</v>
      </c>
      <c r="T11" s="53">
        <v>4</v>
      </c>
      <c r="V11" s="50">
        <f t="shared" si="0"/>
        <v>3.9411764705882355</v>
      </c>
    </row>
    <row r="12" spans="1:22" x14ac:dyDescent="0.55000000000000004">
      <c r="A12" s="85">
        <v>8</v>
      </c>
      <c r="C12" s="52" t="s">
        <v>14</v>
      </c>
      <c r="D12" s="55">
        <v>5</v>
      </c>
      <c r="E12" s="55">
        <v>5</v>
      </c>
      <c r="F12" s="55">
        <v>5</v>
      </c>
      <c r="G12" s="49">
        <v>5</v>
      </c>
      <c r="H12" s="49">
        <v>5</v>
      </c>
      <c r="I12" s="56">
        <v>4</v>
      </c>
      <c r="J12" s="56">
        <v>4</v>
      </c>
      <c r="K12" s="56">
        <v>5</v>
      </c>
      <c r="L12" s="56">
        <v>5</v>
      </c>
      <c r="M12" s="56">
        <v>5</v>
      </c>
      <c r="N12" s="54">
        <v>3</v>
      </c>
      <c r="O12" s="54">
        <v>3</v>
      </c>
      <c r="P12" s="54">
        <v>5</v>
      </c>
      <c r="Q12" s="54">
        <v>5</v>
      </c>
      <c r="R12" s="53">
        <v>5</v>
      </c>
      <c r="S12" s="53">
        <v>5</v>
      </c>
      <c r="T12" s="53">
        <v>4</v>
      </c>
      <c r="V12" s="50">
        <f t="shared" si="0"/>
        <v>4.5882352941176467</v>
      </c>
    </row>
    <row r="13" spans="1:22" x14ac:dyDescent="0.55000000000000004">
      <c r="A13" s="85">
        <v>9</v>
      </c>
      <c r="C13" s="52" t="s">
        <v>14</v>
      </c>
      <c r="D13" s="55">
        <v>5</v>
      </c>
      <c r="E13" s="55">
        <v>5</v>
      </c>
      <c r="F13" s="55">
        <v>5</v>
      </c>
      <c r="G13" s="49">
        <v>5</v>
      </c>
      <c r="H13" s="49">
        <v>5</v>
      </c>
      <c r="I13" s="56">
        <v>4</v>
      </c>
      <c r="J13" s="56">
        <v>5</v>
      </c>
      <c r="K13" s="56">
        <v>5</v>
      </c>
      <c r="L13" s="56">
        <v>5</v>
      </c>
      <c r="M13" s="56">
        <v>5</v>
      </c>
      <c r="N13" s="54">
        <v>4</v>
      </c>
      <c r="O13" s="54">
        <v>5</v>
      </c>
      <c r="P13" s="54">
        <v>5</v>
      </c>
      <c r="Q13" s="54">
        <v>5</v>
      </c>
      <c r="R13" s="53">
        <v>5</v>
      </c>
      <c r="S13" s="53">
        <v>5</v>
      </c>
      <c r="T13" s="53">
        <v>5</v>
      </c>
      <c r="V13" s="50">
        <f>AVERAGE(J13:T13)</f>
        <v>4.9090909090909092</v>
      </c>
    </row>
    <row r="14" spans="1:22" x14ac:dyDescent="0.55000000000000004">
      <c r="A14" s="85">
        <v>10</v>
      </c>
      <c r="C14" s="52" t="s">
        <v>14</v>
      </c>
      <c r="D14" s="55">
        <v>5</v>
      </c>
      <c r="E14" s="55">
        <v>5</v>
      </c>
      <c r="F14" s="55">
        <v>5</v>
      </c>
      <c r="G14" s="49">
        <v>5</v>
      </c>
      <c r="H14" s="49">
        <v>5</v>
      </c>
      <c r="I14" s="56">
        <v>5</v>
      </c>
      <c r="J14" s="56">
        <v>5</v>
      </c>
      <c r="K14" s="56">
        <v>5</v>
      </c>
      <c r="L14" s="56">
        <v>5</v>
      </c>
      <c r="M14" s="56">
        <v>5</v>
      </c>
      <c r="N14" s="54">
        <v>5</v>
      </c>
      <c r="O14" s="54">
        <v>5</v>
      </c>
      <c r="P14" s="54">
        <v>5</v>
      </c>
      <c r="Q14" s="54">
        <v>5</v>
      </c>
      <c r="R14" s="53">
        <v>5</v>
      </c>
      <c r="S14" s="53">
        <v>5</v>
      </c>
      <c r="T14" s="53">
        <v>5</v>
      </c>
      <c r="V14" s="50">
        <f>AVERAGE(C14:T14)</f>
        <v>5</v>
      </c>
    </row>
    <row r="15" spans="1:22" x14ac:dyDescent="0.55000000000000004">
      <c r="A15" s="85">
        <v>11</v>
      </c>
      <c r="C15" s="52" t="s">
        <v>19</v>
      </c>
      <c r="D15" s="55">
        <v>5</v>
      </c>
      <c r="E15" s="55">
        <v>5</v>
      </c>
      <c r="F15" s="55">
        <v>5</v>
      </c>
      <c r="G15" s="49">
        <v>5</v>
      </c>
      <c r="H15" s="49">
        <v>5</v>
      </c>
      <c r="I15" s="56">
        <v>4</v>
      </c>
      <c r="J15" s="56">
        <v>5</v>
      </c>
      <c r="K15" s="56">
        <v>5</v>
      </c>
      <c r="L15" s="56">
        <v>5</v>
      </c>
      <c r="M15" s="56">
        <v>5</v>
      </c>
      <c r="N15" s="54">
        <v>2</v>
      </c>
      <c r="O15" s="54">
        <v>4</v>
      </c>
      <c r="P15" s="54">
        <v>4</v>
      </c>
      <c r="Q15" s="54">
        <v>4</v>
      </c>
      <c r="R15" s="53">
        <v>4</v>
      </c>
      <c r="S15" s="53">
        <v>4</v>
      </c>
      <c r="T15" s="53">
        <v>4</v>
      </c>
      <c r="V15" s="50">
        <f t="shared" ref="V15:V19" si="1">AVERAGE(D15:T15)</f>
        <v>4.4117647058823533</v>
      </c>
    </row>
    <row r="16" spans="1:22" x14ac:dyDescent="0.55000000000000004">
      <c r="A16" s="85">
        <v>12</v>
      </c>
      <c r="C16" s="52" t="s">
        <v>14</v>
      </c>
      <c r="D16" s="55">
        <v>5</v>
      </c>
      <c r="E16" s="55">
        <v>5</v>
      </c>
      <c r="F16" s="55">
        <v>5</v>
      </c>
      <c r="G16" s="49">
        <v>5</v>
      </c>
      <c r="H16" s="49">
        <v>5</v>
      </c>
      <c r="I16" s="56">
        <v>4</v>
      </c>
      <c r="J16" s="56">
        <v>4</v>
      </c>
      <c r="K16" s="56">
        <v>4</v>
      </c>
      <c r="L16" s="56">
        <v>5</v>
      </c>
      <c r="M16" s="56">
        <v>5</v>
      </c>
      <c r="N16" s="54">
        <v>3</v>
      </c>
      <c r="O16" s="54">
        <v>4</v>
      </c>
      <c r="P16" s="54">
        <v>4</v>
      </c>
      <c r="Q16" s="54">
        <v>4</v>
      </c>
      <c r="R16" s="53">
        <v>4</v>
      </c>
      <c r="S16" s="53">
        <v>4</v>
      </c>
      <c r="T16" s="53">
        <v>4</v>
      </c>
      <c r="V16" s="50">
        <f t="shared" si="1"/>
        <v>4.3529411764705879</v>
      </c>
    </row>
    <row r="17" spans="1:22" x14ac:dyDescent="0.55000000000000004">
      <c r="A17" s="85">
        <v>13</v>
      </c>
      <c r="C17" s="52" t="s">
        <v>14</v>
      </c>
      <c r="D17" s="55">
        <v>5</v>
      </c>
      <c r="E17" s="55">
        <v>4</v>
      </c>
      <c r="F17" s="55">
        <v>3</v>
      </c>
      <c r="G17" s="49">
        <v>4</v>
      </c>
      <c r="H17" s="49">
        <v>4</v>
      </c>
      <c r="I17" s="56">
        <v>4</v>
      </c>
      <c r="J17" s="56">
        <v>4</v>
      </c>
      <c r="K17" s="56">
        <v>4</v>
      </c>
      <c r="L17" s="56">
        <v>4</v>
      </c>
      <c r="M17" s="56">
        <v>4</v>
      </c>
      <c r="N17" s="54">
        <v>2</v>
      </c>
      <c r="O17" s="54">
        <v>3</v>
      </c>
      <c r="P17" s="54">
        <v>3</v>
      </c>
      <c r="Q17" s="54">
        <v>4</v>
      </c>
      <c r="R17" s="53">
        <v>4</v>
      </c>
      <c r="S17" s="53">
        <v>4</v>
      </c>
      <c r="T17" s="53">
        <v>4</v>
      </c>
      <c r="V17" s="50">
        <f t="shared" si="1"/>
        <v>3.7647058823529411</v>
      </c>
    </row>
    <row r="18" spans="1:22" x14ac:dyDescent="0.55000000000000004">
      <c r="A18" s="85">
        <v>14</v>
      </c>
      <c r="C18" s="83" t="s">
        <v>46</v>
      </c>
      <c r="D18" s="55">
        <v>5</v>
      </c>
      <c r="E18" s="55">
        <v>5</v>
      </c>
      <c r="F18" s="55">
        <v>5</v>
      </c>
      <c r="G18" s="49">
        <v>5</v>
      </c>
      <c r="H18" s="49">
        <v>5</v>
      </c>
      <c r="I18" s="56">
        <v>3</v>
      </c>
      <c r="J18" s="56">
        <v>4</v>
      </c>
      <c r="K18" s="56">
        <v>5</v>
      </c>
      <c r="L18" s="56">
        <v>5</v>
      </c>
      <c r="M18" s="56">
        <v>3</v>
      </c>
      <c r="N18" s="54">
        <v>1</v>
      </c>
      <c r="O18" s="54">
        <v>3</v>
      </c>
      <c r="P18" s="54">
        <v>5</v>
      </c>
      <c r="Q18" s="54">
        <v>5</v>
      </c>
      <c r="R18" s="53">
        <v>4</v>
      </c>
      <c r="S18" s="53">
        <v>5</v>
      </c>
      <c r="T18" s="53">
        <v>5</v>
      </c>
      <c r="V18" s="50">
        <f t="shared" si="1"/>
        <v>4.2941176470588234</v>
      </c>
    </row>
    <row r="19" spans="1:22" x14ac:dyDescent="0.55000000000000004">
      <c r="A19" s="85">
        <v>15</v>
      </c>
      <c r="C19" s="83" t="s">
        <v>46</v>
      </c>
      <c r="D19" s="55">
        <v>5</v>
      </c>
      <c r="E19" s="55">
        <v>5</v>
      </c>
      <c r="F19" s="55">
        <v>5</v>
      </c>
      <c r="G19" s="49">
        <v>5</v>
      </c>
      <c r="H19" s="49">
        <v>5</v>
      </c>
      <c r="I19" s="56">
        <v>5</v>
      </c>
      <c r="J19" s="56">
        <v>5</v>
      </c>
      <c r="K19" s="56">
        <v>5</v>
      </c>
      <c r="L19" s="56">
        <v>5</v>
      </c>
      <c r="M19" s="56">
        <v>5</v>
      </c>
      <c r="N19" s="54">
        <v>5</v>
      </c>
      <c r="O19" s="54">
        <v>5</v>
      </c>
      <c r="P19" s="54">
        <v>5</v>
      </c>
      <c r="Q19" s="54">
        <v>5</v>
      </c>
      <c r="R19" s="53">
        <v>5</v>
      </c>
      <c r="S19" s="53">
        <v>5</v>
      </c>
      <c r="T19" s="53">
        <v>5</v>
      </c>
      <c r="V19" s="50">
        <f t="shared" si="1"/>
        <v>5</v>
      </c>
    </row>
    <row r="20" spans="1:22" x14ac:dyDescent="0.55000000000000004">
      <c r="A20" s="85">
        <v>16</v>
      </c>
      <c r="C20" s="52" t="s">
        <v>14</v>
      </c>
      <c r="D20" s="55">
        <v>4</v>
      </c>
      <c r="E20" s="55">
        <v>4</v>
      </c>
      <c r="F20" s="55">
        <v>4</v>
      </c>
      <c r="G20" s="49">
        <v>5</v>
      </c>
      <c r="H20" s="49">
        <v>5</v>
      </c>
      <c r="I20" s="56">
        <v>3</v>
      </c>
      <c r="J20" s="56">
        <v>3</v>
      </c>
      <c r="K20" s="56">
        <v>3</v>
      </c>
      <c r="L20" s="56">
        <v>4</v>
      </c>
      <c r="M20" s="56">
        <v>3</v>
      </c>
      <c r="N20" s="54">
        <v>1</v>
      </c>
      <c r="O20" s="54">
        <v>4</v>
      </c>
      <c r="P20" s="54">
        <v>5</v>
      </c>
      <c r="Q20" s="54">
        <v>5</v>
      </c>
      <c r="R20" s="53">
        <v>4</v>
      </c>
      <c r="S20" s="53">
        <v>4</v>
      </c>
      <c r="T20" s="53">
        <v>4</v>
      </c>
      <c r="V20" s="50">
        <f>AVERAGE(D20:T20)</f>
        <v>3.8235294117647061</v>
      </c>
    </row>
    <row r="22" spans="1:22" x14ac:dyDescent="0.55000000000000004">
      <c r="B22" s="51"/>
      <c r="C22" s="60" t="s">
        <v>45</v>
      </c>
    </row>
    <row r="23" spans="1:22" x14ac:dyDescent="0.55000000000000004">
      <c r="B23" s="47">
        <v>5</v>
      </c>
      <c r="C23" s="21" t="s">
        <v>46</v>
      </c>
      <c r="D23" s="67">
        <f t="shared" ref="D23:T23" si="2">AVERAGE(D5:D20)</f>
        <v>4.8125</v>
      </c>
      <c r="E23" s="67">
        <f t="shared" si="2"/>
        <v>4.75</v>
      </c>
      <c r="F23" s="67">
        <f t="shared" si="2"/>
        <v>4.6875</v>
      </c>
      <c r="G23" s="67">
        <f t="shared" si="2"/>
        <v>4.8125</v>
      </c>
      <c r="H23" s="67">
        <f t="shared" si="2"/>
        <v>4.8125</v>
      </c>
      <c r="I23" s="67">
        <f t="shared" si="2"/>
        <v>3.5625</v>
      </c>
      <c r="J23" s="67">
        <f t="shared" si="2"/>
        <v>4.3125</v>
      </c>
      <c r="K23" s="67">
        <f t="shared" si="2"/>
        <v>4.5</v>
      </c>
      <c r="L23" s="67">
        <f t="shared" si="2"/>
        <v>4.6875</v>
      </c>
      <c r="M23" s="67">
        <f t="shared" si="2"/>
        <v>4.375</v>
      </c>
      <c r="N23" s="67">
        <f t="shared" si="2"/>
        <v>2.5</v>
      </c>
      <c r="O23" s="67">
        <f t="shared" si="2"/>
        <v>3.875</v>
      </c>
      <c r="P23" s="67">
        <f t="shared" si="2"/>
        <v>4.625</v>
      </c>
      <c r="Q23" s="67">
        <f t="shared" si="2"/>
        <v>4.6875</v>
      </c>
      <c r="R23" s="67">
        <f t="shared" si="2"/>
        <v>4.4375</v>
      </c>
      <c r="S23" s="67">
        <f t="shared" si="2"/>
        <v>4.5625</v>
      </c>
      <c r="T23" s="67">
        <f t="shared" si="2"/>
        <v>4.5625</v>
      </c>
      <c r="V23" s="70">
        <f>AVERAGE(D5:M20,P5:T20)</f>
        <v>4.5458333333333334</v>
      </c>
    </row>
    <row r="24" spans="1:22" x14ac:dyDescent="0.55000000000000004">
      <c r="B24" s="47">
        <v>8</v>
      </c>
      <c r="C24" s="52" t="s">
        <v>14</v>
      </c>
      <c r="D24" s="68">
        <f t="shared" ref="D24:T24" si="3">STDEV(D5:D20)</f>
        <v>0.40311288741492751</v>
      </c>
      <c r="E24" s="68">
        <f t="shared" si="3"/>
        <v>0.44721359549995793</v>
      </c>
      <c r="F24" s="68">
        <f t="shared" si="3"/>
        <v>0.60207972893961481</v>
      </c>
      <c r="G24" s="68">
        <f t="shared" si="3"/>
        <v>0.40311288741492751</v>
      </c>
      <c r="H24" s="68">
        <f t="shared" si="3"/>
        <v>0.40311288741492751</v>
      </c>
      <c r="I24" s="68">
        <f t="shared" si="3"/>
        <v>1.2093386622447824</v>
      </c>
      <c r="J24" s="68">
        <f t="shared" si="3"/>
        <v>0.60207972893961481</v>
      </c>
      <c r="K24" s="68">
        <f t="shared" si="3"/>
        <v>0.63245553203367588</v>
      </c>
      <c r="L24" s="68">
        <f t="shared" si="3"/>
        <v>0.47871355387816905</v>
      </c>
      <c r="M24" s="68">
        <f t="shared" si="3"/>
        <v>0.80622577482985502</v>
      </c>
      <c r="N24" s="68">
        <f t="shared" si="3"/>
        <v>1.4142135623730951</v>
      </c>
      <c r="O24" s="68">
        <f t="shared" si="3"/>
        <v>0.80622577482985502</v>
      </c>
      <c r="P24" s="68">
        <f t="shared" si="3"/>
        <v>0.61913918736689033</v>
      </c>
      <c r="Q24" s="68">
        <f t="shared" si="3"/>
        <v>0.47871355387816905</v>
      </c>
      <c r="R24" s="68">
        <f t="shared" si="3"/>
        <v>0.51234753829797997</v>
      </c>
      <c r="S24" s="68">
        <f t="shared" si="3"/>
        <v>0.51234753829797997</v>
      </c>
      <c r="T24" s="68">
        <f t="shared" si="3"/>
        <v>0.51234753829797997</v>
      </c>
      <c r="V24" s="70">
        <f>STDEV(D5:M20,P5:T20)</f>
        <v>0.66438329328070578</v>
      </c>
    </row>
    <row r="25" spans="1:22" x14ac:dyDescent="0.55000000000000004">
      <c r="B25" s="47">
        <v>2</v>
      </c>
      <c r="C25" s="52" t="s">
        <v>15</v>
      </c>
    </row>
    <row r="26" spans="1:22" x14ac:dyDescent="0.55000000000000004">
      <c r="A26" s="85"/>
      <c r="B26" s="47">
        <v>1</v>
      </c>
      <c r="C26" s="52" t="s">
        <v>19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2" x14ac:dyDescent="0.55000000000000004">
      <c r="B27" s="60">
        <f>SUM(B23:B26)</f>
        <v>16</v>
      </c>
      <c r="C27" s="47"/>
    </row>
    <row r="28" spans="1:22" x14ac:dyDescent="0.55000000000000004">
      <c r="B28" s="47"/>
      <c r="C28" s="47"/>
    </row>
    <row r="29" spans="1:22" x14ac:dyDescent="0.55000000000000004">
      <c r="B29" s="47"/>
      <c r="C29" s="47"/>
    </row>
    <row r="30" spans="1:22" x14ac:dyDescent="0.55000000000000004">
      <c r="B30" s="47"/>
      <c r="C30" s="47"/>
    </row>
    <row r="31" spans="1:22" x14ac:dyDescent="0.55000000000000004">
      <c r="B31" s="47"/>
      <c r="C31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zoomScale="130" zoomScaleNormal="130" workbookViewId="0">
      <selection activeCell="B7" sqref="B7"/>
    </sheetView>
  </sheetViews>
  <sheetFormatPr defaultColWidth="9" defaultRowHeight="24" x14ac:dyDescent="0.55000000000000004"/>
  <cols>
    <col min="1" max="1" width="5.42578125" style="16" customWidth="1"/>
    <col min="2" max="8" width="9" style="16"/>
    <col min="9" max="9" width="9" style="16" customWidth="1"/>
    <col min="10" max="10" width="10.7109375" style="16" customWidth="1"/>
    <col min="11" max="16384" width="9" style="16"/>
  </cols>
  <sheetData>
    <row r="1" spans="2:16" ht="27.75" x14ac:dyDescent="0.65">
      <c r="B1" s="125" t="s">
        <v>30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6" s="17" customFormat="1" ht="27.75" x14ac:dyDescent="0.65">
      <c r="B2" s="124" t="s">
        <v>88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6" s="17" customFormat="1" ht="27.75" x14ac:dyDescent="0.65">
      <c r="B3" s="124" t="s">
        <v>56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6" s="17" customFormat="1" ht="27.75" x14ac:dyDescent="0.65">
      <c r="B4" s="124" t="s">
        <v>57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6" ht="27.75" x14ac:dyDescent="0.65">
      <c r="B5" s="125" t="s">
        <v>58</v>
      </c>
      <c r="C5" s="125"/>
      <c r="D5" s="125"/>
      <c r="E5" s="125"/>
      <c r="F5" s="125"/>
      <c r="G5" s="125"/>
      <c r="H5" s="125"/>
      <c r="I5" s="125"/>
      <c r="J5" s="125"/>
      <c r="K5" s="125"/>
    </row>
    <row r="6" spans="2:16" x14ac:dyDescent="0.55000000000000004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2:16" x14ac:dyDescent="0.55000000000000004">
      <c r="B7" s="20" t="s">
        <v>149</v>
      </c>
      <c r="C7" s="20"/>
      <c r="D7" s="20"/>
      <c r="E7" s="20"/>
      <c r="F7" s="20"/>
      <c r="G7" s="20"/>
      <c r="H7" s="20"/>
      <c r="I7" s="20"/>
      <c r="J7" s="20"/>
      <c r="K7" s="20"/>
    </row>
    <row r="8" spans="2:16" s="3" customFormat="1" x14ac:dyDescent="0.55000000000000004">
      <c r="B8" s="19" t="s">
        <v>85</v>
      </c>
      <c r="C8" s="19"/>
      <c r="D8" s="18"/>
      <c r="E8" s="19"/>
      <c r="F8" s="19"/>
      <c r="G8" s="19"/>
      <c r="H8" s="19"/>
      <c r="I8" s="19"/>
      <c r="J8" s="19"/>
    </row>
    <row r="9" spans="2:16" s="3" customFormat="1" x14ac:dyDescent="0.55000000000000004">
      <c r="B9" s="19" t="s">
        <v>86</v>
      </c>
      <c r="C9" s="19"/>
      <c r="D9" s="18"/>
      <c r="E9" s="19"/>
      <c r="F9" s="19"/>
      <c r="G9" s="19"/>
      <c r="H9" s="19"/>
      <c r="I9" s="19"/>
      <c r="J9" s="19"/>
    </row>
    <row r="10" spans="2:16" s="3" customFormat="1" x14ac:dyDescent="0.55000000000000004">
      <c r="B10" s="19" t="s">
        <v>87</v>
      </c>
      <c r="C10" s="19"/>
      <c r="D10" s="18"/>
      <c r="E10" s="19"/>
      <c r="F10" s="19"/>
      <c r="G10" s="19"/>
      <c r="H10" s="19"/>
      <c r="I10" s="19"/>
      <c r="J10" s="19"/>
    </row>
    <row r="11" spans="2:16" s="3" customFormat="1" x14ac:dyDescent="0.55000000000000004">
      <c r="B11" s="3" t="s">
        <v>150</v>
      </c>
      <c r="D11" s="13"/>
    </row>
    <row r="12" spans="2:16" s="3" customFormat="1" x14ac:dyDescent="0.55000000000000004">
      <c r="B12" s="3" t="s">
        <v>89</v>
      </c>
      <c r="D12" s="13"/>
    </row>
    <row r="13" spans="2:16" s="3" customFormat="1" x14ac:dyDescent="0.55000000000000004">
      <c r="B13" s="3" t="s">
        <v>148</v>
      </c>
      <c r="C13" s="14"/>
      <c r="D13" s="14"/>
      <c r="E13" s="14"/>
      <c r="F13" s="14"/>
      <c r="G13" s="14"/>
      <c r="H13" s="14"/>
      <c r="I13" s="14"/>
    </row>
    <row r="14" spans="2:16" s="3" customFormat="1" x14ac:dyDescent="0.55000000000000004">
      <c r="B14" s="3" t="s">
        <v>90</v>
      </c>
      <c r="C14" s="15"/>
      <c r="D14" s="15"/>
      <c r="E14" s="15"/>
      <c r="F14" s="15"/>
      <c r="G14" s="15"/>
      <c r="H14" s="15"/>
      <c r="I14" s="15"/>
    </row>
    <row r="15" spans="2:16" s="3" customFormat="1" x14ac:dyDescent="0.55000000000000004">
      <c r="B15" s="123" t="s">
        <v>91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2:16" s="3" customFormat="1" x14ac:dyDescent="0.55000000000000004">
      <c r="B16" s="8" t="s">
        <v>92</v>
      </c>
      <c r="C16" s="4"/>
      <c r="D16" s="4"/>
    </row>
    <row r="17" spans="1:13" x14ac:dyDescent="0.55000000000000004">
      <c r="B17" s="19" t="s">
        <v>146</v>
      </c>
    </row>
    <row r="18" spans="1:13" x14ac:dyDescent="0.55000000000000004">
      <c r="B18" s="19" t="s">
        <v>93</v>
      </c>
    </row>
    <row r="19" spans="1:13" x14ac:dyDescent="0.55000000000000004">
      <c r="B19" s="19" t="s">
        <v>147</v>
      </c>
    </row>
    <row r="20" spans="1:13" x14ac:dyDescent="0.55000000000000004">
      <c r="B20" s="19" t="s">
        <v>94</v>
      </c>
    </row>
    <row r="21" spans="1:13" s="3" customFormat="1" x14ac:dyDescent="0.55000000000000004">
      <c r="A21" s="126" t="s">
        <v>54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2" spans="1:13" s="3" customFormat="1" x14ac:dyDescent="0.55000000000000004">
      <c r="A22" s="8"/>
      <c r="B22" s="8" t="s">
        <v>95</v>
      </c>
    </row>
    <row r="23" spans="1:13" s="3" customFormat="1" x14ac:dyDescent="0.55000000000000004">
      <c r="A23" s="8"/>
      <c r="B23" s="8" t="s">
        <v>96</v>
      </c>
    </row>
    <row r="24" spans="1:13" s="3" customFormat="1" x14ac:dyDescent="0.55000000000000004">
      <c r="A24" s="8"/>
      <c r="B24" s="8" t="s">
        <v>97</v>
      </c>
    </row>
    <row r="25" spans="1:13" s="3" customFormat="1" x14ac:dyDescent="0.55000000000000004">
      <c r="A25" s="8"/>
      <c r="B25" s="8" t="s">
        <v>98</v>
      </c>
    </row>
    <row r="26" spans="1:13" s="3" customFormat="1" x14ac:dyDescent="0.55000000000000004">
      <c r="A26" s="8"/>
      <c r="B26" s="8"/>
    </row>
    <row r="27" spans="1:13" s="3" customFormat="1" x14ac:dyDescent="0.55000000000000004">
      <c r="A27" s="8"/>
      <c r="B27" s="8"/>
    </row>
    <row r="28" spans="1:13" s="3" customFormat="1" x14ac:dyDescent="0.55000000000000004">
      <c r="A28" s="8"/>
      <c r="B28" s="8"/>
    </row>
    <row r="29" spans="1:13" s="3" customFormat="1" x14ac:dyDescent="0.55000000000000004">
      <c r="A29" s="8"/>
      <c r="B29" s="8"/>
    </row>
    <row r="30" spans="1:13" s="3" customFormat="1" x14ac:dyDescent="0.55000000000000004">
      <c r="A30" s="8"/>
      <c r="B30" s="8"/>
    </row>
    <row r="31" spans="1:13" s="3" customFormat="1" x14ac:dyDescent="0.55000000000000004">
      <c r="A31" s="8"/>
      <c r="B31" s="8"/>
    </row>
    <row r="32" spans="1:13" s="7" customFormat="1" x14ac:dyDescent="0.55000000000000004">
      <c r="B32" s="123" t="s">
        <v>53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s="7" customFormat="1" x14ac:dyDescent="0.55000000000000004">
      <c r="B33" s="123" t="s">
        <v>131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2:12" s="7" customFormat="1" x14ac:dyDescent="0.55000000000000004">
      <c r="B34" s="7" t="s">
        <v>133</v>
      </c>
    </row>
    <row r="35" spans="2:12" s="3" customFormat="1" x14ac:dyDescent="0.55000000000000004">
      <c r="B35" s="6" t="s">
        <v>134</v>
      </c>
    </row>
    <row r="36" spans="2:12" s="3" customFormat="1" x14ac:dyDescent="0.55000000000000004">
      <c r="B36" s="6" t="s">
        <v>135</v>
      </c>
    </row>
    <row r="37" spans="2:12" s="3" customFormat="1" x14ac:dyDescent="0.55000000000000004">
      <c r="B37" s="6" t="s">
        <v>136</v>
      </c>
    </row>
    <row r="38" spans="2:12" s="3" customFormat="1" x14ac:dyDescent="0.55000000000000004">
      <c r="B38" s="6" t="s">
        <v>137</v>
      </c>
    </row>
    <row r="39" spans="2:12" s="3" customFormat="1" x14ac:dyDescent="0.55000000000000004">
      <c r="B39" s="3" t="s">
        <v>138</v>
      </c>
    </row>
    <row r="40" spans="2:12" x14ac:dyDescent="0.55000000000000004">
      <c r="B40" s="16" t="s">
        <v>139</v>
      </c>
    </row>
  </sheetData>
  <mergeCells count="9">
    <mergeCell ref="B33:L33"/>
    <mergeCell ref="B4:K4"/>
    <mergeCell ref="B5:K5"/>
    <mergeCell ref="A21:M21"/>
    <mergeCell ref="B1:K1"/>
    <mergeCell ref="B2:K2"/>
    <mergeCell ref="B15:P15"/>
    <mergeCell ref="B32:L32"/>
    <mergeCell ref="B3:K3"/>
  </mergeCells>
  <pageMargins left="0.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24</xdr:row>
                <xdr:rowOff>85725</xdr:rowOff>
              </from>
              <to>
                <xdr:col>1</xdr:col>
                <xdr:colOff>257175</xdr:colOff>
                <xdr:row>24</xdr:row>
                <xdr:rowOff>219075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"/>
  <sheetViews>
    <sheetView zoomScale="120" zoomScaleNormal="120" workbookViewId="0">
      <selection activeCell="B9" sqref="B9"/>
    </sheetView>
  </sheetViews>
  <sheetFormatPr defaultRowHeight="24" x14ac:dyDescent="0.55000000000000004"/>
  <cols>
    <col min="1" max="1" width="5.5703125" style="3" customWidth="1"/>
    <col min="2" max="2" width="34.5703125" style="3" customWidth="1"/>
    <col min="3" max="3" width="20.85546875" style="4" customWidth="1"/>
    <col min="4" max="4" width="8.140625" style="4" customWidth="1"/>
    <col min="5" max="5" width="0.28515625" style="3" customWidth="1"/>
    <col min="6" max="6" width="7.140625" style="3" customWidth="1"/>
    <col min="7" max="7" width="10" style="3" customWidth="1"/>
    <col min="8" max="256" width="9.140625" style="3"/>
    <col min="257" max="257" width="5.5703125" style="3" customWidth="1"/>
    <col min="258" max="258" width="21.7109375" style="3" customWidth="1"/>
    <col min="259" max="259" width="30.85546875" style="3" customWidth="1"/>
    <col min="260" max="260" width="28.28515625" style="3" customWidth="1"/>
    <col min="261" max="261" width="10" style="3" customWidth="1"/>
    <col min="262" max="512" width="9.140625" style="3"/>
    <col min="513" max="513" width="5.5703125" style="3" customWidth="1"/>
    <col min="514" max="514" width="21.7109375" style="3" customWidth="1"/>
    <col min="515" max="515" width="30.85546875" style="3" customWidth="1"/>
    <col min="516" max="516" width="28.28515625" style="3" customWidth="1"/>
    <col min="517" max="517" width="10" style="3" customWidth="1"/>
    <col min="518" max="768" width="9.140625" style="3"/>
    <col min="769" max="769" width="5.5703125" style="3" customWidth="1"/>
    <col min="770" max="770" width="21.7109375" style="3" customWidth="1"/>
    <col min="771" max="771" width="30.85546875" style="3" customWidth="1"/>
    <col min="772" max="772" width="28.28515625" style="3" customWidth="1"/>
    <col min="773" max="773" width="10" style="3" customWidth="1"/>
    <col min="774" max="1024" width="9.140625" style="3"/>
    <col min="1025" max="1025" width="5.5703125" style="3" customWidth="1"/>
    <col min="1026" max="1026" width="21.7109375" style="3" customWidth="1"/>
    <col min="1027" max="1027" width="30.85546875" style="3" customWidth="1"/>
    <col min="1028" max="1028" width="28.28515625" style="3" customWidth="1"/>
    <col min="1029" max="1029" width="10" style="3" customWidth="1"/>
    <col min="1030" max="1280" width="9.140625" style="3"/>
    <col min="1281" max="1281" width="5.5703125" style="3" customWidth="1"/>
    <col min="1282" max="1282" width="21.7109375" style="3" customWidth="1"/>
    <col min="1283" max="1283" width="30.85546875" style="3" customWidth="1"/>
    <col min="1284" max="1284" width="28.28515625" style="3" customWidth="1"/>
    <col min="1285" max="1285" width="10" style="3" customWidth="1"/>
    <col min="1286" max="1536" width="9.140625" style="3"/>
    <col min="1537" max="1537" width="5.5703125" style="3" customWidth="1"/>
    <col min="1538" max="1538" width="21.7109375" style="3" customWidth="1"/>
    <col min="1539" max="1539" width="30.85546875" style="3" customWidth="1"/>
    <col min="1540" max="1540" width="28.28515625" style="3" customWidth="1"/>
    <col min="1541" max="1541" width="10" style="3" customWidth="1"/>
    <col min="1542" max="1792" width="9.140625" style="3"/>
    <col min="1793" max="1793" width="5.5703125" style="3" customWidth="1"/>
    <col min="1794" max="1794" width="21.7109375" style="3" customWidth="1"/>
    <col min="1795" max="1795" width="30.85546875" style="3" customWidth="1"/>
    <col min="1796" max="1796" width="28.28515625" style="3" customWidth="1"/>
    <col min="1797" max="1797" width="10" style="3" customWidth="1"/>
    <col min="1798" max="2048" width="9.140625" style="3"/>
    <col min="2049" max="2049" width="5.5703125" style="3" customWidth="1"/>
    <col min="2050" max="2050" width="21.7109375" style="3" customWidth="1"/>
    <col min="2051" max="2051" width="30.85546875" style="3" customWidth="1"/>
    <col min="2052" max="2052" width="28.28515625" style="3" customWidth="1"/>
    <col min="2053" max="2053" width="10" style="3" customWidth="1"/>
    <col min="2054" max="2304" width="9.140625" style="3"/>
    <col min="2305" max="2305" width="5.5703125" style="3" customWidth="1"/>
    <col min="2306" max="2306" width="21.7109375" style="3" customWidth="1"/>
    <col min="2307" max="2307" width="30.85546875" style="3" customWidth="1"/>
    <col min="2308" max="2308" width="28.28515625" style="3" customWidth="1"/>
    <col min="2309" max="2309" width="10" style="3" customWidth="1"/>
    <col min="2310" max="2560" width="9.140625" style="3"/>
    <col min="2561" max="2561" width="5.5703125" style="3" customWidth="1"/>
    <col min="2562" max="2562" width="21.7109375" style="3" customWidth="1"/>
    <col min="2563" max="2563" width="30.85546875" style="3" customWidth="1"/>
    <col min="2564" max="2564" width="28.28515625" style="3" customWidth="1"/>
    <col min="2565" max="2565" width="10" style="3" customWidth="1"/>
    <col min="2566" max="2816" width="9.140625" style="3"/>
    <col min="2817" max="2817" width="5.5703125" style="3" customWidth="1"/>
    <col min="2818" max="2818" width="21.7109375" style="3" customWidth="1"/>
    <col min="2819" max="2819" width="30.85546875" style="3" customWidth="1"/>
    <col min="2820" max="2820" width="28.28515625" style="3" customWidth="1"/>
    <col min="2821" max="2821" width="10" style="3" customWidth="1"/>
    <col min="2822" max="3072" width="9.140625" style="3"/>
    <col min="3073" max="3073" width="5.5703125" style="3" customWidth="1"/>
    <col min="3074" max="3074" width="21.7109375" style="3" customWidth="1"/>
    <col min="3075" max="3075" width="30.85546875" style="3" customWidth="1"/>
    <col min="3076" max="3076" width="28.28515625" style="3" customWidth="1"/>
    <col min="3077" max="3077" width="10" style="3" customWidth="1"/>
    <col min="3078" max="3328" width="9.140625" style="3"/>
    <col min="3329" max="3329" width="5.5703125" style="3" customWidth="1"/>
    <col min="3330" max="3330" width="21.7109375" style="3" customWidth="1"/>
    <col min="3331" max="3331" width="30.85546875" style="3" customWidth="1"/>
    <col min="3332" max="3332" width="28.28515625" style="3" customWidth="1"/>
    <col min="3333" max="3333" width="10" style="3" customWidth="1"/>
    <col min="3334" max="3584" width="9.140625" style="3"/>
    <col min="3585" max="3585" width="5.5703125" style="3" customWidth="1"/>
    <col min="3586" max="3586" width="21.7109375" style="3" customWidth="1"/>
    <col min="3587" max="3587" width="30.85546875" style="3" customWidth="1"/>
    <col min="3588" max="3588" width="28.28515625" style="3" customWidth="1"/>
    <col min="3589" max="3589" width="10" style="3" customWidth="1"/>
    <col min="3590" max="3840" width="9.140625" style="3"/>
    <col min="3841" max="3841" width="5.5703125" style="3" customWidth="1"/>
    <col min="3842" max="3842" width="21.7109375" style="3" customWidth="1"/>
    <col min="3843" max="3843" width="30.85546875" style="3" customWidth="1"/>
    <col min="3844" max="3844" width="28.28515625" style="3" customWidth="1"/>
    <col min="3845" max="3845" width="10" style="3" customWidth="1"/>
    <col min="3846" max="4096" width="9.140625" style="3"/>
    <col min="4097" max="4097" width="5.5703125" style="3" customWidth="1"/>
    <col min="4098" max="4098" width="21.7109375" style="3" customWidth="1"/>
    <col min="4099" max="4099" width="30.85546875" style="3" customWidth="1"/>
    <col min="4100" max="4100" width="28.28515625" style="3" customWidth="1"/>
    <col min="4101" max="4101" width="10" style="3" customWidth="1"/>
    <col min="4102" max="4352" width="9.140625" style="3"/>
    <col min="4353" max="4353" width="5.5703125" style="3" customWidth="1"/>
    <col min="4354" max="4354" width="21.7109375" style="3" customWidth="1"/>
    <col min="4355" max="4355" width="30.85546875" style="3" customWidth="1"/>
    <col min="4356" max="4356" width="28.28515625" style="3" customWidth="1"/>
    <col min="4357" max="4357" width="10" style="3" customWidth="1"/>
    <col min="4358" max="4608" width="9.140625" style="3"/>
    <col min="4609" max="4609" width="5.5703125" style="3" customWidth="1"/>
    <col min="4610" max="4610" width="21.7109375" style="3" customWidth="1"/>
    <col min="4611" max="4611" width="30.85546875" style="3" customWidth="1"/>
    <col min="4612" max="4612" width="28.28515625" style="3" customWidth="1"/>
    <col min="4613" max="4613" width="10" style="3" customWidth="1"/>
    <col min="4614" max="4864" width="9.140625" style="3"/>
    <col min="4865" max="4865" width="5.5703125" style="3" customWidth="1"/>
    <col min="4866" max="4866" width="21.7109375" style="3" customWidth="1"/>
    <col min="4867" max="4867" width="30.85546875" style="3" customWidth="1"/>
    <col min="4868" max="4868" width="28.28515625" style="3" customWidth="1"/>
    <col min="4869" max="4869" width="10" style="3" customWidth="1"/>
    <col min="4870" max="5120" width="9.140625" style="3"/>
    <col min="5121" max="5121" width="5.5703125" style="3" customWidth="1"/>
    <col min="5122" max="5122" width="21.7109375" style="3" customWidth="1"/>
    <col min="5123" max="5123" width="30.85546875" style="3" customWidth="1"/>
    <col min="5124" max="5124" width="28.28515625" style="3" customWidth="1"/>
    <col min="5125" max="5125" width="10" style="3" customWidth="1"/>
    <col min="5126" max="5376" width="9.140625" style="3"/>
    <col min="5377" max="5377" width="5.5703125" style="3" customWidth="1"/>
    <col min="5378" max="5378" width="21.7109375" style="3" customWidth="1"/>
    <col min="5379" max="5379" width="30.85546875" style="3" customWidth="1"/>
    <col min="5380" max="5380" width="28.28515625" style="3" customWidth="1"/>
    <col min="5381" max="5381" width="10" style="3" customWidth="1"/>
    <col min="5382" max="5632" width="9.140625" style="3"/>
    <col min="5633" max="5633" width="5.5703125" style="3" customWidth="1"/>
    <col min="5634" max="5634" width="21.7109375" style="3" customWidth="1"/>
    <col min="5635" max="5635" width="30.85546875" style="3" customWidth="1"/>
    <col min="5636" max="5636" width="28.28515625" style="3" customWidth="1"/>
    <col min="5637" max="5637" width="10" style="3" customWidth="1"/>
    <col min="5638" max="5888" width="9.140625" style="3"/>
    <col min="5889" max="5889" width="5.5703125" style="3" customWidth="1"/>
    <col min="5890" max="5890" width="21.7109375" style="3" customWidth="1"/>
    <col min="5891" max="5891" width="30.85546875" style="3" customWidth="1"/>
    <col min="5892" max="5892" width="28.28515625" style="3" customWidth="1"/>
    <col min="5893" max="5893" width="10" style="3" customWidth="1"/>
    <col min="5894" max="6144" width="9.140625" style="3"/>
    <col min="6145" max="6145" width="5.5703125" style="3" customWidth="1"/>
    <col min="6146" max="6146" width="21.7109375" style="3" customWidth="1"/>
    <col min="6147" max="6147" width="30.85546875" style="3" customWidth="1"/>
    <col min="6148" max="6148" width="28.28515625" style="3" customWidth="1"/>
    <col min="6149" max="6149" width="10" style="3" customWidth="1"/>
    <col min="6150" max="6400" width="9.140625" style="3"/>
    <col min="6401" max="6401" width="5.5703125" style="3" customWidth="1"/>
    <col min="6402" max="6402" width="21.7109375" style="3" customWidth="1"/>
    <col min="6403" max="6403" width="30.85546875" style="3" customWidth="1"/>
    <col min="6404" max="6404" width="28.28515625" style="3" customWidth="1"/>
    <col min="6405" max="6405" width="10" style="3" customWidth="1"/>
    <col min="6406" max="6656" width="9.140625" style="3"/>
    <col min="6657" max="6657" width="5.5703125" style="3" customWidth="1"/>
    <col min="6658" max="6658" width="21.7109375" style="3" customWidth="1"/>
    <col min="6659" max="6659" width="30.85546875" style="3" customWidth="1"/>
    <col min="6660" max="6660" width="28.28515625" style="3" customWidth="1"/>
    <col min="6661" max="6661" width="10" style="3" customWidth="1"/>
    <col min="6662" max="6912" width="9.140625" style="3"/>
    <col min="6913" max="6913" width="5.5703125" style="3" customWidth="1"/>
    <col min="6914" max="6914" width="21.7109375" style="3" customWidth="1"/>
    <col min="6915" max="6915" width="30.85546875" style="3" customWidth="1"/>
    <col min="6916" max="6916" width="28.28515625" style="3" customWidth="1"/>
    <col min="6917" max="6917" width="10" style="3" customWidth="1"/>
    <col min="6918" max="7168" width="9.140625" style="3"/>
    <col min="7169" max="7169" width="5.5703125" style="3" customWidth="1"/>
    <col min="7170" max="7170" width="21.7109375" style="3" customWidth="1"/>
    <col min="7171" max="7171" width="30.85546875" style="3" customWidth="1"/>
    <col min="7172" max="7172" width="28.28515625" style="3" customWidth="1"/>
    <col min="7173" max="7173" width="10" style="3" customWidth="1"/>
    <col min="7174" max="7424" width="9.140625" style="3"/>
    <col min="7425" max="7425" width="5.5703125" style="3" customWidth="1"/>
    <col min="7426" max="7426" width="21.7109375" style="3" customWidth="1"/>
    <col min="7427" max="7427" width="30.85546875" style="3" customWidth="1"/>
    <col min="7428" max="7428" width="28.28515625" style="3" customWidth="1"/>
    <col min="7429" max="7429" width="10" style="3" customWidth="1"/>
    <col min="7430" max="7680" width="9.140625" style="3"/>
    <col min="7681" max="7681" width="5.5703125" style="3" customWidth="1"/>
    <col min="7682" max="7682" width="21.7109375" style="3" customWidth="1"/>
    <col min="7683" max="7683" width="30.85546875" style="3" customWidth="1"/>
    <col min="7684" max="7684" width="28.28515625" style="3" customWidth="1"/>
    <col min="7685" max="7685" width="10" style="3" customWidth="1"/>
    <col min="7686" max="7936" width="9.140625" style="3"/>
    <col min="7937" max="7937" width="5.5703125" style="3" customWidth="1"/>
    <col min="7938" max="7938" width="21.7109375" style="3" customWidth="1"/>
    <col min="7939" max="7939" width="30.85546875" style="3" customWidth="1"/>
    <col min="7940" max="7940" width="28.28515625" style="3" customWidth="1"/>
    <col min="7941" max="7941" width="10" style="3" customWidth="1"/>
    <col min="7942" max="8192" width="9.140625" style="3"/>
    <col min="8193" max="8193" width="5.5703125" style="3" customWidth="1"/>
    <col min="8194" max="8194" width="21.7109375" style="3" customWidth="1"/>
    <col min="8195" max="8195" width="30.85546875" style="3" customWidth="1"/>
    <col min="8196" max="8196" width="28.28515625" style="3" customWidth="1"/>
    <col min="8197" max="8197" width="10" style="3" customWidth="1"/>
    <col min="8198" max="8448" width="9.140625" style="3"/>
    <col min="8449" max="8449" width="5.5703125" style="3" customWidth="1"/>
    <col min="8450" max="8450" width="21.7109375" style="3" customWidth="1"/>
    <col min="8451" max="8451" width="30.85546875" style="3" customWidth="1"/>
    <col min="8452" max="8452" width="28.28515625" style="3" customWidth="1"/>
    <col min="8453" max="8453" width="10" style="3" customWidth="1"/>
    <col min="8454" max="8704" width="9.140625" style="3"/>
    <col min="8705" max="8705" width="5.5703125" style="3" customWidth="1"/>
    <col min="8706" max="8706" width="21.7109375" style="3" customWidth="1"/>
    <col min="8707" max="8707" width="30.85546875" style="3" customWidth="1"/>
    <col min="8708" max="8708" width="28.28515625" style="3" customWidth="1"/>
    <col min="8709" max="8709" width="10" style="3" customWidth="1"/>
    <col min="8710" max="8960" width="9.140625" style="3"/>
    <col min="8961" max="8961" width="5.5703125" style="3" customWidth="1"/>
    <col min="8962" max="8962" width="21.7109375" style="3" customWidth="1"/>
    <col min="8963" max="8963" width="30.85546875" style="3" customWidth="1"/>
    <col min="8964" max="8964" width="28.28515625" style="3" customWidth="1"/>
    <col min="8965" max="8965" width="10" style="3" customWidth="1"/>
    <col min="8966" max="9216" width="9.140625" style="3"/>
    <col min="9217" max="9217" width="5.5703125" style="3" customWidth="1"/>
    <col min="9218" max="9218" width="21.7109375" style="3" customWidth="1"/>
    <col min="9219" max="9219" width="30.85546875" style="3" customWidth="1"/>
    <col min="9220" max="9220" width="28.28515625" style="3" customWidth="1"/>
    <col min="9221" max="9221" width="10" style="3" customWidth="1"/>
    <col min="9222" max="9472" width="9.140625" style="3"/>
    <col min="9473" max="9473" width="5.5703125" style="3" customWidth="1"/>
    <col min="9474" max="9474" width="21.7109375" style="3" customWidth="1"/>
    <col min="9475" max="9475" width="30.85546875" style="3" customWidth="1"/>
    <col min="9476" max="9476" width="28.28515625" style="3" customWidth="1"/>
    <col min="9477" max="9477" width="10" style="3" customWidth="1"/>
    <col min="9478" max="9728" width="9.140625" style="3"/>
    <col min="9729" max="9729" width="5.5703125" style="3" customWidth="1"/>
    <col min="9730" max="9730" width="21.7109375" style="3" customWidth="1"/>
    <col min="9731" max="9731" width="30.85546875" style="3" customWidth="1"/>
    <col min="9732" max="9732" width="28.28515625" style="3" customWidth="1"/>
    <col min="9733" max="9733" width="10" style="3" customWidth="1"/>
    <col min="9734" max="9984" width="9.140625" style="3"/>
    <col min="9985" max="9985" width="5.5703125" style="3" customWidth="1"/>
    <col min="9986" max="9986" width="21.7109375" style="3" customWidth="1"/>
    <col min="9987" max="9987" width="30.85546875" style="3" customWidth="1"/>
    <col min="9988" max="9988" width="28.28515625" style="3" customWidth="1"/>
    <col min="9989" max="9989" width="10" style="3" customWidth="1"/>
    <col min="9990" max="10240" width="9.140625" style="3"/>
    <col min="10241" max="10241" width="5.5703125" style="3" customWidth="1"/>
    <col min="10242" max="10242" width="21.7109375" style="3" customWidth="1"/>
    <col min="10243" max="10243" width="30.85546875" style="3" customWidth="1"/>
    <col min="10244" max="10244" width="28.28515625" style="3" customWidth="1"/>
    <col min="10245" max="10245" width="10" style="3" customWidth="1"/>
    <col min="10246" max="10496" width="9.140625" style="3"/>
    <col min="10497" max="10497" width="5.5703125" style="3" customWidth="1"/>
    <col min="10498" max="10498" width="21.7109375" style="3" customWidth="1"/>
    <col min="10499" max="10499" width="30.85546875" style="3" customWidth="1"/>
    <col min="10500" max="10500" width="28.28515625" style="3" customWidth="1"/>
    <col min="10501" max="10501" width="10" style="3" customWidth="1"/>
    <col min="10502" max="10752" width="9.140625" style="3"/>
    <col min="10753" max="10753" width="5.5703125" style="3" customWidth="1"/>
    <col min="10754" max="10754" width="21.7109375" style="3" customWidth="1"/>
    <col min="10755" max="10755" width="30.85546875" style="3" customWidth="1"/>
    <col min="10756" max="10756" width="28.28515625" style="3" customWidth="1"/>
    <col min="10757" max="10757" width="10" style="3" customWidth="1"/>
    <col min="10758" max="11008" width="9.140625" style="3"/>
    <col min="11009" max="11009" width="5.5703125" style="3" customWidth="1"/>
    <col min="11010" max="11010" width="21.7109375" style="3" customWidth="1"/>
    <col min="11011" max="11011" width="30.85546875" style="3" customWidth="1"/>
    <col min="11012" max="11012" width="28.28515625" style="3" customWidth="1"/>
    <col min="11013" max="11013" width="10" style="3" customWidth="1"/>
    <col min="11014" max="11264" width="9.140625" style="3"/>
    <col min="11265" max="11265" width="5.5703125" style="3" customWidth="1"/>
    <col min="11266" max="11266" width="21.7109375" style="3" customWidth="1"/>
    <col min="11267" max="11267" width="30.85546875" style="3" customWidth="1"/>
    <col min="11268" max="11268" width="28.28515625" style="3" customWidth="1"/>
    <col min="11269" max="11269" width="10" style="3" customWidth="1"/>
    <col min="11270" max="11520" width="9.140625" style="3"/>
    <col min="11521" max="11521" width="5.5703125" style="3" customWidth="1"/>
    <col min="11522" max="11522" width="21.7109375" style="3" customWidth="1"/>
    <col min="11523" max="11523" width="30.85546875" style="3" customWidth="1"/>
    <col min="11524" max="11524" width="28.28515625" style="3" customWidth="1"/>
    <col min="11525" max="11525" width="10" style="3" customWidth="1"/>
    <col min="11526" max="11776" width="9.140625" style="3"/>
    <col min="11777" max="11777" width="5.5703125" style="3" customWidth="1"/>
    <col min="11778" max="11778" width="21.7109375" style="3" customWidth="1"/>
    <col min="11779" max="11779" width="30.85546875" style="3" customWidth="1"/>
    <col min="11780" max="11780" width="28.28515625" style="3" customWidth="1"/>
    <col min="11781" max="11781" width="10" style="3" customWidth="1"/>
    <col min="11782" max="12032" width="9.140625" style="3"/>
    <col min="12033" max="12033" width="5.5703125" style="3" customWidth="1"/>
    <col min="12034" max="12034" width="21.7109375" style="3" customWidth="1"/>
    <col min="12035" max="12035" width="30.85546875" style="3" customWidth="1"/>
    <col min="12036" max="12036" width="28.28515625" style="3" customWidth="1"/>
    <col min="12037" max="12037" width="10" style="3" customWidth="1"/>
    <col min="12038" max="12288" width="9.140625" style="3"/>
    <col min="12289" max="12289" width="5.5703125" style="3" customWidth="1"/>
    <col min="12290" max="12290" width="21.7109375" style="3" customWidth="1"/>
    <col min="12291" max="12291" width="30.85546875" style="3" customWidth="1"/>
    <col min="12292" max="12292" width="28.28515625" style="3" customWidth="1"/>
    <col min="12293" max="12293" width="10" style="3" customWidth="1"/>
    <col min="12294" max="12544" width="9.140625" style="3"/>
    <col min="12545" max="12545" width="5.5703125" style="3" customWidth="1"/>
    <col min="12546" max="12546" width="21.7109375" style="3" customWidth="1"/>
    <col min="12547" max="12547" width="30.85546875" style="3" customWidth="1"/>
    <col min="12548" max="12548" width="28.28515625" style="3" customWidth="1"/>
    <col min="12549" max="12549" width="10" style="3" customWidth="1"/>
    <col min="12550" max="12800" width="9.140625" style="3"/>
    <col min="12801" max="12801" width="5.5703125" style="3" customWidth="1"/>
    <col min="12802" max="12802" width="21.7109375" style="3" customWidth="1"/>
    <col min="12803" max="12803" width="30.85546875" style="3" customWidth="1"/>
    <col min="12804" max="12804" width="28.28515625" style="3" customWidth="1"/>
    <col min="12805" max="12805" width="10" style="3" customWidth="1"/>
    <col min="12806" max="13056" width="9.140625" style="3"/>
    <col min="13057" max="13057" width="5.5703125" style="3" customWidth="1"/>
    <col min="13058" max="13058" width="21.7109375" style="3" customWidth="1"/>
    <col min="13059" max="13059" width="30.85546875" style="3" customWidth="1"/>
    <col min="13060" max="13060" width="28.28515625" style="3" customWidth="1"/>
    <col min="13061" max="13061" width="10" style="3" customWidth="1"/>
    <col min="13062" max="13312" width="9.140625" style="3"/>
    <col min="13313" max="13313" width="5.5703125" style="3" customWidth="1"/>
    <col min="13314" max="13314" width="21.7109375" style="3" customWidth="1"/>
    <col min="13315" max="13315" width="30.85546875" style="3" customWidth="1"/>
    <col min="13316" max="13316" width="28.28515625" style="3" customWidth="1"/>
    <col min="13317" max="13317" width="10" style="3" customWidth="1"/>
    <col min="13318" max="13568" width="9.140625" style="3"/>
    <col min="13569" max="13569" width="5.5703125" style="3" customWidth="1"/>
    <col min="13570" max="13570" width="21.7109375" style="3" customWidth="1"/>
    <col min="13571" max="13571" width="30.85546875" style="3" customWidth="1"/>
    <col min="13572" max="13572" width="28.28515625" style="3" customWidth="1"/>
    <col min="13573" max="13573" width="10" style="3" customWidth="1"/>
    <col min="13574" max="13824" width="9.140625" style="3"/>
    <col min="13825" max="13825" width="5.5703125" style="3" customWidth="1"/>
    <col min="13826" max="13826" width="21.7109375" style="3" customWidth="1"/>
    <col min="13827" max="13827" width="30.85546875" style="3" customWidth="1"/>
    <col min="13828" max="13828" width="28.28515625" style="3" customWidth="1"/>
    <col min="13829" max="13829" width="10" style="3" customWidth="1"/>
    <col min="13830" max="14080" width="9.140625" style="3"/>
    <col min="14081" max="14081" width="5.5703125" style="3" customWidth="1"/>
    <col min="14082" max="14082" width="21.7109375" style="3" customWidth="1"/>
    <col min="14083" max="14083" width="30.85546875" style="3" customWidth="1"/>
    <col min="14084" max="14084" width="28.28515625" style="3" customWidth="1"/>
    <col min="14085" max="14085" width="10" style="3" customWidth="1"/>
    <col min="14086" max="14336" width="9.140625" style="3"/>
    <col min="14337" max="14337" width="5.5703125" style="3" customWidth="1"/>
    <col min="14338" max="14338" width="21.7109375" style="3" customWidth="1"/>
    <col min="14339" max="14339" width="30.85546875" style="3" customWidth="1"/>
    <col min="14340" max="14340" width="28.28515625" style="3" customWidth="1"/>
    <col min="14341" max="14341" width="10" style="3" customWidth="1"/>
    <col min="14342" max="14592" width="9.140625" style="3"/>
    <col min="14593" max="14593" width="5.5703125" style="3" customWidth="1"/>
    <col min="14594" max="14594" width="21.7109375" style="3" customWidth="1"/>
    <col min="14595" max="14595" width="30.85546875" style="3" customWidth="1"/>
    <col min="14596" max="14596" width="28.28515625" style="3" customWidth="1"/>
    <col min="14597" max="14597" width="10" style="3" customWidth="1"/>
    <col min="14598" max="14848" width="9.140625" style="3"/>
    <col min="14849" max="14849" width="5.5703125" style="3" customWidth="1"/>
    <col min="14850" max="14850" width="21.7109375" style="3" customWidth="1"/>
    <col min="14851" max="14851" width="30.85546875" style="3" customWidth="1"/>
    <col min="14852" max="14852" width="28.28515625" style="3" customWidth="1"/>
    <col min="14853" max="14853" width="10" style="3" customWidth="1"/>
    <col min="14854" max="15104" width="9.140625" style="3"/>
    <col min="15105" max="15105" width="5.5703125" style="3" customWidth="1"/>
    <col min="15106" max="15106" width="21.7109375" style="3" customWidth="1"/>
    <col min="15107" max="15107" width="30.85546875" style="3" customWidth="1"/>
    <col min="15108" max="15108" width="28.28515625" style="3" customWidth="1"/>
    <col min="15109" max="15109" width="10" style="3" customWidth="1"/>
    <col min="15110" max="15360" width="9.140625" style="3"/>
    <col min="15361" max="15361" width="5.5703125" style="3" customWidth="1"/>
    <col min="15362" max="15362" width="21.7109375" style="3" customWidth="1"/>
    <col min="15363" max="15363" width="30.85546875" style="3" customWidth="1"/>
    <col min="15364" max="15364" width="28.28515625" style="3" customWidth="1"/>
    <col min="15365" max="15365" width="10" style="3" customWidth="1"/>
    <col min="15366" max="15616" width="9.140625" style="3"/>
    <col min="15617" max="15617" width="5.5703125" style="3" customWidth="1"/>
    <col min="15618" max="15618" width="21.7109375" style="3" customWidth="1"/>
    <col min="15619" max="15619" width="30.85546875" style="3" customWidth="1"/>
    <col min="15620" max="15620" width="28.28515625" style="3" customWidth="1"/>
    <col min="15621" max="15621" width="10" style="3" customWidth="1"/>
    <col min="15622" max="15872" width="9.140625" style="3"/>
    <col min="15873" max="15873" width="5.5703125" style="3" customWidth="1"/>
    <col min="15874" max="15874" width="21.7109375" style="3" customWidth="1"/>
    <col min="15875" max="15875" width="30.85546875" style="3" customWidth="1"/>
    <col min="15876" max="15876" width="28.28515625" style="3" customWidth="1"/>
    <col min="15877" max="15877" width="10" style="3" customWidth="1"/>
    <col min="15878" max="16128" width="9.140625" style="3"/>
    <col min="16129" max="16129" width="5.5703125" style="3" customWidth="1"/>
    <col min="16130" max="16130" width="21.7109375" style="3" customWidth="1"/>
    <col min="16131" max="16131" width="30.85546875" style="3" customWidth="1"/>
    <col min="16132" max="16132" width="28.28515625" style="3" customWidth="1"/>
    <col min="16133" max="16133" width="10" style="3" customWidth="1"/>
    <col min="16134" max="16384" width="9.140625" style="3"/>
  </cols>
  <sheetData>
    <row r="1" spans="1:254" x14ac:dyDescent="0.55000000000000004">
      <c r="A1" s="128" t="s">
        <v>24</v>
      </c>
      <c r="B1" s="128"/>
      <c r="C1" s="128"/>
      <c r="D1" s="128"/>
      <c r="E1" s="128"/>
      <c r="F1" s="128"/>
      <c r="G1" s="12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x14ac:dyDescent="0.55000000000000004">
      <c r="B2" s="10"/>
      <c r="C2" s="10"/>
      <c r="D2" s="10"/>
      <c r="E2" s="10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s="17" customFormat="1" ht="27.75" x14ac:dyDescent="0.65">
      <c r="B3" s="124" t="s">
        <v>55</v>
      </c>
      <c r="C3" s="124"/>
      <c r="D3" s="124"/>
      <c r="E3" s="124"/>
      <c r="F3" s="124"/>
      <c r="G3" s="124"/>
      <c r="H3" s="5"/>
      <c r="I3" s="5"/>
      <c r="J3" s="5"/>
      <c r="K3" s="5"/>
    </row>
    <row r="4" spans="1:254" s="17" customFormat="1" ht="27.75" x14ac:dyDescent="0.65">
      <c r="B4" s="124" t="s">
        <v>56</v>
      </c>
      <c r="C4" s="124"/>
      <c r="D4" s="124"/>
      <c r="E4" s="124"/>
      <c r="F4" s="124"/>
      <c r="G4" s="124"/>
      <c r="H4" s="5"/>
      <c r="I4" s="5"/>
      <c r="J4" s="5"/>
      <c r="K4" s="5"/>
    </row>
    <row r="5" spans="1:254" s="17" customFormat="1" ht="27.75" x14ac:dyDescent="0.65">
      <c r="B5" s="124" t="s">
        <v>57</v>
      </c>
      <c r="C5" s="124"/>
      <c r="D5" s="124"/>
      <c r="E5" s="124"/>
      <c r="F5" s="124"/>
      <c r="G5" s="124"/>
      <c r="H5" s="5"/>
      <c r="I5" s="5"/>
      <c r="J5" s="5"/>
      <c r="K5" s="5"/>
    </row>
    <row r="6" spans="1:254" s="16" customFormat="1" ht="27.75" x14ac:dyDescent="0.65">
      <c r="B6" s="125" t="s">
        <v>58</v>
      </c>
      <c r="C6" s="125"/>
      <c r="D6" s="125"/>
      <c r="E6" s="125"/>
      <c r="F6" s="125"/>
      <c r="G6" s="125"/>
      <c r="H6" s="81"/>
      <c r="I6" s="81"/>
      <c r="J6" s="81"/>
      <c r="K6" s="81"/>
    </row>
    <row r="7" spans="1:254" ht="27.75" x14ac:dyDescent="0.65">
      <c r="A7" s="22"/>
      <c r="B7" s="22"/>
      <c r="C7" s="22"/>
      <c r="D7" s="22"/>
      <c r="E7" s="22"/>
      <c r="F7" s="22"/>
      <c r="G7" s="22"/>
    </row>
    <row r="8" spans="1:254" x14ac:dyDescent="0.55000000000000004">
      <c r="A8" s="3" t="s">
        <v>151</v>
      </c>
      <c r="C8" s="11"/>
      <c r="D8" s="3"/>
    </row>
    <row r="9" spans="1:254" x14ac:dyDescent="0.55000000000000004">
      <c r="A9" s="3" t="s">
        <v>59</v>
      </c>
      <c r="C9" s="13"/>
      <c r="D9" s="3"/>
    </row>
    <row r="10" spans="1:254" x14ac:dyDescent="0.55000000000000004">
      <c r="A10" s="3" t="s">
        <v>62</v>
      </c>
      <c r="C10" s="11"/>
      <c r="D10" s="3"/>
    </row>
    <row r="11" spans="1:254" x14ac:dyDescent="0.55000000000000004">
      <c r="A11" s="3" t="s">
        <v>64</v>
      </c>
      <c r="C11" s="11"/>
      <c r="D11" s="3"/>
    </row>
    <row r="12" spans="1:254" x14ac:dyDescent="0.55000000000000004">
      <c r="A12" s="3" t="s">
        <v>63</v>
      </c>
      <c r="B12" s="14"/>
      <c r="C12" s="14"/>
      <c r="D12" s="14"/>
      <c r="E12" s="14"/>
      <c r="F12" s="14"/>
      <c r="G12" s="14"/>
      <c r="H12" s="14"/>
    </row>
    <row r="13" spans="1:254" x14ac:dyDescent="0.55000000000000004">
      <c r="B13" s="14"/>
      <c r="C13" s="14"/>
      <c r="D13" s="14"/>
      <c r="E13" s="14"/>
      <c r="F13" s="14"/>
      <c r="G13" s="14"/>
      <c r="H13" s="14"/>
    </row>
    <row r="14" spans="1:254" x14ac:dyDescent="0.55000000000000004">
      <c r="A14" s="39" t="s">
        <v>42</v>
      </c>
      <c r="C14" s="3"/>
      <c r="D14" s="3"/>
    </row>
    <row r="15" spans="1:254" x14ac:dyDescent="0.55000000000000004">
      <c r="A15" s="6" t="s">
        <v>43</v>
      </c>
      <c r="C15" s="3"/>
      <c r="D15" s="3"/>
    </row>
    <row r="16" spans="1:254" ht="24.75" thickBot="1" x14ac:dyDescent="0.6">
      <c r="A16" s="6"/>
      <c r="C16" s="3"/>
      <c r="D16" s="3"/>
    </row>
    <row r="17" spans="1:11" ht="25.5" thickTop="1" thickBot="1" x14ac:dyDescent="0.6">
      <c r="B17" s="127" t="s">
        <v>29</v>
      </c>
      <c r="C17" s="127"/>
      <c r="D17" s="127"/>
      <c r="E17" s="127"/>
      <c r="F17" s="40" t="s">
        <v>25</v>
      </c>
      <c r="G17" s="40" t="s">
        <v>26</v>
      </c>
    </row>
    <row r="18" spans="1:11" ht="24.75" thickTop="1" x14ac:dyDescent="0.55000000000000004">
      <c r="B18" s="52" t="s">
        <v>14</v>
      </c>
      <c r="C18" s="41"/>
      <c r="D18" s="41"/>
      <c r="E18" s="41"/>
      <c r="F18" s="43">
        <v>8</v>
      </c>
      <c r="G18" s="57">
        <f>F18*100/F$22</f>
        <v>50</v>
      </c>
    </row>
    <row r="19" spans="1:11" x14ac:dyDescent="0.55000000000000004">
      <c r="B19" s="23" t="s">
        <v>47</v>
      </c>
      <c r="C19" s="41"/>
      <c r="D19" s="41"/>
      <c r="E19" s="41"/>
      <c r="F19" s="42">
        <f>DATD!B23</f>
        <v>5</v>
      </c>
      <c r="G19" s="57">
        <f>F19*100/F$22</f>
        <v>31.25</v>
      </c>
    </row>
    <row r="20" spans="1:11" x14ac:dyDescent="0.55000000000000004">
      <c r="B20" s="52" t="s">
        <v>15</v>
      </c>
      <c r="C20" s="41"/>
      <c r="D20" s="41"/>
      <c r="E20" s="41"/>
      <c r="F20" s="43">
        <f>DATD!B25</f>
        <v>2</v>
      </c>
      <c r="G20" s="57">
        <f>F20*100/F$22</f>
        <v>12.5</v>
      </c>
    </row>
    <row r="21" spans="1:11" ht="24.75" thickBot="1" x14ac:dyDescent="0.6">
      <c r="B21" s="52" t="s">
        <v>19</v>
      </c>
      <c r="C21" s="41"/>
      <c r="D21" s="41"/>
      <c r="E21" s="41"/>
      <c r="F21" s="43">
        <f>DATD!B26</f>
        <v>1</v>
      </c>
      <c r="G21" s="58">
        <f>F21*100/F$22</f>
        <v>6.25</v>
      </c>
    </row>
    <row r="22" spans="1:11" ht="25.5" thickTop="1" thickBot="1" x14ac:dyDescent="0.6">
      <c r="B22" s="127" t="s">
        <v>23</v>
      </c>
      <c r="C22" s="127"/>
      <c r="D22" s="127"/>
      <c r="E22" s="127"/>
      <c r="F22" s="44">
        <f>SUM(F18:F21)</f>
        <v>16</v>
      </c>
      <c r="G22" s="59">
        <f>F22*100/F$22</f>
        <v>100</v>
      </c>
      <c r="K22" s="3" t="s">
        <v>100</v>
      </c>
    </row>
    <row r="23" spans="1:11" ht="24.75" thickTop="1" x14ac:dyDescent="0.55000000000000004">
      <c r="C23" s="3"/>
      <c r="D23" s="3"/>
    </row>
    <row r="24" spans="1:11" x14ac:dyDescent="0.55000000000000004">
      <c r="A24" s="6" t="s">
        <v>60</v>
      </c>
      <c r="C24" s="3"/>
      <c r="D24" s="3"/>
    </row>
    <row r="25" spans="1:11" x14ac:dyDescent="0.55000000000000004">
      <c r="A25" s="6" t="s">
        <v>99</v>
      </c>
      <c r="C25" s="3"/>
      <c r="D25" s="3"/>
    </row>
    <row r="26" spans="1:11" x14ac:dyDescent="0.55000000000000004">
      <c r="A26" s="3" t="s">
        <v>61</v>
      </c>
      <c r="C26" s="3"/>
      <c r="D26" s="3"/>
    </row>
  </sheetData>
  <mergeCells count="7">
    <mergeCell ref="B17:E17"/>
    <mergeCell ref="B22:E22"/>
    <mergeCell ref="A1:G1"/>
    <mergeCell ref="B3:G3"/>
    <mergeCell ref="B4:G4"/>
    <mergeCell ref="B5:G5"/>
    <mergeCell ref="B6:G6"/>
  </mergeCells>
  <pageMargins left="0.7" right="0.2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L16" sqref="L16"/>
    </sheetView>
  </sheetViews>
  <sheetFormatPr defaultRowHeight="23.25" x14ac:dyDescent="0.55000000000000004"/>
  <cols>
    <col min="1" max="1" width="7.140625" style="9" customWidth="1"/>
    <col min="2" max="2" width="7.7109375" style="9" customWidth="1"/>
    <col min="3" max="3" width="9.140625" style="9"/>
    <col min="4" max="4" width="15.42578125" style="9" customWidth="1"/>
    <col min="5" max="5" width="14.5703125" style="9" customWidth="1"/>
    <col min="6" max="6" width="7.7109375" style="96" customWidth="1"/>
    <col min="7" max="7" width="8.140625" style="96" customWidth="1"/>
    <col min="8" max="8" width="16" style="96" customWidth="1"/>
    <col min="9" max="257" width="9.140625" style="9"/>
    <col min="258" max="258" width="10.85546875" style="9" customWidth="1"/>
    <col min="259" max="259" width="9.140625" style="9"/>
    <col min="260" max="260" width="15.42578125" style="9" customWidth="1"/>
    <col min="261" max="261" width="30.85546875" style="9" customWidth="1"/>
    <col min="262" max="262" width="6.85546875" style="9" customWidth="1"/>
    <col min="263" max="263" width="7" style="9" customWidth="1"/>
    <col min="264" max="264" width="13.7109375" style="9" customWidth="1"/>
    <col min="265" max="513" width="9.140625" style="9"/>
    <col min="514" max="514" width="10.85546875" style="9" customWidth="1"/>
    <col min="515" max="515" width="9.140625" style="9"/>
    <col min="516" max="516" width="15.42578125" style="9" customWidth="1"/>
    <col min="517" max="517" width="30.85546875" style="9" customWidth="1"/>
    <col min="518" max="518" width="6.85546875" style="9" customWidth="1"/>
    <col min="519" max="519" width="7" style="9" customWidth="1"/>
    <col min="520" max="520" width="13.7109375" style="9" customWidth="1"/>
    <col min="521" max="769" width="9.140625" style="9"/>
    <col min="770" max="770" width="10.85546875" style="9" customWidth="1"/>
    <col min="771" max="771" width="9.140625" style="9"/>
    <col min="772" max="772" width="15.42578125" style="9" customWidth="1"/>
    <col min="773" max="773" width="30.85546875" style="9" customWidth="1"/>
    <col min="774" max="774" width="6.85546875" style="9" customWidth="1"/>
    <col min="775" max="775" width="7" style="9" customWidth="1"/>
    <col min="776" max="776" width="13.7109375" style="9" customWidth="1"/>
    <col min="777" max="1025" width="9.140625" style="9"/>
    <col min="1026" max="1026" width="10.85546875" style="9" customWidth="1"/>
    <col min="1027" max="1027" width="9.140625" style="9"/>
    <col min="1028" max="1028" width="15.42578125" style="9" customWidth="1"/>
    <col min="1029" max="1029" width="30.85546875" style="9" customWidth="1"/>
    <col min="1030" max="1030" width="6.85546875" style="9" customWidth="1"/>
    <col min="1031" max="1031" width="7" style="9" customWidth="1"/>
    <col min="1032" max="1032" width="13.7109375" style="9" customWidth="1"/>
    <col min="1033" max="1281" width="9.140625" style="9"/>
    <col min="1282" max="1282" width="10.85546875" style="9" customWidth="1"/>
    <col min="1283" max="1283" width="9.140625" style="9"/>
    <col min="1284" max="1284" width="15.42578125" style="9" customWidth="1"/>
    <col min="1285" max="1285" width="30.85546875" style="9" customWidth="1"/>
    <col min="1286" max="1286" width="6.85546875" style="9" customWidth="1"/>
    <col min="1287" max="1287" width="7" style="9" customWidth="1"/>
    <col min="1288" max="1288" width="13.7109375" style="9" customWidth="1"/>
    <col min="1289" max="1537" width="9.140625" style="9"/>
    <col min="1538" max="1538" width="10.85546875" style="9" customWidth="1"/>
    <col min="1539" max="1539" width="9.140625" style="9"/>
    <col min="1540" max="1540" width="15.42578125" style="9" customWidth="1"/>
    <col min="1541" max="1541" width="30.85546875" style="9" customWidth="1"/>
    <col min="1542" max="1542" width="6.85546875" style="9" customWidth="1"/>
    <col min="1543" max="1543" width="7" style="9" customWidth="1"/>
    <col min="1544" max="1544" width="13.7109375" style="9" customWidth="1"/>
    <col min="1545" max="1793" width="9.140625" style="9"/>
    <col min="1794" max="1794" width="10.85546875" style="9" customWidth="1"/>
    <col min="1795" max="1795" width="9.140625" style="9"/>
    <col min="1796" max="1796" width="15.42578125" style="9" customWidth="1"/>
    <col min="1797" max="1797" width="30.85546875" style="9" customWidth="1"/>
    <col min="1798" max="1798" width="6.85546875" style="9" customWidth="1"/>
    <col min="1799" max="1799" width="7" style="9" customWidth="1"/>
    <col min="1800" max="1800" width="13.7109375" style="9" customWidth="1"/>
    <col min="1801" max="2049" width="9.140625" style="9"/>
    <col min="2050" max="2050" width="10.85546875" style="9" customWidth="1"/>
    <col min="2051" max="2051" width="9.140625" style="9"/>
    <col min="2052" max="2052" width="15.42578125" style="9" customWidth="1"/>
    <col min="2053" max="2053" width="30.85546875" style="9" customWidth="1"/>
    <col min="2054" max="2054" width="6.85546875" style="9" customWidth="1"/>
    <col min="2055" max="2055" width="7" style="9" customWidth="1"/>
    <col min="2056" max="2056" width="13.7109375" style="9" customWidth="1"/>
    <col min="2057" max="2305" width="9.140625" style="9"/>
    <col min="2306" max="2306" width="10.85546875" style="9" customWidth="1"/>
    <col min="2307" max="2307" width="9.140625" style="9"/>
    <col min="2308" max="2308" width="15.42578125" style="9" customWidth="1"/>
    <col min="2309" max="2309" width="30.85546875" style="9" customWidth="1"/>
    <col min="2310" max="2310" width="6.85546875" style="9" customWidth="1"/>
    <col min="2311" max="2311" width="7" style="9" customWidth="1"/>
    <col min="2312" max="2312" width="13.7109375" style="9" customWidth="1"/>
    <col min="2313" max="2561" width="9.140625" style="9"/>
    <col min="2562" max="2562" width="10.85546875" style="9" customWidth="1"/>
    <col min="2563" max="2563" width="9.140625" style="9"/>
    <col min="2564" max="2564" width="15.42578125" style="9" customWidth="1"/>
    <col min="2565" max="2565" width="30.85546875" style="9" customWidth="1"/>
    <col min="2566" max="2566" width="6.85546875" style="9" customWidth="1"/>
    <col min="2567" max="2567" width="7" style="9" customWidth="1"/>
    <col min="2568" max="2568" width="13.7109375" style="9" customWidth="1"/>
    <col min="2569" max="2817" width="9.140625" style="9"/>
    <col min="2818" max="2818" width="10.85546875" style="9" customWidth="1"/>
    <col min="2819" max="2819" width="9.140625" style="9"/>
    <col min="2820" max="2820" width="15.42578125" style="9" customWidth="1"/>
    <col min="2821" max="2821" width="30.85546875" style="9" customWidth="1"/>
    <col min="2822" max="2822" width="6.85546875" style="9" customWidth="1"/>
    <col min="2823" max="2823" width="7" style="9" customWidth="1"/>
    <col min="2824" max="2824" width="13.7109375" style="9" customWidth="1"/>
    <col min="2825" max="3073" width="9.140625" style="9"/>
    <col min="3074" max="3074" width="10.85546875" style="9" customWidth="1"/>
    <col min="3075" max="3075" width="9.140625" style="9"/>
    <col min="3076" max="3076" width="15.42578125" style="9" customWidth="1"/>
    <col min="3077" max="3077" width="30.85546875" style="9" customWidth="1"/>
    <col min="3078" max="3078" width="6.85546875" style="9" customWidth="1"/>
    <col min="3079" max="3079" width="7" style="9" customWidth="1"/>
    <col min="3080" max="3080" width="13.7109375" style="9" customWidth="1"/>
    <col min="3081" max="3329" width="9.140625" style="9"/>
    <col min="3330" max="3330" width="10.85546875" style="9" customWidth="1"/>
    <col min="3331" max="3331" width="9.140625" style="9"/>
    <col min="3332" max="3332" width="15.42578125" style="9" customWidth="1"/>
    <col min="3333" max="3333" width="30.85546875" style="9" customWidth="1"/>
    <col min="3334" max="3334" width="6.85546875" style="9" customWidth="1"/>
    <col min="3335" max="3335" width="7" style="9" customWidth="1"/>
    <col min="3336" max="3336" width="13.7109375" style="9" customWidth="1"/>
    <col min="3337" max="3585" width="9.140625" style="9"/>
    <col min="3586" max="3586" width="10.85546875" style="9" customWidth="1"/>
    <col min="3587" max="3587" width="9.140625" style="9"/>
    <col min="3588" max="3588" width="15.42578125" style="9" customWidth="1"/>
    <col min="3589" max="3589" width="30.85546875" style="9" customWidth="1"/>
    <col min="3590" max="3590" width="6.85546875" style="9" customWidth="1"/>
    <col min="3591" max="3591" width="7" style="9" customWidth="1"/>
    <col min="3592" max="3592" width="13.7109375" style="9" customWidth="1"/>
    <col min="3593" max="3841" width="9.140625" style="9"/>
    <col min="3842" max="3842" width="10.85546875" style="9" customWidth="1"/>
    <col min="3843" max="3843" width="9.140625" style="9"/>
    <col min="3844" max="3844" width="15.42578125" style="9" customWidth="1"/>
    <col min="3845" max="3845" width="30.85546875" style="9" customWidth="1"/>
    <col min="3846" max="3846" width="6.85546875" style="9" customWidth="1"/>
    <col min="3847" max="3847" width="7" style="9" customWidth="1"/>
    <col min="3848" max="3848" width="13.7109375" style="9" customWidth="1"/>
    <col min="3849" max="4097" width="9.140625" style="9"/>
    <col min="4098" max="4098" width="10.85546875" style="9" customWidth="1"/>
    <col min="4099" max="4099" width="9.140625" style="9"/>
    <col min="4100" max="4100" width="15.42578125" style="9" customWidth="1"/>
    <col min="4101" max="4101" width="30.85546875" style="9" customWidth="1"/>
    <col min="4102" max="4102" width="6.85546875" style="9" customWidth="1"/>
    <col min="4103" max="4103" width="7" style="9" customWidth="1"/>
    <col min="4104" max="4104" width="13.7109375" style="9" customWidth="1"/>
    <col min="4105" max="4353" width="9.140625" style="9"/>
    <col min="4354" max="4354" width="10.85546875" style="9" customWidth="1"/>
    <col min="4355" max="4355" width="9.140625" style="9"/>
    <col min="4356" max="4356" width="15.42578125" style="9" customWidth="1"/>
    <col min="4357" max="4357" width="30.85546875" style="9" customWidth="1"/>
    <col min="4358" max="4358" width="6.85546875" style="9" customWidth="1"/>
    <col min="4359" max="4359" width="7" style="9" customWidth="1"/>
    <col min="4360" max="4360" width="13.7109375" style="9" customWidth="1"/>
    <col min="4361" max="4609" width="9.140625" style="9"/>
    <col min="4610" max="4610" width="10.85546875" style="9" customWidth="1"/>
    <col min="4611" max="4611" width="9.140625" style="9"/>
    <col min="4612" max="4612" width="15.42578125" style="9" customWidth="1"/>
    <col min="4613" max="4613" width="30.85546875" style="9" customWidth="1"/>
    <col min="4614" max="4614" width="6.85546875" style="9" customWidth="1"/>
    <col min="4615" max="4615" width="7" style="9" customWidth="1"/>
    <col min="4616" max="4616" width="13.7109375" style="9" customWidth="1"/>
    <col min="4617" max="4865" width="9.140625" style="9"/>
    <col min="4866" max="4866" width="10.85546875" style="9" customWidth="1"/>
    <col min="4867" max="4867" width="9.140625" style="9"/>
    <col min="4868" max="4868" width="15.42578125" style="9" customWidth="1"/>
    <col min="4869" max="4869" width="30.85546875" style="9" customWidth="1"/>
    <col min="4870" max="4870" width="6.85546875" style="9" customWidth="1"/>
    <col min="4871" max="4871" width="7" style="9" customWidth="1"/>
    <col min="4872" max="4872" width="13.7109375" style="9" customWidth="1"/>
    <col min="4873" max="5121" width="9.140625" style="9"/>
    <col min="5122" max="5122" width="10.85546875" style="9" customWidth="1"/>
    <col min="5123" max="5123" width="9.140625" style="9"/>
    <col min="5124" max="5124" width="15.42578125" style="9" customWidth="1"/>
    <col min="5125" max="5125" width="30.85546875" style="9" customWidth="1"/>
    <col min="5126" max="5126" width="6.85546875" style="9" customWidth="1"/>
    <col min="5127" max="5127" width="7" style="9" customWidth="1"/>
    <col min="5128" max="5128" width="13.7109375" style="9" customWidth="1"/>
    <col min="5129" max="5377" width="9.140625" style="9"/>
    <col min="5378" max="5378" width="10.85546875" style="9" customWidth="1"/>
    <col min="5379" max="5379" width="9.140625" style="9"/>
    <col min="5380" max="5380" width="15.42578125" style="9" customWidth="1"/>
    <col min="5381" max="5381" width="30.85546875" style="9" customWidth="1"/>
    <col min="5382" max="5382" width="6.85546875" style="9" customWidth="1"/>
    <col min="5383" max="5383" width="7" style="9" customWidth="1"/>
    <col min="5384" max="5384" width="13.7109375" style="9" customWidth="1"/>
    <col min="5385" max="5633" width="9.140625" style="9"/>
    <col min="5634" max="5634" width="10.85546875" style="9" customWidth="1"/>
    <col min="5635" max="5635" width="9.140625" style="9"/>
    <col min="5636" max="5636" width="15.42578125" style="9" customWidth="1"/>
    <col min="5637" max="5637" width="30.85546875" style="9" customWidth="1"/>
    <col min="5638" max="5638" width="6.85546875" style="9" customWidth="1"/>
    <col min="5639" max="5639" width="7" style="9" customWidth="1"/>
    <col min="5640" max="5640" width="13.7109375" style="9" customWidth="1"/>
    <col min="5641" max="5889" width="9.140625" style="9"/>
    <col min="5890" max="5890" width="10.85546875" style="9" customWidth="1"/>
    <col min="5891" max="5891" width="9.140625" style="9"/>
    <col min="5892" max="5892" width="15.42578125" style="9" customWidth="1"/>
    <col min="5893" max="5893" width="30.85546875" style="9" customWidth="1"/>
    <col min="5894" max="5894" width="6.85546875" style="9" customWidth="1"/>
    <col min="5895" max="5895" width="7" style="9" customWidth="1"/>
    <col min="5896" max="5896" width="13.7109375" style="9" customWidth="1"/>
    <col min="5897" max="6145" width="9.140625" style="9"/>
    <col min="6146" max="6146" width="10.85546875" style="9" customWidth="1"/>
    <col min="6147" max="6147" width="9.140625" style="9"/>
    <col min="6148" max="6148" width="15.42578125" style="9" customWidth="1"/>
    <col min="6149" max="6149" width="30.85546875" style="9" customWidth="1"/>
    <col min="6150" max="6150" width="6.85546875" style="9" customWidth="1"/>
    <col min="6151" max="6151" width="7" style="9" customWidth="1"/>
    <col min="6152" max="6152" width="13.7109375" style="9" customWidth="1"/>
    <col min="6153" max="6401" width="9.140625" style="9"/>
    <col min="6402" max="6402" width="10.85546875" style="9" customWidth="1"/>
    <col min="6403" max="6403" width="9.140625" style="9"/>
    <col min="6404" max="6404" width="15.42578125" style="9" customWidth="1"/>
    <col min="6405" max="6405" width="30.85546875" style="9" customWidth="1"/>
    <col min="6406" max="6406" width="6.85546875" style="9" customWidth="1"/>
    <col min="6407" max="6407" width="7" style="9" customWidth="1"/>
    <col min="6408" max="6408" width="13.7109375" style="9" customWidth="1"/>
    <col min="6409" max="6657" width="9.140625" style="9"/>
    <col min="6658" max="6658" width="10.85546875" style="9" customWidth="1"/>
    <col min="6659" max="6659" width="9.140625" style="9"/>
    <col min="6660" max="6660" width="15.42578125" style="9" customWidth="1"/>
    <col min="6661" max="6661" width="30.85546875" style="9" customWidth="1"/>
    <col min="6662" max="6662" width="6.85546875" style="9" customWidth="1"/>
    <col min="6663" max="6663" width="7" style="9" customWidth="1"/>
    <col min="6664" max="6664" width="13.7109375" style="9" customWidth="1"/>
    <col min="6665" max="6913" width="9.140625" style="9"/>
    <col min="6914" max="6914" width="10.85546875" style="9" customWidth="1"/>
    <col min="6915" max="6915" width="9.140625" style="9"/>
    <col min="6916" max="6916" width="15.42578125" style="9" customWidth="1"/>
    <col min="6917" max="6917" width="30.85546875" style="9" customWidth="1"/>
    <col min="6918" max="6918" width="6.85546875" style="9" customWidth="1"/>
    <col min="6919" max="6919" width="7" style="9" customWidth="1"/>
    <col min="6920" max="6920" width="13.7109375" style="9" customWidth="1"/>
    <col min="6921" max="7169" width="9.140625" style="9"/>
    <col min="7170" max="7170" width="10.85546875" style="9" customWidth="1"/>
    <col min="7171" max="7171" width="9.140625" style="9"/>
    <col min="7172" max="7172" width="15.42578125" style="9" customWidth="1"/>
    <col min="7173" max="7173" width="30.85546875" style="9" customWidth="1"/>
    <col min="7174" max="7174" width="6.85546875" style="9" customWidth="1"/>
    <col min="7175" max="7175" width="7" style="9" customWidth="1"/>
    <col min="7176" max="7176" width="13.7109375" style="9" customWidth="1"/>
    <col min="7177" max="7425" width="9.140625" style="9"/>
    <col min="7426" max="7426" width="10.85546875" style="9" customWidth="1"/>
    <col min="7427" max="7427" width="9.140625" style="9"/>
    <col min="7428" max="7428" width="15.42578125" style="9" customWidth="1"/>
    <col min="7429" max="7429" width="30.85546875" style="9" customWidth="1"/>
    <col min="7430" max="7430" width="6.85546875" style="9" customWidth="1"/>
    <col min="7431" max="7431" width="7" style="9" customWidth="1"/>
    <col min="7432" max="7432" width="13.7109375" style="9" customWidth="1"/>
    <col min="7433" max="7681" width="9.140625" style="9"/>
    <col min="7682" max="7682" width="10.85546875" style="9" customWidth="1"/>
    <col min="7683" max="7683" width="9.140625" style="9"/>
    <col min="7684" max="7684" width="15.42578125" style="9" customWidth="1"/>
    <col min="7685" max="7685" width="30.85546875" style="9" customWidth="1"/>
    <col min="7686" max="7686" width="6.85546875" style="9" customWidth="1"/>
    <col min="7687" max="7687" width="7" style="9" customWidth="1"/>
    <col min="7688" max="7688" width="13.7109375" style="9" customWidth="1"/>
    <col min="7689" max="7937" width="9.140625" style="9"/>
    <col min="7938" max="7938" width="10.85546875" style="9" customWidth="1"/>
    <col min="7939" max="7939" width="9.140625" style="9"/>
    <col min="7940" max="7940" width="15.42578125" style="9" customWidth="1"/>
    <col min="7941" max="7941" width="30.85546875" style="9" customWidth="1"/>
    <col min="7942" max="7942" width="6.85546875" style="9" customWidth="1"/>
    <col min="7943" max="7943" width="7" style="9" customWidth="1"/>
    <col min="7944" max="7944" width="13.7109375" style="9" customWidth="1"/>
    <col min="7945" max="8193" width="9.140625" style="9"/>
    <col min="8194" max="8194" width="10.85546875" style="9" customWidth="1"/>
    <col min="8195" max="8195" width="9.140625" style="9"/>
    <col min="8196" max="8196" width="15.42578125" style="9" customWidth="1"/>
    <col min="8197" max="8197" width="30.85546875" style="9" customWidth="1"/>
    <col min="8198" max="8198" width="6.85546875" style="9" customWidth="1"/>
    <col min="8199" max="8199" width="7" style="9" customWidth="1"/>
    <col min="8200" max="8200" width="13.7109375" style="9" customWidth="1"/>
    <col min="8201" max="8449" width="9.140625" style="9"/>
    <col min="8450" max="8450" width="10.85546875" style="9" customWidth="1"/>
    <col min="8451" max="8451" width="9.140625" style="9"/>
    <col min="8452" max="8452" width="15.42578125" style="9" customWidth="1"/>
    <col min="8453" max="8453" width="30.85546875" style="9" customWidth="1"/>
    <col min="8454" max="8454" width="6.85546875" style="9" customWidth="1"/>
    <col min="8455" max="8455" width="7" style="9" customWidth="1"/>
    <col min="8456" max="8456" width="13.7109375" style="9" customWidth="1"/>
    <col min="8457" max="8705" width="9.140625" style="9"/>
    <col min="8706" max="8706" width="10.85546875" style="9" customWidth="1"/>
    <col min="8707" max="8707" width="9.140625" style="9"/>
    <col min="8708" max="8708" width="15.42578125" style="9" customWidth="1"/>
    <col min="8709" max="8709" width="30.85546875" style="9" customWidth="1"/>
    <col min="8710" max="8710" width="6.85546875" style="9" customWidth="1"/>
    <col min="8711" max="8711" width="7" style="9" customWidth="1"/>
    <col min="8712" max="8712" width="13.7109375" style="9" customWidth="1"/>
    <col min="8713" max="8961" width="9.140625" style="9"/>
    <col min="8962" max="8962" width="10.85546875" style="9" customWidth="1"/>
    <col min="8963" max="8963" width="9.140625" style="9"/>
    <col min="8964" max="8964" width="15.42578125" style="9" customWidth="1"/>
    <col min="8965" max="8965" width="30.85546875" style="9" customWidth="1"/>
    <col min="8966" max="8966" width="6.85546875" style="9" customWidth="1"/>
    <col min="8967" max="8967" width="7" style="9" customWidth="1"/>
    <col min="8968" max="8968" width="13.7109375" style="9" customWidth="1"/>
    <col min="8969" max="9217" width="9.140625" style="9"/>
    <col min="9218" max="9218" width="10.85546875" style="9" customWidth="1"/>
    <col min="9219" max="9219" width="9.140625" style="9"/>
    <col min="9220" max="9220" width="15.42578125" style="9" customWidth="1"/>
    <col min="9221" max="9221" width="30.85546875" style="9" customWidth="1"/>
    <col min="9222" max="9222" width="6.85546875" style="9" customWidth="1"/>
    <col min="9223" max="9223" width="7" style="9" customWidth="1"/>
    <col min="9224" max="9224" width="13.7109375" style="9" customWidth="1"/>
    <col min="9225" max="9473" width="9.140625" style="9"/>
    <col min="9474" max="9474" width="10.85546875" style="9" customWidth="1"/>
    <col min="9475" max="9475" width="9.140625" style="9"/>
    <col min="9476" max="9476" width="15.42578125" style="9" customWidth="1"/>
    <col min="9477" max="9477" width="30.85546875" style="9" customWidth="1"/>
    <col min="9478" max="9478" width="6.85546875" style="9" customWidth="1"/>
    <col min="9479" max="9479" width="7" style="9" customWidth="1"/>
    <col min="9480" max="9480" width="13.7109375" style="9" customWidth="1"/>
    <col min="9481" max="9729" width="9.140625" style="9"/>
    <col min="9730" max="9730" width="10.85546875" style="9" customWidth="1"/>
    <col min="9731" max="9731" width="9.140625" style="9"/>
    <col min="9732" max="9732" width="15.42578125" style="9" customWidth="1"/>
    <col min="9733" max="9733" width="30.85546875" style="9" customWidth="1"/>
    <col min="9734" max="9734" width="6.85546875" style="9" customWidth="1"/>
    <col min="9735" max="9735" width="7" style="9" customWidth="1"/>
    <col min="9736" max="9736" width="13.7109375" style="9" customWidth="1"/>
    <col min="9737" max="9985" width="9.140625" style="9"/>
    <col min="9986" max="9986" width="10.85546875" style="9" customWidth="1"/>
    <col min="9987" max="9987" width="9.140625" style="9"/>
    <col min="9988" max="9988" width="15.42578125" style="9" customWidth="1"/>
    <col min="9989" max="9989" width="30.85546875" style="9" customWidth="1"/>
    <col min="9990" max="9990" width="6.85546875" style="9" customWidth="1"/>
    <col min="9991" max="9991" width="7" style="9" customWidth="1"/>
    <col min="9992" max="9992" width="13.7109375" style="9" customWidth="1"/>
    <col min="9993" max="10241" width="9.140625" style="9"/>
    <col min="10242" max="10242" width="10.85546875" style="9" customWidth="1"/>
    <col min="10243" max="10243" width="9.140625" style="9"/>
    <col min="10244" max="10244" width="15.42578125" style="9" customWidth="1"/>
    <col min="10245" max="10245" width="30.85546875" style="9" customWidth="1"/>
    <col min="10246" max="10246" width="6.85546875" style="9" customWidth="1"/>
    <col min="10247" max="10247" width="7" style="9" customWidth="1"/>
    <col min="10248" max="10248" width="13.7109375" style="9" customWidth="1"/>
    <col min="10249" max="10497" width="9.140625" style="9"/>
    <col min="10498" max="10498" width="10.85546875" style="9" customWidth="1"/>
    <col min="10499" max="10499" width="9.140625" style="9"/>
    <col min="10500" max="10500" width="15.42578125" style="9" customWidth="1"/>
    <col min="10501" max="10501" width="30.85546875" style="9" customWidth="1"/>
    <col min="10502" max="10502" width="6.85546875" style="9" customWidth="1"/>
    <col min="10503" max="10503" width="7" style="9" customWidth="1"/>
    <col min="10504" max="10504" width="13.7109375" style="9" customWidth="1"/>
    <col min="10505" max="10753" width="9.140625" style="9"/>
    <col min="10754" max="10754" width="10.85546875" style="9" customWidth="1"/>
    <col min="10755" max="10755" width="9.140625" style="9"/>
    <col min="10756" max="10756" width="15.42578125" style="9" customWidth="1"/>
    <col min="10757" max="10757" width="30.85546875" style="9" customWidth="1"/>
    <col min="10758" max="10758" width="6.85546875" style="9" customWidth="1"/>
    <col min="10759" max="10759" width="7" style="9" customWidth="1"/>
    <col min="10760" max="10760" width="13.7109375" style="9" customWidth="1"/>
    <col min="10761" max="11009" width="9.140625" style="9"/>
    <col min="11010" max="11010" width="10.85546875" style="9" customWidth="1"/>
    <col min="11011" max="11011" width="9.140625" style="9"/>
    <col min="11012" max="11012" width="15.42578125" style="9" customWidth="1"/>
    <col min="11013" max="11013" width="30.85546875" style="9" customWidth="1"/>
    <col min="11014" max="11014" width="6.85546875" style="9" customWidth="1"/>
    <col min="11015" max="11015" width="7" style="9" customWidth="1"/>
    <col min="11016" max="11016" width="13.7109375" style="9" customWidth="1"/>
    <col min="11017" max="11265" width="9.140625" style="9"/>
    <col min="11266" max="11266" width="10.85546875" style="9" customWidth="1"/>
    <col min="11267" max="11267" width="9.140625" style="9"/>
    <col min="11268" max="11268" width="15.42578125" style="9" customWidth="1"/>
    <col min="11269" max="11269" width="30.85546875" style="9" customWidth="1"/>
    <col min="11270" max="11270" width="6.85546875" style="9" customWidth="1"/>
    <col min="11271" max="11271" width="7" style="9" customWidth="1"/>
    <col min="11272" max="11272" width="13.7109375" style="9" customWidth="1"/>
    <col min="11273" max="11521" width="9.140625" style="9"/>
    <col min="11522" max="11522" width="10.85546875" style="9" customWidth="1"/>
    <col min="11523" max="11523" width="9.140625" style="9"/>
    <col min="11524" max="11524" width="15.42578125" style="9" customWidth="1"/>
    <col min="11525" max="11525" width="30.85546875" style="9" customWidth="1"/>
    <col min="11526" max="11526" width="6.85546875" style="9" customWidth="1"/>
    <col min="11527" max="11527" width="7" style="9" customWidth="1"/>
    <col min="11528" max="11528" width="13.7109375" style="9" customWidth="1"/>
    <col min="11529" max="11777" width="9.140625" style="9"/>
    <col min="11778" max="11778" width="10.85546875" style="9" customWidth="1"/>
    <col min="11779" max="11779" width="9.140625" style="9"/>
    <col min="11780" max="11780" width="15.42578125" style="9" customWidth="1"/>
    <col min="11781" max="11781" width="30.85546875" style="9" customWidth="1"/>
    <col min="11782" max="11782" width="6.85546875" style="9" customWidth="1"/>
    <col min="11783" max="11783" width="7" style="9" customWidth="1"/>
    <col min="11784" max="11784" width="13.7109375" style="9" customWidth="1"/>
    <col min="11785" max="12033" width="9.140625" style="9"/>
    <col min="12034" max="12034" width="10.85546875" style="9" customWidth="1"/>
    <col min="12035" max="12035" width="9.140625" style="9"/>
    <col min="12036" max="12036" width="15.42578125" style="9" customWidth="1"/>
    <col min="12037" max="12037" width="30.85546875" style="9" customWidth="1"/>
    <col min="12038" max="12038" width="6.85546875" style="9" customWidth="1"/>
    <col min="12039" max="12039" width="7" style="9" customWidth="1"/>
    <col min="12040" max="12040" width="13.7109375" style="9" customWidth="1"/>
    <col min="12041" max="12289" width="9.140625" style="9"/>
    <col min="12290" max="12290" width="10.85546875" style="9" customWidth="1"/>
    <col min="12291" max="12291" width="9.140625" style="9"/>
    <col min="12292" max="12292" width="15.42578125" style="9" customWidth="1"/>
    <col min="12293" max="12293" width="30.85546875" style="9" customWidth="1"/>
    <col min="12294" max="12294" width="6.85546875" style="9" customWidth="1"/>
    <col min="12295" max="12295" width="7" style="9" customWidth="1"/>
    <col min="12296" max="12296" width="13.7109375" style="9" customWidth="1"/>
    <col min="12297" max="12545" width="9.140625" style="9"/>
    <col min="12546" max="12546" width="10.85546875" style="9" customWidth="1"/>
    <col min="12547" max="12547" width="9.140625" style="9"/>
    <col min="12548" max="12548" width="15.42578125" style="9" customWidth="1"/>
    <col min="12549" max="12549" width="30.85546875" style="9" customWidth="1"/>
    <col min="12550" max="12550" width="6.85546875" style="9" customWidth="1"/>
    <col min="12551" max="12551" width="7" style="9" customWidth="1"/>
    <col min="12552" max="12552" width="13.7109375" style="9" customWidth="1"/>
    <col min="12553" max="12801" width="9.140625" style="9"/>
    <col min="12802" max="12802" width="10.85546875" style="9" customWidth="1"/>
    <col min="12803" max="12803" width="9.140625" style="9"/>
    <col min="12804" max="12804" width="15.42578125" style="9" customWidth="1"/>
    <col min="12805" max="12805" width="30.85546875" style="9" customWidth="1"/>
    <col min="12806" max="12806" width="6.85546875" style="9" customWidth="1"/>
    <col min="12807" max="12807" width="7" style="9" customWidth="1"/>
    <col min="12808" max="12808" width="13.7109375" style="9" customWidth="1"/>
    <col min="12809" max="13057" width="9.140625" style="9"/>
    <col min="13058" max="13058" width="10.85546875" style="9" customWidth="1"/>
    <col min="13059" max="13059" width="9.140625" style="9"/>
    <col min="13060" max="13060" width="15.42578125" style="9" customWidth="1"/>
    <col min="13061" max="13061" width="30.85546875" style="9" customWidth="1"/>
    <col min="13062" max="13062" width="6.85546875" style="9" customWidth="1"/>
    <col min="13063" max="13063" width="7" style="9" customWidth="1"/>
    <col min="13064" max="13064" width="13.7109375" style="9" customWidth="1"/>
    <col min="13065" max="13313" width="9.140625" style="9"/>
    <col min="13314" max="13314" width="10.85546875" style="9" customWidth="1"/>
    <col min="13315" max="13315" width="9.140625" style="9"/>
    <col min="13316" max="13316" width="15.42578125" style="9" customWidth="1"/>
    <col min="13317" max="13317" width="30.85546875" style="9" customWidth="1"/>
    <col min="13318" max="13318" width="6.85546875" style="9" customWidth="1"/>
    <col min="13319" max="13319" width="7" style="9" customWidth="1"/>
    <col min="13320" max="13320" width="13.7109375" style="9" customWidth="1"/>
    <col min="13321" max="13569" width="9.140625" style="9"/>
    <col min="13570" max="13570" width="10.85546875" style="9" customWidth="1"/>
    <col min="13571" max="13571" width="9.140625" style="9"/>
    <col min="13572" max="13572" width="15.42578125" style="9" customWidth="1"/>
    <col min="13573" max="13573" width="30.85546875" style="9" customWidth="1"/>
    <col min="13574" max="13574" width="6.85546875" style="9" customWidth="1"/>
    <col min="13575" max="13575" width="7" style="9" customWidth="1"/>
    <col min="13576" max="13576" width="13.7109375" style="9" customWidth="1"/>
    <col min="13577" max="13825" width="9.140625" style="9"/>
    <col min="13826" max="13826" width="10.85546875" style="9" customWidth="1"/>
    <col min="13827" max="13827" width="9.140625" style="9"/>
    <col min="13828" max="13828" width="15.42578125" style="9" customWidth="1"/>
    <col min="13829" max="13829" width="30.85546875" style="9" customWidth="1"/>
    <col min="13830" max="13830" width="6.85546875" style="9" customWidth="1"/>
    <col min="13831" max="13831" width="7" style="9" customWidth="1"/>
    <col min="13832" max="13832" width="13.7109375" style="9" customWidth="1"/>
    <col min="13833" max="14081" width="9.140625" style="9"/>
    <col min="14082" max="14082" width="10.85546875" style="9" customWidth="1"/>
    <col min="14083" max="14083" width="9.140625" style="9"/>
    <col min="14084" max="14084" width="15.42578125" style="9" customWidth="1"/>
    <col min="14085" max="14085" width="30.85546875" style="9" customWidth="1"/>
    <col min="14086" max="14086" width="6.85546875" style="9" customWidth="1"/>
    <col min="14087" max="14087" width="7" style="9" customWidth="1"/>
    <col min="14088" max="14088" width="13.7109375" style="9" customWidth="1"/>
    <col min="14089" max="14337" width="9.140625" style="9"/>
    <col min="14338" max="14338" width="10.85546875" style="9" customWidth="1"/>
    <col min="14339" max="14339" width="9.140625" style="9"/>
    <col min="14340" max="14340" width="15.42578125" style="9" customWidth="1"/>
    <col min="14341" max="14341" width="30.85546875" style="9" customWidth="1"/>
    <col min="14342" max="14342" width="6.85546875" style="9" customWidth="1"/>
    <col min="14343" max="14343" width="7" style="9" customWidth="1"/>
    <col min="14344" max="14344" width="13.7109375" style="9" customWidth="1"/>
    <col min="14345" max="14593" width="9.140625" style="9"/>
    <col min="14594" max="14594" width="10.85546875" style="9" customWidth="1"/>
    <col min="14595" max="14595" width="9.140625" style="9"/>
    <col min="14596" max="14596" width="15.42578125" style="9" customWidth="1"/>
    <col min="14597" max="14597" width="30.85546875" style="9" customWidth="1"/>
    <col min="14598" max="14598" width="6.85546875" style="9" customWidth="1"/>
    <col min="14599" max="14599" width="7" style="9" customWidth="1"/>
    <col min="14600" max="14600" width="13.7109375" style="9" customWidth="1"/>
    <col min="14601" max="14849" width="9.140625" style="9"/>
    <col min="14850" max="14850" width="10.85546875" style="9" customWidth="1"/>
    <col min="14851" max="14851" width="9.140625" style="9"/>
    <col min="14852" max="14852" width="15.42578125" style="9" customWidth="1"/>
    <col min="14853" max="14853" width="30.85546875" style="9" customWidth="1"/>
    <col min="14854" max="14854" width="6.85546875" style="9" customWidth="1"/>
    <col min="14855" max="14855" width="7" style="9" customWidth="1"/>
    <col min="14856" max="14856" width="13.7109375" style="9" customWidth="1"/>
    <col min="14857" max="15105" width="9.140625" style="9"/>
    <col min="15106" max="15106" width="10.85546875" style="9" customWidth="1"/>
    <col min="15107" max="15107" width="9.140625" style="9"/>
    <col min="15108" max="15108" width="15.42578125" style="9" customWidth="1"/>
    <col min="15109" max="15109" width="30.85546875" style="9" customWidth="1"/>
    <col min="15110" max="15110" width="6.85546875" style="9" customWidth="1"/>
    <col min="15111" max="15111" width="7" style="9" customWidth="1"/>
    <col min="15112" max="15112" width="13.7109375" style="9" customWidth="1"/>
    <col min="15113" max="15361" width="9.140625" style="9"/>
    <col min="15362" max="15362" width="10.85546875" style="9" customWidth="1"/>
    <col min="15363" max="15363" width="9.140625" style="9"/>
    <col min="15364" max="15364" width="15.42578125" style="9" customWidth="1"/>
    <col min="15365" max="15365" width="30.85546875" style="9" customWidth="1"/>
    <col min="15366" max="15366" width="6.85546875" style="9" customWidth="1"/>
    <col min="15367" max="15367" width="7" style="9" customWidth="1"/>
    <col min="15368" max="15368" width="13.7109375" style="9" customWidth="1"/>
    <col min="15369" max="15617" width="9.140625" style="9"/>
    <col min="15618" max="15618" width="10.85546875" style="9" customWidth="1"/>
    <col min="15619" max="15619" width="9.140625" style="9"/>
    <col min="15620" max="15620" width="15.42578125" style="9" customWidth="1"/>
    <col min="15621" max="15621" width="30.85546875" style="9" customWidth="1"/>
    <col min="15622" max="15622" width="6.85546875" style="9" customWidth="1"/>
    <col min="15623" max="15623" width="7" style="9" customWidth="1"/>
    <col min="15624" max="15624" width="13.7109375" style="9" customWidth="1"/>
    <col min="15625" max="15873" width="9.140625" style="9"/>
    <col min="15874" max="15874" width="10.85546875" style="9" customWidth="1"/>
    <col min="15875" max="15875" width="9.140625" style="9"/>
    <col min="15876" max="15876" width="15.42578125" style="9" customWidth="1"/>
    <col min="15877" max="15877" width="30.85546875" style="9" customWidth="1"/>
    <col min="15878" max="15878" width="6.85546875" style="9" customWidth="1"/>
    <col min="15879" max="15879" width="7" style="9" customWidth="1"/>
    <col min="15880" max="15880" width="13.7109375" style="9" customWidth="1"/>
    <col min="15881" max="16129" width="9.140625" style="9"/>
    <col min="16130" max="16130" width="10.85546875" style="9" customWidth="1"/>
    <col min="16131" max="16131" width="9.140625" style="9"/>
    <col min="16132" max="16132" width="15.42578125" style="9" customWidth="1"/>
    <col min="16133" max="16133" width="30.85546875" style="9" customWidth="1"/>
    <col min="16134" max="16134" width="6.85546875" style="9" customWidth="1"/>
    <col min="16135" max="16135" width="7" style="9" customWidth="1"/>
    <col min="16136" max="16136" width="13.7109375" style="9" customWidth="1"/>
    <col min="16137" max="16383" width="9.140625" style="9"/>
    <col min="16384" max="16384" width="9" style="9" customWidth="1"/>
  </cols>
  <sheetData>
    <row r="1" spans="1:10" s="16" customFormat="1" ht="24" x14ac:dyDescent="0.55000000000000004">
      <c r="A1" s="129" t="s">
        <v>111</v>
      </c>
      <c r="B1" s="129"/>
      <c r="C1" s="129"/>
      <c r="D1" s="129"/>
      <c r="E1" s="129"/>
      <c r="F1" s="129"/>
      <c r="G1" s="129"/>
      <c r="H1" s="129"/>
    </row>
    <row r="2" spans="1:10" x14ac:dyDescent="0.55000000000000004">
      <c r="B2" s="96"/>
      <c r="C2" s="96"/>
      <c r="D2" s="96"/>
      <c r="E2" s="96"/>
      <c r="I2" s="97"/>
    </row>
    <row r="3" spans="1:10" s="3" customFormat="1" ht="24" x14ac:dyDescent="0.55000000000000004">
      <c r="B3" s="98" t="s">
        <v>101</v>
      </c>
      <c r="F3" s="86"/>
      <c r="G3" s="86"/>
      <c r="H3" s="86"/>
    </row>
    <row r="4" spans="1:10" s="7" customFormat="1" ht="24" x14ac:dyDescent="0.55000000000000004">
      <c r="B4" s="99" t="s">
        <v>112</v>
      </c>
      <c r="F4" s="86"/>
      <c r="G4" s="86"/>
      <c r="H4" s="86"/>
    </row>
    <row r="5" spans="1:10" s="7" customFormat="1" ht="24.75" thickBot="1" x14ac:dyDescent="0.6">
      <c r="B5" s="7" t="s">
        <v>108</v>
      </c>
      <c r="F5" s="100"/>
      <c r="G5" s="100"/>
      <c r="H5" s="100"/>
    </row>
    <row r="6" spans="1:10" s="3" customFormat="1" ht="24.75" thickTop="1" x14ac:dyDescent="0.55000000000000004">
      <c r="B6" s="130" t="s">
        <v>27</v>
      </c>
      <c r="C6" s="131"/>
      <c r="D6" s="131"/>
      <c r="E6" s="132"/>
      <c r="F6" s="136"/>
      <c r="G6" s="138" t="s">
        <v>28</v>
      </c>
      <c r="H6" s="138" t="s">
        <v>31</v>
      </c>
    </row>
    <row r="7" spans="1:10" s="3" customFormat="1" ht="24.75" thickBot="1" x14ac:dyDescent="0.6">
      <c r="B7" s="133"/>
      <c r="C7" s="134"/>
      <c r="D7" s="134"/>
      <c r="E7" s="135"/>
      <c r="F7" s="137"/>
      <c r="G7" s="139"/>
      <c r="H7" s="139"/>
    </row>
    <row r="8" spans="1:10" s="3" customFormat="1" ht="24.75" thickTop="1" x14ac:dyDescent="0.55000000000000004">
      <c r="B8" s="101" t="s">
        <v>102</v>
      </c>
      <c r="C8" s="102"/>
      <c r="D8" s="102"/>
      <c r="E8" s="103"/>
      <c r="F8" s="104"/>
      <c r="G8" s="71"/>
      <c r="H8" s="104"/>
      <c r="I8" s="105"/>
    </row>
    <row r="9" spans="1:10" s="3" customFormat="1" ht="24" customHeight="1" x14ac:dyDescent="0.55000000000000004">
      <c r="B9" s="153" t="s">
        <v>105</v>
      </c>
      <c r="C9" s="154"/>
      <c r="D9" s="154"/>
      <c r="E9" s="155"/>
      <c r="F9" s="151">
        <f>DATD!N23</f>
        <v>2.5</v>
      </c>
      <c r="G9" s="151">
        <f>DATD!N24</f>
        <v>1.4142135623730951</v>
      </c>
      <c r="H9" s="140" t="str">
        <f>IF(F9&gt;4.5,"มากที่สุด",IF(F9&gt;3.5,"มาก",IF(F9&gt;2.5,"ปานกลาง",IF(F9&gt;1.5,"น้อย",IF(F9&lt;=1.5,"น้อยที่สุด")))))</f>
        <v>น้อย</v>
      </c>
    </row>
    <row r="10" spans="1:10" s="3" customFormat="1" ht="24" customHeight="1" x14ac:dyDescent="0.55000000000000004">
      <c r="B10" s="142" t="s">
        <v>106</v>
      </c>
      <c r="C10" s="143"/>
      <c r="D10" s="143"/>
      <c r="E10" s="144"/>
      <c r="F10" s="152"/>
      <c r="G10" s="152"/>
      <c r="H10" s="141"/>
    </row>
    <row r="11" spans="1:10" s="3" customFormat="1" ht="24.75" thickBot="1" x14ac:dyDescent="0.6">
      <c r="B11" s="145" t="s">
        <v>103</v>
      </c>
      <c r="C11" s="146"/>
      <c r="D11" s="146"/>
      <c r="E11" s="147"/>
      <c r="F11" s="106">
        <f>SUM(F9)</f>
        <v>2.5</v>
      </c>
      <c r="G11" s="107">
        <v>1.41</v>
      </c>
      <c r="H11" s="108" t="str">
        <f t="shared" ref="H11" si="0">IF(F11&gt;4.5,"มากที่สุด",IF(F11&gt;3.5,"มาก",IF(F11&gt;2.5,"ปานกลาง",IF(F11&gt;1.5,"น้อย",IF(F11&lt;=1.5,"น้อยที่สุด")))))</f>
        <v>น้อย</v>
      </c>
    </row>
    <row r="12" spans="1:10" s="3" customFormat="1" ht="24.75" thickTop="1" x14ac:dyDescent="0.55000000000000004">
      <c r="B12" s="109" t="s">
        <v>104</v>
      </c>
      <c r="C12" s="110"/>
      <c r="D12" s="110"/>
      <c r="E12" s="111"/>
      <c r="F12" s="112"/>
      <c r="G12" s="112"/>
      <c r="H12" s="111"/>
    </row>
    <row r="13" spans="1:10" s="3" customFormat="1" ht="24" x14ac:dyDescent="0.55000000000000004">
      <c r="B13" s="153" t="s">
        <v>107</v>
      </c>
      <c r="C13" s="154"/>
      <c r="D13" s="154"/>
      <c r="E13" s="155"/>
      <c r="F13" s="151">
        <f>DATD!O23</f>
        <v>3.875</v>
      </c>
      <c r="G13" s="151">
        <f>DATD!O24</f>
        <v>0.80622577482985502</v>
      </c>
      <c r="H13" s="140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3" customFormat="1" ht="24" customHeight="1" x14ac:dyDescent="0.55000000000000004">
      <c r="B14" s="142" t="s">
        <v>106</v>
      </c>
      <c r="C14" s="143"/>
      <c r="D14" s="143"/>
      <c r="E14" s="144"/>
      <c r="F14" s="152"/>
      <c r="G14" s="152"/>
      <c r="H14" s="141"/>
    </row>
    <row r="15" spans="1:10" s="3" customFormat="1" ht="24.75" thickBot="1" x14ac:dyDescent="0.6">
      <c r="B15" s="148" t="s">
        <v>103</v>
      </c>
      <c r="C15" s="149"/>
      <c r="D15" s="149"/>
      <c r="E15" s="150"/>
      <c r="F15" s="107">
        <f>SUM(F13)</f>
        <v>3.875</v>
      </c>
      <c r="G15" s="113">
        <v>0.81</v>
      </c>
      <c r="H15" s="108" t="str">
        <f t="shared" ref="H15" si="1">IF(F15&gt;4.5,"มากที่สุด",IF(F15&gt;3.5,"มาก",IF(F15&gt;2.5,"ปานกลาง",IF(F15&gt;1.5,"น้อย",IF(F15&lt;=1.5,"น้อยที่สุด")))))</f>
        <v>มาก</v>
      </c>
      <c r="J15" s="114"/>
    </row>
    <row r="16" spans="1:10" s="3" customFormat="1" ht="24.75" thickTop="1" x14ac:dyDescent="0.55000000000000004">
      <c r="B16" s="105"/>
      <c r="C16" s="105"/>
      <c r="D16" s="105"/>
      <c r="E16" s="105"/>
      <c r="F16" s="43"/>
      <c r="G16" s="43"/>
      <c r="H16" s="43"/>
    </row>
    <row r="17" spans="1:10" s="3" customFormat="1" ht="24" x14ac:dyDescent="0.55000000000000004">
      <c r="B17" s="7"/>
      <c r="C17" s="7" t="s">
        <v>113</v>
      </c>
      <c r="D17" s="7"/>
      <c r="E17" s="7"/>
      <c r="F17" s="7"/>
      <c r="G17" s="7"/>
      <c r="H17" s="7"/>
      <c r="I17" s="7"/>
      <c r="J17" s="7"/>
    </row>
    <row r="18" spans="1:10" s="3" customFormat="1" ht="24" x14ac:dyDescent="0.55000000000000004">
      <c r="B18" s="7" t="s">
        <v>109</v>
      </c>
      <c r="C18" s="7"/>
      <c r="D18" s="7"/>
      <c r="E18" s="7"/>
      <c r="F18" s="7"/>
      <c r="G18" s="7"/>
      <c r="H18" s="7"/>
      <c r="I18" s="7"/>
      <c r="J18" s="7"/>
    </row>
    <row r="19" spans="1:10" s="3" customFormat="1" ht="24" x14ac:dyDescent="0.55000000000000004">
      <c r="B19" s="7" t="s">
        <v>110</v>
      </c>
      <c r="C19" s="7"/>
      <c r="D19" s="7"/>
      <c r="E19" s="7"/>
      <c r="F19" s="7"/>
      <c r="G19" s="7"/>
      <c r="H19" s="7"/>
      <c r="I19" s="7"/>
      <c r="J19" s="7"/>
    </row>
    <row r="20" spans="1:10" s="3" customFormat="1" ht="24" x14ac:dyDescent="0.55000000000000004">
      <c r="A20" s="115"/>
      <c r="B20" s="115"/>
      <c r="C20" s="115"/>
      <c r="D20" s="115"/>
      <c r="E20" s="115"/>
      <c r="F20" s="115"/>
      <c r="G20" s="7"/>
      <c r="H20" s="7"/>
    </row>
    <row r="21" spans="1:10" s="3" customFormat="1" ht="24" x14ac:dyDescent="0.55000000000000004">
      <c r="B21" s="7"/>
      <c r="C21" s="7"/>
      <c r="D21" s="7"/>
      <c r="E21" s="7"/>
      <c r="F21" s="7"/>
      <c r="G21" s="7"/>
      <c r="H21" s="7"/>
      <c r="I21" s="7"/>
      <c r="J21" s="7"/>
    </row>
    <row r="22" spans="1:10" s="3" customFormat="1" ht="24" x14ac:dyDescent="0.55000000000000004">
      <c r="B22" s="7"/>
      <c r="C22" s="7"/>
      <c r="D22" s="7"/>
      <c r="E22" s="7"/>
      <c r="F22" s="7"/>
      <c r="G22" s="7"/>
      <c r="H22" s="7"/>
      <c r="I22" s="7"/>
      <c r="J22" s="7"/>
    </row>
    <row r="23" spans="1:10" s="16" customFormat="1" ht="24" x14ac:dyDescent="0.55000000000000004">
      <c r="B23" s="116"/>
      <c r="C23" s="116"/>
      <c r="D23" s="116"/>
      <c r="E23" s="116"/>
      <c r="F23" s="117"/>
      <c r="G23" s="117"/>
      <c r="H23" s="118"/>
    </row>
  </sheetData>
  <mergeCells count="17">
    <mergeCell ref="H13:H14"/>
    <mergeCell ref="B10:E10"/>
    <mergeCell ref="B11:E11"/>
    <mergeCell ref="B14:E14"/>
    <mergeCell ref="B15:E15"/>
    <mergeCell ref="F9:F10"/>
    <mergeCell ref="G9:G10"/>
    <mergeCell ref="B13:E13"/>
    <mergeCell ref="F13:F14"/>
    <mergeCell ref="G13:G14"/>
    <mergeCell ref="B9:E9"/>
    <mergeCell ref="H9:H10"/>
    <mergeCell ref="A1:H1"/>
    <mergeCell ref="B6:E7"/>
    <mergeCell ref="F6:F7"/>
    <mergeCell ref="G6:G7"/>
    <mergeCell ref="H6:H7"/>
  </mergeCells>
  <pageMargins left="0.7" right="0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5"/>
  <sheetViews>
    <sheetView topLeftCell="A28" zoomScale="130" zoomScaleNormal="130" workbookViewId="0">
      <selection activeCell="E43" sqref="E43"/>
    </sheetView>
  </sheetViews>
  <sheetFormatPr defaultRowHeight="12.75" x14ac:dyDescent="0.2"/>
  <cols>
    <col min="1" max="1" width="1.5703125" customWidth="1"/>
    <col min="5" max="5" width="44.28515625" customWidth="1"/>
    <col min="6" max="6" width="6.28515625" customWidth="1"/>
    <col min="7" max="7" width="6.5703125" customWidth="1"/>
    <col min="8" max="8" width="14.140625" customWidth="1"/>
  </cols>
  <sheetData>
    <row r="1" spans="2:9" s="3" customFormat="1" ht="24" x14ac:dyDescent="0.55000000000000004">
      <c r="B1" s="156" t="s">
        <v>38</v>
      </c>
      <c r="C1" s="156"/>
      <c r="D1" s="156"/>
      <c r="E1" s="156"/>
      <c r="F1" s="156"/>
      <c r="G1" s="156"/>
      <c r="H1" s="156"/>
    </row>
    <row r="2" spans="2:9" ht="8.25" customHeight="1" x14ac:dyDescent="0.2"/>
    <row r="3" spans="2:9" s="82" customFormat="1" ht="24" x14ac:dyDescent="0.55000000000000004">
      <c r="B3" s="82" t="s">
        <v>69</v>
      </c>
    </row>
    <row r="4" spans="2:9" s="82" customFormat="1" ht="24" x14ac:dyDescent="0.55000000000000004">
      <c r="B4" s="82" t="s">
        <v>68</v>
      </c>
    </row>
    <row r="5" spans="2:9" s="16" customFormat="1" ht="24.75" thickBot="1" x14ac:dyDescent="0.6">
      <c r="B5" s="122" t="s">
        <v>117</v>
      </c>
      <c r="C5" s="122"/>
      <c r="D5" s="122"/>
      <c r="E5" s="122"/>
      <c r="F5" s="122"/>
      <c r="G5" s="122"/>
      <c r="H5" s="122"/>
      <c r="I5" s="121"/>
    </row>
    <row r="6" spans="2:9" s="9" customFormat="1" ht="15.75" customHeight="1" thickTop="1" x14ac:dyDescent="0.55000000000000004">
      <c r="B6" s="172" t="s">
        <v>27</v>
      </c>
      <c r="C6" s="173"/>
      <c r="D6" s="173"/>
      <c r="E6" s="173"/>
      <c r="F6" s="176" t="s">
        <v>65</v>
      </c>
      <c r="G6" s="177"/>
      <c r="H6" s="178"/>
    </row>
    <row r="7" spans="2:9" s="9" customFormat="1" ht="15.75" customHeight="1" thickBot="1" x14ac:dyDescent="0.6">
      <c r="B7" s="174"/>
      <c r="C7" s="175"/>
      <c r="D7" s="175"/>
      <c r="E7" s="175"/>
      <c r="F7" s="25"/>
      <c r="G7" s="87" t="s">
        <v>28</v>
      </c>
      <c r="H7" s="87" t="s">
        <v>31</v>
      </c>
    </row>
    <row r="8" spans="2:9" s="9" customFormat="1" ht="24" thickTop="1" x14ac:dyDescent="0.55000000000000004">
      <c r="B8" s="26" t="s">
        <v>32</v>
      </c>
      <c r="C8" s="27"/>
      <c r="D8" s="27"/>
      <c r="E8" s="27"/>
      <c r="F8" s="28"/>
      <c r="G8" s="28"/>
      <c r="H8" s="29"/>
    </row>
    <row r="9" spans="2:9" s="9" customFormat="1" ht="23.25" x14ac:dyDescent="0.55000000000000004">
      <c r="B9" s="166" t="s">
        <v>118</v>
      </c>
      <c r="C9" s="167"/>
      <c r="D9" s="167"/>
      <c r="E9" s="168"/>
      <c r="F9" s="93">
        <f>DATD!D23</f>
        <v>4.8125</v>
      </c>
      <c r="G9" s="93">
        <f>DATD!D24</f>
        <v>0.40311288741492751</v>
      </c>
      <c r="H9" s="94" t="str">
        <f t="shared" ref="H9:H32" si="0"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9" s="9" customFormat="1" ht="23.25" x14ac:dyDescent="0.55000000000000004">
      <c r="B10" s="92" t="s">
        <v>119</v>
      </c>
      <c r="C10" s="92"/>
      <c r="D10" s="92"/>
      <c r="E10" s="92"/>
      <c r="F10" s="93">
        <f>DATD!E23</f>
        <v>4.75</v>
      </c>
      <c r="G10" s="93">
        <f>DATD!E24</f>
        <v>0.44721359549995793</v>
      </c>
      <c r="H10" s="94" t="str">
        <f t="shared" si="0"/>
        <v>มากที่สุด</v>
      </c>
    </row>
    <row r="11" spans="2:9" s="9" customFormat="1" ht="23.25" x14ac:dyDescent="0.55000000000000004">
      <c r="B11" s="92" t="s">
        <v>120</v>
      </c>
      <c r="C11" s="92"/>
      <c r="D11" s="92"/>
      <c r="E11" s="92"/>
      <c r="F11" s="93">
        <f>DATD!F23</f>
        <v>4.6875</v>
      </c>
      <c r="G11" s="93">
        <f>DATD!F24</f>
        <v>0.60207972893961481</v>
      </c>
      <c r="H11" s="94" t="str">
        <f t="shared" si="0"/>
        <v>มากที่สุด</v>
      </c>
    </row>
    <row r="12" spans="2:9" s="9" customFormat="1" ht="23.25" x14ac:dyDescent="0.55000000000000004">
      <c r="B12" s="169" t="s">
        <v>33</v>
      </c>
      <c r="C12" s="170"/>
      <c r="D12" s="170"/>
      <c r="E12" s="171"/>
      <c r="F12" s="30">
        <f>AVERAGE(F9:F11)</f>
        <v>4.75</v>
      </c>
      <c r="G12" s="30">
        <f>AVERAGE(G9:G11)</f>
        <v>0.48413540395150007</v>
      </c>
      <c r="H12" s="31" t="str">
        <f t="shared" si="0"/>
        <v>มากที่สุด</v>
      </c>
    </row>
    <row r="13" spans="2:9" s="9" customFormat="1" ht="23.25" x14ac:dyDescent="0.55000000000000004">
      <c r="B13" s="157" t="s">
        <v>34</v>
      </c>
      <c r="C13" s="158"/>
      <c r="D13" s="158"/>
      <c r="E13" s="159"/>
      <c r="F13" s="32"/>
      <c r="G13" s="32"/>
      <c r="H13" s="33"/>
    </row>
    <row r="14" spans="2:9" s="9" customFormat="1" ht="23.25" x14ac:dyDescent="0.55000000000000004">
      <c r="B14" s="92" t="s">
        <v>121</v>
      </c>
      <c r="C14" s="92"/>
      <c r="D14" s="92"/>
      <c r="E14" s="92"/>
      <c r="F14" s="93">
        <f>DATD!G23</f>
        <v>4.8125</v>
      </c>
      <c r="G14" s="93">
        <f>DATD!G24</f>
        <v>0.40311288741492751</v>
      </c>
      <c r="H14" s="94" t="str">
        <f t="shared" si="0"/>
        <v>มากที่สุด</v>
      </c>
    </row>
    <row r="15" spans="2:9" s="9" customFormat="1" ht="23.25" x14ac:dyDescent="0.55000000000000004">
      <c r="B15" s="92" t="s">
        <v>122</v>
      </c>
      <c r="C15" s="92"/>
      <c r="D15" s="92"/>
      <c r="E15" s="92"/>
      <c r="F15" s="93">
        <f>DATD!H23</f>
        <v>4.8125</v>
      </c>
      <c r="G15" s="93">
        <f>DATD!H24</f>
        <v>0.40311288741492751</v>
      </c>
      <c r="H15" s="94" t="str">
        <f t="shared" si="0"/>
        <v>มากที่สุด</v>
      </c>
    </row>
    <row r="16" spans="2:9" s="9" customFormat="1" ht="23.25" x14ac:dyDescent="0.55000000000000004">
      <c r="B16" s="169" t="s">
        <v>35</v>
      </c>
      <c r="C16" s="170"/>
      <c r="D16" s="170"/>
      <c r="E16" s="171"/>
      <c r="F16" s="30">
        <f>AVERAGE(F14:F15)</f>
        <v>4.8125</v>
      </c>
      <c r="G16" s="30">
        <f>AVERAGE(G14:G15)</f>
        <v>0.40311288741492751</v>
      </c>
      <c r="H16" s="34" t="str">
        <f t="shared" si="0"/>
        <v>มากที่สุด</v>
      </c>
    </row>
    <row r="17" spans="2:8" s="9" customFormat="1" ht="23.25" x14ac:dyDescent="0.55000000000000004">
      <c r="B17" s="157" t="s">
        <v>36</v>
      </c>
      <c r="C17" s="158"/>
      <c r="D17" s="158"/>
      <c r="E17" s="159"/>
      <c r="F17" s="28"/>
      <c r="G17" s="28"/>
      <c r="H17" s="29"/>
    </row>
    <row r="18" spans="2:8" s="9" customFormat="1" ht="23.25" x14ac:dyDescent="0.55000000000000004">
      <c r="B18" s="92" t="s">
        <v>123</v>
      </c>
      <c r="C18" s="92"/>
      <c r="D18" s="92"/>
      <c r="E18" s="92"/>
      <c r="F18" s="93">
        <f>DATD!I23</f>
        <v>3.5625</v>
      </c>
      <c r="G18" s="93">
        <f>DATD!I24</f>
        <v>1.2093386622447824</v>
      </c>
      <c r="H18" s="94" t="str">
        <f t="shared" si="0"/>
        <v>มาก</v>
      </c>
    </row>
    <row r="19" spans="2:8" s="9" customFormat="1" ht="23.25" x14ac:dyDescent="0.55000000000000004">
      <c r="B19" s="166" t="s">
        <v>124</v>
      </c>
      <c r="C19" s="167"/>
      <c r="D19" s="167"/>
      <c r="E19" s="168"/>
      <c r="F19" s="93">
        <f>DATD!J23</f>
        <v>4.3125</v>
      </c>
      <c r="G19" s="93">
        <f>DATD!J24</f>
        <v>0.60207972893961481</v>
      </c>
      <c r="H19" s="94" t="str">
        <f t="shared" si="0"/>
        <v>มาก</v>
      </c>
    </row>
    <row r="20" spans="2:8" s="9" customFormat="1" ht="23.25" customHeight="1" x14ac:dyDescent="0.55000000000000004">
      <c r="B20" s="92" t="s">
        <v>125</v>
      </c>
      <c r="C20" s="92"/>
      <c r="D20" s="92"/>
      <c r="E20" s="92"/>
      <c r="F20" s="93">
        <f>DATD!K23</f>
        <v>4.5</v>
      </c>
      <c r="G20" s="93">
        <f>DATD!K24</f>
        <v>0.63245553203367588</v>
      </c>
      <c r="H20" s="94" t="str">
        <f t="shared" si="0"/>
        <v>มาก</v>
      </c>
    </row>
    <row r="21" spans="2:8" s="9" customFormat="1" ht="23.25" customHeight="1" x14ac:dyDescent="0.55000000000000004">
      <c r="B21" s="166" t="s">
        <v>126</v>
      </c>
      <c r="C21" s="167"/>
      <c r="D21" s="167"/>
      <c r="E21" s="168"/>
      <c r="F21" s="93">
        <f>DATD!L23</f>
        <v>4.6875</v>
      </c>
      <c r="G21" s="93">
        <f>DATD!L24</f>
        <v>0.47871355387816905</v>
      </c>
      <c r="H21" s="94" t="str">
        <f t="shared" si="0"/>
        <v>มากที่สุด</v>
      </c>
    </row>
    <row r="22" spans="2:8" s="9" customFormat="1" ht="23.25" x14ac:dyDescent="0.55000000000000004">
      <c r="B22" s="92" t="s">
        <v>127</v>
      </c>
      <c r="C22" s="92"/>
      <c r="D22" s="92"/>
      <c r="E22" s="92"/>
      <c r="F22" s="93">
        <f>DATD!M23</f>
        <v>4.375</v>
      </c>
      <c r="G22" s="93">
        <f>DATD!M24</f>
        <v>0.80622577482985502</v>
      </c>
      <c r="H22" s="94" t="str">
        <f t="shared" si="0"/>
        <v>มาก</v>
      </c>
    </row>
    <row r="23" spans="2:8" s="9" customFormat="1" ht="23.25" x14ac:dyDescent="0.55000000000000004">
      <c r="B23" s="169" t="s">
        <v>37</v>
      </c>
      <c r="C23" s="170"/>
      <c r="D23" s="170"/>
      <c r="E23" s="171"/>
      <c r="F23" s="30">
        <f>AVERAGE(F18:F22)</f>
        <v>4.2874999999999996</v>
      </c>
      <c r="G23" s="30">
        <f>AVERAGE(G18:G22)</f>
        <v>0.74576265038521938</v>
      </c>
      <c r="H23" s="31" t="str">
        <f t="shared" si="0"/>
        <v>มาก</v>
      </c>
    </row>
    <row r="24" spans="2:8" s="9" customFormat="1" ht="23.25" x14ac:dyDescent="0.55000000000000004">
      <c r="B24" s="26" t="s">
        <v>48</v>
      </c>
      <c r="C24" s="27"/>
      <c r="D24" s="27"/>
      <c r="E24" s="27"/>
      <c r="F24" s="28"/>
      <c r="G24" s="28"/>
      <c r="H24" s="29"/>
    </row>
    <row r="25" spans="2:8" s="9" customFormat="1" ht="23.25" x14ac:dyDescent="0.55000000000000004">
      <c r="B25" s="92" t="s">
        <v>66</v>
      </c>
      <c r="C25" s="92"/>
      <c r="D25" s="92"/>
      <c r="E25" s="92"/>
      <c r="F25" s="93">
        <f>DATD!P23</f>
        <v>4.625</v>
      </c>
      <c r="G25" s="93">
        <f>DATD!P24</f>
        <v>0.61913918736689033</v>
      </c>
      <c r="H25" s="94" t="str">
        <f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9" customFormat="1" ht="23.25" x14ac:dyDescent="0.55000000000000004">
      <c r="B26" s="92" t="s">
        <v>67</v>
      </c>
      <c r="C26" s="92"/>
      <c r="D26" s="92"/>
      <c r="E26" s="92"/>
      <c r="F26" s="93">
        <f>DATD!Q23</f>
        <v>4.6875</v>
      </c>
      <c r="G26" s="93">
        <f>DATD!Q24</f>
        <v>0.47871355387816905</v>
      </c>
      <c r="H26" s="94" t="str">
        <f>IF(F26&gt;4.5,"มากที่สุด",IF(F26&gt;3.5,"มาก",IF(F26&gt;2.5,"ปานกลาง",IF(F26&gt;1.5,"น้อย",IF(F26&lt;=1.5,"น้อยที่สุด")))))</f>
        <v>มากที่สุด</v>
      </c>
    </row>
    <row r="27" spans="2:8" s="9" customFormat="1" ht="23.25" x14ac:dyDescent="0.55000000000000004">
      <c r="B27" s="169" t="s">
        <v>39</v>
      </c>
      <c r="C27" s="170"/>
      <c r="D27" s="170"/>
      <c r="E27" s="171"/>
      <c r="F27" s="30">
        <f>AVERAGE(F25:F26)</f>
        <v>4.65625</v>
      </c>
      <c r="G27" s="30">
        <f>AVERAGE(G25:G26)</f>
        <v>0.54892637062252969</v>
      </c>
      <c r="H27" s="31" t="str">
        <f>IF(F27&gt;4.5,"มากที่สุด",IF(F27&gt;3.5,"มาก",IF(F27&gt;2.5,"ปานกลาง",IF(F27&gt;1.5,"น้อย",IF(F27&lt;=1.5,"น้อยที่สุด")))))</f>
        <v>มากที่สุด</v>
      </c>
    </row>
    <row r="28" spans="2:8" s="9" customFormat="1" ht="23.25" x14ac:dyDescent="0.55000000000000004">
      <c r="B28" s="157" t="s">
        <v>40</v>
      </c>
      <c r="C28" s="158"/>
      <c r="D28" s="158"/>
      <c r="E28" s="159"/>
      <c r="F28" s="36"/>
      <c r="G28" s="36"/>
      <c r="H28" s="36"/>
    </row>
    <row r="29" spans="2:8" s="9" customFormat="1" ht="23.25" x14ac:dyDescent="0.55000000000000004">
      <c r="B29" s="92" t="s">
        <v>128</v>
      </c>
      <c r="C29" s="92"/>
      <c r="D29" s="92"/>
      <c r="E29" s="92"/>
      <c r="F29" s="93">
        <f>DATD!R23</f>
        <v>4.4375</v>
      </c>
      <c r="G29" s="93">
        <f>DATD!R24</f>
        <v>0.51234753829797997</v>
      </c>
      <c r="H29" s="94" t="str">
        <f t="shared" si="0"/>
        <v>มาก</v>
      </c>
    </row>
    <row r="30" spans="2:8" s="9" customFormat="1" ht="23.25" x14ac:dyDescent="0.55000000000000004">
      <c r="B30" s="92" t="s">
        <v>129</v>
      </c>
      <c r="C30" s="92"/>
      <c r="D30" s="92"/>
      <c r="E30" s="92"/>
      <c r="F30" s="93">
        <f>DATD!S23</f>
        <v>4.5625</v>
      </c>
      <c r="G30" s="93">
        <f>DATD!S24</f>
        <v>0.51234753829797997</v>
      </c>
      <c r="H30" s="94" t="str">
        <f t="shared" si="0"/>
        <v>มากที่สุด</v>
      </c>
    </row>
    <row r="31" spans="2:8" s="9" customFormat="1" ht="23.25" x14ac:dyDescent="0.55000000000000004">
      <c r="B31" s="92" t="s">
        <v>130</v>
      </c>
      <c r="C31" s="92"/>
      <c r="D31" s="92"/>
      <c r="E31" s="92"/>
      <c r="F31" s="93">
        <f>DATD!T23</f>
        <v>4.5625</v>
      </c>
      <c r="G31" s="93">
        <f>DATD!T24</f>
        <v>0.51234753829797997</v>
      </c>
      <c r="H31" s="94" t="str">
        <f t="shared" si="0"/>
        <v>มากที่สุด</v>
      </c>
    </row>
    <row r="32" spans="2:8" s="9" customFormat="1" ht="19.5" customHeight="1" thickBot="1" x14ac:dyDescent="0.6">
      <c r="B32" s="160" t="s">
        <v>41</v>
      </c>
      <c r="C32" s="161"/>
      <c r="D32" s="161"/>
      <c r="E32" s="162"/>
      <c r="F32" s="88">
        <f>AVERAGE(F29:F31)</f>
        <v>4.520833333333333</v>
      </c>
      <c r="G32" s="88">
        <f>AVERAGE(G29:G31)</f>
        <v>0.51234753829797997</v>
      </c>
      <c r="H32" s="89" t="str">
        <f t="shared" si="0"/>
        <v>มากที่สุด</v>
      </c>
    </row>
    <row r="33" spans="2:8" s="9" customFormat="1" ht="19.5" customHeight="1" thickTop="1" thickBot="1" x14ac:dyDescent="0.6">
      <c r="B33" s="163" t="s">
        <v>23</v>
      </c>
      <c r="C33" s="164"/>
      <c r="D33" s="164"/>
      <c r="E33" s="165"/>
      <c r="F33" s="90">
        <f>DATD!V23</f>
        <v>4.5458333333333334</v>
      </c>
      <c r="G33" s="90">
        <f>DATD!V24</f>
        <v>0.66438329328070578</v>
      </c>
      <c r="H33" s="91" t="str">
        <f>IF(F33&gt;4.5,"มากที่สุด",IF(F33&gt;3.5,"มาก",IF(F33&gt;2.5,"ปานกลาง",IF(F33&gt;1.5,"น้อย",IF(F33&lt;=1.5,"น้อยที่สุด")))))</f>
        <v>มากที่สุด</v>
      </c>
    </row>
    <row r="34" spans="2:8" s="9" customFormat="1" ht="19.5" customHeight="1" thickTop="1" x14ac:dyDescent="0.55000000000000004">
      <c r="B34" s="119"/>
      <c r="C34" s="119"/>
      <c r="D34" s="119"/>
      <c r="E34" s="119"/>
      <c r="F34" s="120"/>
      <c r="G34" s="120"/>
      <c r="H34" s="119"/>
    </row>
    <row r="35" spans="2:8" s="9" customFormat="1" ht="24" x14ac:dyDescent="0.55000000000000004">
      <c r="B35" s="156" t="s">
        <v>115</v>
      </c>
      <c r="C35" s="156"/>
      <c r="D35" s="156"/>
      <c r="E35" s="156"/>
      <c r="F35" s="156"/>
      <c r="G35" s="156"/>
      <c r="H35" s="156"/>
    </row>
    <row r="36" spans="2:8" s="9" customFormat="1" ht="23.25" x14ac:dyDescent="0.55000000000000004">
      <c r="B36" s="37"/>
      <c r="C36" s="37"/>
      <c r="D36" s="37"/>
      <c r="E36" s="37"/>
      <c r="F36" s="38"/>
      <c r="G36" s="38"/>
      <c r="H36" s="37"/>
    </row>
    <row r="37" spans="2:8" s="3" customFormat="1" ht="24" x14ac:dyDescent="0.55000000000000004">
      <c r="B37" s="6" t="s">
        <v>114</v>
      </c>
      <c r="C37" s="71"/>
      <c r="D37" s="71"/>
      <c r="E37" s="71"/>
      <c r="F37" s="72"/>
      <c r="G37" s="72"/>
      <c r="H37" s="71"/>
    </row>
    <row r="38" spans="2:8" s="3" customFormat="1" ht="24" x14ac:dyDescent="0.55000000000000004">
      <c r="B38" s="6" t="s">
        <v>140</v>
      </c>
    </row>
    <row r="39" spans="2:8" s="3" customFormat="1" ht="24" x14ac:dyDescent="0.55000000000000004">
      <c r="B39" s="6" t="s">
        <v>133</v>
      </c>
    </row>
    <row r="40" spans="2:8" s="3" customFormat="1" ht="24" x14ac:dyDescent="0.55000000000000004">
      <c r="B40" s="6" t="s">
        <v>141</v>
      </c>
    </row>
    <row r="41" spans="2:8" s="3" customFormat="1" ht="24" x14ac:dyDescent="0.55000000000000004">
      <c r="B41" s="6" t="s">
        <v>142</v>
      </c>
    </row>
    <row r="42" spans="2:8" s="3" customFormat="1" ht="24" x14ac:dyDescent="0.55000000000000004">
      <c r="B42" s="6" t="s">
        <v>143</v>
      </c>
    </row>
    <row r="43" spans="2:8" s="3" customFormat="1" ht="24" x14ac:dyDescent="0.55000000000000004">
      <c r="B43" s="6" t="s">
        <v>144</v>
      </c>
    </row>
    <row r="44" spans="2:8" s="3" customFormat="1" ht="24" x14ac:dyDescent="0.55000000000000004">
      <c r="B44" s="3" t="s">
        <v>145</v>
      </c>
    </row>
    <row r="45" spans="2:8" ht="24" x14ac:dyDescent="0.2">
      <c r="B45" s="6"/>
    </row>
  </sheetData>
  <mergeCells count="16">
    <mergeCell ref="B1:H1"/>
    <mergeCell ref="B23:E23"/>
    <mergeCell ref="B27:E27"/>
    <mergeCell ref="B6:E7"/>
    <mergeCell ref="F6:H6"/>
    <mergeCell ref="B12:E12"/>
    <mergeCell ref="B13:E13"/>
    <mergeCell ref="B16:E16"/>
    <mergeCell ref="B17:E17"/>
    <mergeCell ref="B9:E9"/>
    <mergeCell ref="B19:E19"/>
    <mergeCell ref="B35:H35"/>
    <mergeCell ref="B28:E28"/>
    <mergeCell ref="B32:E32"/>
    <mergeCell ref="B33:E33"/>
    <mergeCell ref="B21:E21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5</xdr:col>
                <xdr:colOff>123825</xdr:colOff>
                <xdr:row>6</xdr:row>
                <xdr:rowOff>38100</xdr:rowOff>
              </from>
              <to>
                <xdr:col>5</xdr:col>
                <xdr:colOff>257175</xdr:colOff>
                <xdr:row>6</xdr:row>
                <xdr:rowOff>180975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7" zoomScale="120" zoomScaleNormal="120" workbookViewId="0">
      <selection activeCell="D20" sqref="D20"/>
    </sheetView>
  </sheetViews>
  <sheetFormatPr defaultRowHeight="21.75" x14ac:dyDescent="0.5"/>
  <cols>
    <col min="1" max="1" width="7.42578125" style="78" customWidth="1"/>
    <col min="2" max="2" width="5.28515625" style="78" customWidth="1"/>
    <col min="3" max="3" width="8.140625" style="78" customWidth="1"/>
    <col min="4" max="4" width="79.28515625" style="78" customWidth="1"/>
    <col min="5" max="5" width="14.140625" style="78" customWidth="1"/>
    <col min="6" max="256" width="9.140625" style="78"/>
    <col min="257" max="257" width="7.42578125" style="78" customWidth="1"/>
    <col min="258" max="258" width="5.28515625" style="78" customWidth="1"/>
    <col min="259" max="259" width="8.140625" style="78" customWidth="1"/>
    <col min="260" max="260" width="79.28515625" style="78" customWidth="1"/>
    <col min="261" max="261" width="14.140625" style="78" customWidth="1"/>
    <col min="262" max="512" width="9.140625" style="78"/>
    <col min="513" max="513" width="7.42578125" style="78" customWidth="1"/>
    <col min="514" max="514" width="5.28515625" style="78" customWidth="1"/>
    <col min="515" max="515" width="8.140625" style="78" customWidth="1"/>
    <col min="516" max="516" width="79.28515625" style="78" customWidth="1"/>
    <col min="517" max="517" width="14.140625" style="78" customWidth="1"/>
    <col min="518" max="768" width="9.140625" style="78"/>
    <col min="769" max="769" width="7.42578125" style="78" customWidth="1"/>
    <col min="770" max="770" width="5.28515625" style="78" customWidth="1"/>
    <col min="771" max="771" width="8.140625" style="78" customWidth="1"/>
    <col min="772" max="772" width="79.28515625" style="78" customWidth="1"/>
    <col min="773" max="773" width="14.140625" style="78" customWidth="1"/>
    <col min="774" max="1024" width="9.140625" style="78"/>
    <col min="1025" max="1025" width="7.42578125" style="78" customWidth="1"/>
    <col min="1026" max="1026" width="5.28515625" style="78" customWidth="1"/>
    <col min="1027" max="1027" width="8.140625" style="78" customWidth="1"/>
    <col min="1028" max="1028" width="79.28515625" style="78" customWidth="1"/>
    <col min="1029" max="1029" width="14.140625" style="78" customWidth="1"/>
    <col min="1030" max="1280" width="9.140625" style="78"/>
    <col min="1281" max="1281" width="7.42578125" style="78" customWidth="1"/>
    <col min="1282" max="1282" width="5.28515625" style="78" customWidth="1"/>
    <col min="1283" max="1283" width="8.140625" style="78" customWidth="1"/>
    <col min="1284" max="1284" width="79.28515625" style="78" customWidth="1"/>
    <col min="1285" max="1285" width="14.140625" style="78" customWidth="1"/>
    <col min="1286" max="1536" width="9.140625" style="78"/>
    <col min="1537" max="1537" width="7.42578125" style="78" customWidth="1"/>
    <col min="1538" max="1538" width="5.28515625" style="78" customWidth="1"/>
    <col min="1539" max="1539" width="8.140625" style="78" customWidth="1"/>
    <col min="1540" max="1540" width="79.28515625" style="78" customWidth="1"/>
    <col min="1541" max="1541" width="14.140625" style="78" customWidth="1"/>
    <col min="1542" max="1792" width="9.140625" style="78"/>
    <col min="1793" max="1793" width="7.42578125" style="78" customWidth="1"/>
    <col min="1794" max="1794" width="5.28515625" style="78" customWidth="1"/>
    <col min="1795" max="1795" width="8.140625" style="78" customWidth="1"/>
    <col min="1796" max="1796" width="79.28515625" style="78" customWidth="1"/>
    <col min="1797" max="1797" width="14.140625" style="78" customWidth="1"/>
    <col min="1798" max="2048" width="9.140625" style="78"/>
    <col min="2049" max="2049" width="7.42578125" style="78" customWidth="1"/>
    <col min="2050" max="2050" width="5.28515625" style="78" customWidth="1"/>
    <col min="2051" max="2051" width="8.140625" style="78" customWidth="1"/>
    <col min="2052" max="2052" width="79.28515625" style="78" customWidth="1"/>
    <col min="2053" max="2053" width="14.140625" style="78" customWidth="1"/>
    <col min="2054" max="2304" width="9.140625" style="78"/>
    <col min="2305" max="2305" width="7.42578125" style="78" customWidth="1"/>
    <col min="2306" max="2306" width="5.28515625" style="78" customWidth="1"/>
    <col min="2307" max="2307" width="8.140625" style="78" customWidth="1"/>
    <col min="2308" max="2308" width="79.28515625" style="78" customWidth="1"/>
    <col min="2309" max="2309" width="14.140625" style="78" customWidth="1"/>
    <col min="2310" max="2560" width="9.140625" style="78"/>
    <col min="2561" max="2561" width="7.42578125" style="78" customWidth="1"/>
    <col min="2562" max="2562" width="5.28515625" style="78" customWidth="1"/>
    <col min="2563" max="2563" width="8.140625" style="78" customWidth="1"/>
    <col min="2564" max="2564" width="79.28515625" style="78" customWidth="1"/>
    <col min="2565" max="2565" width="14.140625" style="78" customWidth="1"/>
    <col min="2566" max="2816" width="9.140625" style="78"/>
    <col min="2817" max="2817" width="7.42578125" style="78" customWidth="1"/>
    <col min="2818" max="2818" width="5.28515625" style="78" customWidth="1"/>
    <col min="2819" max="2819" width="8.140625" style="78" customWidth="1"/>
    <col min="2820" max="2820" width="79.28515625" style="78" customWidth="1"/>
    <col min="2821" max="2821" width="14.140625" style="78" customWidth="1"/>
    <col min="2822" max="3072" width="9.140625" style="78"/>
    <col min="3073" max="3073" width="7.42578125" style="78" customWidth="1"/>
    <col min="3074" max="3074" width="5.28515625" style="78" customWidth="1"/>
    <col min="3075" max="3075" width="8.140625" style="78" customWidth="1"/>
    <col min="3076" max="3076" width="79.28515625" style="78" customWidth="1"/>
    <col min="3077" max="3077" width="14.140625" style="78" customWidth="1"/>
    <col min="3078" max="3328" width="9.140625" style="78"/>
    <col min="3329" max="3329" width="7.42578125" style="78" customWidth="1"/>
    <col min="3330" max="3330" width="5.28515625" style="78" customWidth="1"/>
    <col min="3331" max="3331" width="8.140625" style="78" customWidth="1"/>
    <col min="3332" max="3332" width="79.28515625" style="78" customWidth="1"/>
    <col min="3333" max="3333" width="14.140625" style="78" customWidth="1"/>
    <col min="3334" max="3584" width="9.140625" style="78"/>
    <col min="3585" max="3585" width="7.42578125" style="78" customWidth="1"/>
    <col min="3586" max="3586" width="5.28515625" style="78" customWidth="1"/>
    <col min="3587" max="3587" width="8.140625" style="78" customWidth="1"/>
    <col min="3588" max="3588" width="79.28515625" style="78" customWidth="1"/>
    <col min="3589" max="3589" width="14.140625" style="78" customWidth="1"/>
    <col min="3590" max="3840" width="9.140625" style="78"/>
    <col min="3841" max="3841" width="7.42578125" style="78" customWidth="1"/>
    <col min="3842" max="3842" width="5.28515625" style="78" customWidth="1"/>
    <col min="3843" max="3843" width="8.140625" style="78" customWidth="1"/>
    <col min="3844" max="3844" width="79.28515625" style="78" customWidth="1"/>
    <col min="3845" max="3845" width="14.140625" style="78" customWidth="1"/>
    <col min="3846" max="4096" width="9.140625" style="78"/>
    <col min="4097" max="4097" width="7.42578125" style="78" customWidth="1"/>
    <col min="4098" max="4098" width="5.28515625" style="78" customWidth="1"/>
    <col min="4099" max="4099" width="8.140625" style="78" customWidth="1"/>
    <col min="4100" max="4100" width="79.28515625" style="78" customWidth="1"/>
    <col min="4101" max="4101" width="14.140625" style="78" customWidth="1"/>
    <col min="4102" max="4352" width="9.140625" style="78"/>
    <col min="4353" max="4353" width="7.42578125" style="78" customWidth="1"/>
    <col min="4354" max="4354" width="5.28515625" style="78" customWidth="1"/>
    <col min="4355" max="4355" width="8.140625" style="78" customWidth="1"/>
    <col min="4356" max="4356" width="79.28515625" style="78" customWidth="1"/>
    <col min="4357" max="4357" width="14.140625" style="78" customWidth="1"/>
    <col min="4358" max="4608" width="9.140625" style="78"/>
    <col min="4609" max="4609" width="7.42578125" style="78" customWidth="1"/>
    <col min="4610" max="4610" width="5.28515625" style="78" customWidth="1"/>
    <col min="4611" max="4611" width="8.140625" style="78" customWidth="1"/>
    <col min="4612" max="4612" width="79.28515625" style="78" customWidth="1"/>
    <col min="4613" max="4613" width="14.140625" style="78" customWidth="1"/>
    <col min="4614" max="4864" width="9.140625" style="78"/>
    <col min="4865" max="4865" width="7.42578125" style="78" customWidth="1"/>
    <col min="4866" max="4866" width="5.28515625" style="78" customWidth="1"/>
    <col min="4867" max="4867" width="8.140625" style="78" customWidth="1"/>
    <col min="4868" max="4868" width="79.28515625" style="78" customWidth="1"/>
    <col min="4869" max="4869" width="14.140625" style="78" customWidth="1"/>
    <col min="4870" max="5120" width="9.140625" style="78"/>
    <col min="5121" max="5121" width="7.42578125" style="78" customWidth="1"/>
    <col min="5122" max="5122" width="5.28515625" style="78" customWidth="1"/>
    <col min="5123" max="5123" width="8.140625" style="78" customWidth="1"/>
    <col min="5124" max="5124" width="79.28515625" style="78" customWidth="1"/>
    <col min="5125" max="5125" width="14.140625" style="78" customWidth="1"/>
    <col min="5126" max="5376" width="9.140625" style="78"/>
    <col min="5377" max="5377" width="7.42578125" style="78" customWidth="1"/>
    <col min="5378" max="5378" width="5.28515625" style="78" customWidth="1"/>
    <col min="5379" max="5379" width="8.140625" style="78" customWidth="1"/>
    <col min="5380" max="5380" width="79.28515625" style="78" customWidth="1"/>
    <col min="5381" max="5381" width="14.140625" style="78" customWidth="1"/>
    <col min="5382" max="5632" width="9.140625" style="78"/>
    <col min="5633" max="5633" width="7.42578125" style="78" customWidth="1"/>
    <col min="5634" max="5634" width="5.28515625" style="78" customWidth="1"/>
    <col min="5635" max="5635" width="8.140625" style="78" customWidth="1"/>
    <col min="5636" max="5636" width="79.28515625" style="78" customWidth="1"/>
    <col min="5637" max="5637" width="14.140625" style="78" customWidth="1"/>
    <col min="5638" max="5888" width="9.140625" style="78"/>
    <col min="5889" max="5889" width="7.42578125" style="78" customWidth="1"/>
    <col min="5890" max="5890" width="5.28515625" style="78" customWidth="1"/>
    <col min="5891" max="5891" width="8.140625" style="78" customWidth="1"/>
    <col min="5892" max="5892" width="79.28515625" style="78" customWidth="1"/>
    <col min="5893" max="5893" width="14.140625" style="78" customWidth="1"/>
    <col min="5894" max="6144" width="9.140625" style="78"/>
    <col min="6145" max="6145" width="7.42578125" style="78" customWidth="1"/>
    <col min="6146" max="6146" width="5.28515625" style="78" customWidth="1"/>
    <col min="6147" max="6147" width="8.140625" style="78" customWidth="1"/>
    <col min="6148" max="6148" width="79.28515625" style="78" customWidth="1"/>
    <col min="6149" max="6149" width="14.140625" style="78" customWidth="1"/>
    <col min="6150" max="6400" width="9.140625" style="78"/>
    <col min="6401" max="6401" width="7.42578125" style="78" customWidth="1"/>
    <col min="6402" max="6402" width="5.28515625" style="78" customWidth="1"/>
    <col min="6403" max="6403" width="8.140625" style="78" customWidth="1"/>
    <col min="6404" max="6404" width="79.28515625" style="78" customWidth="1"/>
    <col min="6405" max="6405" width="14.140625" style="78" customWidth="1"/>
    <col min="6406" max="6656" width="9.140625" style="78"/>
    <col min="6657" max="6657" width="7.42578125" style="78" customWidth="1"/>
    <col min="6658" max="6658" width="5.28515625" style="78" customWidth="1"/>
    <col min="6659" max="6659" width="8.140625" style="78" customWidth="1"/>
    <col min="6660" max="6660" width="79.28515625" style="78" customWidth="1"/>
    <col min="6661" max="6661" width="14.140625" style="78" customWidth="1"/>
    <col min="6662" max="6912" width="9.140625" style="78"/>
    <col min="6913" max="6913" width="7.42578125" style="78" customWidth="1"/>
    <col min="6914" max="6914" width="5.28515625" style="78" customWidth="1"/>
    <col min="6915" max="6915" width="8.140625" style="78" customWidth="1"/>
    <col min="6916" max="6916" width="79.28515625" style="78" customWidth="1"/>
    <col min="6917" max="6917" width="14.140625" style="78" customWidth="1"/>
    <col min="6918" max="7168" width="9.140625" style="78"/>
    <col min="7169" max="7169" width="7.42578125" style="78" customWidth="1"/>
    <col min="7170" max="7170" width="5.28515625" style="78" customWidth="1"/>
    <col min="7171" max="7171" width="8.140625" style="78" customWidth="1"/>
    <col min="7172" max="7172" width="79.28515625" style="78" customWidth="1"/>
    <col min="7173" max="7173" width="14.140625" style="78" customWidth="1"/>
    <col min="7174" max="7424" width="9.140625" style="78"/>
    <col min="7425" max="7425" width="7.42578125" style="78" customWidth="1"/>
    <col min="7426" max="7426" width="5.28515625" style="78" customWidth="1"/>
    <col min="7427" max="7427" width="8.140625" style="78" customWidth="1"/>
    <col min="7428" max="7428" width="79.28515625" style="78" customWidth="1"/>
    <col min="7429" max="7429" width="14.140625" style="78" customWidth="1"/>
    <col min="7430" max="7680" width="9.140625" style="78"/>
    <col min="7681" max="7681" width="7.42578125" style="78" customWidth="1"/>
    <col min="7682" max="7682" width="5.28515625" style="78" customWidth="1"/>
    <col min="7683" max="7683" width="8.140625" style="78" customWidth="1"/>
    <col min="7684" max="7684" width="79.28515625" style="78" customWidth="1"/>
    <col min="7685" max="7685" width="14.140625" style="78" customWidth="1"/>
    <col min="7686" max="7936" width="9.140625" style="78"/>
    <col min="7937" max="7937" width="7.42578125" style="78" customWidth="1"/>
    <col min="7938" max="7938" width="5.28515625" style="78" customWidth="1"/>
    <col min="7939" max="7939" width="8.140625" style="78" customWidth="1"/>
    <col min="7940" max="7940" width="79.28515625" style="78" customWidth="1"/>
    <col min="7941" max="7941" width="14.140625" style="78" customWidth="1"/>
    <col min="7942" max="8192" width="9.140625" style="78"/>
    <col min="8193" max="8193" width="7.42578125" style="78" customWidth="1"/>
    <col min="8194" max="8194" width="5.28515625" style="78" customWidth="1"/>
    <col min="8195" max="8195" width="8.140625" style="78" customWidth="1"/>
    <col min="8196" max="8196" width="79.28515625" style="78" customWidth="1"/>
    <col min="8197" max="8197" width="14.140625" style="78" customWidth="1"/>
    <col min="8198" max="8448" width="9.140625" style="78"/>
    <col min="8449" max="8449" width="7.42578125" style="78" customWidth="1"/>
    <col min="8450" max="8450" width="5.28515625" style="78" customWidth="1"/>
    <col min="8451" max="8451" width="8.140625" style="78" customWidth="1"/>
    <col min="8452" max="8452" width="79.28515625" style="78" customWidth="1"/>
    <col min="8453" max="8453" width="14.140625" style="78" customWidth="1"/>
    <col min="8454" max="8704" width="9.140625" style="78"/>
    <col min="8705" max="8705" width="7.42578125" style="78" customWidth="1"/>
    <col min="8706" max="8706" width="5.28515625" style="78" customWidth="1"/>
    <col min="8707" max="8707" width="8.140625" style="78" customWidth="1"/>
    <col min="8708" max="8708" width="79.28515625" style="78" customWidth="1"/>
    <col min="8709" max="8709" width="14.140625" style="78" customWidth="1"/>
    <col min="8710" max="8960" width="9.140625" style="78"/>
    <col min="8961" max="8961" width="7.42578125" style="78" customWidth="1"/>
    <col min="8962" max="8962" width="5.28515625" style="78" customWidth="1"/>
    <col min="8963" max="8963" width="8.140625" style="78" customWidth="1"/>
    <col min="8964" max="8964" width="79.28515625" style="78" customWidth="1"/>
    <col min="8965" max="8965" width="14.140625" style="78" customWidth="1"/>
    <col min="8966" max="9216" width="9.140625" style="78"/>
    <col min="9217" max="9217" width="7.42578125" style="78" customWidth="1"/>
    <col min="9218" max="9218" width="5.28515625" style="78" customWidth="1"/>
    <col min="9219" max="9219" width="8.140625" style="78" customWidth="1"/>
    <col min="9220" max="9220" width="79.28515625" style="78" customWidth="1"/>
    <col min="9221" max="9221" width="14.140625" style="78" customWidth="1"/>
    <col min="9222" max="9472" width="9.140625" style="78"/>
    <col min="9473" max="9473" width="7.42578125" style="78" customWidth="1"/>
    <col min="9474" max="9474" width="5.28515625" style="78" customWidth="1"/>
    <col min="9475" max="9475" width="8.140625" style="78" customWidth="1"/>
    <col min="9476" max="9476" width="79.28515625" style="78" customWidth="1"/>
    <col min="9477" max="9477" width="14.140625" style="78" customWidth="1"/>
    <col min="9478" max="9728" width="9.140625" style="78"/>
    <col min="9729" max="9729" width="7.42578125" style="78" customWidth="1"/>
    <col min="9730" max="9730" width="5.28515625" style="78" customWidth="1"/>
    <col min="9731" max="9731" width="8.140625" style="78" customWidth="1"/>
    <col min="9732" max="9732" width="79.28515625" style="78" customWidth="1"/>
    <col min="9733" max="9733" width="14.140625" style="78" customWidth="1"/>
    <col min="9734" max="9984" width="9.140625" style="78"/>
    <col min="9985" max="9985" width="7.42578125" style="78" customWidth="1"/>
    <col min="9986" max="9986" width="5.28515625" style="78" customWidth="1"/>
    <col min="9987" max="9987" width="8.140625" style="78" customWidth="1"/>
    <col min="9988" max="9988" width="79.28515625" style="78" customWidth="1"/>
    <col min="9989" max="9989" width="14.140625" style="78" customWidth="1"/>
    <col min="9990" max="10240" width="9.140625" style="78"/>
    <col min="10241" max="10241" width="7.42578125" style="78" customWidth="1"/>
    <col min="10242" max="10242" width="5.28515625" style="78" customWidth="1"/>
    <col min="10243" max="10243" width="8.140625" style="78" customWidth="1"/>
    <col min="10244" max="10244" width="79.28515625" style="78" customWidth="1"/>
    <col min="10245" max="10245" width="14.140625" style="78" customWidth="1"/>
    <col min="10246" max="10496" width="9.140625" style="78"/>
    <col min="10497" max="10497" width="7.42578125" style="78" customWidth="1"/>
    <col min="10498" max="10498" width="5.28515625" style="78" customWidth="1"/>
    <col min="10499" max="10499" width="8.140625" style="78" customWidth="1"/>
    <col min="10500" max="10500" width="79.28515625" style="78" customWidth="1"/>
    <col min="10501" max="10501" width="14.140625" style="78" customWidth="1"/>
    <col min="10502" max="10752" width="9.140625" style="78"/>
    <col min="10753" max="10753" width="7.42578125" style="78" customWidth="1"/>
    <col min="10754" max="10754" width="5.28515625" style="78" customWidth="1"/>
    <col min="10755" max="10755" width="8.140625" style="78" customWidth="1"/>
    <col min="10756" max="10756" width="79.28515625" style="78" customWidth="1"/>
    <col min="10757" max="10757" width="14.140625" style="78" customWidth="1"/>
    <col min="10758" max="11008" width="9.140625" style="78"/>
    <col min="11009" max="11009" width="7.42578125" style="78" customWidth="1"/>
    <col min="11010" max="11010" width="5.28515625" style="78" customWidth="1"/>
    <col min="11011" max="11011" width="8.140625" style="78" customWidth="1"/>
    <col min="11012" max="11012" width="79.28515625" style="78" customWidth="1"/>
    <col min="11013" max="11013" width="14.140625" style="78" customWidth="1"/>
    <col min="11014" max="11264" width="9.140625" style="78"/>
    <col min="11265" max="11265" width="7.42578125" style="78" customWidth="1"/>
    <col min="11266" max="11266" width="5.28515625" style="78" customWidth="1"/>
    <col min="11267" max="11267" width="8.140625" style="78" customWidth="1"/>
    <col min="11268" max="11268" width="79.28515625" style="78" customWidth="1"/>
    <col min="11269" max="11269" width="14.140625" style="78" customWidth="1"/>
    <col min="11270" max="11520" width="9.140625" style="78"/>
    <col min="11521" max="11521" width="7.42578125" style="78" customWidth="1"/>
    <col min="11522" max="11522" width="5.28515625" style="78" customWidth="1"/>
    <col min="11523" max="11523" width="8.140625" style="78" customWidth="1"/>
    <col min="11524" max="11524" width="79.28515625" style="78" customWidth="1"/>
    <col min="11525" max="11525" width="14.140625" style="78" customWidth="1"/>
    <col min="11526" max="11776" width="9.140625" style="78"/>
    <col min="11777" max="11777" width="7.42578125" style="78" customWidth="1"/>
    <col min="11778" max="11778" width="5.28515625" style="78" customWidth="1"/>
    <col min="11779" max="11779" width="8.140625" style="78" customWidth="1"/>
    <col min="11780" max="11780" width="79.28515625" style="78" customWidth="1"/>
    <col min="11781" max="11781" width="14.140625" style="78" customWidth="1"/>
    <col min="11782" max="12032" width="9.140625" style="78"/>
    <col min="12033" max="12033" width="7.42578125" style="78" customWidth="1"/>
    <col min="12034" max="12034" width="5.28515625" style="78" customWidth="1"/>
    <col min="12035" max="12035" width="8.140625" style="78" customWidth="1"/>
    <col min="12036" max="12036" width="79.28515625" style="78" customWidth="1"/>
    <col min="12037" max="12037" width="14.140625" style="78" customWidth="1"/>
    <col min="12038" max="12288" width="9.140625" style="78"/>
    <col min="12289" max="12289" width="7.42578125" style="78" customWidth="1"/>
    <col min="12290" max="12290" width="5.28515625" style="78" customWidth="1"/>
    <col min="12291" max="12291" width="8.140625" style="78" customWidth="1"/>
    <col min="12292" max="12292" width="79.28515625" style="78" customWidth="1"/>
    <col min="12293" max="12293" width="14.140625" style="78" customWidth="1"/>
    <col min="12294" max="12544" width="9.140625" style="78"/>
    <col min="12545" max="12545" width="7.42578125" style="78" customWidth="1"/>
    <col min="12546" max="12546" width="5.28515625" style="78" customWidth="1"/>
    <col min="12547" max="12547" width="8.140625" style="78" customWidth="1"/>
    <col min="12548" max="12548" width="79.28515625" style="78" customWidth="1"/>
    <col min="12549" max="12549" width="14.140625" style="78" customWidth="1"/>
    <col min="12550" max="12800" width="9.140625" style="78"/>
    <col min="12801" max="12801" width="7.42578125" style="78" customWidth="1"/>
    <col min="12802" max="12802" width="5.28515625" style="78" customWidth="1"/>
    <col min="12803" max="12803" width="8.140625" style="78" customWidth="1"/>
    <col min="12804" max="12804" width="79.28515625" style="78" customWidth="1"/>
    <col min="12805" max="12805" width="14.140625" style="78" customWidth="1"/>
    <col min="12806" max="13056" width="9.140625" style="78"/>
    <col min="13057" max="13057" width="7.42578125" style="78" customWidth="1"/>
    <col min="13058" max="13058" width="5.28515625" style="78" customWidth="1"/>
    <col min="13059" max="13059" width="8.140625" style="78" customWidth="1"/>
    <col min="13060" max="13060" width="79.28515625" style="78" customWidth="1"/>
    <col min="13061" max="13061" width="14.140625" style="78" customWidth="1"/>
    <col min="13062" max="13312" width="9.140625" style="78"/>
    <col min="13313" max="13313" width="7.42578125" style="78" customWidth="1"/>
    <col min="13314" max="13314" width="5.28515625" style="78" customWidth="1"/>
    <col min="13315" max="13315" width="8.140625" style="78" customWidth="1"/>
    <col min="13316" max="13316" width="79.28515625" style="78" customWidth="1"/>
    <col min="13317" max="13317" width="14.140625" style="78" customWidth="1"/>
    <col min="13318" max="13568" width="9.140625" style="78"/>
    <col min="13569" max="13569" width="7.42578125" style="78" customWidth="1"/>
    <col min="13570" max="13570" width="5.28515625" style="78" customWidth="1"/>
    <col min="13571" max="13571" width="8.140625" style="78" customWidth="1"/>
    <col min="13572" max="13572" width="79.28515625" style="78" customWidth="1"/>
    <col min="13573" max="13573" width="14.140625" style="78" customWidth="1"/>
    <col min="13574" max="13824" width="9.140625" style="78"/>
    <col min="13825" max="13825" width="7.42578125" style="78" customWidth="1"/>
    <col min="13826" max="13826" width="5.28515625" style="78" customWidth="1"/>
    <col min="13827" max="13827" width="8.140625" style="78" customWidth="1"/>
    <col min="13828" max="13828" width="79.28515625" style="78" customWidth="1"/>
    <col min="13829" max="13829" width="14.140625" style="78" customWidth="1"/>
    <col min="13830" max="14080" width="9.140625" style="78"/>
    <col min="14081" max="14081" width="7.42578125" style="78" customWidth="1"/>
    <col min="14082" max="14082" width="5.28515625" style="78" customWidth="1"/>
    <col min="14083" max="14083" width="8.140625" style="78" customWidth="1"/>
    <col min="14084" max="14084" width="79.28515625" style="78" customWidth="1"/>
    <col min="14085" max="14085" width="14.140625" style="78" customWidth="1"/>
    <col min="14086" max="14336" width="9.140625" style="78"/>
    <col min="14337" max="14337" width="7.42578125" style="78" customWidth="1"/>
    <col min="14338" max="14338" width="5.28515625" style="78" customWidth="1"/>
    <col min="14339" max="14339" width="8.140625" style="78" customWidth="1"/>
    <col min="14340" max="14340" width="79.28515625" style="78" customWidth="1"/>
    <col min="14341" max="14341" width="14.140625" style="78" customWidth="1"/>
    <col min="14342" max="14592" width="9.140625" style="78"/>
    <col min="14593" max="14593" width="7.42578125" style="78" customWidth="1"/>
    <col min="14594" max="14594" width="5.28515625" style="78" customWidth="1"/>
    <col min="14595" max="14595" width="8.140625" style="78" customWidth="1"/>
    <col min="14596" max="14596" width="79.28515625" style="78" customWidth="1"/>
    <col min="14597" max="14597" width="14.140625" style="78" customWidth="1"/>
    <col min="14598" max="14848" width="9.140625" style="78"/>
    <col min="14849" max="14849" width="7.42578125" style="78" customWidth="1"/>
    <col min="14850" max="14850" width="5.28515625" style="78" customWidth="1"/>
    <col min="14851" max="14851" width="8.140625" style="78" customWidth="1"/>
    <col min="14852" max="14852" width="79.28515625" style="78" customWidth="1"/>
    <col min="14853" max="14853" width="14.140625" style="78" customWidth="1"/>
    <col min="14854" max="15104" width="9.140625" style="78"/>
    <col min="15105" max="15105" width="7.42578125" style="78" customWidth="1"/>
    <col min="15106" max="15106" width="5.28515625" style="78" customWidth="1"/>
    <col min="15107" max="15107" width="8.140625" style="78" customWidth="1"/>
    <col min="15108" max="15108" width="79.28515625" style="78" customWidth="1"/>
    <col min="15109" max="15109" width="14.140625" style="78" customWidth="1"/>
    <col min="15110" max="15360" width="9.140625" style="78"/>
    <col min="15361" max="15361" width="7.42578125" style="78" customWidth="1"/>
    <col min="15362" max="15362" width="5.28515625" style="78" customWidth="1"/>
    <col min="15363" max="15363" width="8.140625" style="78" customWidth="1"/>
    <col min="15364" max="15364" width="79.28515625" style="78" customWidth="1"/>
    <col min="15365" max="15365" width="14.140625" style="78" customWidth="1"/>
    <col min="15366" max="15616" width="9.140625" style="78"/>
    <col min="15617" max="15617" width="7.42578125" style="78" customWidth="1"/>
    <col min="15618" max="15618" width="5.28515625" style="78" customWidth="1"/>
    <col min="15619" max="15619" width="8.140625" style="78" customWidth="1"/>
    <col min="15620" max="15620" width="79.28515625" style="78" customWidth="1"/>
    <col min="15621" max="15621" width="14.140625" style="78" customWidth="1"/>
    <col min="15622" max="15872" width="9.140625" style="78"/>
    <col min="15873" max="15873" width="7.42578125" style="78" customWidth="1"/>
    <col min="15874" max="15874" width="5.28515625" style="78" customWidth="1"/>
    <col min="15875" max="15875" width="8.140625" style="78" customWidth="1"/>
    <col min="15876" max="15876" width="79.28515625" style="78" customWidth="1"/>
    <col min="15877" max="15877" width="14.140625" style="78" customWidth="1"/>
    <col min="15878" max="16128" width="9.140625" style="78"/>
    <col min="16129" max="16129" width="7.42578125" style="78" customWidth="1"/>
    <col min="16130" max="16130" width="5.28515625" style="78" customWidth="1"/>
    <col min="16131" max="16131" width="8.140625" style="78" customWidth="1"/>
    <col min="16132" max="16132" width="79.28515625" style="78" customWidth="1"/>
    <col min="16133" max="16133" width="14.140625" style="78" customWidth="1"/>
    <col min="16134" max="16384" width="9.140625" style="78"/>
  </cols>
  <sheetData>
    <row r="1" spans="2:10" s="9" customFormat="1" ht="23.25" x14ac:dyDescent="0.55000000000000004">
      <c r="B1" s="24" t="s">
        <v>116</v>
      </c>
      <c r="C1" s="24"/>
      <c r="D1" s="24"/>
      <c r="E1" s="24"/>
      <c r="F1" s="24"/>
      <c r="G1" s="24"/>
      <c r="H1" s="24"/>
      <c r="I1" s="24"/>
    </row>
    <row r="2" spans="2:10" s="9" customFormat="1" ht="23.25" x14ac:dyDescent="0.55000000000000004">
      <c r="B2" s="24"/>
      <c r="C2" s="24"/>
      <c r="D2" s="24"/>
      <c r="E2" s="24"/>
      <c r="F2" s="24"/>
      <c r="G2" s="24"/>
      <c r="H2" s="24"/>
      <c r="I2" s="24"/>
    </row>
    <row r="3" spans="2:10" s="3" customFormat="1" ht="24" x14ac:dyDescent="0.55000000000000004">
      <c r="B3" s="73" t="s">
        <v>70</v>
      </c>
      <c r="C3" s="8"/>
    </row>
    <row r="4" spans="2:10" s="3" customFormat="1" ht="24" x14ac:dyDescent="0.55000000000000004">
      <c r="B4" s="39" t="s">
        <v>49</v>
      </c>
      <c r="C4" s="39"/>
      <c r="D4" s="39"/>
      <c r="E4" s="39"/>
    </row>
    <row r="5" spans="2:10" s="3" customFormat="1" ht="24" x14ac:dyDescent="0.55000000000000004">
      <c r="B5" s="6" t="s">
        <v>71</v>
      </c>
      <c r="C5" s="6"/>
      <c r="D5" s="6"/>
      <c r="E5" s="6"/>
    </row>
    <row r="6" spans="2:10" s="3" customFormat="1" ht="24" x14ac:dyDescent="0.55000000000000004">
      <c r="B6" s="6" t="s">
        <v>72</v>
      </c>
      <c r="C6" s="6"/>
      <c r="D6" s="6"/>
      <c r="E6" s="6"/>
    </row>
    <row r="7" spans="2:10" s="3" customFormat="1" ht="24" x14ac:dyDescent="0.55000000000000004">
      <c r="B7" s="6" t="s">
        <v>73</v>
      </c>
      <c r="C7" s="6"/>
      <c r="D7" s="6"/>
      <c r="E7" s="6"/>
    </row>
    <row r="8" spans="2:10" s="3" customFormat="1" ht="24" x14ac:dyDescent="0.55000000000000004">
      <c r="B8" s="6" t="s">
        <v>74</v>
      </c>
      <c r="C8" s="6"/>
      <c r="D8" s="6"/>
      <c r="E8" s="6"/>
    </row>
    <row r="9" spans="2:10" s="3" customFormat="1" ht="24" x14ac:dyDescent="0.55000000000000004">
      <c r="B9" s="6" t="s">
        <v>75</v>
      </c>
      <c r="C9" s="6"/>
      <c r="D9" s="6"/>
      <c r="E9" s="6"/>
    </row>
    <row r="10" spans="2:10" s="3" customFormat="1" ht="24" x14ac:dyDescent="0.55000000000000004">
      <c r="B10" s="74"/>
      <c r="C10" s="75"/>
      <c r="D10" s="41"/>
      <c r="E10" s="41"/>
      <c r="F10" s="35"/>
    </row>
    <row r="11" spans="2:10" s="76" customFormat="1" ht="24" x14ac:dyDescent="0.55000000000000004">
      <c r="B11" s="179" t="s">
        <v>50</v>
      </c>
      <c r="C11" s="179"/>
      <c r="D11" s="179"/>
      <c r="E11" s="77"/>
      <c r="F11" s="13"/>
    </row>
    <row r="12" spans="2:10" s="76" customFormat="1" ht="24" x14ac:dyDescent="0.55000000000000004">
      <c r="B12" s="180" t="s">
        <v>76</v>
      </c>
      <c r="C12" s="180"/>
      <c r="D12" s="180"/>
      <c r="E12" s="80"/>
      <c r="F12" s="35"/>
      <c r="G12" s="3"/>
      <c r="H12" s="3"/>
      <c r="I12" s="3"/>
      <c r="J12" s="3"/>
    </row>
    <row r="13" spans="2:10" s="76" customFormat="1" ht="24" x14ac:dyDescent="0.55000000000000004">
      <c r="B13" s="180" t="s">
        <v>83</v>
      </c>
      <c r="C13" s="180"/>
      <c r="D13" s="180"/>
      <c r="E13" s="80"/>
      <c r="F13" s="35"/>
      <c r="G13" s="3"/>
      <c r="H13" s="3"/>
      <c r="I13" s="3"/>
      <c r="J13" s="3"/>
    </row>
    <row r="14" spans="2:10" s="76" customFormat="1" ht="24" x14ac:dyDescent="0.55000000000000004">
      <c r="B14" s="180" t="s">
        <v>77</v>
      </c>
      <c r="C14" s="180"/>
      <c r="D14" s="180"/>
      <c r="E14" s="80"/>
      <c r="F14" s="35"/>
      <c r="G14" s="3"/>
      <c r="H14" s="3"/>
      <c r="I14" s="3"/>
      <c r="J14" s="3"/>
    </row>
    <row r="15" spans="2:10" s="76" customFormat="1" ht="24" x14ac:dyDescent="0.55000000000000004">
      <c r="B15" s="180" t="s">
        <v>78</v>
      </c>
      <c r="C15" s="180"/>
      <c r="D15" s="180"/>
      <c r="E15" s="80"/>
      <c r="F15" s="35"/>
      <c r="G15" s="3"/>
      <c r="H15" s="3"/>
      <c r="I15" s="3"/>
      <c r="J15" s="3"/>
    </row>
    <row r="16" spans="2:10" s="76" customFormat="1" ht="24" x14ac:dyDescent="0.55000000000000004">
      <c r="B16" s="79"/>
      <c r="C16" s="74"/>
      <c r="D16" s="74"/>
      <c r="E16" s="80"/>
      <c r="F16" s="35"/>
      <c r="G16" s="3"/>
      <c r="H16" s="3"/>
      <c r="I16" s="3"/>
      <c r="J16" s="3"/>
    </row>
    <row r="17" spans="2:9" s="76" customFormat="1" ht="24" x14ac:dyDescent="0.55000000000000004">
      <c r="B17" s="76" t="s">
        <v>51</v>
      </c>
    </row>
    <row r="18" spans="2:9" s="76" customFormat="1" ht="24" x14ac:dyDescent="0.55000000000000004">
      <c r="C18" s="180" t="s">
        <v>22</v>
      </c>
      <c r="D18" s="180"/>
    </row>
    <row r="20" spans="2:9" s="76" customFormat="1" ht="24" x14ac:dyDescent="0.55000000000000004">
      <c r="B20" s="76" t="s">
        <v>52</v>
      </c>
    </row>
    <row r="21" spans="2:9" ht="24" x14ac:dyDescent="0.55000000000000004">
      <c r="B21" s="180" t="s">
        <v>79</v>
      </c>
      <c r="C21" s="180"/>
      <c r="D21" s="180"/>
      <c r="E21" s="3"/>
      <c r="F21" s="3"/>
      <c r="G21" s="3"/>
      <c r="H21" s="3"/>
      <c r="I21" s="3"/>
    </row>
    <row r="22" spans="2:9" ht="24" x14ac:dyDescent="0.55000000000000004">
      <c r="B22" s="180" t="s">
        <v>80</v>
      </c>
      <c r="C22" s="180"/>
      <c r="D22" s="180"/>
      <c r="E22" s="3"/>
      <c r="F22" s="3"/>
      <c r="G22" s="3"/>
      <c r="H22" s="3"/>
      <c r="I22" s="3"/>
    </row>
    <row r="23" spans="2:9" ht="24" x14ac:dyDescent="0.55000000000000004">
      <c r="B23" s="180" t="s">
        <v>81</v>
      </c>
      <c r="C23" s="180"/>
      <c r="D23" s="180"/>
      <c r="E23" s="3"/>
      <c r="F23" s="3"/>
      <c r="G23" s="3"/>
      <c r="H23" s="3"/>
      <c r="I23" s="3"/>
    </row>
    <row r="24" spans="2:9" ht="24" x14ac:dyDescent="0.55000000000000004">
      <c r="B24" s="180" t="s">
        <v>82</v>
      </c>
      <c r="C24" s="180"/>
      <c r="D24" s="180"/>
      <c r="E24" s="3"/>
      <c r="F24" s="3"/>
      <c r="G24" s="3"/>
      <c r="H24" s="3"/>
      <c r="I24" s="3"/>
    </row>
    <row r="25" spans="2:9" ht="24" x14ac:dyDescent="0.55000000000000004">
      <c r="C25" s="3"/>
      <c r="D25" s="3"/>
      <c r="E25" s="3"/>
      <c r="F25" s="3"/>
      <c r="G25" s="3"/>
      <c r="H25" s="3"/>
      <c r="I25" s="3"/>
    </row>
    <row r="26" spans="2:9" ht="24" x14ac:dyDescent="0.55000000000000004">
      <c r="B26" s="95" t="s">
        <v>132</v>
      </c>
      <c r="C26" s="3"/>
      <c r="D26" s="3"/>
      <c r="E26" s="3"/>
      <c r="F26" s="3"/>
      <c r="G26" s="3"/>
      <c r="H26" s="3"/>
      <c r="I26" s="3"/>
    </row>
    <row r="27" spans="2:9" s="3" customFormat="1" ht="24" x14ac:dyDescent="0.55000000000000004">
      <c r="B27" s="3" t="s">
        <v>84</v>
      </c>
    </row>
    <row r="28" spans="2:9" ht="24" x14ac:dyDescent="0.55000000000000004">
      <c r="C28" s="3"/>
      <c r="D28" s="3"/>
      <c r="E28" s="3"/>
      <c r="F28" s="3"/>
      <c r="G28" s="3"/>
      <c r="H28" s="3"/>
      <c r="I28" s="3"/>
    </row>
  </sheetData>
  <mergeCells count="10">
    <mergeCell ref="B11:D11"/>
    <mergeCell ref="C18:D18"/>
    <mergeCell ref="B23:D23"/>
    <mergeCell ref="B24:D24"/>
    <mergeCell ref="B12:D12"/>
    <mergeCell ref="B13:D13"/>
    <mergeCell ref="B14:D14"/>
    <mergeCell ref="B15:D15"/>
    <mergeCell ref="B21:D21"/>
    <mergeCell ref="B22:D22"/>
  </mergeCells>
  <pageMargins left="0.2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Responses 1</vt:lpstr>
      <vt:lpstr>DATD</vt:lpstr>
      <vt:lpstr>บทสรุป</vt:lpstr>
      <vt:lpstr>สถานภาพ</vt:lpstr>
      <vt:lpstr>ก่อน-หลัง</vt:lpstr>
      <vt:lpstr>ตอนที่ 2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2019-03-04T07:26:25Z</cp:lastPrinted>
  <dcterms:created xsi:type="dcterms:W3CDTF">2016-08-05T03:44:03Z</dcterms:created>
  <dcterms:modified xsi:type="dcterms:W3CDTF">2019-03-04T07:26:57Z</dcterms:modified>
</cp:coreProperties>
</file>