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งบประมาณ 2566\"/>
    </mc:Choice>
  </mc:AlternateContent>
  <xr:revisionPtr revIDLastSave="0" documentId="13_ncr:1_{DCF18CA2-F0B9-46C2-A433-4F1EC1FA6D3F}" xr6:coauthVersionLast="36" xr6:coauthVersionMax="36" xr10:uidLastSave="{00000000-0000-0000-0000-000000000000}"/>
  <bookViews>
    <workbookView xWindow="0" yWindow="0" windowWidth="20490" windowHeight="7755" activeTab="2" xr2:uid="{00000000-000D-0000-FFFF-FFFF00000000}"/>
  </bookViews>
  <sheets>
    <sheet name="DATA" sheetId="23" r:id="rId1"/>
    <sheet name="คีย์ข้อมูล" sheetId="1" r:id="rId2"/>
    <sheet name="บทสรุป" sheetId="9" r:id="rId3"/>
    <sheet name="สรุป" sheetId="2" r:id="rId4"/>
  </sheets>
  <definedNames>
    <definedName name="_xlnm._FilterDatabase" localSheetId="1" hidden="1">คีย์ข้อมูล!$A$1:$L$22</definedName>
  </definedNames>
  <calcPr calcId="191029"/>
</workbook>
</file>

<file path=xl/calcChain.xml><?xml version="1.0" encoding="utf-8"?>
<calcChain xmlns="http://schemas.openxmlformats.org/spreadsheetml/2006/main">
  <c r="G23" i="2" l="1"/>
  <c r="H21" i="2" s="1"/>
  <c r="H20" i="2" l="1"/>
  <c r="G11" i="2"/>
  <c r="C24" i="1"/>
  <c r="C17" i="1" l="1"/>
  <c r="K19" i="1" l="1"/>
  <c r="K18" i="1"/>
  <c r="D16" i="1"/>
  <c r="E16" i="1"/>
  <c r="D17" i="1"/>
  <c r="E17" i="1"/>
  <c r="C16" i="1"/>
  <c r="F16" i="1" l="1"/>
  <c r="G47" i="2" l="1"/>
  <c r="G59" i="2"/>
  <c r="F17" i="1"/>
  <c r="H47" i="2" l="1"/>
  <c r="H59" i="2"/>
  <c r="G17" i="1"/>
  <c r="H49" i="2" s="1"/>
  <c r="G16" i="1"/>
  <c r="G49" i="2" l="1"/>
  <c r="I49" i="2" s="1"/>
  <c r="H9" i="2" l="1"/>
  <c r="H10" i="2"/>
  <c r="H16" i="1"/>
  <c r="I16" i="1"/>
  <c r="G53" i="2" s="1"/>
  <c r="J16" i="1"/>
  <c r="G55" i="2" s="1"/>
  <c r="K16" i="1"/>
  <c r="G57" i="2" s="1"/>
  <c r="H17" i="1"/>
  <c r="I17" i="1"/>
  <c r="H53" i="2" s="1"/>
  <c r="J17" i="1"/>
  <c r="H55" i="2" s="1"/>
  <c r="K17" i="1"/>
  <c r="H57" i="2" s="1"/>
  <c r="H51" i="2" l="1"/>
  <c r="L17" i="1"/>
  <c r="H60" i="2" s="1"/>
  <c r="G51" i="2"/>
  <c r="I51" i="2" s="1"/>
  <c r="L16" i="1"/>
  <c r="G60" i="2" s="1"/>
  <c r="I47" i="2"/>
  <c r="H11" i="2" l="1"/>
  <c r="H8" i="2"/>
  <c r="I60" i="2" l="1"/>
  <c r="I59" i="2" l="1"/>
  <c r="H22" i="2" l="1"/>
  <c r="H23" i="2"/>
</calcChain>
</file>

<file path=xl/sharedStrings.xml><?xml version="1.0" encoding="utf-8"?>
<sst xmlns="http://schemas.openxmlformats.org/spreadsheetml/2006/main" count="150" uniqueCount="87">
  <si>
    <t>- 1 -</t>
  </si>
  <si>
    <t>จำนวน</t>
  </si>
  <si>
    <t>ร้อยละ</t>
  </si>
  <si>
    <t>รวม</t>
  </si>
  <si>
    <t>รายการ</t>
  </si>
  <si>
    <t>SD</t>
  </si>
  <si>
    <t>รวมเฉลี่ยทุกด้าน</t>
  </si>
  <si>
    <t>บทสรุปสำหรับผู้บริหาร</t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</si>
  <si>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</si>
  <si>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สาธารณสุขศาสตร์</t>
  </si>
  <si>
    <t>ตำแหน่ง</t>
  </si>
  <si>
    <t>ทันตแพทยศาสตร์</t>
  </si>
  <si>
    <t>เภสัชศาสตร์</t>
  </si>
  <si>
    <t>- 2 -</t>
  </si>
  <si>
    <t>ระดับความคิดเห็น</t>
  </si>
  <si>
    <t>ผลการประเมินตนเองในการปฏิบัติหน้าที่ของที่ปรึกษา/ผู้ทรงคุณวุฒิ/คณะกรรมการประจำบัณฑิตวิทยาลัย</t>
  </si>
  <si>
    <r>
      <t xml:space="preserve">ตอนที่ 1 </t>
    </r>
    <r>
      <rPr>
        <b/>
        <sz val="16"/>
        <color theme="1"/>
        <rFont val="TH SarabunPSK"/>
        <family val="2"/>
      </rPr>
      <t>ข้อมูลทั่วไป</t>
    </r>
  </si>
  <si>
    <r>
      <t xml:space="preserve">    </t>
    </r>
    <r>
      <rPr>
        <b/>
        <i/>
        <sz val="16"/>
        <rFont val="TH SarabunPSK"/>
        <family val="2"/>
      </rPr>
      <t xml:space="preserve">      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จำแนกตามตำแหน่งหน้าที่ของท่าน</t>
    </r>
  </si>
  <si>
    <t>ที่ปรึกษาคณะกรรมการประจำบัณฑิตวิทยาลัย</t>
  </si>
  <si>
    <t>ผู้ทรงคุณวุฒิคณะกรรมการประจำบัณฑิตวิทยาลัย</t>
  </si>
  <si>
    <t>คณะกรรมการประจำบัณฑิตวิทยาลัย</t>
  </si>
  <si>
    <r>
      <t xml:space="preserve">    </t>
    </r>
    <r>
      <rPr>
        <b/>
        <i/>
        <sz val="16"/>
        <rFont val="TH SarabunPSK"/>
        <family val="2"/>
      </rPr>
      <t xml:space="preserve">      ตาราง 2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 xml:space="preserve">แสดงจำนวนและร้อยละของผู้ตอบแบบสอบถาม จำแนกตามระยะเวลาที่ดำรงตำแหน่งเป็นที่ปรึกษา/ </t>
    </r>
  </si>
  <si>
    <t>ผู้ทรงคุณวุฒิ/คณะกรรมการประจำบัณฑิตวิทยาลัย</t>
  </si>
  <si>
    <t>น้อยกว่า 1 ปี</t>
  </si>
  <si>
    <t>1 - 3 ปี</t>
  </si>
  <si>
    <t>3 ปีขึ้นไป</t>
  </si>
  <si>
    <t>ระยะเวลาที่ดำรงตำแหน่ง</t>
  </si>
  <si>
    <t xml:space="preserve">   1.1  ท่านมีส่วนร่วมในการวางนโยบายและแผนงานในการจัดการศึกษา</t>
  </si>
  <si>
    <t>ระดับบัณฑิตศึกษาให้สอดคล้องกับนโยบายของมหาวิทยาลัย</t>
  </si>
  <si>
    <t>มาก</t>
  </si>
  <si>
    <t xml:space="preserve">   1.2  ท่านมีส่วนร่วมในการพิจารณาหลักสูตรและรายละเอียดเกี่ยวกับ</t>
  </si>
  <si>
    <t>หลักสูตรระดับบัณฑิตศึกษา</t>
  </si>
  <si>
    <t xml:space="preserve">   1.3  ท่านมีส่วนร่วมในการพิจารณาวางระเบียบ ข้อบังคับ ประกาศ </t>
  </si>
  <si>
    <t>แนวปฏิบัติในระดับบัณฑิตศึกษา</t>
  </si>
  <si>
    <t xml:space="preserve">   1.4  ท่านมีส่วนร่วมในการจัดการวัดผล ประเมินผลและควบคุมมาตรฐาน</t>
  </si>
  <si>
    <t>การศึกษาระดับบัณฑิตศึกษา</t>
  </si>
  <si>
    <t xml:space="preserve">   1.5  ท่านมีส่วนร่วมในการให้คำปรึกษาและเสนอความเห็น</t>
  </si>
  <si>
    <t>แก่คณบดีบัณฑิตวิทยาลัย</t>
  </si>
  <si>
    <t>เฉลี่ยรวมด้านการปฏิบัติงานตามอำนาจหน้าที่ของคณะกรรมการฯ</t>
  </si>
  <si>
    <t>1. ด้านการปฏิบัติงานตามอำนาจหน้าที่ของคณะกรรมการฯ</t>
  </si>
  <si>
    <t>Timestamp</t>
  </si>
  <si>
    <t>ตอนที่ ๑ ข้อมูลทั่วไป
โปรดเลือกให้ตรงตามกับความคิดเห็นของท่าน
๑. ตำแหน่งหน้าที่ของท่าน</t>
  </si>
  <si>
    <t>๒. ระยะเวลาที่ดำรงตำแหน่งเป็นที่ปรึกษา/ผู้ทรงคุณวุฒิ/คณะกรรมการ                                  ประจำบัณฑิตวิทยาลัย</t>
  </si>
  <si>
    <t>ตอนที่ ๒ การปฏิบัติงานตามอำนาจหน้าที่ของคณะกรรมการประจำบัณฑิตวิทยาลัย [ท่านมีส่วนร่วม        ในการวางนโยบาย        และแผนงาน      ในการจัดการศึกษาระดับบัณฑิตศึกษา       ให้สอดคล้อง          กับนโยบายของมหาวิทยาลัย]</t>
  </si>
  <si>
    <t>ตอนที่ ๒ การปฏิบัติงานตามอำนาจหน้าที่ของคณะกรรมการประจำบัณฑิตวิทยาลัย [ท่านมีส่วนร่วม        ในการพิจารณาหลักสูตรและ          รายละเอียด         เกี่ยวกับ      หลักสูตรระดับบัณฑิตศึกษา]</t>
  </si>
  <si>
    <t>ตอนที่ ๒ การปฏิบัติงานตามอำนาจหน้าที่ของคณะกรรมการประจำบัณฑิตวิทยาลัย [ท่านมีส่วนร่วม       ในการพิจารณาวางระเบียบ            ข้อบังคับ ประกาศ        แนวปฏิบัติ       ในระดับ      บัณฑิตศึกษา]</t>
  </si>
  <si>
    <t>ตอนที่ ๒ การปฏิบัติงานตามอำนาจหน้าที่ของคณะกรรมการประจำบัณฑิตวิทยาลัย [ท่านมีส่วนร่วม        ในการจัดการวัดผลประเมินผลและควบคุมมาตรฐาน               การศึกษาระดับบัณฑิตศึกษา]</t>
  </si>
  <si>
    <t>ตอนที่ ๒ การปฏิบัติงานตามอำนาจหน้าที่ของคณะกรรมการประจำบัณฑิตวิทยาลัย [ท่านมีส่วนร่วม      ในการให้คำปรึกษาและเสนอความเห็นแก่คณบดีบัณฑิตวิทยาลัย]</t>
  </si>
  <si>
    <t>ตอนที่ ๒ การปฏิบัติงานตามอำนาจหน้าที่ของคณะกรรมการประจำบัณฑิตวิทยาลัย [ท่านมีส่วนร่วม         ในการปฏิบัติหน้าที่อื่น ๆ        ที่เกี่ยวกับ         กิจการของบัณฑิตวิทยาลัยหรือตามที่อธิการบดี      มอบหมาย]</t>
  </si>
  <si>
    <t>ตอนที่ ๓  ข้อเสนอแนะเพิ่มเติม</t>
  </si>
  <si>
    <t>๑ - ๓ ปี</t>
  </si>
  <si>
    <t>-</t>
  </si>
  <si>
    <t>น้อยกว่า ๑ ปี</t>
  </si>
  <si>
    <t>๓ ปีขึ้นไป</t>
  </si>
  <si>
    <t>คณะ</t>
  </si>
  <si>
    <r>
      <rPr>
        <b/>
        <i/>
        <sz val="16"/>
        <color theme="1"/>
        <rFont val="TH SarabunPSK"/>
        <family val="2"/>
      </rPr>
      <t>ตาราง 3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และระดับความคิดเห็นเกี่ยวกับการประเมินตนเองในการปฎิบัติหน้าที่ฯ (N = 14)</t>
    </r>
  </si>
  <si>
    <t>จากตาราง 1 พบว่า ผู้ตอบแบบสอบถามเป็นคณะกรรมการประจำบัณฑิตวิทยาลัย คิดเป็นร้อยละ 78.57</t>
  </si>
  <si>
    <t>รองลงมาคือ ผู้ทรงคุณวุฒิคณะกรรมการประจำบัณฑิตวิทยาลัย คิดเป็นร้อยละ 14.29 และที่ปรึกษาคณะกรรมการ</t>
  </si>
  <si>
    <t>ประจำบัณฑิตวิทยาลัย คิดเป็นร้อยละ 7.14</t>
  </si>
  <si>
    <t>ที่ดำรงตำแหน่ง 1 - 3 ปี คิดเป็นร้อยละ 71.43 รองลงมาคือ น้อยกว่า 1 ปี และ 3 ปีขึ้นไป คิดเป็นร้อยละ 14.29</t>
  </si>
  <si>
    <t xml:space="preserve">            จากตาราง 2  แสดงจำนวนร้อยละของผู้ตอบแบบสอบถาม จำแนกตามระยะเวลาที่ดำรงตำแหน่ง</t>
  </si>
  <si>
    <t>หรือตามที่อธิการบดีมอบหมายหรือตามที่อธิการบดีมอบหมาย</t>
  </si>
  <si>
    <t xml:space="preserve">   1.6  ท่านมีส่วนร่วมในการปฏิบัติหน้าที่อื่น ๆ ที่เกี่ยวกับกิจการของบัณฑิตวิทยาลัย</t>
  </si>
  <si>
    <t xml:space="preserve">              จากตาราง 3 พบว่าผู้ตอบแบบสอบถามมีความคิดเห็นเกี่ยวกับการประเมินตนเองในการปฏิบัติหน้าที่ของที่ปรึกษา/</t>
  </si>
  <si>
    <t xml:space="preserve">               เมื่อพิจารณารายด้านแล้ว พบว่า ด้านการปฏิบัติงานตามอำนาจหน้าที่ของคณะกรรมการฯ มีค่าเฉลี่ยอยู่ในระดับมาก </t>
  </si>
  <si>
    <t>(ค่าเฉลี่ย 4.06) เมื่อพิจารณารายข้อแล้ว พบว่า ข้อที่มีค่าเฉลี่ยสูงที่สุดคือ มีส่วนร่วมในการให้คำปรึกษาและเสนอความเห็นแก่</t>
  </si>
  <si>
    <t>ผู้ทรงคุณวุฒิคณะกรรมการประจำบัณฑิตวิทยาลัย คิดเป็นร้อยละ 14.29 และที่ปรึกษาคณะกรรมการ</t>
  </si>
  <si>
    <t xml:space="preserve">                ผู้ตอบแบบสอบถามเป็นคณะกรรมการประจำบัณฑิตวิทยาลัย คิดเป็นร้อยละ 78.57 รองลงมาคือ </t>
  </si>
  <si>
    <t>รองลงมาคือ น้อยกว่า 1 ปี และ 3 ปีขึ้นไป คิดเป็นร้อยละ 14.29</t>
  </si>
  <si>
    <t xml:space="preserve">ประจำบัณฑิตวิทยาลัย พบว่า ผู้ตอบแบบสอบถามส่วนใหญ่มีระยะเวลาที่ดำรงตำแหน่ง 1 - 3 ปี คิดเป็นร้อยละ 71.43  </t>
  </si>
  <si>
    <t xml:space="preserve">               เมื่อพิจารณารายด้านแล้ว พบว่า ด้านการปฏิบัติงานตามอำนาจหน้าที่ของคณะกรรมการฯ มีค่าเฉลี่ย </t>
  </si>
  <si>
    <t>อยู่ในระดับมาก (ค่าเฉลี่ย 4.06) เมื่อพิจารณารายข้อแล้ว พบว่า ข้อที่มีค่าเฉลี่ยสูงที่สุดคือ มีส่วนร่วมในการให้คำปรึกษา</t>
  </si>
  <si>
    <t>และเสนอความเห็นแก่คณบดีบัณฑิตวิทยาลัย (ค่าเฉลี่ย 4.23) รองลงมาคือ มีส่วนร่วมในการพิจารณาหลักสูตร</t>
  </si>
  <si>
    <t xml:space="preserve">และรายละเอียดเกี่ยวกับหลักสูตรระดับบัณฑิตศึกษา และมีส่วนร่วมในการพิจารณาวางระเบียบ ข้อบังคับ ประกาศ </t>
  </si>
  <si>
    <t xml:space="preserve">แนวปฏิบัติในระดับบัณฑิตศึกษา (ค่าเฉลี่ย 4.31) </t>
  </si>
  <si>
    <t xml:space="preserve">        เป็นที่ปรึกษา/ผู้ทรงคุณวุฒิ/คณะกรรมการประจำบัณฑิตวิทยาลัย พบว่า ผู้ตอบแบบสอบถามส่วนใหญ่มีระยะเวลา </t>
  </si>
  <si>
    <t>คณบดีบัณฑิตวิทยาลัย (ค่าเฉลี่ย 4.23) รองลงมาคือ มีส่วนร่วมในการพิจารณาหลักสูตรและรายละเอียดเกี่ยวกับหลักสูตร</t>
  </si>
  <si>
    <t xml:space="preserve">ระดับบัณฑิตศึกษา และมีส่วนร่วมในการพิจารณาวางระเบียบ ข้อบังคับ ประกาศ แนวปฏิบัติในระดับบัณฑิตศึกษา  (ค่าเฉลี่ย 4.31) </t>
  </si>
  <si>
    <t xml:space="preserve">                   จากการประเมินตนเองในการปฏิบัติหน้าที่ของที่ปรึกษา/ผู้ทรงคุณวุฒิ/คณะกรรมการประจำ</t>
  </si>
  <si>
    <t xml:space="preserve">    บัณฑิตวิทยาลัย โดยมีวัตถุประสงค์ เพื่อสอบถามข้อมูลผลการดำเนินการตามอำนาจและหน้าที่ของคณะกรรมการ</t>
  </si>
  <si>
    <t xml:space="preserve">ประจำบัณฑิตวิทยาลัยตามที่ได้กำหนดไว้ในข้อบังคับมหาวิทยาลัยนเรศวร ว่าด้วย คณะกรรมการประจำบัณฑิตวิทยาลัยฯ </t>
  </si>
  <si>
    <t xml:space="preserve">                ผู้ตอบแบบสอบถามมีความคิดเห็นเกี่ยวกับการประเมินตนเองในการปฏิบัติหน้าที่ของที่ปรึกษา/</t>
  </si>
  <si>
    <t>อยู่ในระดับมาก (ค่าเฉลี่ย 4.09)</t>
  </si>
  <si>
    <t>มีคณะกรรมการประจำบัณฑิตวิทยาลัยทั้งสิ้น 23 คน มีผู้ตอบแบบสอบถาม จำนวน 14 คน คิดเป็นร้อยละ 60.87</t>
  </si>
  <si>
    <t>ผู้ทรงคุณวุฒิ/คณะกรรมการประจำบัณฑิตวิทยาลัย ในภาพรวม พบว่า มีความคิดเห็นอยู่ในระดับมาก (ค่าเฉลี่ย 4.09)</t>
  </si>
  <si>
    <t xml:space="preserve">                ผู้ตอบแบบสอบถามจำแนกตามระยะเวลาที่ดำรงตำแหน่งเป็นที่ปรึกษา/ผู้ทรงคุณวุฒิ/คณะกรรมการ</t>
  </si>
  <si>
    <t xml:space="preserve">ผู้ทรงคุณวุฒิ/คณะกรรมการประจำบัณฑิตวิทยาลัย ในภาพรวม พบว่า ผู้ตอบแบบประเมินฯ มีความคิดเห็น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</si>
</sst>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m/d/yyyy\ h:mm:ss"/>
  </numFmts>
  <fonts count="24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i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b/>
      <sz val="18"/>
      <color rgb="FF000000"/>
      <name val="TH SarabunPSK"/>
      <family val="2"/>
    </font>
    <font>
      <b/>
      <u/>
      <sz val="16"/>
      <color theme="1"/>
      <name val="TH SarabunPSK"/>
      <family val="2"/>
    </font>
    <font>
      <b/>
      <sz val="14"/>
      <color rgb="FF000000"/>
      <name val="TH SarabunPSK"/>
      <family val="2"/>
    </font>
    <font>
      <sz val="10"/>
      <color theme="1"/>
      <name val="Tahoma"/>
      <family val="2"/>
      <scheme val="minor"/>
    </font>
    <font>
      <sz val="12"/>
      <color theme="1"/>
      <name val="TH Sarabun New"/>
      <family val="2"/>
    </font>
    <font>
      <b/>
      <sz val="12"/>
      <color theme="1"/>
      <name val="TH Sarabun New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5" fillId="0" borderId="0" xfId="0" applyFont="1" applyAlignment="1"/>
    <xf numFmtId="0" fontId="1" fillId="0" borderId="0" xfId="0" applyFont="1"/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" fillId="0" borderId="0" xfId="0" applyFont="1" applyAlignment="1"/>
    <xf numFmtId="0" fontId="11" fillId="0" borderId="0" xfId="0" applyFont="1"/>
    <xf numFmtId="0" fontId="3" fillId="0" borderId="0" xfId="0" applyFont="1" applyAlignment="1"/>
    <xf numFmtId="0" fontId="12" fillId="0" borderId="0" xfId="0" applyFont="1"/>
    <xf numFmtId="0" fontId="1" fillId="0" borderId="0" xfId="0" applyFont="1" applyAlignment="1">
      <alignment horizontal="center"/>
    </xf>
    <xf numFmtId="0" fontId="13" fillId="0" borderId="0" xfId="0" applyFont="1"/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0" fontId="15" fillId="0" borderId="0" xfId="0" applyFont="1"/>
    <xf numFmtId="2" fontId="8" fillId="0" borderId="0" xfId="0" applyNumberFormat="1" applyFont="1"/>
    <xf numFmtId="2" fontId="17" fillId="0" borderId="10" xfId="0" applyNumberFormat="1" applyFont="1" applyBorder="1" applyAlignment="1">
      <alignment horizontal="center"/>
    </xf>
    <xf numFmtId="2" fontId="17" fillId="0" borderId="12" xfId="0" applyNumberFormat="1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center"/>
    </xf>
    <xf numFmtId="0" fontId="18" fillId="0" borderId="0" xfId="0" applyFont="1" applyAlignment="1">
      <alignment wrapText="1"/>
    </xf>
    <xf numFmtId="0" fontId="1" fillId="0" borderId="0" xfId="0" applyFont="1" applyFill="1" applyBorder="1" applyAlignment="1">
      <alignment vertical="center"/>
    </xf>
    <xf numFmtId="0" fontId="9" fillId="0" borderId="0" xfId="0" applyFont="1" applyAlignment="1">
      <alignment wrapText="1"/>
    </xf>
    <xf numFmtId="0" fontId="1" fillId="0" borderId="5" xfId="0" applyFont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0" fillId="2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18" fillId="0" borderId="10" xfId="0" applyFont="1" applyBorder="1" applyAlignment="1">
      <alignment horizontal="center" wrapText="1"/>
    </xf>
    <xf numFmtId="0" fontId="10" fillId="0" borderId="10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0" fontId="7" fillId="0" borderId="18" xfId="0" applyFont="1" applyFill="1" applyBorder="1" applyAlignment="1">
      <alignment horizontal="center"/>
    </xf>
    <xf numFmtId="0" fontId="10" fillId="0" borderId="10" xfId="0" applyFont="1" applyBorder="1" applyAlignment="1">
      <alignment vertical="top" wrapText="1"/>
    </xf>
    <xf numFmtId="0" fontId="1" fillId="0" borderId="1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" fillId="0" borderId="5" xfId="0" applyFont="1" applyBorder="1"/>
    <xf numFmtId="0" fontId="8" fillId="0" borderId="0" xfId="0" applyFont="1" applyAlignment="1"/>
    <xf numFmtId="49" fontId="1" fillId="0" borderId="0" xfId="0" applyNumberFormat="1" applyFont="1" applyAlignment="1">
      <alignment horizontal="center"/>
    </xf>
    <xf numFmtId="0" fontId="10" fillId="0" borderId="0" xfId="0" applyFont="1" applyAlignment="1">
      <alignment vertical="top" wrapText="1"/>
    </xf>
    <xf numFmtId="0" fontId="8" fillId="0" borderId="0" xfId="0" applyFont="1" applyBorder="1"/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7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/>
    <xf numFmtId="0" fontId="1" fillId="0" borderId="0" xfId="0" applyFont="1" applyAlignment="1">
      <alignment horizontal="center"/>
    </xf>
    <xf numFmtId="1" fontId="7" fillId="0" borderId="12" xfId="0" applyNumberFormat="1" applyFont="1" applyFill="1" applyBorder="1" applyAlignment="1">
      <alignment horizontal="center"/>
    </xf>
    <xf numFmtId="2" fontId="7" fillId="0" borderId="1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7" fillId="0" borderId="14" xfId="0" applyFont="1" applyBorder="1" applyAlignment="1">
      <alignment horizontal="center"/>
    </xf>
    <xf numFmtId="0" fontId="19" fillId="0" borderId="0" xfId="0" applyFont="1" applyAlignment="1">
      <alignment vertical="center"/>
    </xf>
    <xf numFmtId="0" fontId="8" fillId="0" borderId="15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20" xfId="0" applyFont="1" applyBorder="1"/>
    <xf numFmtId="0" fontId="8" fillId="0" borderId="25" xfId="0" applyFont="1" applyBorder="1"/>
    <xf numFmtId="0" fontId="8" fillId="0" borderId="21" xfId="0" applyFont="1" applyBorder="1"/>
    <xf numFmtId="0" fontId="8" fillId="0" borderId="26" xfId="0" applyFont="1" applyBorder="1"/>
    <xf numFmtId="0" fontId="8" fillId="0" borderId="27" xfId="0" applyFont="1" applyBorder="1"/>
    <xf numFmtId="2" fontId="8" fillId="0" borderId="19" xfId="0" applyNumberFormat="1" applyFont="1" applyBorder="1" applyAlignment="1">
      <alignment horizontal="center"/>
    </xf>
    <xf numFmtId="0" fontId="10" fillId="4" borderId="10" xfId="0" applyFont="1" applyFill="1" applyBorder="1" applyAlignment="1">
      <alignment wrapText="1"/>
    </xf>
    <xf numFmtId="0" fontId="20" fillId="0" borderId="1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1" fillId="0" borderId="0" xfId="0" applyFont="1"/>
    <xf numFmtId="0" fontId="0" fillId="0" borderId="0" xfId="0" applyFont="1" applyAlignment="1"/>
    <xf numFmtId="187" fontId="21" fillId="0" borderId="0" xfId="0" applyNumberFormat="1" applyFont="1" applyAlignment="1"/>
    <xf numFmtId="0" fontId="21" fillId="0" borderId="0" xfId="0" applyFont="1" applyAlignment="1"/>
    <xf numFmtId="0" fontId="10" fillId="5" borderId="10" xfId="0" applyFont="1" applyFill="1" applyBorder="1" applyAlignment="1">
      <alignment wrapText="1"/>
    </xf>
    <xf numFmtId="0" fontId="10" fillId="5" borderId="10" xfId="0" applyFont="1" applyFill="1" applyBorder="1" applyAlignment="1">
      <alignment vertical="top" wrapText="1"/>
    </xf>
    <xf numFmtId="0" fontId="10" fillId="6" borderId="10" xfId="0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2" fontId="9" fillId="7" borderId="10" xfId="0" applyNumberFormat="1" applyFont="1" applyFill="1" applyBorder="1" applyAlignment="1">
      <alignment wrapText="1"/>
    </xf>
    <xf numFmtId="0" fontId="18" fillId="8" borderId="10" xfId="0" applyFont="1" applyFill="1" applyBorder="1" applyAlignment="1">
      <alignment wrapText="1"/>
    </xf>
    <xf numFmtId="2" fontId="7" fillId="7" borderId="10" xfId="0" applyNumberFormat="1" applyFont="1" applyFill="1" applyBorder="1" applyAlignment="1">
      <alignment wrapText="1"/>
    </xf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top" wrapText="1"/>
    </xf>
    <xf numFmtId="0" fontId="23" fillId="0" borderId="0" xfId="0" applyFont="1" applyAlignment="1">
      <alignment horizontal="center"/>
    </xf>
    <xf numFmtId="0" fontId="16" fillId="9" borderId="0" xfId="0" applyFont="1" applyFill="1" applyAlignment="1">
      <alignment horizontal="center"/>
    </xf>
    <xf numFmtId="0" fontId="8" fillId="9" borderId="0" xfId="0" applyFont="1" applyFill="1" applyAlignment="1">
      <alignment horizontal="center"/>
    </xf>
    <xf numFmtId="0" fontId="10" fillId="8" borderId="0" xfId="0" applyFon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10" borderId="10" xfId="0" applyFont="1" applyFill="1" applyBorder="1" applyAlignment="1">
      <alignment horizontal="right"/>
    </xf>
    <xf numFmtId="2" fontId="9" fillId="10" borderId="11" xfId="0" applyNumberFormat="1" applyFont="1" applyFill="1" applyBorder="1" applyAlignment="1">
      <alignment wrapText="1"/>
    </xf>
    <xf numFmtId="2" fontId="9" fillId="10" borderId="10" xfId="0" applyNumberFormat="1" applyFont="1" applyFill="1" applyBorder="1" applyAlignment="1">
      <alignment wrapText="1"/>
    </xf>
    <xf numFmtId="0" fontId="10" fillId="9" borderId="10" xfId="0" applyFont="1" applyFill="1" applyBorder="1" applyAlignment="1">
      <alignment wrapText="1"/>
    </xf>
    <xf numFmtId="0" fontId="10" fillId="9" borderId="10" xfId="0" applyFont="1" applyFill="1" applyBorder="1" applyAlignment="1">
      <alignment vertical="top" wrapText="1"/>
    </xf>
    <xf numFmtId="0" fontId="10" fillId="9" borderId="11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2" fontId="8" fillId="0" borderId="21" xfId="0" applyNumberFormat="1" applyFont="1" applyBorder="1" applyAlignment="1">
      <alignment horizontal="center" vertical="top"/>
    </xf>
    <xf numFmtId="2" fontId="8" fillId="0" borderId="17" xfId="0" applyNumberFormat="1" applyFont="1" applyBorder="1" applyAlignment="1">
      <alignment horizontal="center" vertical="top"/>
    </xf>
    <xf numFmtId="2" fontId="8" fillId="0" borderId="19" xfId="0" applyNumberFormat="1" applyFont="1" applyBorder="1" applyAlignment="1">
      <alignment horizontal="center" vertical="top"/>
    </xf>
    <xf numFmtId="2" fontId="8" fillId="0" borderId="11" xfId="0" applyNumberFormat="1" applyFont="1" applyBorder="1" applyAlignment="1">
      <alignment horizontal="center" vertical="top"/>
    </xf>
    <xf numFmtId="0" fontId="15" fillId="0" borderId="19" xfId="0" applyFont="1" applyBorder="1" applyAlignment="1">
      <alignment horizontal="center" vertical="top"/>
    </xf>
    <xf numFmtId="0" fontId="15" fillId="0" borderId="11" xfId="0" applyFont="1" applyBorder="1" applyAlignment="1">
      <alignment horizontal="center" vertical="top"/>
    </xf>
    <xf numFmtId="0" fontId="16" fillId="0" borderId="13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2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6" fillId="0" borderId="26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99"/>
      <color rgb="FFEDADE4"/>
      <color rgb="FFFFCC99"/>
      <color rgb="FF7679FA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276225</xdr:colOff>
          <xdr:row>43</xdr:row>
          <xdr:rowOff>219075</xdr:rowOff>
        </xdr:from>
        <xdr:to>
          <xdr:col>6</xdr:col>
          <xdr:colOff>409575</xdr:colOff>
          <xdr:row>44</xdr:row>
          <xdr:rowOff>76200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81251-8F88-45E5-8F45-4CCB8D0E1696}">
  <dimension ref="A1:J15"/>
  <sheetViews>
    <sheetView workbookViewId="0">
      <selection activeCell="C11" sqref="C11:C13"/>
    </sheetView>
  </sheetViews>
  <sheetFormatPr defaultColWidth="11" defaultRowHeight="15.75" customHeight="1" x14ac:dyDescent="0.2"/>
  <cols>
    <col min="1" max="1" width="16.5" style="80" customWidth="1"/>
    <col min="2" max="2" width="33.75" style="80" customWidth="1"/>
    <col min="3" max="3" width="11.875" style="80" customWidth="1"/>
    <col min="4" max="16" width="16.5" style="80" customWidth="1"/>
    <col min="17" max="16384" width="11" style="80"/>
  </cols>
  <sheetData>
    <row r="1" spans="1:10" ht="14.25" x14ac:dyDescent="0.2">
      <c r="A1" s="79" t="s">
        <v>40</v>
      </c>
      <c r="B1" s="79" t="s">
        <v>41</v>
      </c>
      <c r="C1" s="79" t="s">
        <v>42</v>
      </c>
      <c r="D1" s="79" t="s">
        <v>43</v>
      </c>
      <c r="E1" s="79" t="s">
        <v>44</v>
      </c>
      <c r="F1" s="79" t="s">
        <v>45</v>
      </c>
      <c r="G1" s="79" t="s">
        <v>46</v>
      </c>
      <c r="H1" s="79" t="s">
        <v>47</v>
      </c>
      <c r="I1" s="79" t="s">
        <v>48</v>
      </c>
      <c r="J1" s="79" t="s">
        <v>49</v>
      </c>
    </row>
    <row r="2" spans="1:10" ht="14.25" x14ac:dyDescent="0.2">
      <c r="A2" s="81">
        <v>45204.535154375</v>
      </c>
      <c r="B2" s="82" t="s">
        <v>20</v>
      </c>
      <c r="C2" s="82" t="s">
        <v>50</v>
      </c>
      <c r="D2" s="82">
        <v>5</v>
      </c>
      <c r="E2" s="82">
        <v>4</v>
      </c>
      <c r="F2" s="82">
        <v>5</v>
      </c>
      <c r="G2" s="82">
        <v>4</v>
      </c>
      <c r="H2" s="82">
        <v>5</v>
      </c>
      <c r="I2" s="82">
        <v>5</v>
      </c>
      <c r="J2" s="82" t="s">
        <v>51</v>
      </c>
    </row>
    <row r="3" spans="1:10" ht="14.25" x14ac:dyDescent="0.2">
      <c r="A3" s="81">
        <v>45204.649531504634</v>
      </c>
      <c r="B3" s="82" t="s">
        <v>20</v>
      </c>
      <c r="C3" s="82" t="s">
        <v>50</v>
      </c>
      <c r="D3" s="82">
        <v>5</v>
      </c>
      <c r="E3" s="82">
        <v>4</v>
      </c>
      <c r="F3" s="82">
        <v>4</v>
      </c>
      <c r="G3" s="82">
        <v>4</v>
      </c>
      <c r="H3" s="82">
        <v>4</v>
      </c>
      <c r="I3" s="82">
        <v>5</v>
      </c>
    </row>
    <row r="4" spans="1:10" ht="14.25" x14ac:dyDescent="0.2">
      <c r="A4" s="81">
        <v>45205.622204780091</v>
      </c>
      <c r="B4" s="82" t="s">
        <v>18</v>
      </c>
      <c r="C4" s="82" t="s">
        <v>50</v>
      </c>
      <c r="D4" s="82">
        <v>2</v>
      </c>
      <c r="E4" s="82">
        <v>5</v>
      </c>
      <c r="F4" s="82">
        <v>3</v>
      </c>
      <c r="G4" s="82">
        <v>2</v>
      </c>
      <c r="H4" s="82">
        <v>4</v>
      </c>
      <c r="I4" s="82">
        <v>3</v>
      </c>
    </row>
    <row r="5" spans="1:10" ht="14.25" x14ac:dyDescent="0.2">
      <c r="A5" s="81">
        <v>45205.640825601848</v>
      </c>
      <c r="B5" s="82" t="s">
        <v>19</v>
      </c>
      <c r="C5" s="82" t="s">
        <v>50</v>
      </c>
      <c r="D5" s="82">
        <v>4</v>
      </c>
      <c r="E5" s="82">
        <v>5</v>
      </c>
      <c r="F5" s="82">
        <v>5</v>
      </c>
      <c r="G5" s="82">
        <v>4</v>
      </c>
      <c r="H5" s="82">
        <v>5</v>
      </c>
      <c r="I5" s="82">
        <v>4</v>
      </c>
    </row>
    <row r="6" spans="1:10" ht="14.25" x14ac:dyDescent="0.2">
      <c r="A6" s="81">
        <v>45208.290946898152</v>
      </c>
      <c r="B6" s="82" t="s">
        <v>20</v>
      </c>
      <c r="C6" s="82" t="s">
        <v>50</v>
      </c>
      <c r="D6" s="82">
        <v>4</v>
      </c>
      <c r="E6" s="82">
        <v>4</v>
      </c>
      <c r="F6" s="82">
        <v>5</v>
      </c>
      <c r="G6" s="82">
        <v>4</v>
      </c>
      <c r="H6" s="82">
        <v>4</v>
      </c>
      <c r="I6" s="82">
        <v>4</v>
      </c>
    </row>
    <row r="7" spans="1:10" ht="14.25" x14ac:dyDescent="0.2">
      <c r="A7" s="81">
        <v>45208.400990567126</v>
      </c>
      <c r="B7" s="82" t="s">
        <v>20</v>
      </c>
      <c r="C7" s="82" t="s">
        <v>50</v>
      </c>
      <c r="D7" s="82">
        <v>4</v>
      </c>
      <c r="E7" s="82">
        <v>5</v>
      </c>
      <c r="F7" s="82">
        <v>4</v>
      </c>
      <c r="G7" s="82">
        <v>4</v>
      </c>
      <c r="H7" s="82">
        <v>4</v>
      </c>
      <c r="I7" s="82">
        <v>4</v>
      </c>
    </row>
    <row r="8" spans="1:10" ht="14.25" x14ac:dyDescent="0.2">
      <c r="A8" s="81">
        <v>45208.418750787037</v>
      </c>
      <c r="B8" s="82" t="s">
        <v>20</v>
      </c>
      <c r="C8" s="82" t="s">
        <v>50</v>
      </c>
      <c r="D8" s="82">
        <v>5</v>
      </c>
      <c r="E8" s="82">
        <v>5</v>
      </c>
      <c r="F8" s="82">
        <v>5</v>
      </c>
      <c r="G8" s="82">
        <v>5</v>
      </c>
      <c r="H8" s="82">
        <v>5</v>
      </c>
      <c r="I8" s="82">
        <v>5</v>
      </c>
    </row>
    <row r="9" spans="1:10" ht="14.25" x14ac:dyDescent="0.2">
      <c r="A9" s="81">
        <v>45208.784403101847</v>
      </c>
      <c r="B9" s="82" t="s">
        <v>20</v>
      </c>
      <c r="C9" s="82" t="s">
        <v>50</v>
      </c>
      <c r="D9" s="82">
        <v>2</v>
      </c>
      <c r="E9" s="82">
        <v>4</v>
      </c>
      <c r="F9" s="82">
        <v>4</v>
      </c>
      <c r="G9" s="82">
        <v>4</v>
      </c>
      <c r="H9" s="82">
        <v>3</v>
      </c>
      <c r="I9" s="82">
        <v>1</v>
      </c>
    </row>
    <row r="10" spans="1:10" ht="14.25" x14ac:dyDescent="0.2">
      <c r="A10" s="81">
        <v>45211.742920104167</v>
      </c>
      <c r="B10" s="82" t="s">
        <v>20</v>
      </c>
      <c r="C10" s="82" t="s">
        <v>52</v>
      </c>
      <c r="D10" s="82">
        <v>4</v>
      </c>
      <c r="E10" s="82">
        <v>4</v>
      </c>
      <c r="F10" s="82">
        <v>4</v>
      </c>
      <c r="G10" s="82">
        <v>5</v>
      </c>
      <c r="H10" s="82">
        <v>5</v>
      </c>
      <c r="I10" s="82">
        <v>5</v>
      </c>
    </row>
    <row r="11" spans="1:10" ht="14.25" x14ac:dyDescent="0.2">
      <c r="A11" s="81">
        <v>45215.434424317129</v>
      </c>
      <c r="B11" s="82" t="s">
        <v>19</v>
      </c>
      <c r="C11" s="82" t="s">
        <v>52</v>
      </c>
      <c r="D11" s="82">
        <v>4</v>
      </c>
      <c r="E11" s="82">
        <v>3</v>
      </c>
      <c r="F11" s="82">
        <v>4</v>
      </c>
      <c r="G11" s="82">
        <v>3</v>
      </c>
      <c r="H11" s="82">
        <v>4</v>
      </c>
      <c r="I11" s="82">
        <v>4</v>
      </c>
    </row>
    <row r="12" spans="1:10" ht="14.25" x14ac:dyDescent="0.2">
      <c r="A12" s="81">
        <v>45217.456468275464</v>
      </c>
      <c r="B12" s="82" t="s">
        <v>20</v>
      </c>
      <c r="C12" s="82" t="s">
        <v>53</v>
      </c>
      <c r="D12" s="82">
        <v>4</v>
      </c>
      <c r="E12" s="82">
        <v>4</v>
      </c>
      <c r="F12" s="82">
        <v>4</v>
      </c>
      <c r="G12" s="82">
        <v>4</v>
      </c>
      <c r="H12" s="82">
        <v>4</v>
      </c>
      <c r="I12" s="82">
        <v>4</v>
      </c>
    </row>
    <row r="13" spans="1:10" ht="14.25" x14ac:dyDescent="0.2">
      <c r="A13" s="81">
        <v>45217.610236261578</v>
      </c>
      <c r="B13" s="82" t="s">
        <v>20</v>
      </c>
      <c r="C13" s="82" t="s">
        <v>50</v>
      </c>
      <c r="D13" s="82">
        <v>3</v>
      </c>
      <c r="E13" s="82">
        <v>4</v>
      </c>
      <c r="F13" s="82">
        <v>4</v>
      </c>
      <c r="G13" s="82">
        <v>4</v>
      </c>
      <c r="H13" s="82">
        <v>3</v>
      </c>
      <c r="I13" s="82">
        <v>3</v>
      </c>
    </row>
    <row r="14" spans="1:10" ht="14.25" x14ac:dyDescent="0.2">
      <c r="A14" s="81">
        <v>45219.62397792824</v>
      </c>
      <c r="B14" s="82" t="s">
        <v>20</v>
      </c>
      <c r="C14" s="82" t="s">
        <v>50</v>
      </c>
      <c r="D14" s="82">
        <v>4</v>
      </c>
      <c r="E14" s="82">
        <v>5</v>
      </c>
      <c r="F14" s="82">
        <v>5</v>
      </c>
      <c r="G14" s="82">
        <v>4</v>
      </c>
      <c r="H14" s="82">
        <v>5</v>
      </c>
      <c r="I14" s="82">
        <v>4</v>
      </c>
    </row>
    <row r="15" spans="1:10" ht="14.25" x14ac:dyDescent="0.2">
      <c r="A15" s="81">
        <v>45225.798059479166</v>
      </c>
      <c r="B15" s="82" t="s">
        <v>20</v>
      </c>
      <c r="C15" s="82" t="s">
        <v>53</v>
      </c>
      <c r="D15" s="82">
        <v>4</v>
      </c>
      <c r="E15" s="82">
        <v>4</v>
      </c>
      <c r="F15" s="82">
        <v>4</v>
      </c>
      <c r="G15" s="82">
        <v>3</v>
      </c>
      <c r="H15" s="82">
        <v>3</v>
      </c>
      <c r="I15" s="82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151"/>
  <sheetViews>
    <sheetView topLeftCell="A10" zoomScale="80" zoomScaleNormal="80" workbookViewId="0">
      <selection activeCell="B21" sqref="B21:B23"/>
    </sheetView>
  </sheetViews>
  <sheetFormatPr defaultColWidth="15" defaultRowHeight="21" x14ac:dyDescent="0.35"/>
  <cols>
    <col min="1" max="1" width="4.375" style="12" bestFit="1" customWidth="1"/>
    <col min="2" max="2" width="41.75" style="12" bestFit="1" customWidth="1"/>
    <col min="3" max="3" width="9.625" style="12" bestFit="1" customWidth="1"/>
    <col min="4" max="4" width="5.875" style="12" bestFit="1" customWidth="1"/>
    <col min="5" max="5" width="7.375" style="12" bestFit="1" customWidth="1"/>
    <col min="6" max="6" width="5" style="38" bestFit="1" customWidth="1"/>
    <col min="7" max="7" width="5" style="38" customWidth="1"/>
    <col min="8" max="8" width="5" style="38" bestFit="1" customWidth="1"/>
    <col min="9" max="9" width="5" style="38" customWidth="1"/>
    <col min="10" max="11" width="5" style="38" bestFit="1" customWidth="1"/>
    <col min="12" max="12" width="5.625" style="12" bestFit="1" customWidth="1"/>
    <col min="13" max="13" width="5.125" style="12" bestFit="1" customWidth="1"/>
    <col min="14" max="16384" width="15" style="12"/>
  </cols>
  <sheetData>
    <row r="1" spans="1:39" s="28" customFormat="1" ht="46.5" customHeight="1" x14ac:dyDescent="0.6">
      <c r="A1" s="42"/>
      <c r="B1" s="40" t="s">
        <v>10</v>
      </c>
      <c r="C1" s="75" t="s">
        <v>23</v>
      </c>
      <c r="D1" s="75" t="s">
        <v>24</v>
      </c>
      <c r="E1" s="75" t="s">
        <v>25</v>
      </c>
      <c r="F1" s="88">
        <v>1</v>
      </c>
      <c r="G1" s="88">
        <v>2</v>
      </c>
      <c r="H1" s="88">
        <v>3</v>
      </c>
      <c r="I1" s="88">
        <v>4</v>
      </c>
      <c r="J1" s="88">
        <v>5</v>
      </c>
      <c r="K1" s="88">
        <v>6</v>
      </c>
    </row>
    <row r="2" spans="1:39" x14ac:dyDescent="0.35">
      <c r="A2" s="44">
        <v>1</v>
      </c>
      <c r="B2" s="41" t="s">
        <v>20</v>
      </c>
      <c r="C2" s="83">
        <v>0</v>
      </c>
      <c r="D2" s="85">
        <v>1</v>
      </c>
      <c r="E2" s="74">
        <v>0</v>
      </c>
      <c r="F2" s="106">
        <v>5</v>
      </c>
      <c r="G2" s="106">
        <v>4</v>
      </c>
      <c r="H2" s="106">
        <v>5</v>
      </c>
      <c r="I2" s="106">
        <v>4</v>
      </c>
      <c r="J2" s="106">
        <v>5</v>
      </c>
      <c r="K2" s="106">
        <v>5</v>
      </c>
    </row>
    <row r="3" spans="1:39" s="50" customFormat="1" x14ac:dyDescent="0.35">
      <c r="A3" s="44">
        <v>2</v>
      </c>
      <c r="B3" s="44" t="s">
        <v>20</v>
      </c>
      <c r="C3" s="83">
        <v>0</v>
      </c>
      <c r="D3" s="85">
        <v>1</v>
      </c>
      <c r="E3" s="74">
        <v>0</v>
      </c>
      <c r="F3" s="107">
        <v>5</v>
      </c>
      <c r="G3" s="107">
        <v>4</v>
      </c>
      <c r="H3" s="107">
        <v>4</v>
      </c>
      <c r="I3" s="107">
        <v>4</v>
      </c>
      <c r="J3" s="107">
        <v>4</v>
      </c>
      <c r="K3" s="107">
        <v>5</v>
      </c>
    </row>
    <row r="4" spans="1:39" s="50" customFormat="1" x14ac:dyDescent="0.35">
      <c r="A4" s="44">
        <v>3</v>
      </c>
      <c r="B4" s="44" t="s">
        <v>18</v>
      </c>
      <c r="C4" s="83">
        <v>0</v>
      </c>
      <c r="D4" s="85">
        <v>1</v>
      </c>
      <c r="E4" s="74">
        <v>0</v>
      </c>
      <c r="F4" s="107">
        <v>2</v>
      </c>
      <c r="G4" s="107">
        <v>5</v>
      </c>
      <c r="H4" s="107">
        <v>3</v>
      </c>
      <c r="I4" s="107">
        <v>2</v>
      </c>
      <c r="J4" s="107">
        <v>4</v>
      </c>
      <c r="K4" s="107">
        <v>3</v>
      </c>
    </row>
    <row r="5" spans="1:39" x14ac:dyDescent="0.35">
      <c r="A5" s="44">
        <v>4</v>
      </c>
      <c r="B5" s="44" t="s">
        <v>19</v>
      </c>
      <c r="C5" s="83">
        <v>0</v>
      </c>
      <c r="D5" s="85">
        <v>1</v>
      </c>
      <c r="E5" s="74">
        <v>0</v>
      </c>
      <c r="F5" s="106">
        <v>4</v>
      </c>
      <c r="G5" s="106">
        <v>5</v>
      </c>
      <c r="H5" s="106">
        <v>5</v>
      </c>
      <c r="I5" s="106">
        <v>4</v>
      </c>
      <c r="J5" s="106">
        <v>5</v>
      </c>
      <c r="K5" s="106">
        <v>4</v>
      </c>
    </row>
    <row r="6" spans="1:39" x14ac:dyDescent="0.35">
      <c r="A6" s="44">
        <v>5</v>
      </c>
      <c r="B6" s="44" t="s">
        <v>20</v>
      </c>
      <c r="C6" s="83">
        <v>0</v>
      </c>
      <c r="D6" s="85">
        <v>1</v>
      </c>
      <c r="E6" s="74">
        <v>0</v>
      </c>
      <c r="F6" s="106">
        <v>4</v>
      </c>
      <c r="G6" s="106">
        <v>4</v>
      </c>
      <c r="H6" s="106">
        <v>5</v>
      </c>
      <c r="I6" s="106">
        <v>4</v>
      </c>
      <c r="J6" s="106">
        <v>4</v>
      </c>
      <c r="K6" s="106">
        <v>4</v>
      </c>
    </row>
    <row r="7" spans="1:39" x14ac:dyDescent="0.35">
      <c r="A7" s="44">
        <v>6</v>
      </c>
      <c r="B7" s="44" t="s">
        <v>20</v>
      </c>
      <c r="C7" s="83">
        <v>0</v>
      </c>
      <c r="D7" s="85">
        <v>1</v>
      </c>
      <c r="E7" s="74">
        <v>0</v>
      </c>
      <c r="F7" s="106">
        <v>4</v>
      </c>
      <c r="G7" s="106">
        <v>5</v>
      </c>
      <c r="H7" s="106">
        <v>4</v>
      </c>
      <c r="I7" s="106">
        <v>4</v>
      </c>
      <c r="J7" s="106">
        <v>4</v>
      </c>
      <c r="K7" s="106">
        <v>4</v>
      </c>
    </row>
    <row r="8" spans="1:39" x14ac:dyDescent="0.35">
      <c r="A8" s="44">
        <v>7</v>
      </c>
      <c r="B8" s="44" t="s">
        <v>20</v>
      </c>
      <c r="C8" s="83">
        <v>0</v>
      </c>
      <c r="D8" s="85">
        <v>1</v>
      </c>
      <c r="E8" s="74">
        <v>0</v>
      </c>
      <c r="F8" s="106">
        <v>5</v>
      </c>
      <c r="G8" s="106">
        <v>5</v>
      </c>
      <c r="H8" s="106">
        <v>5</v>
      </c>
      <c r="I8" s="106">
        <v>5</v>
      </c>
      <c r="J8" s="106">
        <v>5</v>
      </c>
      <c r="K8" s="106">
        <v>5</v>
      </c>
    </row>
    <row r="9" spans="1:39" x14ac:dyDescent="0.35">
      <c r="A9" s="44">
        <v>8</v>
      </c>
      <c r="B9" s="44" t="s">
        <v>20</v>
      </c>
      <c r="C9" s="83">
        <v>0</v>
      </c>
      <c r="D9" s="85">
        <v>1</v>
      </c>
      <c r="E9" s="74">
        <v>0</v>
      </c>
      <c r="F9" s="106">
        <v>2</v>
      </c>
      <c r="G9" s="106">
        <v>4</v>
      </c>
      <c r="H9" s="106">
        <v>4</v>
      </c>
      <c r="I9" s="106">
        <v>4</v>
      </c>
      <c r="J9" s="106">
        <v>3</v>
      </c>
      <c r="K9" s="106">
        <v>1</v>
      </c>
    </row>
    <row r="10" spans="1:39" x14ac:dyDescent="0.35">
      <c r="A10" s="44">
        <v>9</v>
      </c>
      <c r="B10" s="44" t="s">
        <v>20</v>
      </c>
      <c r="C10" s="84">
        <v>1</v>
      </c>
      <c r="D10" s="85">
        <v>0</v>
      </c>
      <c r="E10" s="74">
        <v>0</v>
      </c>
      <c r="F10" s="106">
        <v>4</v>
      </c>
      <c r="G10" s="106">
        <v>4</v>
      </c>
      <c r="H10" s="106">
        <v>4</v>
      </c>
      <c r="I10" s="106">
        <v>5</v>
      </c>
      <c r="J10" s="106">
        <v>5</v>
      </c>
      <c r="K10" s="106">
        <v>5</v>
      </c>
    </row>
    <row r="11" spans="1:39" x14ac:dyDescent="0.35">
      <c r="A11" s="44">
        <v>10</v>
      </c>
      <c r="B11" s="44" t="s">
        <v>19</v>
      </c>
      <c r="C11" s="83">
        <v>1</v>
      </c>
      <c r="D11" s="85">
        <v>0</v>
      </c>
      <c r="E11" s="74">
        <v>0</v>
      </c>
      <c r="F11" s="106">
        <v>4</v>
      </c>
      <c r="G11" s="106">
        <v>3</v>
      </c>
      <c r="H11" s="106">
        <v>4</v>
      </c>
      <c r="I11" s="106">
        <v>3</v>
      </c>
      <c r="J11" s="106">
        <v>4</v>
      </c>
      <c r="K11" s="106">
        <v>4</v>
      </c>
    </row>
    <row r="12" spans="1:39" x14ac:dyDescent="0.35">
      <c r="A12" s="44">
        <v>11</v>
      </c>
      <c r="B12" s="44" t="s">
        <v>20</v>
      </c>
      <c r="C12" s="83">
        <v>0</v>
      </c>
      <c r="D12" s="85">
        <v>0</v>
      </c>
      <c r="E12" s="86">
        <v>1</v>
      </c>
      <c r="F12" s="106">
        <v>4</v>
      </c>
      <c r="G12" s="106">
        <v>4</v>
      </c>
      <c r="H12" s="106">
        <v>4</v>
      </c>
      <c r="I12" s="106">
        <v>4</v>
      </c>
      <c r="J12" s="106">
        <v>4</v>
      </c>
      <c r="K12" s="106">
        <v>4</v>
      </c>
    </row>
    <row r="13" spans="1:39" x14ac:dyDescent="0.35">
      <c r="A13" s="44">
        <v>12</v>
      </c>
      <c r="B13" s="44" t="s">
        <v>20</v>
      </c>
      <c r="C13" s="83">
        <v>0</v>
      </c>
      <c r="D13" s="85">
        <v>1</v>
      </c>
      <c r="E13" s="74">
        <v>0</v>
      </c>
      <c r="F13" s="106">
        <v>3</v>
      </c>
      <c r="G13" s="106">
        <v>4</v>
      </c>
      <c r="H13" s="106">
        <v>4</v>
      </c>
      <c r="I13" s="106">
        <v>4</v>
      </c>
      <c r="J13" s="106">
        <v>3</v>
      </c>
      <c r="K13" s="106">
        <v>3</v>
      </c>
    </row>
    <row r="14" spans="1:39" x14ac:dyDescent="0.35">
      <c r="A14" s="44">
        <v>13</v>
      </c>
      <c r="B14" s="44" t="s">
        <v>20</v>
      </c>
      <c r="C14" s="83">
        <v>0</v>
      </c>
      <c r="D14" s="85">
        <v>1</v>
      </c>
      <c r="E14" s="74">
        <v>0</v>
      </c>
      <c r="F14" s="106">
        <v>4</v>
      </c>
      <c r="G14" s="106">
        <v>5</v>
      </c>
      <c r="H14" s="106">
        <v>5</v>
      </c>
      <c r="I14" s="106">
        <v>4</v>
      </c>
      <c r="J14" s="106">
        <v>5</v>
      </c>
      <c r="K14" s="106">
        <v>4</v>
      </c>
    </row>
    <row r="15" spans="1:39" x14ac:dyDescent="0.35">
      <c r="A15" s="44">
        <v>14</v>
      </c>
      <c r="B15" s="44" t="s">
        <v>20</v>
      </c>
      <c r="C15" s="83">
        <v>0</v>
      </c>
      <c r="D15" s="85">
        <v>0</v>
      </c>
      <c r="E15" s="74">
        <v>1</v>
      </c>
      <c r="F15" s="108">
        <v>4</v>
      </c>
      <c r="G15" s="108">
        <v>4</v>
      </c>
      <c r="H15" s="108">
        <v>4</v>
      </c>
      <c r="I15" s="108">
        <v>3</v>
      </c>
      <c r="J15" s="108">
        <v>3</v>
      </c>
      <c r="K15" s="108">
        <v>4</v>
      </c>
    </row>
    <row r="16" spans="1:39" s="39" customFormat="1" ht="23.25" x14ac:dyDescent="0.5">
      <c r="A16" s="12"/>
      <c r="B16" s="12"/>
      <c r="C16" s="103">
        <f>COUNTIF(C2:C15,1)</f>
        <v>2</v>
      </c>
      <c r="D16" s="103">
        <f>COUNTIF(D2:D15,1)</f>
        <v>10</v>
      </c>
      <c r="E16" s="103">
        <f t="shared" ref="E16" si="0">COUNTIF(E2:E15,1)</f>
        <v>2</v>
      </c>
      <c r="F16" s="104">
        <f t="shared" ref="F16:K16" si="1">AVERAGE(F2:F14)</f>
        <v>3.8461538461538463</v>
      </c>
      <c r="G16" s="104">
        <f t="shared" si="1"/>
        <v>4.3076923076923075</v>
      </c>
      <c r="H16" s="104">
        <f t="shared" si="1"/>
        <v>4.3076923076923075</v>
      </c>
      <c r="I16" s="104">
        <f t="shared" si="1"/>
        <v>3.9230769230769229</v>
      </c>
      <c r="J16" s="104">
        <f t="shared" si="1"/>
        <v>4.2307692307692308</v>
      </c>
      <c r="K16" s="104">
        <f t="shared" si="1"/>
        <v>3.9230769230769229</v>
      </c>
      <c r="L16" s="105">
        <f>AVERAGE(F16:K16)</f>
        <v>4.0897435897435894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</row>
    <row r="17" spans="1:39" s="39" customFormat="1" ht="23.25" x14ac:dyDescent="0.5">
      <c r="A17" s="12"/>
      <c r="B17" s="12"/>
      <c r="C17" s="105">
        <f>STDEV(C2:C15)</f>
        <v>0.36313651960128146</v>
      </c>
      <c r="D17" s="105">
        <f t="shared" ref="D17:E17" si="2">STDEV(D2:D15)</f>
        <v>0.46880723093849541</v>
      </c>
      <c r="E17" s="105">
        <f t="shared" si="2"/>
        <v>0.36313651960128146</v>
      </c>
      <c r="F17" s="105">
        <f t="shared" ref="F17:K17" si="3">STDEV(F2:F14)</f>
        <v>0.98709623358564857</v>
      </c>
      <c r="G17" s="105">
        <f t="shared" si="3"/>
        <v>0.63042517195611547</v>
      </c>
      <c r="H17" s="105">
        <f t="shared" si="3"/>
        <v>0.63042517195611547</v>
      </c>
      <c r="I17" s="105">
        <f t="shared" si="3"/>
        <v>0.75955452531275058</v>
      </c>
      <c r="J17" s="105">
        <f t="shared" si="3"/>
        <v>0.72501105208198502</v>
      </c>
      <c r="K17" s="105">
        <f t="shared" si="3"/>
        <v>1.115163550152956</v>
      </c>
      <c r="L17" s="105">
        <f>AVERAGE(F17:K17)</f>
        <v>0.80794595084092846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</row>
    <row r="18" spans="1:39" ht="23.25" x14ac:dyDescent="0.5">
      <c r="F18" s="12"/>
      <c r="G18" s="12"/>
      <c r="H18" s="12"/>
      <c r="I18" s="12"/>
      <c r="J18" s="12"/>
      <c r="K18" s="87">
        <f>STDEVA(F3:K15)</f>
        <v>0.81373900125971699</v>
      </c>
      <c r="L18" s="30"/>
    </row>
    <row r="19" spans="1:39" ht="23.25" x14ac:dyDescent="0.5">
      <c r="F19" s="12"/>
      <c r="G19" s="12"/>
      <c r="H19" s="12"/>
      <c r="I19" s="12"/>
      <c r="J19" s="12"/>
      <c r="K19" s="89">
        <f>AVERAGE(F2:K15)</f>
        <v>4.0595238095238093</v>
      </c>
      <c r="L19" s="30"/>
    </row>
    <row r="20" spans="1:39" s="92" customFormat="1" ht="23.25" x14ac:dyDescent="0.5">
      <c r="A20" s="90"/>
      <c r="B20" s="97" t="s">
        <v>54</v>
      </c>
      <c r="C20" s="98"/>
      <c r="D20" s="12"/>
      <c r="E20" s="12"/>
      <c r="F20" s="12"/>
      <c r="G20" s="12"/>
      <c r="H20" s="91"/>
      <c r="I20" s="91"/>
      <c r="J20" s="91"/>
      <c r="K20" s="91"/>
      <c r="L20" s="90"/>
      <c r="M20" s="90"/>
      <c r="N20" s="90"/>
      <c r="O20" s="90"/>
      <c r="P20" s="90"/>
      <c r="Q20" s="90"/>
    </row>
    <row r="21" spans="1:39" s="92" customFormat="1" ht="22.5" x14ac:dyDescent="0.45">
      <c r="A21" s="90"/>
      <c r="B21" s="48" t="s">
        <v>20</v>
      </c>
      <c r="C21" s="99">
        <v>11</v>
      </c>
      <c r="D21" s="93"/>
      <c r="E21" s="93"/>
      <c r="F21" s="93"/>
      <c r="G21" s="91"/>
      <c r="H21" s="91"/>
      <c r="I21" s="91"/>
      <c r="J21" s="91"/>
      <c r="K21" s="94"/>
      <c r="L21" s="90"/>
      <c r="M21" s="90"/>
      <c r="N21" s="90"/>
      <c r="O21" s="90"/>
      <c r="P21" s="90"/>
      <c r="Q21" s="90"/>
    </row>
    <row r="22" spans="1:39" s="92" customFormat="1" ht="24.75" customHeight="1" x14ac:dyDescent="0.45">
      <c r="A22" s="90"/>
      <c r="B22" s="78" t="s">
        <v>19</v>
      </c>
      <c r="C22" s="99">
        <v>2</v>
      </c>
      <c r="D22" s="93"/>
      <c r="E22" s="93"/>
      <c r="F22" s="93"/>
      <c r="G22" s="91"/>
      <c r="H22" s="91"/>
      <c r="I22" s="91"/>
      <c r="J22" s="91"/>
      <c r="K22" s="91"/>
      <c r="L22" s="90"/>
      <c r="M22" s="90"/>
      <c r="N22" s="90"/>
      <c r="O22" s="90"/>
      <c r="P22" s="90"/>
      <c r="Q22" s="90"/>
    </row>
    <row r="23" spans="1:39" s="92" customFormat="1" ht="22.5" x14ac:dyDescent="0.45">
      <c r="A23" s="90"/>
      <c r="B23" s="48" t="s">
        <v>18</v>
      </c>
      <c r="C23" s="99">
        <v>1</v>
      </c>
      <c r="D23" s="95"/>
      <c r="E23" s="95"/>
      <c r="F23" s="95"/>
      <c r="G23" s="91"/>
      <c r="H23" s="91"/>
      <c r="I23" s="91"/>
      <c r="J23" s="91"/>
      <c r="K23" s="94"/>
      <c r="L23" s="90"/>
      <c r="M23" s="90"/>
      <c r="N23" s="90"/>
      <c r="O23" s="90"/>
      <c r="P23" s="90"/>
      <c r="Q23" s="90"/>
    </row>
    <row r="24" spans="1:39" s="92" customFormat="1" ht="23.25" x14ac:dyDescent="0.5">
      <c r="A24" s="90"/>
      <c r="B24" s="100" t="s">
        <v>3</v>
      </c>
      <c r="C24" s="100">
        <f>SUM(C21:C23)</f>
        <v>14</v>
      </c>
      <c r="D24" s="96"/>
      <c r="E24" s="96"/>
      <c r="F24" s="96"/>
      <c r="G24" s="91"/>
      <c r="H24" s="91"/>
      <c r="I24" s="91"/>
      <c r="J24" s="91"/>
      <c r="K24" s="94"/>
      <c r="L24" s="90"/>
      <c r="M24" s="90"/>
      <c r="N24" s="90"/>
      <c r="O24" s="90"/>
      <c r="P24" s="90"/>
      <c r="Q24" s="90"/>
    </row>
    <row r="25" spans="1:39" x14ac:dyDescent="0.35">
      <c r="F25" s="12"/>
      <c r="G25" s="12"/>
      <c r="H25" s="12"/>
      <c r="I25" s="12"/>
      <c r="J25" s="12"/>
      <c r="K25" s="12"/>
    </row>
    <row r="26" spans="1:39" x14ac:dyDescent="0.35">
      <c r="F26" s="12"/>
      <c r="G26" s="12"/>
      <c r="H26" s="12"/>
      <c r="I26" s="12"/>
      <c r="J26" s="12"/>
      <c r="K26" s="12"/>
    </row>
    <row r="27" spans="1:39" x14ac:dyDescent="0.35">
      <c r="B27" s="12" t="s">
        <v>23</v>
      </c>
      <c r="C27" s="101">
        <v>2</v>
      </c>
      <c r="F27" s="12"/>
      <c r="G27" s="12"/>
      <c r="H27" s="12"/>
      <c r="I27" s="12"/>
      <c r="J27" s="12"/>
      <c r="K27" s="12"/>
    </row>
    <row r="28" spans="1:39" x14ac:dyDescent="0.35">
      <c r="B28" s="12" t="s">
        <v>25</v>
      </c>
      <c r="C28" s="101">
        <v>2</v>
      </c>
      <c r="F28" s="12"/>
      <c r="G28" s="12"/>
      <c r="H28" s="12"/>
      <c r="I28" s="12"/>
      <c r="J28" s="12"/>
      <c r="K28" s="12"/>
    </row>
    <row r="29" spans="1:39" x14ac:dyDescent="0.35">
      <c r="B29" s="12" t="s">
        <v>24</v>
      </c>
      <c r="C29" s="101">
        <v>10</v>
      </c>
      <c r="F29" s="12"/>
      <c r="G29" s="12"/>
      <c r="H29" s="12"/>
      <c r="I29" s="12"/>
      <c r="J29" s="12"/>
      <c r="K29" s="12"/>
    </row>
    <row r="30" spans="1:39" ht="23.25" x14ac:dyDescent="0.5">
      <c r="B30" s="102" t="s">
        <v>3</v>
      </c>
      <c r="C30" s="102">
        <v>14</v>
      </c>
      <c r="F30" s="12"/>
      <c r="G30" s="12"/>
      <c r="H30" s="12"/>
      <c r="I30" s="12"/>
      <c r="J30" s="12"/>
      <c r="K30" s="12"/>
    </row>
    <row r="31" spans="1:39" ht="21.75" customHeight="1" x14ac:dyDescent="0.35">
      <c r="F31" s="12"/>
      <c r="G31" s="12"/>
      <c r="H31" s="12"/>
      <c r="I31" s="12"/>
      <c r="J31" s="12"/>
      <c r="K31" s="12"/>
    </row>
    <row r="32" spans="1:39" x14ac:dyDescent="0.35">
      <c r="F32" s="12"/>
      <c r="G32" s="12"/>
      <c r="H32" s="12"/>
      <c r="I32" s="12"/>
      <c r="J32" s="12"/>
      <c r="K32" s="12"/>
    </row>
    <row r="33" spans="6:11" x14ac:dyDescent="0.35">
      <c r="F33" s="12"/>
      <c r="G33" s="12"/>
      <c r="H33" s="12"/>
      <c r="I33" s="12"/>
      <c r="J33" s="12"/>
      <c r="K33" s="12"/>
    </row>
    <row r="34" spans="6:11" x14ac:dyDescent="0.35">
      <c r="F34" s="12"/>
      <c r="G34" s="12"/>
      <c r="H34" s="12"/>
      <c r="I34" s="12"/>
      <c r="J34" s="12"/>
      <c r="K34" s="12"/>
    </row>
    <row r="35" spans="6:11" x14ac:dyDescent="0.35">
      <c r="F35" s="12"/>
      <c r="G35" s="12"/>
      <c r="H35" s="12"/>
      <c r="I35" s="12"/>
      <c r="J35" s="12"/>
      <c r="K35" s="12"/>
    </row>
    <row r="36" spans="6:11" x14ac:dyDescent="0.35">
      <c r="F36" s="12"/>
      <c r="G36" s="12"/>
      <c r="H36" s="12"/>
      <c r="I36" s="12"/>
      <c r="J36" s="12"/>
      <c r="K36" s="12"/>
    </row>
    <row r="37" spans="6:11" x14ac:dyDescent="0.35">
      <c r="F37" s="12"/>
      <c r="G37" s="12"/>
      <c r="H37" s="12"/>
      <c r="I37" s="12"/>
      <c r="J37" s="12"/>
      <c r="K37" s="12"/>
    </row>
    <row r="38" spans="6:11" x14ac:dyDescent="0.35">
      <c r="F38" s="12"/>
      <c r="G38" s="12"/>
      <c r="H38" s="12"/>
      <c r="I38" s="12"/>
      <c r="J38" s="12"/>
      <c r="K38" s="12"/>
    </row>
    <row r="39" spans="6:11" x14ac:dyDescent="0.35">
      <c r="F39" s="12"/>
      <c r="G39" s="12"/>
      <c r="H39" s="12"/>
      <c r="I39" s="12"/>
      <c r="J39" s="12"/>
      <c r="K39" s="12"/>
    </row>
    <row r="40" spans="6:11" x14ac:dyDescent="0.35">
      <c r="F40" s="12"/>
      <c r="G40" s="12"/>
      <c r="H40" s="12"/>
      <c r="I40" s="12"/>
      <c r="J40" s="12"/>
      <c r="K40" s="12"/>
    </row>
    <row r="41" spans="6:11" x14ac:dyDescent="0.35">
      <c r="F41" s="12"/>
      <c r="G41" s="12"/>
      <c r="H41" s="12"/>
      <c r="I41" s="12"/>
      <c r="J41" s="12"/>
      <c r="K41" s="12"/>
    </row>
    <row r="42" spans="6:11" x14ac:dyDescent="0.35">
      <c r="F42" s="12"/>
      <c r="G42" s="12"/>
      <c r="H42" s="12"/>
      <c r="I42" s="12"/>
      <c r="J42" s="12"/>
      <c r="K42" s="12"/>
    </row>
    <row r="43" spans="6:11" x14ac:dyDescent="0.35">
      <c r="F43" s="12"/>
      <c r="G43" s="12"/>
      <c r="H43" s="12"/>
      <c r="I43" s="12"/>
      <c r="J43" s="12"/>
      <c r="K43" s="12"/>
    </row>
    <row r="44" spans="6:11" x14ac:dyDescent="0.35">
      <c r="F44" s="12"/>
      <c r="G44" s="12"/>
      <c r="H44" s="12"/>
      <c r="I44" s="12"/>
      <c r="J44" s="12"/>
      <c r="K44" s="12"/>
    </row>
    <row r="45" spans="6:11" x14ac:dyDescent="0.35">
      <c r="F45" s="12"/>
      <c r="G45" s="12"/>
      <c r="H45" s="12"/>
      <c r="I45" s="12"/>
      <c r="J45" s="12"/>
      <c r="K45" s="12"/>
    </row>
    <row r="46" spans="6:11" x14ac:dyDescent="0.35">
      <c r="F46" s="12"/>
      <c r="G46" s="12"/>
      <c r="H46" s="12"/>
      <c r="I46" s="12"/>
      <c r="J46" s="12"/>
      <c r="K46" s="12"/>
    </row>
    <row r="47" spans="6:11" x14ac:dyDescent="0.35">
      <c r="F47" s="12"/>
      <c r="G47" s="12"/>
      <c r="H47" s="12"/>
      <c r="I47" s="12"/>
      <c r="J47" s="12"/>
      <c r="K47" s="12"/>
    </row>
    <row r="48" spans="6:11" x14ac:dyDescent="0.35">
      <c r="F48" s="12"/>
      <c r="G48" s="12"/>
      <c r="H48" s="12"/>
      <c r="I48" s="12"/>
      <c r="J48" s="12"/>
      <c r="K48" s="12"/>
    </row>
    <row r="49" spans="6:11" x14ac:dyDescent="0.35">
      <c r="F49" s="12"/>
      <c r="G49" s="12"/>
      <c r="H49" s="12"/>
      <c r="I49" s="12"/>
      <c r="J49" s="12"/>
      <c r="K49" s="12"/>
    </row>
    <row r="50" spans="6:11" x14ac:dyDescent="0.35">
      <c r="F50" s="12"/>
      <c r="G50" s="12"/>
      <c r="H50" s="12"/>
      <c r="I50" s="12"/>
      <c r="J50" s="12"/>
      <c r="K50" s="12"/>
    </row>
    <row r="51" spans="6:11" x14ac:dyDescent="0.35">
      <c r="F51" s="12"/>
      <c r="G51" s="12"/>
      <c r="H51" s="12"/>
      <c r="I51" s="12"/>
      <c r="J51" s="12"/>
      <c r="K51" s="12"/>
    </row>
    <row r="52" spans="6:11" x14ac:dyDescent="0.35">
      <c r="F52" s="12"/>
      <c r="G52" s="12"/>
      <c r="H52" s="12"/>
      <c r="I52" s="12"/>
      <c r="J52" s="12"/>
      <c r="K52" s="12"/>
    </row>
    <row r="53" spans="6:11" x14ac:dyDescent="0.35">
      <c r="F53" s="12"/>
      <c r="G53" s="12"/>
      <c r="H53" s="12"/>
      <c r="I53" s="12"/>
      <c r="J53" s="12"/>
      <c r="K53" s="12"/>
    </row>
    <row r="54" spans="6:11" x14ac:dyDescent="0.35">
      <c r="F54" s="12"/>
      <c r="G54" s="12"/>
      <c r="H54" s="12"/>
      <c r="I54" s="12"/>
      <c r="J54" s="12"/>
      <c r="K54" s="12"/>
    </row>
    <row r="55" spans="6:11" x14ac:dyDescent="0.35">
      <c r="F55" s="12"/>
      <c r="G55" s="12"/>
      <c r="H55" s="12"/>
      <c r="I55" s="12"/>
      <c r="J55" s="12"/>
      <c r="K55" s="12"/>
    </row>
    <row r="56" spans="6:11" x14ac:dyDescent="0.35">
      <c r="F56" s="12"/>
      <c r="G56" s="12"/>
      <c r="H56" s="12"/>
      <c r="I56" s="12"/>
      <c r="J56" s="12"/>
      <c r="K56" s="12"/>
    </row>
    <row r="57" spans="6:11" x14ac:dyDescent="0.35">
      <c r="F57" s="12"/>
      <c r="G57" s="12"/>
      <c r="H57" s="12"/>
      <c r="I57" s="12"/>
      <c r="J57" s="12"/>
      <c r="K57" s="12"/>
    </row>
    <row r="58" spans="6:11" x14ac:dyDescent="0.35">
      <c r="F58" s="12"/>
      <c r="G58" s="12"/>
      <c r="H58" s="12"/>
      <c r="I58" s="12"/>
      <c r="J58" s="12"/>
      <c r="K58" s="12"/>
    </row>
    <row r="59" spans="6:11" x14ac:dyDescent="0.35">
      <c r="F59" s="12"/>
      <c r="G59" s="12"/>
      <c r="H59" s="12"/>
      <c r="I59" s="12"/>
      <c r="J59" s="12"/>
      <c r="K59" s="12"/>
    </row>
    <row r="60" spans="6:11" x14ac:dyDescent="0.35">
      <c r="F60" s="12"/>
      <c r="G60" s="12"/>
      <c r="H60" s="12"/>
      <c r="I60" s="12"/>
      <c r="J60" s="12"/>
      <c r="K60" s="12"/>
    </row>
    <row r="61" spans="6:11" x14ac:dyDescent="0.35">
      <c r="F61" s="12"/>
      <c r="G61" s="12"/>
      <c r="H61" s="12"/>
      <c r="I61" s="12"/>
      <c r="J61" s="12"/>
      <c r="K61" s="12"/>
    </row>
    <row r="62" spans="6:11" x14ac:dyDescent="0.35">
      <c r="F62" s="12"/>
      <c r="G62" s="12"/>
      <c r="H62" s="12"/>
      <c r="I62" s="12"/>
      <c r="J62" s="12"/>
      <c r="K62" s="12"/>
    </row>
    <row r="63" spans="6:11" x14ac:dyDescent="0.35">
      <c r="F63" s="12"/>
      <c r="G63" s="12"/>
      <c r="H63" s="12"/>
      <c r="I63" s="12"/>
      <c r="J63" s="12"/>
      <c r="K63" s="12"/>
    </row>
    <row r="64" spans="6:11" x14ac:dyDescent="0.35">
      <c r="F64" s="12"/>
      <c r="G64" s="12"/>
      <c r="H64" s="12"/>
      <c r="I64" s="12"/>
      <c r="J64" s="12"/>
      <c r="K64" s="12"/>
    </row>
    <row r="65" spans="6:11" x14ac:dyDescent="0.35">
      <c r="F65" s="12"/>
      <c r="G65" s="12"/>
      <c r="H65" s="12"/>
      <c r="I65" s="12"/>
      <c r="J65" s="12"/>
      <c r="K65" s="12"/>
    </row>
    <row r="66" spans="6:11" x14ac:dyDescent="0.35">
      <c r="F66" s="12"/>
      <c r="G66" s="12"/>
      <c r="H66" s="12"/>
      <c r="I66" s="12"/>
      <c r="J66" s="12"/>
      <c r="K66" s="12"/>
    </row>
    <row r="67" spans="6:11" x14ac:dyDescent="0.35">
      <c r="F67" s="12"/>
      <c r="G67" s="12"/>
      <c r="H67" s="12"/>
      <c r="I67" s="12"/>
      <c r="J67" s="12"/>
      <c r="K67" s="12"/>
    </row>
    <row r="68" spans="6:11" x14ac:dyDescent="0.35">
      <c r="F68" s="12"/>
      <c r="G68" s="12"/>
      <c r="H68" s="12"/>
      <c r="I68" s="12"/>
      <c r="J68" s="12"/>
      <c r="K68" s="12"/>
    </row>
    <row r="69" spans="6:11" x14ac:dyDescent="0.35">
      <c r="F69" s="12"/>
      <c r="G69" s="12"/>
      <c r="H69" s="12"/>
      <c r="I69" s="12"/>
      <c r="J69" s="12"/>
      <c r="K69" s="12"/>
    </row>
    <row r="70" spans="6:11" x14ac:dyDescent="0.35">
      <c r="F70" s="12"/>
      <c r="G70" s="12"/>
      <c r="H70" s="12"/>
      <c r="I70" s="12"/>
      <c r="J70" s="12"/>
      <c r="K70" s="12"/>
    </row>
    <row r="71" spans="6:11" x14ac:dyDescent="0.35">
      <c r="F71" s="12"/>
      <c r="G71" s="12"/>
      <c r="H71" s="12"/>
      <c r="I71" s="12"/>
      <c r="J71" s="12"/>
      <c r="K71" s="12"/>
    </row>
    <row r="72" spans="6:11" x14ac:dyDescent="0.35">
      <c r="F72" s="12"/>
      <c r="G72" s="12"/>
      <c r="H72" s="12"/>
      <c r="I72" s="12"/>
      <c r="J72" s="12"/>
      <c r="K72" s="12"/>
    </row>
    <row r="73" spans="6:11" x14ac:dyDescent="0.35">
      <c r="F73" s="12"/>
      <c r="G73" s="12"/>
      <c r="H73" s="12"/>
      <c r="I73" s="12"/>
      <c r="J73" s="12"/>
      <c r="K73" s="12"/>
    </row>
    <row r="74" spans="6:11" x14ac:dyDescent="0.35">
      <c r="F74" s="12"/>
      <c r="G74" s="12"/>
      <c r="H74" s="12"/>
      <c r="I74" s="12"/>
      <c r="J74" s="12"/>
      <c r="K74" s="12"/>
    </row>
    <row r="75" spans="6:11" x14ac:dyDescent="0.35">
      <c r="F75" s="12"/>
      <c r="G75" s="12"/>
      <c r="H75" s="12"/>
      <c r="I75" s="12"/>
      <c r="J75" s="12"/>
      <c r="K75" s="12"/>
    </row>
    <row r="76" spans="6:11" x14ac:dyDescent="0.35">
      <c r="F76" s="12"/>
      <c r="G76" s="12"/>
      <c r="H76" s="12"/>
      <c r="I76" s="12"/>
      <c r="J76" s="12"/>
      <c r="K76" s="12"/>
    </row>
    <row r="77" spans="6:11" x14ac:dyDescent="0.35">
      <c r="F77" s="12"/>
      <c r="G77" s="12"/>
      <c r="H77" s="12"/>
      <c r="I77" s="12"/>
      <c r="J77" s="12"/>
      <c r="K77" s="12"/>
    </row>
    <row r="78" spans="6:11" x14ac:dyDescent="0.35">
      <c r="F78" s="12"/>
      <c r="G78" s="12"/>
      <c r="H78" s="12"/>
      <c r="I78" s="12"/>
      <c r="J78" s="12"/>
      <c r="K78" s="12"/>
    </row>
    <row r="79" spans="6:11" x14ac:dyDescent="0.35">
      <c r="F79" s="12"/>
      <c r="G79" s="12"/>
      <c r="H79" s="12"/>
      <c r="I79" s="12"/>
      <c r="J79" s="12"/>
      <c r="K79" s="12"/>
    </row>
    <row r="80" spans="6:11" x14ac:dyDescent="0.35">
      <c r="F80" s="12"/>
      <c r="G80" s="12"/>
      <c r="H80" s="12"/>
      <c r="I80" s="12"/>
      <c r="J80" s="12"/>
      <c r="K80" s="12"/>
    </row>
    <row r="81" spans="6:11" x14ac:dyDescent="0.35">
      <c r="F81" s="12"/>
      <c r="G81" s="12"/>
      <c r="H81" s="12"/>
      <c r="I81" s="12"/>
      <c r="J81" s="12"/>
      <c r="K81" s="12"/>
    </row>
    <row r="82" spans="6:11" x14ac:dyDescent="0.35">
      <c r="F82" s="12"/>
      <c r="G82" s="12"/>
      <c r="H82" s="12"/>
      <c r="I82" s="12"/>
      <c r="J82" s="12"/>
      <c r="K82" s="12"/>
    </row>
    <row r="83" spans="6:11" x14ac:dyDescent="0.35">
      <c r="F83" s="12"/>
      <c r="G83" s="12"/>
      <c r="H83" s="12"/>
      <c r="I83" s="12"/>
      <c r="J83" s="12"/>
      <c r="K83" s="12"/>
    </row>
    <row r="84" spans="6:11" x14ac:dyDescent="0.35">
      <c r="F84" s="12"/>
      <c r="G84" s="12"/>
      <c r="H84" s="12"/>
      <c r="I84" s="12"/>
      <c r="J84" s="12"/>
      <c r="K84" s="12"/>
    </row>
    <row r="85" spans="6:11" x14ac:dyDescent="0.35">
      <c r="F85" s="12"/>
      <c r="G85" s="12"/>
      <c r="H85" s="12"/>
      <c r="I85" s="12"/>
      <c r="J85" s="12"/>
      <c r="K85" s="12"/>
    </row>
    <row r="86" spans="6:11" x14ac:dyDescent="0.35">
      <c r="F86" s="12"/>
      <c r="G86" s="12"/>
      <c r="H86" s="12"/>
      <c r="I86" s="12"/>
      <c r="J86" s="12"/>
      <c r="K86" s="12"/>
    </row>
    <row r="87" spans="6:11" x14ac:dyDescent="0.35">
      <c r="F87" s="12"/>
      <c r="G87" s="12"/>
      <c r="H87" s="12"/>
      <c r="I87" s="12"/>
      <c r="J87" s="12"/>
      <c r="K87" s="12"/>
    </row>
    <row r="88" spans="6:11" x14ac:dyDescent="0.35">
      <c r="F88" s="12"/>
      <c r="G88" s="12"/>
      <c r="H88" s="12"/>
      <c r="I88" s="12"/>
      <c r="J88" s="12"/>
      <c r="K88" s="12"/>
    </row>
    <row r="89" spans="6:11" x14ac:dyDescent="0.35">
      <c r="F89" s="12"/>
      <c r="G89" s="12"/>
      <c r="H89" s="12"/>
      <c r="I89" s="12"/>
      <c r="J89" s="12"/>
      <c r="K89" s="12"/>
    </row>
    <row r="90" spans="6:11" x14ac:dyDescent="0.35">
      <c r="F90" s="12"/>
      <c r="G90" s="12"/>
      <c r="H90" s="12"/>
      <c r="I90" s="12"/>
      <c r="J90" s="12"/>
      <c r="K90" s="12"/>
    </row>
    <row r="91" spans="6:11" x14ac:dyDescent="0.35">
      <c r="F91" s="12"/>
      <c r="G91" s="12"/>
      <c r="H91" s="12"/>
      <c r="I91" s="12"/>
      <c r="J91" s="12"/>
      <c r="K91" s="12"/>
    </row>
    <row r="92" spans="6:11" x14ac:dyDescent="0.35">
      <c r="F92" s="12"/>
      <c r="G92" s="12"/>
      <c r="H92" s="12"/>
      <c r="I92" s="12"/>
      <c r="J92" s="12"/>
      <c r="K92" s="12"/>
    </row>
    <row r="93" spans="6:11" x14ac:dyDescent="0.35">
      <c r="F93" s="12"/>
      <c r="G93" s="12"/>
      <c r="H93" s="12"/>
      <c r="I93" s="12"/>
      <c r="J93" s="12"/>
      <c r="K93" s="12"/>
    </row>
    <row r="94" spans="6:11" x14ac:dyDescent="0.35">
      <c r="F94" s="12"/>
      <c r="G94" s="12"/>
      <c r="H94" s="12"/>
      <c r="I94" s="12"/>
      <c r="J94" s="12"/>
      <c r="K94" s="12"/>
    </row>
    <row r="95" spans="6:11" x14ac:dyDescent="0.35">
      <c r="F95" s="12"/>
      <c r="G95" s="12"/>
      <c r="H95" s="12"/>
      <c r="I95" s="12"/>
      <c r="J95" s="12"/>
      <c r="K95" s="12"/>
    </row>
    <row r="96" spans="6:11" x14ac:dyDescent="0.35">
      <c r="F96" s="12"/>
      <c r="G96" s="12"/>
      <c r="H96" s="12"/>
      <c r="I96" s="12"/>
      <c r="J96" s="12"/>
      <c r="K96" s="12"/>
    </row>
    <row r="97" spans="6:11" x14ac:dyDescent="0.35">
      <c r="F97" s="12"/>
      <c r="G97" s="12"/>
      <c r="H97" s="12"/>
      <c r="I97" s="12"/>
      <c r="J97" s="12"/>
      <c r="K97" s="12"/>
    </row>
    <row r="98" spans="6:11" x14ac:dyDescent="0.35">
      <c r="F98" s="12"/>
      <c r="G98" s="12"/>
      <c r="H98" s="12"/>
      <c r="I98" s="12"/>
      <c r="J98" s="12"/>
      <c r="K98" s="12"/>
    </row>
    <row r="99" spans="6:11" x14ac:dyDescent="0.35">
      <c r="F99" s="12"/>
      <c r="G99" s="12"/>
      <c r="H99" s="12"/>
      <c r="I99" s="12"/>
      <c r="J99" s="12"/>
      <c r="K99" s="12"/>
    </row>
    <row r="100" spans="6:11" x14ac:dyDescent="0.35">
      <c r="F100" s="12"/>
      <c r="G100" s="12"/>
      <c r="H100" s="12"/>
      <c r="I100" s="12"/>
      <c r="J100" s="12"/>
      <c r="K100" s="12"/>
    </row>
    <row r="101" spans="6:11" x14ac:dyDescent="0.35">
      <c r="F101" s="12"/>
      <c r="G101" s="12"/>
      <c r="H101" s="12"/>
      <c r="I101" s="12"/>
      <c r="J101" s="12"/>
      <c r="K101" s="12"/>
    </row>
    <row r="102" spans="6:11" x14ac:dyDescent="0.35">
      <c r="F102" s="12"/>
      <c r="G102" s="12"/>
      <c r="H102" s="12"/>
      <c r="I102" s="12"/>
      <c r="J102" s="12"/>
      <c r="K102" s="12"/>
    </row>
    <row r="103" spans="6:11" x14ac:dyDescent="0.35">
      <c r="F103" s="12"/>
      <c r="G103" s="12"/>
      <c r="H103" s="12"/>
      <c r="I103" s="12"/>
      <c r="J103" s="12"/>
      <c r="K103" s="12"/>
    </row>
    <row r="104" spans="6:11" x14ac:dyDescent="0.35">
      <c r="F104" s="12"/>
      <c r="G104" s="12"/>
      <c r="H104" s="12"/>
      <c r="I104" s="12"/>
      <c r="J104" s="12"/>
      <c r="K104" s="12"/>
    </row>
    <row r="105" spans="6:11" x14ac:dyDescent="0.35">
      <c r="F105" s="12"/>
      <c r="G105" s="12"/>
      <c r="H105" s="12"/>
      <c r="I105" s="12"/>
      <c r="J105" s="12"/>
      <c r="K105" s="12"/>
    </row>
    <row r="106" spans="6:11" x14ac:dyDescent="0.35">
      <c r="F106" s="12"/>
      <c r="G106" s="12"/>
      <c r="H106" s="12"/>
      <c r="I106" s="12"/>
      <c r="J106" s="12"/>
      <c r="K106" s="12"/>
    </row>
    <row r="107" spans="6:11" x14ac:dyDescent="0.35">
      <c r="F107" s="12"/>
      <c r="G107" s="12"/>
      <c r="H107" s="12"/>
      <c r="I107" s="12"/>
      <c r="J107" s="12"/>
      <c r="K107" s="12"/>
    </row>
    <row r="108" spans="6:11" x14ac:dyDescent="0.35">
      <c r="F108" s="12"/>
      <c r="G108" s="12"/>
      <c r="H108" s="12"/>
      <c r="I108" s="12"/>
      <c r="J108" s="12"/>
      <c r="K108" s="12"/>
    </row>
    <row r="109" spans="6:11" x14ac:dyDescent="0.35">
      <c r="F109" s="12"/>
      <c r="G109" s="12"/>
      <c r="H109" s="12"/>
      <c r="I109" s="12"/>
      <c r="J109" s="12"/>
      <c r="K109" s="12"/>
    </row>
    <row r="110" spans="6:11" x14ac:dyDescent="0.35">
      <c r="F110" s="12"/>
      <c r="G110" s="12"/>
      <c r="H110" s="12"/>
      <c r="I110" s="12"/>
      <c r="J110" s="12"/>
      <c r="K110" s="12"/>
    </row>
    <row r="111" spans="6:11" x14ac:dyDescent="0.35">
      <c r="F111" s="12"/>
      <c r="G111" s="12"/>
      <c r="H111" s="12"/>
      <c r="I111" s="12"/>
      <c r="J111" s="12"/>
      <c r="K111" s="12"/>
    </row>
    <row r="112" spans="6:11" x14ac:dyDescent="0.35">
      <c r="F112" s="12"/>
      <c r="G112" s="12"/>
      <c r="H112" s="12"/>
      <c r="I112" s="12"/>
      <c r="J112" s="12"/>
      <c r="K112" s="12"/>
    </row>
    <row r="113" spans="6:11" x14ac:dyDescent="0.35">
      <c r="F113" s="12"/>
      <c r="G113" s="12"/>
      <c r="H113" s="12"/>
      <c r="I113" s="12"/>
      <c r="J113" s="12"/>
      <c r="K113" s="12"/>
    </row>
    <row r="114" spans="6:11" x14ac:dyDescent="0.35">
      <c r="F114" s="12"/>
      <c r="G114" s="12"/>
      <c r="H114" s="12"/>
      <c r="I114" s="12"/>
      <c r="J114" s="12"/>
      <c r="K114" s="12"/>
    </row>
    <row r="115" spans="6:11" x14ac:dyDescent="0.35">
      <c r="F115" s="12"/>
      <c r="G115" s="12"/>
      <c r="H115" s="12"/>
      <c r="I115" s="12"/>
      <c r="J115" s="12"/>
      <c r="K115" s="12"/>
    </row>
    <row r="116" spans="6:11" x14ac:dyDescent="0.35">
      <c r="F116" s="12"/>
      <c r="G116" s="12"/>
      <c r="H116" s="12"/>
      <c r="I116" s="12"/>
      <c r="J116" s="12"/>
      <c r="K116" s="12"/>
    </row>
    <row r="117" spans="6:11" x14ac:dyDescent="0.35">
      <c r="F117" s="12"/>
      <c r="G117" s="12"/>
      <c r="H117" s="12"/>
      <c r="I117" s="12"/>
      <c r="J117" s="12"/>
      <c r="K117" s="12"/>
    </row>
    <row r="118" spans="6:11" x14ac:dyDescent="0.35">
      <c r="F118" s="12"/>
      <c r="G118" s="12"/>
      <c r="H118" s="12"/>
      <c r="I118" s="12"/>
      <c r="J118" s="12"/>
      <c r="K118" s="12"/>
    </row>
    <row r="119" spans="6:11" x14ac:dyDescent="0.35">
      <c r="F119" s="12"/>
      <c r="G119" s="12"/>
      <c r="H119" s="12"/>
      <c r="I119" s="12"/>
      <c r="J119" s="12"/>
      <c r="K119" s="12"/>
    </row>
    <row r="120" spans="6:11" x14ac:dyDescent="0.35">
      <c r="F120" s="12"/>
      <c r="G120" s="12"/>
      <c r="H120" s="12"/>
      <c r="I120" s="12"/>
      <c r="J120" s="12"/>
      <c r="K120" s="12"/>
    </row>
    <row r="121" spans="6:11" x14ac:dyDescent="0.35">
      <c r="F121" s="12"/>
      <c r="G121" s="12"/>
      <c r="H121" s="12"/>
      <c r="I121" s="12"/>
      <c r="J121" s="12"/>
      <c r="K121" s="12"/>
    </row>
    <row r="122" spans="6:11" x14ac:dyDescent="0.35">
      <c r="F122" s="12"/>
      <c r="G122" s="12"/>
      <c r="H122" s="12"/>
      <c r="I122" s="12"/>
      <c r="J122" s="12"/>
      <c r="K122" s="12"/>
    </row>
    <row r="123" spans="6:11" x14ac:dyDescent="0.35">
      <c r="F123" s="12"/>
      <c r="G123" s="12"/>
      <c r="H123" s="12"/>
      <c r="I123" s="12"/>
      <c r="J123" s="12"/>
      <c r="K123" s="12"/>
    </row>
    <row r="124" spans="6:11" x14ac:dyDescent="0.35">
      <c r="F124" s="12"/>
      <c r="G124" s="12"/>
      <c r="H124" s="12"/>
      <c r="I124" s="12"/>
      <c r="J124" s="12"/>
      <c r="K124" s="12"/>
    </row>
    <row r="125" spans="6:11" x14ac:dyDescent="0.35">
      <c r="F125" s="12"/>
      <c r="G125" s="12"/>
      <c r="H125" s="12"/>
      <c r="I125" s="12"/>
      <c r="J125" s="12"/>
      <c r="K125" s="12"/>
    </row>
    <row r="126" spans="6:11" x14ac:dyDescent="0.35">
      <c r="F126" s="12"/>
      <c r="G126" s="12"/>
      <c r="H126" s="12"/>
      <c r="I126" s="12"/>
      <c r="J126" s="12"/>
      <c r="K126" s="12"/>
    </row>
    <row r="127" spans="6:11" x14ac:dyDescent="0.35">
      <c r="F127" s="12"/>
      <c r="G127" s="12"/>
      <c r="H127" s="12"/>
      <c r="I127" s="12"/>
      <c r="J127" s="12"/>
      <c r="K127" s="12"/>
    </row>
    <row r="128" spans="6:11" x14ac:dyDescent="0.35">
      <c r="F128" s="12"/>
      <c r="G128" s="12"/>
      <c r="H128" s="12"/>
      <c r="I128" s="12"/>
      <c r="J128" s="12"/>
      <c r="K128" s="12"/>
    </row>
    <row r="129" spans="6:11" x14ac:dyDescent="0.35">
      <c r="F129" s="12"/>
      <c r="G129" s="12"/>
      <c r="H129" s="12"/>
      <c r="I129" s="12"/>
      <c r="J129" s="12"/>
      <c r="K129" s="12"/>
    </row>
    <row r="130" spans="6:11" x14ac:dyDescent="0.35">
      <c r="F130" s="12"/>
      <c r="G130" s="12"/>
      <c r="H130" s="12"/>
      <c r="I130" s="12"/>
      <c r="J130" s="12"/>
      <c r="K130" s="12"/>
    </row>
    <row r="131" spans="6:11" x14ac:dyDescent="0.35">
      <c r="F131" s="12"/>
      <c r="G131" s="12"/>
      <c r="H131" s="12"/>
      <c r="I131" s="12"/>
      <c r="J131" s="12"/>
      <c r="K131" s="12"/>
    </row>
    <row r="132" spans="6:11" x14ac:dyDescent="0.35">
      <c r="F132" s="12"/>
      <c r="G132" s="12"/>
      <c r="H132" s="12"/>
      <c r="I132" s="12"/>
      <c r="J132" s="12"/>
      <c r="K132" s="12"/>
    </row>
    <row r="133" spans="6:11" x14ac:dyDescent="0.35">
      <c r="F133" s="12"/>
      <c r="G133" s="12"/>
      <c r="H133" s="12"/>
      <c r="I133" s="12"/>
      <c r="J133" s="12"/>
      <c r="K133" s="12"/>
    </row>
    <row r="134" spans="6:11" x14ac:dyDescent="0.35">
      <c r="F134" s="12"/>
      <c r="G134" s="12"/>
      <c r="H134" s="12"/>
      <c r="I134" s="12"/>
      <c r="J134" s="12"/>
      <c r="K134" s="12"/>
    </row>
    <row r="135" spans="6:11" x14ac:dyDescent="0.35">
      <c r="F135" s="12"/>
      <c r="G135" s="12"/>
      <c r="H135" s="12"/>
      <c r="I135" s="12"/>
      <c r="J135" s="12"/>
      <c r="K135" s="12"/>
    </row>
    <row r="136" spans="6:11" x14ac:dyDescent="0.35">
      <c r="F136" s="12"/>
      <c r="G136" s="12"/>
      <c r="H136" s="12"/>
      <c r="I136" s="12"/>
      <c r="J136" s="12"/>
      <c r="K136" s="12"/>
    </row>
    <row r="137" spans="6:11" x14ac:dyDescent="0.35">
      <c r="F137" s="12"/>
      <c r="G137" s="12"/>
      <c r="H137" s="12"/>
      <c r="I137" s="12"/>
      <c r="J137" s="12"/>
      <c r="K137" s="12"/>
    </row>
    <row r="138" spans="6:11" x14ac:dyDescent="0.35">
      <c r="F138" s="12"/>
      <c r="G138" s="12"/>
      <c r="H138" s="12"/>
      <c r="I138" s="12"/>
      <c r="J138" s="12"/>
      <c r="K138" s="12"/>
    </row>
    <row r="139" spans="6:11" x14ac:dyDescent="0.35">
      <c r="F139" s="12"/>
      <c r="G139" s="12"/>
      <c r="H139" s="12"/>
      <c r="I139" s="12"/>
      <c r="J139" s="12"/>
      <c r="K139" s="12"/>
    </row>
    <row r="140" spans="6:11" x14ac:dyDescent="0.35">
      <c r="F140" s="12"/>
      <c r="G140" s="12"/>
      <c r="H140" s="12"/>
      <c r="I140" s="12"/>
      <c r="J140" s="12"/>
      <c r="K140" s="12"/>
    </row>
    <row r="141" spans="6:11" x14ac:dyDescent="0.35">
      <c r="F141" s="12"/>
      <c r="G141" s="12"/>
      <c r="H141" s="12"/>
      <c r="I141" s="12"/>
      <c r="J141" s="12"/>
      <c r="K141" s="12"/>
    </row>
    <row r="142" spans="6:11" x14ac:dyDescent="0.35">
      <c r="F142" s="12"/>
      <c r="G142" s="12"/>
      <c r="H142" s="12"/>
      <c r="I142" s="12"/>
      <c r="J142" s="12"/>
      <c r="K142" s="12"/>
    </row>
    <row r="143" spans="6:11" x14ac:dyDescent="0.35">
      <c r="F143" s="12"/>
      <c r="G143" s="12"/>
      <c r="H143" s="12"/>
      <c r="I143" s="12"/>
      <c r="J143" s="12"/>
      <c r="K143" s="12"/>
    </row>
    <row r="144" spans="6:11" x14ac:dyDescent="0.35">
      <c r="F144" s="12"/>
      <c r="G144" s="12"/>
      <c r="H144" s="12"/>
      <c r="I144" s="12"/>
      <c r="J144" s="12"/>
      <c r="K144" s="12"/>
    </row>
    <row r="145" spans="6:11" x14ac:dyDescent="0.35">
      <c r="F145" s="12"/>
      <c r="G145" s="12"/>
      <c r="H145" s="12"/>
      <c r="I145" s="12"/>
      <c r="J145" s="12"/>
      <c r="K145" s="12"/>
    </row>
    <row r="146" spans="6:11" x14ac:dyDescent="0.35">
      <c r="F146" s="12"/>
      <c r="G146" s="12"/>
      <c r="H146" s="12"/>
      <c r="I146" s="12"/>
      <c r="J146" s="12"/>
      <c r="K146" s="12"/>
    </row>
    <row r="147" spans="6:11" x14ac:dyDescent="0.35">
      <c r="F147" s="12"/>
      <c r="G147" s="12"/>
      <c r="H147" s="12"/>
      <c r="I147" s="12"/>
      <c r="J147" s="12"/>
      <c r="K147" s="12"/>
    </row>
    <row r="148" spans="6:11" x14ac:dyDescent="0.35">
      <c r="F148" s="12"/>
      <c r="G148" s="12"/>
      <c r="H148" s="12"/>
      <c r="I148" s="12"/>
      <c r="J148" s="12"/>
      <c r="K148" s="12"/>
    </row>
    <row r="149" spans="6:11" x14ac:dyDescent="0.35">
      <c r="F149" s="12"/>
      <c r="G149" s="12"/>
      <c r="H149" s="12"/>
      <c r="I149" s="12"/>
      <c r="J149" s="12"/>
      <c r="K149" s="12"/>
    </row>
    <row r="150" spans="6:11" x14ac:dyDescent="0.35">
      <c r="F150" s="12"/>
      <c r="G150" s="12"/>
      <c r="H150" s="12"/>
      <c r="I150" s="12"/>
      <c r="J150" s="12"/>
      <c r="K150" s="12"/>
    </row>
    <row r="151" spans="6:11" x14ac:dyDescent="0.35">
      <c r="F151" s="12"/>
      <c r="G151" s="12"/>
      <c r="H151" s="12"/>
      <c r="I151" s="12"/>
      <c r="J151" s="12"/>
      <c r="K151" s="12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tabSelected="1" topLeftCell="A7" zoomScaleNormal="100" workbookViewId="0">
      <selection activeCell="B15" sqref="B15"/>
    </sheetView>
  </sheetViews>
  <sheetFormatPr defaultColWidth="9.125" defaultRowHeight="21" x14ac:dyDescent="0.35"/>
  <cols>
    <col min="1" max="1" width="2.625" style="8" customWidth="1"/>
    <col min="2" max="2" width="7.75" style="8" customWidth="1"/>
    <col min="3" max="4" width="9.125" style="8"/>
    <col min="5" max="5" width="57.5" style="8" customWidth="1"/>
    <col min="6" max="6" width="57.25" style="8" customWidth="1"/>
    <col min="7" max="16384" width="9.125" style="8"/>
  </cols>
  <sheetData>
    <row r="1" spans="1:10" s="16" customFormat="1" ht="27" x14ac:dyDescent="0.6">
      <c r="A1" s="112" t="s">
        <v>7</v>
      </c>
      <c r="B1" s="112"/>
      <c r="C1" s="112"/>
      <c r="D1" s="112"/>
      <c r="E1" s="112"/>
      <c r="F1" s="15"/>
    </row>
    <row r="2" spans="1:10" s="16" customFormat="1" ht="27" x14ac:dyDescent="0.6">
      <c r="A2" s="112" t="s">
        <v>15</v>
      </c>
      <c r="B2" s="112"/>
      <c r="C2" s="112"/>
      <c r="D2" s="112"/>
      <c r="E2" s="112"/>
      <c r="F2" s="15"/>
    </row>
    <row r="3" spans="1:10" x14ac:dyDescent="0.35">
      <c r="A3" s="113"/>
      <c r="B3" s="113"/>
      <c r="C3" s="113"/>
      <c r="D3" s="113"/>
      <c r="E3" s="113"/>
      <c r="F3" s="113"/>
    </row>
    <row r="4" spans="1:10" s="10" customFormat="1" x14ac:dyDescent="0.35">
      <c r="A4" s="116" t="s">
        <v>78</v>
      </c>
      <c r="B4" s="116"/>
      <c r="C4" s="116"/>
      <c r="D4" s="116"/>
      <c r="E4" s="116"/>
      <c r="F4" s="116"/>
    </row>
    <row r="5" spans="1:10" s="10" customFormat="1" x14ac:dyDescent="0.35">
      <c r="A5" s="114" t="s">
        <v>79</v>
      </c>
      <c r="B5" s="115"/>
      <c r="C5" s="115"/>
      <c r="D5" s="115"/>
      <c r="E5" s="115"/>
      <c r="F5" s="115"/>
    </row>
    <row r="6" spans="1:10" s="10" customFormat="1" x14ac:dyDescent="0.35">
      <c r="A6" s="48"/>
      <c r="B6" s="48" t="s">
        <v>80</v>
      </c>
      <c r="C6" s="48"/>
      <c r="D6" s="48"/>
      <c r="E6" s="48"/>
      <c r="F6" s="48"/>
    </row>
    <row r="7" spans="1:10" s="10" customFormat="1" x14ac:dyDescent="0.35">
      <c r="A7" s="48"/>
      <c r="B7" s="48" t="s">
        <v>83</v>
      </c>
      <c r="C7" s="48"/>
      <c r="D7" s="48"/>
      <c r="E7" s="48"/>
      <c r="F7" s="48"/>
    </row>
    <row r="8" spans="1:10" x14ac:dyDescent="0.35">
      <c r="B8" s="110" t="s">
        <v>67</v>
      </c>
      <c r="C8" s="110"/>
      <c r="D8" s="110"/>
      <c r="E8" s="110"/>
      <c r="F8" s="110"/>
      <c r="G8" s="77"/>
    </row>
    <row r="9" spans="1:10" x14ac:dyDescent="0.35">
      <c r="A9" s="13"/>
      <c r="B9" s="110" t="s">
        <v>66</v>
      </c>
      <c r="C9" s="110"/>
      <c r="D9" s="110"/>
      <c r="E9" s="110"/>
      <c r="F9" s="77"/>
      <c r="G9" s="77"/>
    </row>
    <row r="10" spans="1:10" x14ac:dyDescent="0.35">
      <c r="A10" s="13"/>
      <c r="B10" s="110" t="s">
        <v>58</v>
      </c>
      <c r="C10" s="110"/>
      <c r="D10" s="110"/>
      <c r="E10" s="110"/>
      <c r="F10" s="77"/>
      <c r="G10" s="77"/>
    </row>
    <row r="11" spans="1:10" s="29" customFormat="1" x14ac:dyDescent="0.2">
      <c r="B11" s="76" t="s">
        <v>85</v>
      </c>
      <c r="C11" s="76"/>
      <c r="D11" s="76"/>
      <c r="E11" s="76"/>
    </row>
    <row r="12" spans="1:10" x14ac:dyDescent="0.35">
      <c r="B12" s="8" t="s">
        <v>69</v>
      </c>
      <c r="F12" s="77"/>
      <c r="G12" s="77"/>
      <c r="H12" s="77"/>
    </row>
    <row r="13" spans="1:10" x14ac:dyDescent="0.35">
      <c r="B13" s="110" t="s">
        <v>68</v>
      </c>
      <c r="C13" s="110"/>
      <c r="D13" s="110"/>
      <c r="E13" s="110"/>
      <c r="G13" s="77"/>
      <c r="H13" s="77"/>
    </row>
    <row r="14" spans="1:10" x14ac:dyDescent="0.35">
      <c r="B14" s="111" t="s">
        <v>81</v>
      </c>
      <c r="C14" s="111"/>
      <c r="D14" s="111"/>
      <c r="E14" s="111"/>
      <c r="F14" s="111"/>
      <c r="G14" s="111"/>
      <c r="H14" s="111"/>
      <c r="I14" s="111"/>
      <c r="J14" s="57"/>
    </row>
    <row r="15" spans="1:10" x14ac:dyDescent="0.35">
      <c r="B15" s="29" t="s">
        <v>86</v>
      </c>
      <c r="C15" s="29"/>
      <c r="D15" s="29"/>
      <c r="E15" s="29"/>
      <c r="F15" s="29"/>
      <c r="G15" s="29"/>
      <c r="H15" s="29"/>
      <c r="I15" s="29"/>
    </row>
    <row r="16" spans="1:10" x14ac:dyDescent="0.35">
      <c r="B16" s="29" t="s">
        <v>82</v>
      </c>
      <c r="C16" s="29"/>
      <c r="D16" s="29"/>
      <c r="E16" s="29"/>
      <c r="F16" s="29"/>
      <c r="G16" s="29"/>
      <c r="H16" s="29"/>
      <c r="I16" s="29"/>
    </row>
    <row r="17" spans="2:9" x14ac:dyDescent="0.35">
      <c r="B17" s="109" t="s">
        <v>70</v>
      </c>
      <c r="C17" s="109"/>
      <c r="D17" s="109"/>
      <c r="E17" s="109"/>
      <c r="F17" s="109"/>
      <c r="G17" s="109"/>
      <c r="H17" s="109"/>
      <c r="I17" s="109"/>
    </row>
    <row r="18" spans="2:9" x14ac:dyDescent="0.35">
      <c r="B18" s="109" t="s">
        <v>71</v>
      </c>
      <c r="C18" s="109"/>
      <c r="D18" s="109"/>
      <c r="E18" s="109"/>
      <c r="F18" s="109"/>
      <c r="G18" s="109"/>
      <c r="H18" s="109"/>
      <c r="I18" s="109"/>
    </row>
    <row r="19" spans="2:9" x14ac:dyDescent="0.35">
      <c r="B19" s="110" t="s">
        <v>72</v>
      </c>
      <c r="C19" s="110"/>
      <c r="D19" s="110"/>
      <c r="E19" s="110"/>
      <c r="F19" s="110"/>
      <c r="G19" s="110"/>
      <c r="H19" s="110"/>
      <c r="I19" s="110"/>
    </row>
    <row r="20" spans="2:9" x14ac:dyDescent="0.35">
      <c r="B20" s="8" t="s">
        <v>73</v>
      </c>
    </row>
    <row r="21" spans="2:9" x14ac:dyDescent="0.35">
      <c r="B21" s="8" t="s">
        <v>74</v>
      </c>
    </row>
  </sheetData>
  <mergeCells count="13">
    <mergeCell ref="B18:I18"/>
    <mergeCell ref="B19:I19"/>
    <mergeCell ref="B14:I14"/>
    <mergeCell ref="A2:E2"/>
    <mergeCell ref="A1:E1"/>
    <mergeCell ref="B8:F8"/>
    <mergeCell ref="A3:F3"/>
    <mergeCell ref="A5:F5"/>
    <mergeCell ref="A4:F4"/>
    <mergeCell ref="B9:E9"/>
    <mergeCell ref="B10:E10"/>
    <mergeCell ref="B13:E13"/>
    <mergeCell ref="B17:I17"/>
  </mergeCells>
  <pageMargins left="0.78740157480314965" right="0" top="0.74803149606299213" bottom="0.23622047244094491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05"/>
  <sheetViews>
    <sheetView topLeftCell="A49" zoomScale="90" zoomScaleNormal="90" workbookViewId="0">
      <selection activeCell="B63" sqref="B63"/>
    </sheetView>
  </sheetViews>
  <sheetFormatPr defaultRowHeight="19.5" x14ac:dyDescent="0.3"/>
  <cols>
    <col min="1" max="1" width="5" style="1" customWidth="1"/>
    <col min="2" max="2" width="4.375" style="1" customWidth="1"/>
    <col min="3" max="3" width="7.75" style="1" customWidth="1"/>
    <col min="4" max="4" width="9" style="1" customWidth="1"/>
    <col min="5" max="5" width="15.375" style="1" customWidth="1"/>
    <col min="6" max="6" width="26.375" style="1" customWidth="1"/>
    <col min="7" max="7" width="7.75" style="3" customWidth="1"/>
    <col min="8" max="8" width="7.875" style="3" customWidth="1"/>
    <col min="9" max="9" width="15" style="1" customWidth="1"/>
    <col min="10" max="257" width="9" style="1"/>
    <col min="258" max="258" width="10.875" style="1" customWidth="1"/>
    <col min="259" max="259" width="9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" style="1"/>
    <col min="514" max="514" width="10.875" style="1" customWidth="1"/>
    <col min="515" max="515" width="9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" style="1"/>
    <col min="770" max="770" width="10.875" style="1" customWidth="1"/>
    <col min="771" max="771" width="9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" style="1"/>
    <col min="1026" max="1026" width="10.875" style="1" customWidth="1"/>
    <col min="1027" max="1027" width="9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" style="1"/>
    <col min="1282" max="1282" width="10.875" style="1" customWidth="1"/>
    <col min="1283" max="1283" width="9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" style="1"/>
    <col min="1538" max="1538" width="10.875" style="1" customWidth="1"/>
    <col min="1539" max="1539" width="9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" style="1"/>
    <col min="1794" max="1794" width="10.875" style="1" customWidth="1"/>
    <col min="1795" max="1795" width="9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" style="1"/>
    <col min="2050" max="2050" width="10.875" style="1" customWidth="1"/>
    <col min="2051" max="2051" width="9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" style="1"/>
    <col min="2306" max="2306" width="10.875" style="1" customWidth="1"/>
    <col min="2307" max="2307" width="9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" style="1"/>
    <col min="2562" max="2562" width="10.875" style="1" customWidth="1"/>
    <col min="2563" max="2563" width="9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" style="1"/>
    <col min="2818" max="2818" width="10.875" style="1" customWidth="1"/>
    <col min="2819" max="2819" width="9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" style="1"/>
    <col min="3074" max="3074" width="10.875" style="1" customWidth="1"/>
    <col min="3075" max="3075" width="9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" style="1"/>
    <col min="3330" max="3330" width="10.875" style="1" customWidth="1"/>
    <col min="3331" max="3331" width="9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" style="1"/>
    <col min="3586" max="3586" width="10.875" style="1" customWidth="1"/>
    <col min="3587" max="3587" width="9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" style="1"/>
    <col min="3842" max="3842" width="10.875" style="1" customWidth="1"/>
    <col min="3843" max="3843" width="9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" style="1"/>
    <col min="4098" max="4098" width="10.875" style="1" customWidth="1"/>
    <col min="4099" max="4099" width="9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" style="1"/>
    <col min="4354" max="4354" width="10.875" style="1" customWidth="1"/>
    <col min="4355" max="4355" width="9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" style="1"/>
    <col min="4610" max="4610" width="10.875" style="1" customWidth="1"/>
    <col min="4611" max="4611" width="9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" style="1"/>
    <col min="4866" max="4866" width="10.875" style="1" customWidth="1"/>
    <col min="4867" max="4867" width="9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" style="1"/>
    <col min="5122" max="5122" width="10.875" style="1" customWidth="1"/>
    <col min="5123" max="5123" width="9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" style="1"/>
    <col min="5378" max="5378" width="10.875" style="1" customWidth="1"/>
    <col min="5379" max="5379" width="9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" style="1"/>
    <col min="5634" max="5634" width="10.875" style="1" customWidth="1"/>
    <col min="5635" max="5635" width="9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" style="1"/>
    <col min="5890" max="5890" width="10.875" style="1" customWidth="1"/>
    <col min="5891" max="5891" width="9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" style="1"/>
    <col min="6146" max="6146" width="10.875" style="1" customWidth="1"/>
    <col min="6147" max="6147" width="9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" style="1"/>
    <col min="6402" max="6402" width="10.875" style="1" customWidth="1"/>
    <col min="6403" max="6403" width="9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" style="1"/>
    <col min="6658" max="6658" width="10.875" style="1" customWidth="1"/>
    <col min="6659" max="6659" width="9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" style="1"/>
    <col min="6914" max="6914" width="10.875" style="1" customWidth="1"/>
    <col min="6915" max="6915" width="9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" style="1"/>
    <col min="7170" max="7170" width="10.875" style="1" customWidth="1"/>
    <col min="7171" max="7171" width="9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" style="1"/>
    <col min="7426" max="7426" width="10.875" style="1" customWidth="1"/>
    <col min="7427" max="7427" width="9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" style="1"/>
    <col min="7682" max="7682" width="10.875" style="1" customWidth="1"/>
    <col min="7683" max="7683" width="9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" style="1"/>
    <col min="7938" max="7938" width="10.875" style="1" customWidth="1"/>
    <col min="7939" max="7939" width="9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" style="1"/>
    <col min="8194" max="8194" width="10.875" style="1" customWidth="1"/>
    <col min="8195" max="8195" width="9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" style="1"/>
    <col min="8450" max="8450" width="10.875" style="1" customWidth="1"/>
    <col min="8451" max="8451" width="9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" style="1"/>
    <col min="8706" max="8706" width="10.875" style="1" customWidth="1"/>
    <col min="8707" max="8707" width="9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" style="1"/>
    <col min="8962" max="8962" width="10.875" style="1" customWidth="1"/>
    <col min="8963" max="8963" width="9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" style="1"/>
    <col min="9218" max="9218" width="10.875" style="1" customWidth="1"/>
    <col min="9219" max="9219" width="9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" style="1"/>
    <col min="9474" max="9474" width="10.875" style="1" customWidth="1"/>
    <col min="9475" max="9475" width="9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" style="1"/>
    <col min="9730" max="9730" width="10.875" style="1" customWidth="1"/>
    <col min="9731" max="9731" width="9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" style="1"/>
    <col min="9986" max="9986" width="10.875" style="1" customWidth="1"/>
    <col min="9987" max="9987" width="9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" style="1"/>
    <col min="10242" max="10242" width="10.875" style="1" customWidth="1"/>
    <col min="10243" max="10243" width="9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" style="1"/>
    <col min="10498" max="10498" width="10.875" style="1" customWidth="1"/>
    <col min="10499" max="10499" width="9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" style="1"/>
    <col min="10754" max="10754" width="10.875" style="1" customWidth="1"/>
    <col min="10755" max="10755" width="9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" style="1"/>
    <col min="11010" max="11010" width="10.875" style="1" customWidth="1"/>
    <col min="11011" max="11011" width="9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" style="1"/>
    <col min="11266" max="11266" width="10.875" style="1" customWidth="1"/>
    <col min="11267" max="11267" width="9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" style="1"/>
    <col min="11522" max="11522" width="10.875" style="1" customWidth="1"/>
    <col min="11523" max="11523" width="9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" style="1"/>
    <col min="11778" max="11778" width="10.875" style="1" customWidth="1"/>
    <col min="11779" max="11779" width="9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" style="1"/>
    <col min="12034" max="12034" width="10.875" style="1" customWidth="1"/>
    <col min="12035" max="12035" width="9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" style="1"/>
    <col min="12290" max="12290" width="10.875" style="1" customWidth="1"/>
    <col min="12291" max="12291" width="9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" style="1"/>
    <col min="12546" max="12546" width="10.875" style="1" customWidth="1"/>
    <col min="12547" max="12547" width="9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" style="1"/>
    <col min="12802" max="12802" width="10.875" style="1" customWidth="1"/>
    <col min="12803" max="12803" width="9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" style="1"/>
    <col min="13058" max="13058" width="10.875" style="1" customWidth="1"/>
    <col min="13059" max="13059" width="9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" style="1"/>
    <col min="13314" max="13314" width="10.875" style="1" customWidth="1"/>
    <col min="13315" max="13315" width="9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" style="1"/>
    <col min="13570" max="13570" width="10.875" style="1" customWidth="1"/>
    <col min="13571" max="13571" width="9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" style="1"/>
    <col min="13826" max="13826" width="10.875" style="1" customWidth="1"/>
    <col min="13827" max="13827" width="9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" style="1"/>
    <col min="14082" max="14082" width="10.875" style="1" customWidth="1"/>
    <col min="14083" max="14083" width="9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" style="1"/>
    <col min="14338" max="14338" width="10.875" style="1" customWidth="1"/>
    <col min="14339" max="14339" width="9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" style="1"/>
    <col min="14594" max="14594" width="10.875" style="1" customWidth="1"/>
    <col min="14595" max="14595" width="9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" style="1"/>
    <col min="14850" max="14850" width="10.875" style="1" customWidth="1"/>
    <col min="14851" max="14851" width="9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" style="1"/>
    <col min="15106" max="15106" width="10.875" style="1" customWidth="1"/>
    <col min="15107" max="15107" width="9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" style="1"/>
    <col min="15362" max="15362" width="10.875" style="1" customWidth="1"/>
    <col min="15363" max="15363" width="9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" style="1"/>
    <col min="15618" max="15618" width="10.875" style="1" customWidth="1"/>
    <col min="15619" max="15619" width="9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" style="1"/>
    <col min="15874" max="15874" width="10.875" style="1" customWidth="1"/>
    <col min="15875" max="15875" width="9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" style="1"/>
    <col min="16130" max="16130" width="10.875" style="1" customWidth="1"/>
    <col min="16131" max="16131" width="9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3" width="9" style="1"/>
    <col min="16384" max="16384" width="9" style="1" customWidth="1"/>
  </cols>
  <sheetData>
    <row r="1" spans="2:9" x14ac:dyDescent="0.3">
      <c r="B1" s="142" t="s">
        <v>0</v>
      </c>
      <c r="C1" s="142"/>
      <c r="D1" s="142"/>
      <c r="E1" s="142"/>
      <c r="F1" s="142"/>
      <c r="G1" s="142"/>
      <c r="H1" s="142"/>
      <c r="I1" s="142"/>
    </row>
    <row r="2" spans="2:9" x14ac:dyDescent="0.3">
      <c r="C2" s="2"/>
      <c r="D2" s="2"/>
      <c r="E2" s="2"/>
      <c r="F2" s="2"/>
      <c r="G2" s="2"/>
      <c r="H2" s="2"/>
    </row>
    <row r="3" spans="2:9" s="16" customFormat="1" ht="27" x14ac:dyDescent="0.6">
      <c r="C3" s="15" t="s">
        <v>15</v>
      </c>
      <c r="D3" s="15"/>
      <c r="E3" s="15"/>
      <c r="F3" s="15"/>
      <c r="G3" s="15"/>
      <c r="H3" s="15"/>
      <c r="I3" s="15"/>
    </row>
    <row r="4" spans="2:9" ht="22.5" x14ac:dyDescent="0.5">
      <c r="C4" s="151"/>
      <c r="D4" s="151"/>
      <c r="E4" s="151"/>
      <c r="F4" s="151"/>
      <c r="G4" s="151"/>
      <c r="H4" s="151"/>
    </row>
    <row r="5" spans="2:9" s="8" customFormat="1" ht="23.25" x14ac:dyDescent="0.35">
      <c r="C5" s="64" t="s">
        <v>16</v>
      </c>
      <c r="G5" s="17"/>
      <c r="H5" s="17"/>
    </row>
    <row r="6" spans="2:9" s="8" customFormat="1" ht="24" thickBot="1" x14ac:dyDescent="0.55000000000000004">
      <c r="B6" s="18" t="s">
        <v>17</v>
      </c>
      <c r="D6" s="47"/>
      <c r="E6" s="47"/>
      <c r="F6" s="31"/>
      <c r="G6" s="31"/>
      <c r="H6" s="31"/>
    </row>
    <row r="7" spans="2:9" s="8" customFormat="1" ht="24.75" thickTop="1" thickBot="1" x14ac:dyDescent="0.55000000000000004">
      <c r="C7" s="18"/>
      <c r="D7" s="149" t="s">
        <v>10</v>
      </c>
      <c r="E7" s="149"/>
      <c r="F7" s="149"/>
      <c r="G7" s="36" t="s">
        <v>1</v>
      </c>
      <c r="H7" s="36" t="s">
        <v>2</v>
      </c>
    </row>
    <row r="8" spans="2:9" s="8" customFormat="1" ht="24" thickTop="1" x14ac:dyDescent="0.5">
      <c r="C8" s="18"/>
      <c r="D8" s="143" t="s">
        <v>20</v>
      </c>
      <c r="E8" s="144"/>
      <c r="F8" s="145"/>
      <c r="G8" s="34">
        <v>11</v>
      </c>
      <c r="H8" s="35">
        <f>G8*100/G$11</f>
        <v>78.571428571428569</v>
      </c>
    </row>
    <row r="9" spans="2:9" s="8" customFormat="1" ht="23.25" x14ac:dyDescent="0.5">
      <c r="C9" s="18"/>
      <c r="D9" s="117" t="s">
        <v>19</v>
      </c>
      <c r="E9" s="118"/>
      <c r="F9" s="119"/>
      <c r="G9" s="34">
        <v>2</v>
      </c>
      <c r="H9" s="35">
        <f>G9*100/G$11</f>
        <v>14.285714285714286</v>
      </c>
    </row>
    <row r="10" spans="2:9" s="8" customFormat="1" ht="23.25" x14ac:dyDescent="0.5">
      <c r="C10" s="18"/>
      <c r="D10" s="117" t="s">
        <v>18</v>
      </c>
      <c r="E10" s="118"/>
      <c r="F10" s="119"/>
      <c r="G10" s="34">
        <v>1</v>
      </c>
      <c r="H10" s="35">
        <f>G10*100/G$11</f>
        <v>7.1428571428571432</v>
      </c>
    </row>
    <row r="11" spans="2:9" s="8" customFormat="1" ht="24" thickBot="1" x14ac:dyDescent="0.55000000000000004">
      <c r="C11" s="18"/>
      <c r="D11" s="150" t="s">
        <v>3</v>
      </c>
      <c r="E11" s="150"/>
      <c r="F11" s="150"/>
      <c r="G11" s="22">
        <f>SUM(G8:G10)</f>
        <v>14</v>
      </c>
      <c r="H11" s="27">
        <f>G11*100/G$11</f>
        <v>100</v>
      </c>
    </row>
    <row r="12" spans="2:9" s="8" customFormat="1" ht="24" thickTop="1" x14ac:dyDescent="0.5">
      <c r="C12" s="18"/>
      <c r="D12" s="19"/>
      <c r="E12" s="19"/>
      <c r="F12" s="19"/>
      <c r="G12" s="20"/>
      <c r="H12" s="21"/>
    </row>
    <row r="13" spans="2:9" s="8" customFormat="1" ht="23.25" x14ac:dyDescent="0.5">
      <c r="C13" s="18"/>
      <c r="D13" s="8" t="s">
        <v>56</v>
      </c>
      <c r="G13" s="17"/>
      <c r="H13" s="17"/>
    </row>
    <row r="14" spans="2:9" s="8" customFormat="1" ht="21" x14ac:dyDescent="0.35">
      <c r="C14" s="8" t="s">
        <v>57</v>
      </c>
      <c r="G14" s="77"/>
      <c r="H14" s="77"/>
    </row>
    <row r="15" spans="2:9" s="8" customFormat="1" ht="21" x14ac:dyDescent="0.35">
      <c r="C15" s="8" t="s">
        <v>58</v>
      </c>
      <c r="G15" s="53"/>
      <c r="H15" s="53"/>
    </row>
    <row r="16" spans="2:9" s="8" customFormat="1" ht="21" x14ac:dyDescent="0.35">
      <c r="G16" s="77"/>
      <c r="H16" s="77"/>
    </row>
    <row r="17" spans="2:8" s="8" customFormat="1" ht="23.25" x14ac:dyDescent="0.5">
      <c r="B17" s="18" t="s">
        <v>21</v>
      </c>
      <c r="D17" s="56"/>
      <c r="E17" s="56"/>
      <c r="F17" s="55"/>
      <c r="G17" s="55"/>
      <c r="H17" s="55"/>
    </row>
    <row r="18" spans="2:8" s="8" customFormat="1" ht="24" thickBot="1" x14ac:dyDescent="0.55000000000000004">
      <c r="B18" s="18"/>
      <c r="D18" s="47" t="s">
        <v>22</v>
      </c>
      <c r="E18" s="47"/>
      <c r="F18" s="31"/>
      <c r="G18" s="31"/>
      <c r="H18" s="61"/>
    </row>
    <row r="19" spans="2:8" ht="24.75" thickTop="1" thickBot="1" x14ac:dyDescent="0.55000000000000004">
      <c r="D19" s="149" t="s">
        <v>26</v>
      </c>
      <c r="E19" s="149"/>
      <c r="F19" s="149"/>
      <c r="G19" s="46" t="s">
        <v>1</v>
      </c>
      <c r="H19" s="43" t="s">
        <v>2</v>
      </c>
    </row>
    <row r="20" spans="2:8" ht="21.75" thickTop="1" x14ac:dyDescent="0.35">
      <c r="D20" s="143" t="s">
        <v>24</v>
      </c>
      <c r="E20" s="144" t="s">
        <v>9</v>
      </c>
      <c r="F20" s="145" t="s">
        <v>9</v>
      </c>
      <c r="G20" s="45">
        <v>10</v>
      </c>
      <c r="H20" s="35">
        <f>G20*100/G$23</f>
        <v>71.428571428571431</v>
      </c>
    </row>
    <row r="21" spans="2:8" ht="21" x14ac:dyDescent="0.35">
      <c r="D21" s="117" t="s">
        <v>23</v>
      </c>
      <c r="E21" s="118" t="s">
        <v>11</v>
      </c>
      <c r="F21" s="119" t="s">
        <v>11</v>
      </c>
      <c r="G21" s="45">
        <v>2</v>
      </c>
      <c r="H21" s="35">
        <f>G21*100/G$23</f>
        <v>14.285714285714286</v>
      </c>
    </row>
    <row r="22" spans="2:8" ht="21" x14ac:dyDescent="0.35">
      <c r="D22" s="117" t="s">
        <v>25</v>
      </c>
      <c r="E22" s="118" t="s">
        <v>9</v>
      </c>
      <c r="F22" s="119" t="s">
        <v>9</v>
      </c>
      <c r="G22" s="45">
        <v>2</v>
      </c>
      <c r="H22" s="35">
        <f>G22*100/G$23</f>
        <v>14.285714285714286</v>
      </c>
    </row>
    <row r="23" spans="2:8" ht="24" thickBot="1" x14ac:dyDescent="0.55000000000000004">
      <c r="D23" s="146" t="s">
        <v>3</v>
      </c>
      <c r="E23" s="147" t="s">
        <v>12</v>
      </c>
      <c r="F23" s="148" t="s">
        <v>12</v>
      </c>
      <c r="G23" s="59">
        <f>SUM(G20:G22)</f>
        <v>14</v>
      </c>
      <c r="H23" s="60">
        <f>G23*100/G$23</f>
        <v>100</v>
      </c>
    </row>
    <row r="24" spans="2:8" ht="20.25" thickTop="1" x14ac:dyDescent="0.3">
      <c r="B24" s="52"/>
      <c r="C24" s="52"/>
      <c r="D24" s="52"/>
      <c r="E24" s="52"/>
      <c r="F24" s="52"/>
      <c r="G24" s="52"/>
      <c r="H24" s="52"/>
    </row>
    <row r="25" spans="2:8" s="8" customFormat="1" ht="21" x14ac:dyDescent="0.35">
      <c r="B25" s="13"/>
      <c r="C25" s="8" t="s">
        <v>60</v>
      </c>
      <c r="F25" s="37"/>
      <c r="G25" s="37"/>
      <c r="H25" s="37"/>
    </row>
    <row r="26" spans="2:8" s="8" customFormat="1" ht="21" x14ac:dyDescent="0.35">
      <c r="B26" s="8" t="s">
        <v>75</v>
      </c>
      <c r="F26" s="37"/>
      <c r="G26" s="37"/>
      <c r="H26" s="37"/>
    </row>
    <row r="27" spans="2:8" s="8" customFormat="1" ht="21" x14ac:dyDescent="0.35">
      <c r="C27" s="8" t="s">
        <v>59</v>
      </c>
      <c r="G27" s="37"/>
      <c r="H27" s="37"/>
    </row>
    <row r="28" spans="2:8" s="8" customFormat="1" ht="21" x14ac:dyDescent="0.35">
      <c r="G28" s="58"/>
      <c r="H28" s="58"/>
    </row>
    <row r="29" spans="2:8" s="8" customFormat="1" ht="21" x14ac:dyDescent="0.35">
      <c r="G29" s="61"/>
      <c r="H29" s="61"/>
    </row>
    <row r="30" spans="2:8" s="8" customFormat="1" ht="21" x14ac:dyDescent="0.35">
      <c r="G30" s="61"/>
      <c r="H30" s="61"/>
    </row>
    <row r="31" spans="2:8" s="8" customFormat="1" ht="21" x14ac:dyDescent="0.35">
      <c r="G31" s="61"/>
      <c r="H31" s="61"/>
    </row>
    <row r="32" spans="2:8" s="8" customFormat="1" ht="21" x14ac:dyDescent="0.35">
      <c r="G32" s="61"/>
      <c r="H32" s="61"/>
    </row>
    <row r="33" spans="2:9" s="8" customFormat="1" ht="21" x14ac:dyDescent="0.35">
      <c r="G33" s="61"/>
      <c r="H33" s="61"/>
    </row>
    <row r="34" spans="2:9" s="8" customFormat="1" ht="21" x14ac:dyDescent="0.35">
      <c r="G34" s="61"/>
      <c r="H34" s="61"/>
    </row>
    <row r="35" spans="2:9" s="8" customFormat="1" ht="21" x14ac:dyDescent="0.35">
      <c r="G35" s="61"/>
      <c r="H35" s="61"/>
    </row>
    <row r="36" spans="2:9" s="8" customFormat="1" ht="21" x14ac:dyDescent="0.35">
      <c r="G36" s="61"/>
      <c r="H36" s="61"/>
    </row>
    <row r="37" spans="2:9" s="8" customFormat="1" ht="21" x14ac:dyDescent="0.35">
      <c r="G37" s="77"/>
      <c r="H37" s="77"/>
    </row>
    <row r="38" spans="2:9" s="8" customFormat="1" ht="21" x14ac:dyDescent="0.35">
      <c r="G38" s="77"/>
      <c r="H38" s="77"/>
    </row>
    <row r="39" spans="2:9" s="8" customFormat="1" ht="21" x14ac:dyDescent="0.35">
      <c r="G39" s="77"/>
      <c r="H39" s="77"/>
    </row>
    <row r="40" spans="2:9" x14ac:dyDescent="0.3">
      <c r="B40" s="142" t="s">
        <v>13</v>
      </c>
      <c r="C40" s="142"/>
      <c r="D40" s="142"/>
      <c r="E40" s="142"/>
      <c r="F40" s="142"/>
      <c r="G40" s="142"/>
      <c r="H40" s="142"/>
      <c r="I40" s="142"/>
    </row>
    <row r="41" spans="2:9" x14ac:dyDescent="0.3">
      <c r="B41" s="62"/>
      <c r="C41" s="62"/>
      <c r="D41" s="62"/>
      <c r="E41" s="62"/>
      <c r="F41" s="62"/>
      <c r="G41" s="62"/>
      <c r="H41" s="62"/>
      <c r="I41" s="62"/>
    </row>
    <row r="42" spans="2:9" s="8" customFormat="1" ht="23.25" x14ac:dyDescent="0.5">
      <c r="C42" s="9" t="s">
        <v>8</v>
      </c>
      <c r="G42" s="17"/>
      <c r="H42" s="17"/>
    </row>
    <row r="43" spans="2:9" s="10" customFormat="1" ht="24" thickBot="1" x14ac:dyDescent="0.55000000000000004">
      <c r="C43" s="23" t="s">
        <v>55</v>
      </c>
      <c r="G43" s="11"/>
      <c r="H43" s="11"/>
    </row>
    <row r="44" spans="2:9" s="10" customFormat="1" ht="21.75" customHeight="1" thickTop="1" x14ac:dyDescent="0.35">
      <c r="C44" s="128" t="s">
        <v>4</v>
      </c>
      <c r="D44" s="129"/>
      <c r="E44" s="129"/>
      <c r="F44" s="130"/>
      <c r="G44" s="134"/>
      <c r="H44" s="126" t="s">
        <v>5</v>
      </c>
      <c r="I44" s="126" t="s">
        <v>14</v>
      </c>
    </row>
    <row r="45" spans="2:9" s="10" customFormat="1" ht="17.25" customHeight="1" thickBot="1" x14ac:dyDescent="0.4">
      <c r="C45" s="131"/>
      <c r="D45" s="132"/>
      <c r="E45" s="132"/>
      <c r="F45" s="133"/>
      <c r="G45" s="135"/>
      <c r="H45" s="127"/>
      <c r="I45" s="127"/>
    </row>
    <row r="46" spans="2:9" s="10" customFormat="1" ht="24" thickTop="1" x14ac:dyDescent="0.5">
      <c r="C46" s="152" t="s">
        <v>39</v>
      </c>
      <c r="D46" s="153"/>
      <c r="E46" s="153"/>
      <c r="F46" s="154"/>
      <c r="G46" s="32"/>
      <c r="H46" s="33"/>
      <c r="I46" s="33"/>
    </row>
    <row r="47" spans="2:9" s="10" customFormat="1" ht="21" x14ac:dyDescent="0.35">
      <c r="B47" s="51"/>
      <c r="C47" s="68" t="s">
        <v>27</v>
      </c>
      <c r="D47" s="69"/>
      <c r="E47" s="69"/>
      <c r="F47" s="70"/>
      <c r="G47" s="120">
        <f>คีย์ข้อมูล!F16</f>
        <v>3.8461538461538463</v>
      </c>
      <c r="H47" s="122">
        <f>คีย์ข้อมูล!F17</f>
        <v>0.98709623358564857</v>
      </c>
      <c r="I47" s="124" t="str">
        <f>IF(G47&gt;4.5,"มากที่สุด",IF(G47&gt;3.5,"มาก",IF(G47&gt;2.5,"ปานกลาง",IF(G47&gt;1.5,"น้อย",IF(G47&lt;=1.5,"น้อยที่สุด")))))</f>
        <v>มาก</v>
      </c>
    </row>
    <row r="48" spans="2:9" s="10" customFormat="1" ht="21" x14ac:dyDescent="0.35">
      <c r="B48" s="51"/>
      <c r="C48" s="65" t="s">
        <v>28</v>
      </c>
      <c r="D48" s="66"/>
      <c r="E48" s="66"/>
      <c r="F48" s="67"/>
      <c r="G48" s="121"/>
      <c r="H48" s="123"/>
      <c r="I48" s="125"/>
    </row>
    <row r="49" spans="2:10" s="10" customFormat="1" ht="21" x14ac:dyDescent="0.35">
      <c r="B49" s="51"/>
      <c r="C49" s="68" t="s">
        <v>30</v>
      </c>
      <c r="D49" s="69"/>
      <c r="E49" s="69"/>
      <c r="F49" s="70"/>
      <c r="G49" s="120">
        <f>คีย์ข้อมูล!G16</f>
        <v>4.3076923076923075</v>
      </c>
      <c r="H49" s="122">
        <f>คีย์ข้อมูล!G17</f>
        <v>0.63042517195611547</v>
      </c>
      <c r="I49" s="124" t="str">
        <f>IF(G49&gt;4.5,"มากที่สุด",IF(G49&gt;3.5,"มาก",IF(G49&gt;2.5,"ปานกลาง",IF(G49&gt;1.5,"น้อย",IF(G49&lt;=1.5,"น้อยที่สุด")))))</f>
        <v>มาก</v>
      </c>
    </row>
    <row r="50" spans="2:10" s="10" customFormat="1" ht="21" x14ac:dyDescent="0.35">
      <c r="B50" s="51"/>
      <c r="C50" s="65" t="s">
        <v>31</v>
      </c>
      <c r="D50" s="66"/>
      <c r="E50" s="66"/>
      <c r="F50" s="67"/>
      <c r="G50" s="121"/>
      <c r="H50" s="123"/>
      <c r="I50" s="125"/>
    </row>
    <row r="51" spans="2:10" s="10" customFormat="1" ht="21" x14ac:dyDescent="0.35">
      <c r="B51" s="51"/>
      <c r="C51" s="68" t="s">
        <v>32</v>
      </c>
      <c r="D51" s="69"/>
      <c r="E51" s="69"/>
      <c r="F51" s="70"/>
      <c r="G51" s="120">
        <f>คีย์ข้อมูล!H16</f>
        <v>4.3076923076923075</v>
      </c>
      <c r="H51" s="122">
        <f>คีย์ข้อมูล!H17</f>
        <v>0.63042517195611547</v>
      </c>
      <c r="I51" s="124" t="str">
        <f>IF(G51&gt;4.5,"มากที่สุด",IF(G51&gt;3.5,"มาก",IF(G51&gt;2.5,"ปานกลาง",IF(G51&gt;1.5,"น้อย",IF(G51&lt;=1.5,"น้อยที่สุด")))))</f>
        <v>มาก</v>
      </c>
    </row>
    <row r="52" spans="2:10" s="10" customFormat="1" ht="21" x14ac:dyDescent="0.35">
      <c r="B52" s="51"/>
      <c r="C52" s="71" t="s">
        <v>33</v>
      </c>
      <c r="D52" s="51"/>
      <c r="E52" s="51"/>
      <c r="F52" s="72"/>
      <c r="G52" s="121"/>
      <c r="H52" s="123"/>
      <c r="I52" s="125"/>
    </row>
    <row r="53" spans="2:10" s="10" customFormat="1" ht="21" x14ac:dyDescent="0.35">
      <c r="B53" s="51"/>
      <c r="C53" s="68" t="s">
        <v>34</v>
      </c>
      <c r="D53" s="69"/>
      <c r="E53" s="69"/>
      <c r="F53" s="70"/>
      <c r="G53" s="73">
        <f>คีย์ข้อมูล!I16</f>
        <v>3.9230769230769229</v>
      </c>
      <c r="H53" s="73">
        <f>คีย์ข้อมูล!I17</f>
        <v>0.75955452531275058</v>
      </c>
      <c r="I53" s="124" t="s">
        <v>29</v>
      </c>
    </row>
    <row r="54" spans="2:10" s="10" customFormat="1" ht="21" x14ac:dyDescent="0.35">
      <c r="B54" s="51"/>
      <c r="C54" s="71" t="s">
        <v>35</v>
      </c>
      <c r="D54" s="51"/>
      <c r="E54" s="51"/>
      <c r="F54" s="72"/>
      <c r="G54" s="32"/>
      <c r="H54" s="32"/>
      <c r="I54" s="125"/>
    </row>
    <row r="55" spans="2:10" s="10" customFormat="1" ht="21" x14ac:dyDescent="0.35">
      <c r="B55" s="51"/>
      <c r="C55" s="68" t="s">
        <v>36</v>
      </c>
      <c r="D55" s="69"/>
      <c r="E55" s="69"/>
      <c r="F55" s="70"/>
      <c r="G55" s="73">
        <f>คีย์ข้อมูล!J16</f>
        <v>4.2307692307692308</v>
      </c>
      <c r="H55" s="73">
        <f>คีย์ข้อมูล!J17</f>
        <v>0.72501105208198502</v>
      </c>
      <c r="I55" s="124" t="s">
        <v>29</v>
      </c>
    </row>
    <row r="56" spans="2:10" s="10" customFormat="1" ht="21" x14ac:dyDescent="0.35">
      <c r="B56" s="51"/>
      <c r="C56" s="71" t="s">
        <v>37</v>
      </c>
      <c r="D56" s="51"/>
      <c r="E56" s="51"/>
      <c r="F56" s="72"/>
      <c r="G56" s="32"/>
      <c r="H56" s="32"/>
      <c r="I56" s="125"/>
    </row>
    <row r="57" spans="2:10" s="10" customFormat="1" ht="21" x14ac:dyDescent="0.35">
      <c r="B57" s="51"/>
      <c r="C57" s="68" t="s">
        <v>62</v>
      </c>
      <c r="D57" s="69"/>
      <c r="E57" s="69"/>
      <c r="F57" s="70"/>
      <c r="G57" s="73">
        <f>คีย์ข้อมูล!K16</f>
        <v>3.9230769230769229</v>
      </c>
      <c r="H57" s="73">
        <f>คีย์ข้อมูล!K17</f>
        <v>1.115163550152956</v>
      </c>
      <c r="I57" s="124" t="s">
        <v>29</v>
      </c>
    </row>
    <row r="58" spans="2:10" s="10" customFormat="1" ht="21" x14ac:dyDescent="0.35">
      <c r="B58" s="51"/>
      <c r="C58" s="65" t="s">
        <v>61</v>
      </c>
      <c r="D58" s="66"/>
      <c r="E58" s="66"/>
      <c r="F58" s="67"/>
      <c r="G58" s="32"/>
      <c r="H58" s="32"/>
      <c r="I58" s="125"/>
    </row>
    <row r="59" spans="2:10" s="10" customFormat="1" ht="23.25" x14ac:dyDescent="0.5">
      <c r="B59" s="51"/>
      <c r="C59" s="136" t="s">
        <v>38</v>
      </c>
      <c r="D59" s="137"/>
      <c r="E59" s="137"/>
      <c r="F59" s="138"/>
      <c r="G59" s="25">
        <f>คีย์ข้อมูล!K19</f>
        <v>4.0595238095238093</v>
      </c>
      <c r="H59" s="25">
        <f>คีย์ข้อมูล!K18</f>
        <v>0.81373900125971699</v>
      </c>
      <c r="I59" s="63" t="str">
        <f>IF(G59&gt;4.5,"มากที่สุด",IF(G59&gt;3.5,"มาก",IF(G59&gt;2.5,"ปานกลาง",IF(G59&gt;1.5,"น้อย",IF(G59&lt;=1.5,"น้อยที่สุด")))))</f>
        <v>มาก</v>
      </c>
      <c r="J59" s="24"/>
    </row>
    <row r="60" spans="2:10" s="10" customFormat="1" ht="24" thickBot="1" x14ac:dyDescent="0.55000000000000004">
      <c r="B60" s="51"/>
      <c r="C60" s="139" t="s">
        <v>6</v>
      </c>
      <c r="D60" s="140"/>
      <c r="E60" s="140"/>
      <c r="F60" s="141"/>
      <c r="G60" s="26">
        <f>คีย์ข้อมูล!L16</f>
        <v>4.0897435897435894</v>
      </c>
      <c r="H60" s="26">
        <f>คีย์ข้อมูล!L17</f>
        <v>0.80794595084092846</v>
      </c>
      <c r="I60" s="54" t="str">
        <f>IF(G60&gt;4.5,"มากที่สุด",IF(G60&gt;3.5,"มาก",IF(G60&gt;2.5,"ปานกลาง",IF(G60&gt;1.5,"น้อย",IF(G60&lt;=1.5,"น้อยที่สุด")))))</f>
        <v>มาก</v>
      </c>
    </row>
    <row r="61" spans="2:10" s="10" customFormat="1" ht="21.75" thickTop="1" x14ac:dyDescent="0.35">
      <c r="C61" s="49"/>
      <c r="D61" s="49"/>
      <c r="E61" s="49"/>
      <c r="F61" s="49"/>
      <c r="G61" s="49"/>
      <c r="H61" s="49"/>
    </row>
    <row r="62" spans="2:10" s="8" customFormat="1" ht="21" x14ac:dyDescent="0.35">
      <c r="B62" s="111" t="s">
        <v>63</v>
      </c>
      <c r="C62" s="111"/>
      <c r="D62" s="111"/>
      <c r="E62" s="111"/>
      <c r="F62" s="111"/>
      <c r="G62" s="111"/>
      <c r="H62" s="111"/>
      <c r="I62" s="111"/>
      <c r="J62" s="57"/>
    </row>
    <row r="63" spans="2:10" s="8" customFormat="1" ht="21" x14ac:dyDescent="0.35">
      <c r="B63" s="29" t="s">
        <v>84</v>
      </c>
      <c r="C63" s="29"/>
      <c r="D63" s="29"/>
      <c r="E63" s="29"/>
      <c r="F63" s="29"/>
      <c r="G63" s="29"/>
      <c r="H63" s="29"/>
      <c r="I63" s="29"/>
    </row>
    <row r="64" spans="2:10" s="8" customFormat="1" ht="21" x14ac:dyDescent="0.35">
      <c r="B64" s="109" t="s">
        <v>64</v>
      </c>
      <c r="C64" s="109"/>
      <c r="D64" s="109"/>
      <c r="E64" s="109"/>
      <c r="F64" s="109"/>
      <c r="G64" s="109"/>
      <c r="H64" s="109"/>
      <c r="I64" s="109"/>
    </row>
    <row r="65" spans="2:9" s="8" customFormat="1" ht="21" x14ac:dyDescent="0.35">
      <c r="B65" s="109" t="s">
        <v>65</v>
      </c>
      <c r="C65" s="109"/>
      <c r="D65" s="109"/>
      <c r="E65" s="109"/>
      <c r="F65" s="109"/>
      <c r="G65" s="109"/>
      <c r="H65" s="109"/>
      <c r="I65" s="109"/>
    </row>
    <row r="66" spans="2:9" s="8" customFormat="1" ht="21" x14ac:dyDescent="0.35">
      <c r="B66" s="110" t="s">
        <v>76</v>
      </c>
      <c r="C66" s="110"/>
      <c r="D66" s="110"/>
      <c r="E66" s="110"/>
      <c r="F66" s="110"/>
      <c r="G66" s="110"/>
      <c r="H66" s="110"/>
      <c r="I66" s="110"/>
    </row>
    <row r="67" spans="2:9" s="8" customFormat="1" ht="21" x14ac:dyDescent="0.35">
      <c r="B67" s="8" t="s">
        <v>77</v>
      </c>
    </row>
    <row r="78" spans="2:9" s="14" customFormat="1" ht="21" x14ac:dyDescent="0.35"/>
    <row r="79" spans="2:9" s="14" customFormat="1" ht="21" x14ac:dyDescent="0.35"/>
    <row r="80" spans="2:9" s="14" customFormat="1" ht="21" x14ac:dyDescent="0.35"/>
    <row r="81" spans="3:8" s="8" customFormat="1" ht="21" x14ac:dyDescent="0.35"/>
    <row r="82" spans="3:8" s="8" customFormat="1" ht="21" x14ac:dyDescent="0.35"/>
    <row r="83" spans="3:8" s="8" customFormat="1" ht="21" x14ac:dyDescent="0.35"/>
    <row r="84" spans="3:8" s="8" customFormat="1" ht="21" x14ac:dyDescent="0.35"/>
    <row r="85" spans="3:8" s="8" customFormat="1" ht="21" x14ac:dyDescent="0.35"/>
    <row r="86" spans="3:8" s="8" customFormat="1" ht="21" x14ac:dyDescent="0.35"/>
    <row r="87" spans="3:8" s="13" customFormat="1" ht="21" x14ac:dyDescent="0.35"/>
    <row r="88" spans="3:8" s="13" customFormat="1" ht="21" x14ac:dyDescent="0.35"/>
    <row r="89" spans="3:8" s="13" customFormat="1" ht="21" x14ac:dyDescent="0.35"/>
    <row r="90" spans="3:8" s="13" customFormat="1" ht="21" x14ac:dyDescent="0.35"/>
    <row r="91" spans="3:8" s="13" customFormat="1" ht="21" x14ac:dyDescent="0.35"/>
    <row r="92" spans="3:8" s="13" customFormat="1" ht="21" x14ac:dyDescent="0.35"/>
    <row r="93" spans="3:8" s="6" customFormat="1" x14ac:dyDescent="0.3">
      <c r="C93" s="7"/>
      <c r="D93" s="7"/>
    </row>
    <row r="94" spans="3:8" x14ac:dyDescent="0.3">
      <c r="C94" s="4"/>
      <c r="D94" s="4"/>
      <c r="E94" s="4"/>
      <c r="F94" s="4"/>
      <c r="G94" s="5"/>
      <c r="H94" s="5"/>
    </row>
    <row r="95" spans="3:8" x14ac:dyDescent="0.3">
      <c r="C95" s="4"/>
      <c r="D95" s="4"/>
      <c r="E95" s="4"/>
      <c r="F95" s="4"/>
      <c r="G95" s="5"/>
      <c r="H95" s="5"/>
    </row>
    <row r="96" spans="3:8" x14ac:dyDescent="0.3">
      <c r="C96" s="4"/>
      <c r="D96" s="4"/>
      <c r="E96" s="4"/>
      <c r="F96" s="4"/>
      <c r="G96" s="5"/>
      <c r="H96" s="5"/>
    </row>
    <row r="97" spans="3:8" x14ac:dyDescent="0.3">
      <c r="C97" s="4"/>
      <c r="D97" s="4"/>
      <c r="E97" s="4"/>
      <c r="F97" s="4"/>
      <c r="G97" s="5"/>
      <c r="H97" s="5"/>
    </row>
    <row r="98" spans="3:8" x14ac:dyDescent="0.3">
      <c r="C98" s="4"/>
      <c r="D98" s="4"/>
      <c r="E98" s="4"/>
      <c r="F98" s="4"/>
      <c r="G98" s="5"/>
      <c r="H98" s="5"/>
    </row>
    <row r="99" spans="3:8" x14ac:dyDescent="0.3">
      <c r="C99" s="4"/>
      <c r="D99" s="4"/>
      <c r="E99" s="4"/>
      <c r="F99" s="4"/>
      <c r="G99" s="5"/>
      <c r="H99" s="5"/>
    </row>
    <row r="100" spans="3:8" x14ac:dyDescent="0.3">
      <c r="C100" s="4"/>
      <c r="D100" s="4"/>
      <c r="E100" s="4"/>
      <c r="F100" s="4"/>
      <c r="G100" s="5"/>
      <c r="H100" s="5"/>
    </row>
    <row r="101" spans="3:8" x14ac:dyDescent="0.3">
      <c r="C101" s="4"/>
      <c r="D101" s="4"/>
      <c r="E101" s="4"/>
      <c r="F101" s="4"/>
      <c r="G101" s="5"/>
      <c r="H101" s="5"/>
    </row>
    <row r="102" spans="3:8" x14ac:dyDescent="0.3">
      <c r="C102" s="4"/>
      <c r="D102" s="4"/>
      <c r="E102" s="4"/>
      <c r="F102" s="4"/>
      <c r="G102" s="5"/>
      <c r="H102" s="5"/>
    </row>
    <row r="103" spans="3:8" x14ac:dyDescent="0.3">
      <c r="C103" s="4"/>
      <c r="D103" s="4"/>
      <c r="E103" s="4"/>
      <c r="F103" s="4"/>
      <c r="G103" s="5"/>
      <c r="H103" s="5"/>
    </row>
    <row r="104" spans="3:8" x14ac:dyDescent="0.3">
      <c r="C104" s="4"/>
      <c r="D104" s="4"/>
      <c r="E104" s="4"/>
      <c r="F104" s="4"/>
      <c r="G104" s="5"/>
      <c r="H104" s="5"/>
    </row>
    <row r="105" spans="3:8" x14ac:dyDescent="0.3">
      <c r="C105" s="4"/>
      <c r="D105" s="4"/>
      <c r="E105" s="4"/>
      <c r="F105" s="4"/>
      <c r="G105" s="5"/>
      <c r="H105" s="5"/>
    </row>
  </sheetData>
  <mergeCells count="36">
    <mergeCell ref="I53:I54"/>
    <mergeCell ref="I55:I56"/>
    <mergeCell ref="I57:I58"/>
    <mergeCell ref="B1:I1"/>
    <mergeCell ref="B40:I40"/>
    <mergeCell ref="D21:F21"/>
    <mergeCell ref="D22:F22"/>
    <mergeCell ref="D20:F20"/>
    <mergeCell ref="D23:F23"/>
    <mergeCell ref="I51:I52"/>
    <mergeCell ref="D19:F19"/>
    <mergeCell ref="D8:F8"/>
    <mergeCell ref="D11:F11"/>
    <mergeCell ref="C4:H4"/>
    <mergeCell ref="D7:F7"/>
    <mergeCell ref="C46:F46"/>
    <mergeCell ref="B66:I66"/>
    <mergeCell ref="B64:I64"/>
    <mergeCell ref="B65:I65"/>
    <mergeCell ref="C59:F59"/>
    <mergeCell ref="B62:I62"/>
    <mergeCell ref="C60:F60"/>
    <mergeCell ref="G51:G52"/>
    <mergeCell ref="H51:H52"/>
    <mergeCell ref="I44:I45"/>
    <mergeCell ref="C44:F45"/>
    <mergeCell ref="H44:H45"/>
    <mergeCell ref="G44:G45"/>
    <mergeCell ref="G47:G48"/>
    <mergeCell ref="H47:H48"/>
    <mergeCell ref="I47:I48"/>
    <mergeCell ref="D9:F9"/>
    <mergeCell ref="D10:F10"/>
    <mergeCell ref="G49:G50"/>
    <mergeCell ref="H49:H50"/>
    <mergeCell ref="I49:I50"/>
  </mergeCells>
  <pageMargins left="0.51181102362204722" right="0" top="0.51181102362204722" bottom="0.23622047244094491" header="0.31496062992125984" footer="0.31496062992125984"/>
  <pageSetup paperSize="9" scale="90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 sizeWithCells="1">
              <from>
                <xdr:col>6</xdr:col>
                <xdr:colOff>276225</xdr:colOff>
                <xdr:row>43</xdr:row>
                <xdr:rowOff>219075</xdr:rowOff>
              </from>
              <to>
                <xdr:col>6</xdr:col>
                <xdr:colOff>409575</xdr:colOff>
                <xdr:row>44</xdr:row>
                <xdr:rowOff>76200</xdr:rowOff>
              </to>
            </anchor>
          </objectPr>
        </oleObject>
      </mc:Choice>
      <mc:Fallback>
        <oleObject progId="Equation.3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คีย์ข้อมูล</vt:lpstr>
      <vt:lpstr>บทสรุป</vt:lpstr>
      <vt:lpstr>สรุป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2023-11-02T09:19:20Z</cp:lastPrinted>
  <dcterms:created xsi:type="dcterms:W3CDTF">2014-10-15T08:34:52Z</dcterms:created>
  <dcterms:modified xsi:type="dcterms:W3CDTF">2023-11-02T09:31:34Z</dcterms:modified>
</cp:coreProperties>
</file>