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293AEC7-3860-4D2C-9D03-3063D207C7A7}" xr6:coauthVersionLast="36" xr6:coauthVersionMax="36" xr10:uidLastSave="{00000000-0000-0000-0000-000000000000}"/>
  <bookViews>
    <workbookView xWindow="0" yWindow="0" windowWidth="28800" windowHeight="12000" activeTab="2" xr2:uid="{00000000-000D-0000-FFFF-FFFF00000000}"/>
  </bookViews>
  <sheets>
    <sheet name="Sheet1" sheetId="10" r:id="rId1"/>
    <sheet name="Form Responses 1" sheetId="1" r:id="rId2"/>
    <sheet name="บทสรุป" sheetId="2" r:id="rId3"/>
    <sheet name="ตาราง1-2" sheetId="3" r:id="rId4"/>
    <sheet name="ตาราง3" sheetId="13" r:id="rId5"/>
    <sheet name="ตาราง4" sheetId="5" r:id="rId6"/>
    <sheet name="ตาราง5" sheetId="8" r:id="rId7"/>
    <sheet name="เสนอแนะ" sheetId="14" r:id="rId8"/>
  </sheets>
  <definedNames>
    <definedName name="_xlnm._FilterDatabase" localSheetId="1" hidden="1">'Form Responses 1'!$F$1:$F$111</definedName>
  </definedNames>
  <calcPr calcId="191029"/>
</workbook>
</file>

<file path=xl/calcChain.xml><?xml version="1.0" encoding="utf-8"?>
<calcChain xmlns="http://schemas.openxmlformats.org/spreadsheetml/2006/main">
  <c r="O66" i="1" l="1"/>
  <c r="F22" i="5"/>
  <c r="F21" i="5"/>
  <c r="F10" i="5"/>
  <c r="F11" i="5"/>
  <c r="F12" i="5"/>
  <c r="F13" i="5"/>
  <c r="F9" i="5"/>
  <c r="F23" i="5"/>
  <c r="F20" i="5"/>
  <c r="F8" i="5"/>
  <c r="F5" i="5"/>
  <c r="F14" i="5"/>
  <c r="F46" i="5"/>
  <c r="F6" i="5"/>
  <c r="F32" i="5" l="1"/>
  <c r="F7" i="5"/>
  <c r="F31" i="5" l="1"/>
  <c r="F39" i="5"/>
  <c r="F18" i="5"/>
  <c r="F19" i="5"/>
  <c r="F25" i="5"/>
  <c r="F17" i="5"/>
  <c r="F24" i="5"/>
  <c r="F38" i="5"/>
  <c r="F37" i="5"/>
  <c r="F42" i="5"/>
  <c r="F16" i="5"/>
  <c r="F15" i="5"/>
  <c r="F44" i="5"/>
  <c r="C32" i="3"/>
  <c r="E9" i="13" l="1"/>
  <c r="D15" i="3"/>
  <c r="D16" i="3"/>
  <c r="D17" i="3"/>
  <c r="D18" i="3"/>
  <c r="D19" i="3"/>
  <c r="D14" i="3"/>
  <c r="W67" i="1" l="1"/>
  <c r="W66" i="1"/>
  <c r="P66" i="1"/>
  <c r="Q66" i="1"/>
  <c r="R66" i="1"/>
  <c r="S66" i="1"/>
  <c r="T66" i="1"/>
  <c r="U66" i="1"/>
  <c r="V66" i="1"/>
  <c r="P67" i="1"/>
  <c r="Q67" i="1"/>
  <c r="R67" i="1"/>
  <c r="S67" i="1"/>
  <c r="T67" i="1"/>
  <c r="U67" i="1"/>
  <c r="V67" i="1"/>
  <c r="O67" i="1"/>
  <c r="H66" i="1"/>
  <c r="I66" i="1"/>
  <c r="J66" i="1"/>
  <c r="K66" i="1"/>
  <c r="L66" i="1"/>
  <c r="M66" i="1"/>
  <c r="H67" i="1"/>
  <c r="I67" i="1"/>
  <c r="J67" i="1"/>
  <c r="K67" i="1"/>
  <c r="L67" i="1"/>
  <c r="M67" i="1"/>
  <c r="G67" i="1"/>
  <c r="G66" i="1"/>
  <c r="V68" i="1" l="1"/>
  <c r="R68" i="1"/>
  <c r="D28" i="3" l="1"/>
  <c r="D32" i="3" l="1"/>
  <c r="D31" i="3"/>
  <c r="D30" i="3"/>
  <c r="D29" i="3"/>
  <c r="C7" i="14"/>
  <c r="D19" i="8" l="1"/>
  <c r="D13" i="8"/>
  <c r="F9" i="13" l="1"/>
  <c r="F5" i="13"/>
  <c r="F7" i="13"/>
  <c r="F8" i="13"/>
  <c r="F6" i="13"/>
  <c r="F43" i="5" l="1"/>
  <c r="F28" i="5"/>
  <c r="C20" i="3" l="1"/>
  <c r="D20" i="3" s="1"/>
  <c r="D20" i="8" l="1"/>
  <c r="C9" i="8"/>
  <c r="C20" i="8" l="1"/>
  <c r="C10" i="8" l="1"/>
  <c r="C11" i="8"/>
  <c r="C12" i="8"/>
  <c r="C15" i="8"/>
  <c r="D9" i="8"/>
  <c r="D10" i="8"/>
  <c r="D11" i="8"/>
  <c r="D12" i="8"/>
  <c r="D15" i="8"/>
  <c r="D16" i="8"/>
  <c r="D17" i="8"/>
  <c r="D18" i="8"/>
  <c r="C13" i="8" l="1"/>
  <c r="E13" i="8" s="1"/>
  <c r="C16" i="8"/>
  <c r="E16" i="8" s="1"/>
  <c r="C18" i="8"/>
  <c r="E18" i="8" s="1"/>
  <c r="C17" i="8"/>
  <c r="E17" i="8" s="1"/>
  <c r="E15" i="8"/>
  <c r="C19" i="8" l="1"/>
  <c r="E19" i="8" s="1"/>
  <c r="F30" i="5"/>
  <c r="F29" i="5"/>
  <c r="F41" i="5"/>
  <c r="F36" i="5"/>
  <c r="E20" i="8"/>
  <c r="F47" i="5"/>
  <c r="F45" i="5"/>
  <c r="F40" i="5"/>
  <c r="F35" i="5"/>
  <c r="F27" i="5"/>
  <c r="F26" i="5"/>
  <c r="E9" i="8"/>
  <c r="E10" i="8"/>
  <c r="E11" i="8"/>
  <c r="E12" i="8"/>
</calcChain>
</file>

<file path=xl/sharedStrings.xml><?xml version="1.0" encoding="utf-8"?>
<sst xmlns="http://schemas.openxmlformats.org/spreadsheetml/2006/main" count="1376" uniqueCount="295">
  <si>
    <t>Timestamp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</si>
  <si>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</si>
  <si>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</si>
  <si>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</si>
  <si>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</si>
  <si>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</si>
  <si>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</si>
  <si>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</si>
  <si>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</si>
  <si>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</si>
  <si>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</si>
  <si>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</si>
  <si>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</si>
  <si>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</si>
  <si>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ศึกษาศาสตร์</t>
  </si>
  <si>
    <t>20-30 วัน</t>
  </si>
  <si>
    <t>-</t>
  </si>
  <si>
    <t>10-19 วัน</t>
  </si>
  <si>
    <t>แบบ 1.1</t>
  </si>
  <si>
    <t>น้อยกว่า 10 วัน</t>
  </si>
  <si>
    <t>แผน ก</t>
  </si>
  <si>
    <t>มากกว่า 30 วัน</t>
  </si>
  <si>
    <t>แบบ 2.1</t>
  </si>
  <si>
    <t>บริหารธุรกิจ</t>
  </si>
  <si>
    <t>ภาษาไทย</t>
  </si>
  <si>
    <t>เภสัชศาสตร์</t>
  </si>
  <si>
    <t>มนุษยศาสตร์</t>
  </si>
  <si>
    <t>ไม่มี</t>
  </si>
  <si>
    <t>รวม</t>
  </si>
  <si>
    <t>จำนวน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</si>
  <si>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</si>
  <si>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</si>
  <si>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</si>
  <si>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</si>
  <si>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</si>
  <si>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t>ร้อยละ</t>
  </si>
  <si>
    <t>คณะ/สาขาวิชา</t>
  </si>
  <si>
    <t>คณะเภสัชศาสตร์</t>
  </si>
  <si>
    <t>คณะศึกษาศาสตร์</t>
  </si>
  <si>
    <t>คณะบริหารธุรกิจ เศรษฐศาสตร์และการสื่อสาร</t>
  </si>
  <si>
    <t>บัณฑิตวิทยาลัย</t>
  </si>
  <si>
    <t>สาขาวิชาภาษาไทย</t>
  </si>
  <si>
    <t>รวมทั้งสิ้น</t>
  </si>
  <si>
    <t>(ตอบได้มากกว่า 1 ข้อ)</t>
  </si>
  <si>
    <t>ประกาศมหาวิทยาลัย</t>
  </si>
  <si>
    <t>website บัณฑิตวิทยาลัย</t>
  </si>
  <si>
    <t>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</si>
  <si>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</si>
  <si>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</si>
  <si>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</si>
  <si>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</si>
  <si>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</si>
  <si>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รวมเฉลี่ย</t>
  </si>
  <si>
    <t>ด้านคุณภาพการให้บริการ (การปฐมนิเทศ)</t>
  </si>
  <si>
    <t>รวมทุกด้าน</t>
  </si>
  <si>
    <t>ที่</t>
  </si>
  <si>
    <t>ความถี่</t>
  </si>
  <si>
    <t>สาขาวิชาบริหารธุรกิจ</t>
  </si>
  <si>
    <t>จดหมายจากมหาวิทยาลัย</t>
  </si>
  <si>
    <t xml:space="preserve">      -  หัวหน้าสำนักงานเลขานุการบัณฑิตวิทยาลัย (น.ส.พัชรี  ท้วมใจดี) </t>
  </si>
  <si>
    <t>(ผ่านระบบออนไลน์)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</si>
  <si>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</si>
  <si>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 xml:space="preserve">การถ่ายทอดความรู้ของวิทยากรในการปฐมนิเทศ เกี่ยวกับการให้บริการด้านวิชาการของบัณฑิตวิทยาลัย (ดร.คณิดา  นรัตนรักษา รองคณบดีฝ่ายวิชาการ) </t>
  </si>
  <si>
    <t xml:space="preserve">การถ่ายทอดความรู้ของวิทยากรในการปฐมนิเทศ 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 (รศ.ดร.กรองกาญจน์  ชูทิพย์ รองคณบดีฝ่ายวิจัย) </t>
  </si>
  <si>
    <t xml:space="preserve">การถ่ายทอดความรู้ของวิทยากรในการปฐมนิเทศ 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 (ผศ.ดร.สุดากาญจน์  ปัทมดิลก รองคณบดีฝ่ายวิรัชกิจและนิสิตสัมพันธ์) </t>
  </si>
  <si>
    <t xml:space="preserve">การถ่ายทอดความรู้ของวิทยากรในการปฐมนิเทศ การแนะนำสถานที่และการให้บริการของสำนักงานเลขานุการบัณฑิตวิทยาลัย (น.ส.พัชรี  ท้วมใจดี หัวหน้าสำนักงานเลขานุการบัณฑิตวิทยาลัย) </t>
  </si>
  <si>
    <t>ประโยชน์ที่ได้รับจากการรับฟังเกี่ยวกับการให้บริการด้านวิชาการของบัณฑิตวิทยาลัย</t>
  </si>
  <si>
    <t>ประโยชน์ที่ได้รับจากการรับฟังเกี่ยวกับการแนะนำการให้บริการด้านทุนการศึกษาในระดับบัณฑิตศึกษา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</t>
  </si>
  <si>
    <t>ประโยชน์ที่ได้รับจากการรับฟังเกี่ยวกับ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</t>
  </si>
  <si>
    <t>ประโยชน์ที่ได้รับจากการรับฟังเกี่ยวกับการแนะนำสถานที่และการให้บริการของสำนักงานเลขานุการบัณฑิตวิทยาลัย</t>
  </si>
  <si>
    <t>ประโยชน์ที่ได้รับจากการไลฟ์สด เพื่อตอบข้อซักถามของคณะผู้บริหารบัณฑิตวิทยาลัย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</si>
  <si>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</si>
  <si>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>ตอบ</t>
  </si>
  <si>
    <t>ไม่ตอบ</t>
  </si>
  <si>
    <t>3.1  ความเหมาะสม และการถ่ายทอดความรู้ของวิทยากร ในการปฐมนิเทศ</t>
  </si>
  <si>
    <t>ด้านประโยชน์ที่ได้รับจากการเข้าร่วมกิจกรรม</t>
  </si>
  <si>
    <t>4.2 ประโยชน์ที่ได้รับจากการรับฟังเกี่ยวกับการแนะนำการให้บริการด้านทุนฯ</t>
  </si>
  <si>
    <t>4.4 ประโยชน์ที่ได้รับจากการรับฟังเกี่ยวกับการแนะนำสถานที่ฯ</t>
  </si>
  <si>
    <t>4.1 ประโยชน์ที่ได้รับจากการรับฟังเกี่ยวกับการให้บริการด้านวิชาการฯ</t>
  </si>
  <si>
    <t xml:space="preserve">เรื่องกฎ ระเบียบ ข้อบังคับ และประกาศต่างๆ ของมหาวิทยาลัย </t>
  </si>
  <si>
    <t>2) นิสิตใหม่ได้รับความรู้เกี่ยวกับหลักสูตร ระบบการเรียนการสอน และบัณฑิตวิทยาลัย 3) นิสิตใหม่มีความรู้</t>
  </si>
  <si>
    <t xml:space="preserve"> - 5 -</t>
  </si>
  <si>
    <t>นิสิต</t>
  </si>
  <si>
    <t>การเดินทางภายในมหาวิทยาลัย การจอดรถ</t>
  </si>
  <si>
    <t>วิทยาศาสตร์เครื่องสำอาง</t>
  </si>
  <si>
    <t>วิทยาศาสตร์</t>
  </si>
  <si>
    <t>สหเวชศาสตร์</t>
  </si>
  <si>
    <t>ช่องทางการติดต่อ วันและเวลาที่สามารถติดต่อได้</t>
  </si>
  <si>
    <t>สถานภาพผู้เข้าร่วมปฐมนิเทศ</t>
  </si>
  <si>
    <t xml:space="preserve">           จากตาราง 1 แสดงจำนวนร้อยละของผู้ตอบแบบสอบถาม จำแนกตามสถานภาพ พบว่าผู้ตอบแบบประเมิน</t>
  </si>
  <si>
    <t>นิสิตระดับปริญญาโท</t>
  </si>
  <si>
    <t>นิสิตระดับปริญญาเอก</t>
  </si>
  <si>
    <t>สถานภาพ</t>
  </si>
  <si>
    <t>สาขาวิชาวิทยาศาสตร์เครื่องสำอาง</t>
  </si>
  <si>
    <t>คณะสหเวชศาสตร์</t>
  </si>
  <si>
    <t xml:space="preserve">          </t>
  </si>
  <si>
    <r>
      <rPr>
        <b/>
        <i/>
        <sz val="16"/>
        <rFont val="TH SarabunPSK"/>
        <family val="2"/>
      </rPr>
      <t>ตาราง  1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</t>
    </r>
  </si>
  <si>
    <t xml:space="preserve">      -  รองคณบดีฝ่ายวิจัย (ผศ.ดร.สุภาพร ล้ำเลิศธน)</t>
  </si>
  <si>
    <t xml:space="preserve">      -  รองคณบดีฝ่ายวิชาการ (รศ.ดร.อนามัย นาอุดม)</t>
  </si>
  <si>
    <t xml:space="preserve">      -  รองคณบดีฝ่ายบริหาร (รศ.ดร.พงศ์พันธ์ กิจสนาโยธิน)</t>
  </si>
  <si>
    <t xml:space="preserve">                                                                       - 2 -</t>
  </si>
  <si>
    <t>4.3 ประโยชน์ที่ได้รับจากการรับฟังเกี่ยวกับเกี่ยวกับการแนะนำการให้บริการฯ</t>
  </si>
  <si>
    <t>ระดับสูงที่สุด (ค่าเฉลี่ย = 4.58) รองลงมาคือ ด้านประโยชน์ที่ได้รับจากการเข้าร่วมกิจกรรมมีความพึงพอใจอยู่ใน</t>
  </si>
  <si>
    <t xml:space="preserve">ในการปฐมนิเทศ รองคณบดีฝ่ายวิชาการ รศ.ดร.อนามัย นาอุดม) รองคณบดีฝ่ายวิจัย (ผศ.ดร.สุภาพร ล้ำเลิศธน) 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</si>
  <si>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</si>
  <si>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 xml:space="preserve"> - 6 -</t>
  </si>
  <si>
    <r>
      <t xml:space="preserve">         </t>
    </r>
    <r>
      <rPr>
        <b/>
        <i/>
        <sz val="16"/>
        <rFont val="TH SarabunPSK"/>
        <family val="2"/>
      </rPr>
      <t xml:space="preserve">ตาราง 2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</si>
  <si>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 xml:space="preserve">          จากตาราง 2 แสดงจำนวนและร้อยละของผู้ตอบแบบสอบถาม  จำแนกตามการประชาสัมพันธ์</t>
  </si>
  <si>
    <r>
      <t xml:space="preserve">             </t>
    </r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</si>
  <si>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 xml:space="preserve">      จากตาราง 3 แสดงจำนวนและร้อยละของผู้ตอบแบบสอบถาม  จำแนกตามการทราบข่าวการปฐมนิเทศ</t>
  </si>
  <si>
    <t xml:space="preserve"> - 3 -</t>
  </si>
  <si>
    <r>
      <rPr>
        <b/>
        <i/>
        <sz val="15"/>
        <rFont val="TH SarabunPSK"/>
        <family val="2"/>
      </rPr>
      <t xml:space="preserve">                   ตาราง 4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</si>
  <si>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</si>
  <si>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 xml:space="preserve">          จากตาราง 5 ผลการประเมินโครงการในภาพรวม พบว่า ผู้ตอบแบบประเมินมีความพึงพอใจอยู่ในระดับมากที่สุด </t>
  </si>
  <si>
    <t>ผู้ตอบแบบสอบถามทราบข่าวการปฐมนิเทศจำแนกตามการประชาสัมพันธ์กิจกรรม พบว่า ผู้ตอบแบบสอบถาม</t>
  </si>
  <si>
    <t xml:space="preserve">    ด้านคุณภาพการให้บริการ (การปฐมนิเทศ) มีความพึงพอใจอยู่ในระดับสูงที่สุด (ค่าเฉลี่ย = 4.58) รองลงมาคือ </t>
  </si>
  <si>
    <t>ระดับปริญญาโท</t>
  </si>
  <si>
    <t>วิทยาศาสตร์การแพทย์</t>
  </si>
  <si>
    <t>กายวิภาคศาสตร์</t>
  </si>
  <si>
    <t>สรีรวิทยา</t>
  </si>
  <si>
    <t>วิทยาศาสตร์การเเพทย์</t>
  </si>
  <si>
    <t>เภสัชเคมีและผลิตภัณฑ์ธรรมชาติ</t>
  </si>
  <si>
    <t>ระดับปริญญาเอก</t>
  </si>
  <si>
    <t>คณะบริหารธุรกิจ</t>
  </si>
  <si>
    <t>เทคโนโลยีชีวภาพ</t>
  </si>
  <si>
    <t>อาจารย์</t>
  </si>
  <si>
    <t>อื่นๆ (โปรดระบุ)</t>
  </si>
  <si>
    <t>วิศวกรรมศาสตร์</t>
  </si>
  <si>
    <t>วิศวกรรมอุตสาหการ</t>
  </si>
  <si>
    <t>ชีวเวชศาสตร์</t>
  </si>
  <si>
    <t>ระดับปริญญาตรี</t>
  </si>
  <si>
    <t>สาธารณสุขศาสตร์</t>
  </si>
  <si>
    <t>อนามัยชุมชน</t>
  </si>
  <si>
    <t>คณะบริหารธุรกิจ เศรษฐศาสคร์และการสื่อสาร</t>
  </si>
  <si>
    <t>การบริหารธุรกิจดิจิทัลเชิงกลยุทธ์</t>
  </si>
  <si>
    <t>นวัตกรรมทางการวัดผลการเรียนรู้</t>
  </si>
  <si>
    <t>แบบ 2.2</t>
  </si>
  <si>
    <t>เกษตรศาสตร์ ทรัพยากรธรรมชาติและสิ่งแวดล้อม</t>
  </si>
  <si>
    <t>วิทยาศาสตร์และเทคโนโลยีการอาหาร</t>
  </si>
  <si>
    <t>คณะวิทยาศาสตร์การแพทย์</t>
  </si>
  <si>
    <t>แผน ข</t>
  </si>
  <si>
    <t>บริหารธุรกิจดิจิตัลเชิงกลยุทธ์</t>
  </si>
  <si>
    <t>ชีวเคมี</t>
  </si>
  <si>
    <t>ระดับประกาศนียบัตร</t>
  </si>
  <si>
    <t>คณะวิศวกรรมศาสตร์</t>
  </si>
  <si>
    <t>วิศวกรรมไฟฟ้า</t>
  </si>
  <si>
    <t>วิทยาศาสตร์ศึกษา</t>
  </si>
  <si>
    <t>คณะสาธารณสุขศาสตร์</t>
  </si>
  <si>
    <t>สาขาอนามัยชุมชน</t>
  </si>
  <si>
    <t>คณะเกษตรศาสตร์ฯ</t>
  </si>
  <si>
    <t>ทรัพยากรธรรมชาติและสิ่งแวดล้อม</t>
  </si>
  <si>
    <t>สาธารณสุข</t>
  </si>
  <si>
    <t>สาขาจุลชีววิทยา</t>
  </si>
  <si>
    <t>สถาปัตยกรรมศาสตร์</t>
  </si>
  <si>
    <t>ศิลปะและการออกแบบ</t>
  </si>
  <si>
    <t>เจ้าหน้าที่</t>
  </si>
  <si>
    <t>สังคมศาสตร์</t>
  </si>
  <si>
    <t>สาธารณสุขศาสตรมหาบัณฑิต</t>
  </si>
  <si>
    <t>แบบ 1.2</t>
  </si>
  <si>
    <t>เกษตรศาสตร์ฯ</t>
  </si>
  <si>
    <t>สถาปัตยกรรม</t>
  </si>
  <si>
    <t>คณะเกษตรศาสตร์ ทรัพยากรธรรมชาติและสิ่งแวดล้อม</t>
  </si>
  <si>
    <t>สาขาวิทยาศาสตร์สิ่งแวดล้อม</t>
  </si>
  <si>
    <t xml:space="preserve">คณะบริหารธุรกิจ เศรษฐศาสตร์และการสื่อสาร </t>
  </si>
  <si>
    <t xml:space="preserve">สาขาวิชาการสื่อสาร </t>
  </si>
  <si>
    <t>ปริญญาตรี</t>
  </si>
  <si>
    <t>สถาปัตยกรรมศาสตร์ศิลปะและการออกแบบ</t>
  </si>
  <si>
    <t>ออกแบบสื่อนวัตกรรม</t>
  </si>
  <si>
    <t>ระดัปริญญาตรี</t>
  </si>
  <si>
    <t>ภาษาอังกฤษ</t>
  </si>
  <si>
    <t>นักวิชาการศึกษา</t>
  </si>
  <si>
    <t>บริหารธุรกิจฯ</t>
  </si>
  <si>
    <t>งานบัณฑิตศึกษา</t>
  </si>
  <si>
    <t>วิทยาศาสตร์การแแพทย์</t>
  </si>
  <si>
    <t>วิทยาศาสตร์สิ่งแวดล้อม</t>
  </si>
  <si>
    <t>ไฟฟ้า</t>
  </si>
  <si>
    <t>เภสัชเคมีเเละผลิตภัณฑ์ธรรมชาติ</t>
  </si>
  <si>
    <t xml:space="preserve"> เอเชียตะวันออกเฉียงใต้ศึกษา</t>
  </si>
  <si>
    <t>คณะบริหารธุรกิจ เศรษฐศาสตร์ และการสื่อสาร</t>
  </si>
  <si>
    <t>เทคโนโลยีผู้ประกอบการและการ จัดการนวัตกรรม</t>
  </si>
  <si>
    <t>วิศวกรรม​ศาสตร์​</t>
  </si>
  <si>
    <t>วิศวกรรม​ไฟฟ้า</t>
  </si>
  <si>
    <t>เกษตรศาสตร์ทรัพยากรธรรมชาติและสิ่งแวดล้อม</t>
  </si>
  <si>
    <t>วิทยาศาสตร์การเกษตร</t>
  </si>
  <si>
    <t>ศึกษามหาบัณฑิต</t>
  </si>
  <si>
    <t>วิชาภาษาอังกฤษ</t>
  </si>
  <si>
    <t>นิสิตระดับ</t>
  </si>
  <si>
    <t>แผนการศึกษาของท่านคือ</t>
  </si>
  <si>
    <t>คณะที่สังกัด</t>
  </si>
  <si>
    <t>ท่านได้รับข่าวการปฐมนิเทศจากแหล่งใด  (ตอบได้มากกว่า 1 ข้อ) [e-mail]</t>
  </si>
  <si>
    <t>ช่องทางการรับทราบข่าวสารการปฐมนิเทศ (ทางอีเมล, Website, เฟสบุ๊ค)</t>
  </si>
  <si>
    <t>เจ้าหน้าที่ให้บริการเกี่ยวกับข้อมูลการปฐมนิเทศ (ทางโทรศัพท์ อีเมล เฟสบุ๊ค) ด้วยความเต็มใจ ข้อมูลถูกต้อง ชัดเจน และรวดเร็ว</t>
  </si>
  <si>
    <t>การแนะนำเกี่ยวกับการเรียนระดับบัณฑิตศึกษาเพื่อสำเร็จการศึกษาตามระยะเวลาที่กำหนด  ครบถ้วน ชัดเจน เข้าใจง่าย</t>
  </si>
  <si>
    <t>การอธิบาย กฎ เกณฑ์ ระเบียบต่างๆ เกี่ยวกับการศึกษาระดับบัณฑิตศึกษา ครบถ้วน ถูกต้อง ชัดเจน และฟังเข้าใจง่าย</t>
  </si>
  <si>
    <t>การแนะนำโครงการ/กิจกรรม และบริการต่าง ๆ ที่บัณฑิตวิทยาลัยจัดขึ้นเพื่อนิสิตระดับบัณฑิตศึกษา (เช่น โครงการสัมฤทธิบัตร, โครงการอบรมหลักสูตรระยะสั้น การจัดการเรียนปริญญาคู่ บริการ ENGLISH LAB, ทุนการนำเสนอผลงานฯ ทุนการศึกษาต่าง ๆ)</t>
  </si>
  <si>
    <t>ข้อใดต่อไปนี้บรรยายสถานะของนิสิตก่อนเข้าศึกษาต่อในระดับบัณฑิตศึกษาที่มหาวิทยาลัยนเรศวรได้ดีที่สุด (เลือก 1 ข้อ เท่านั้น)</t>
  </si>
  <si>
    <t>สถานะอื่นๆ (โปรดระบุ)</t>
  </si>
  <si>
    <t>นิสิตคาดหวังอะไรบ้างจากการศึกษาระดับบัณฑิตศึกษา ที่มหาวิทยาลัยนเรศวร</t>
  </si>
  <si>
    <t>นิสิตมีความวิตกกังวล/ความกลัวอะไรบ้างที่เกี่ยวข้องกับการศึกษาระดับบัณฑิตศึกษา ที่มหาวิทยาลัยนเรศวร</t>
  </si>
  <si>
    <t>มหาวิทยาลัยนเรศวร/บัณฑิตวิทยาลัย สามารถทำอะไรได้บ้างเพื่อช่วยบรรเทาความวิตกกังวล/ความกลัว ที่ระบุถึงในคำถามก่อนหน้านี้</t>
  </si>
  <si>
    <t>แนะนำสถานที่ออกกำลังกาย</t>
  </si>
  <si>
    <t>ติวทักษะก่อนสอบ</t>
  </si>
  <si>
    <t>มีกระบวนการภาคบังคับให้นิสิตดำเนินงานได้สำเร็จ</t>
  </si>
  <si>
    <t>จัดอบรบพัฒนาความรู้ด้านภาษา</t>
  </si>
  <si>
    <t>จัดสรรช่องทางกระจ่ายข่าวการรับสมัครงานในหลายๆแพลตฟอร์ม ขอบคุณค่ะ</t>
  </si>
  <si>
    <t>อธิบายถึงระยะเวลาการตรวจหรือส่งงานในแต่ละขั้นตอน</t>
  </si>
  <si>
    <t>ให้คำแนะนำ</t>
  </si>
  <si>
    <t>จัดติว</t>
  </si>
  <si>
    <t>ติดตามความก้าวหน้า แต่ไม่กดดันจนเกินไป ยืดหยุ่น และอำนวยความสะดวกให้นิสิตในด้านต่างๆ</t>
  </si>
  <si>
    <t>ได้บ้าง</t>
  </si>
  <si>
    <t>เนื่องจากทางมหาวิทยาลัยได้มีการจัดการสอน และการสอบประเมินผลแล้ว จึงคิดว่าต้องแก้ไขที่ตัวเอง</t>
  </si>
  <si>
    <t>อาจจะเพิ่มการให้คำปรึกษาการวางแผนการเรียน การลงทะเบียน การทำวิจัย</t>
  </si>
  <si>
    <t>ให้รายละเอียด หรือมีการอบรม หรือช่องทางในการพัฒนาด้านภาษา</t>
  </si>
  <si>
    <t>การเรียนครอสยกระดับความรู้ภาษาอังกฤษ</t>
  </si>
  <si>
    <t xml:space="preserve">แนะนำการทำ ปัญหาต่างๆที่นิสิตมักเจอ </t>
  </si>
  <si>
    <t>ให้จบตามกำหนด เพื่อให้นิสิตได้ไปทำงาน</t>
  </si>
  <si>
    <t>การยื่นหยุ่นและให้โอกาสได้เข้าเรียนได้ เพราะตั้งใจเต็มที่แล้วแต่ไม่ได้จริงๆ อาจารย์หลายคนอยากมาเรียนแต่เพราะเกณฑ์ภาษาอังกฤษ ถ้าทบทวนเกณฑ์นี้จะมีคนมาเรียนมาก</t>
  </si>
  <si>
    <t>ไม่ต้องครับ</t>
  </si>
  <si>
    <t>การบริการด้านข้อมูลสำคัญที่เกี่ยวข้อง</t>
  </si>
  <si>
    <t>มีการจัดสอนภาษาอังกฤษเพิ่มเติมให้แก่นิสิต</t>
  </si>
  <si>
    <t xml:space="preserve">การสื่อสาร </t>
  </si>
  <si>
    <t>เอเชียตะวันออกเฉียงใต้ศึกษา</t>
  </si>
  <si>
    <t>ระดับประกาศนีบัตร</t>
  </si>
  <si>
    <t>นิสิตระดับปริญญาตรี</t>
  </si>
  <si>
    <t>วันเสาร์ที่ 19 พฤศจิกายน 2565</t>
  </si>
  <si>
    <t xml:space="preserve">          บัณฑิตวิทยาลัยได้จัดกิจกรรมปฐมนิเทศนิสิตระดับบัณฑิตศึกษา ภาคเรียนที่ 2 ประจำปีการศึกษา 2565</t>
  </si>
  <si>
    <t xml:space="preserve">            พบว่า ผู้ตอบแบบสอบถามทราบข่าวการปฐมนิเทศล่วงหน้า10 - 19 วัน คิดเป็นร้อยละ 50.00 รองลงมาได้แก่ </t>
  </si>
  <si>
    <t xml:space="preserve">            ทราบข่าวการปฐมนิเทศล่วงหน้าน้อยกว่า 10 วัน คิดเป็นร้อยละ 43.75 และทราบข่าวการปฐมนิเทศล่วงหน้า </t>
  </si>
  <si>
    <t xml:space="preserve">            20 - 30 วัน คิดเป็นร้อยละ 4.69</t>
  </si>
  <si>
    <t>บริหารธุรกิจ เศรษฐศาสตร์และการสื่อสาร</t>
  </si>
  <si>
    <t>จุลชีววิทยา</t>
  </si>
  <si>
    <t>เป็นนิสิตระดับปริญญาโท คิดเป็นร้อยละ 82.81 รองลงมาได้แก่ นิสิตระดับปริญญาเอก คิดเป็นร้อยละ 17.19</t>
  </si>
  <si>
    <t xml:space="preserve">         กิจกรรม พบว่า ผู้ตอบแบบสอบถามทราบข้อมูลการจัดกิจกรรมจากประกาศมหาวิทยาลัย คิดเป็นร้อยละ 26.29</t>
  </si>
  <si>
    <t xml:space="preserve">         รองลงมาได้แก่ คณะที่สังกัด คิดเป็นร้อยละ 25.86 และ website บัณฑิตวิทยาลัย คิดเป็นร้อยละ 24.57</t>
  </si>
  <si>
    <t xml:space="preserve">      ผลการประเมินกิจกรรมการปฐมนิเทศนิสิตระดับบัณฑิตศึกษา ภาคเรียนที่ 2 ประจำปีการศึกษา 2565</t>
  </si>
  <si>
    <t>สาขาวิชากายวิภาคศาสตร์</t>
  </si>
  <si>
    <t>สาขาวิชาการบริหารธุรกิจดิจิทัลเชิงกลยุทธ์</t>
  </si>
  <si>
    <t>สาขาวิชาการสื่อสาร</t>
  </si>
  <si>
    <t>สาขาวิชาจุลชีววิทยา</t>
  </si>
  <si>
    <t>สาขาวิชาชีวเคมี</t>
  </si>
  <si>
    <t>สาขาวิชาชีวเวชศาสตร์</t>
  </si>
  <si>
    <t>สาขาวิชาทรัพยากรธรรมชาติและสิ่งแวดล้อม</t>
  </si>
  <si>
    <t>สาขาวิชาเทคโนโลยีชีวภาพ</t>
  </si>
  <si>
    <t>สาขาวิชานวัตกรรมทางการวัดผลการเรียนรู้</t>
  </si>
  <si>
    <t>สาขาวิชาวิศวกรรมไฟฟ้า</t>
  </si>
  <si>
    <t>สาขาวิชาภาษาอังกฤษ</t>
  </si>
  <si>
    <t>สาขาวิชาเภสัชเคมีและผลิตภัณฑ์ธรรมชาติ</t>
  </si>
  <si>
    <t>สาขาวิชาวิทยาศาสตร์การเกษตร</t>
  </si>
  <si>
    <t>สาขาวิชาวิทยาศาสตร์การแพทย์</t>
  </si>
  <si>
    <t>สาขาวิชาวิทยาศาสตร์และเทคโนโลยีการอาหาร</t>
  </si>
  <si>
    <t>สาขาวิชาวิทยาศาสตร์ศึกษา</t>
  </si>
  <si>
    <t>สาขาวิชาวิทยาศาสตร์สิ่งแวดล้อม</t>
  </si>
  <si>
    <t>สาขาวิชาวิศวกรรมอุตสาหการ</t>
  </si>
  <si>
    <t>คณะสถาปัตยกรรมศาสตร์ศิลปะและการออกแบบ</t>
  </si>
  <si>
    <t>สาขาวิชาศิลปะและการออกแบบ</t>
  </si>
  <si>
    <t>สาขาวิชาสังคมศาสตร์</t>
  </si>
  <si>
    <t>สาขาวิชาสาธารณสุขศาสตร์</t>
  </si>
  <si>
    <t>สาขาวิชาอนามัยชุมชน</t>
  </si>
  <si>
    <t>สาขาวิชาออกแบบสื่อนวัตกรรม</t>
  </si>
  <si>
    <t>สาขาวิชาเอเชียตะวันออกเฉียงใต้ศึกษา</t>
  </si>
  <si>
    <t>สาขาวิชาสรีรวิทยา</t>
  </si>
  <si>
    <t>สาขาวิชาเทคโนโลยีผู้ประกอบการและการจัดการนวัตกรรม</t>
  </si>
  <si>
    <t>สาขาวิชาสถาปัตยกรรมศาสตร์</t>
  </si>
  <si>
    <t>คณะสังคมศาสตร์</t>
  </si>
  <si>
    <t xml:space="preserve"> - 4 -</t>
  </si>
  <si>
    <t xml:space="preserve">      จากตาราง 4 พบว่า ผู้ตอบแบบสอบถามสังกัดคณะวิทยาศาสตร์การแพทย์มากที่สุด </t>
  </si>
  <si>
    <t xml:space="preserve">                   คิดเป็นร้อยละ 29.69 รองลงมาคือ สังกัดคณะสาธารณสุขศาสตร์ คิดเป็นร้อยละ 12.50 และสังกัด</t>
  </si>
  <si>
    <t xml:space="preserve">                   คณะเกษตรศาสตร์ ทรัพยากรธรรมชาติและสิ่งแวดล้อม คณะศึกษาศาสตร์ คิดเป็นร้อยละ 10.94</t>
  </si>
  <si>
    <t xml:space="preserve">                   สังกัดสาขาวิชากายวิภาคศาสตร์ คิดเป็นร้อยละ 12.50 รองลงมาคือ สาขาวิชาสรีรวิทยา คิดเป็นร้อยละ 9.38</t>
  </si>
  <si>
    <t>N = 64</t>
  </si>
  <si>
    <t>(ค่าเฉลี่ย = 4.54) และเมื่อพิจารณารายด้านพบว่า ด้านคุณภาพการให้บริการ (การปฐมนิเทศ) มีความพึงพอใจอยู่ใน</t>
  </si>
  <si>
    <t>ระดับมาก (ค่าเฉลี่ย = 4.50) เมื่อพิจารณารายข้อพบว่า ประโยชน์ที่ได้รับจากการรับฟังเกี่ยวกับการแนะนำการให้บริการ</t>
  </si>
  <si>
    <t xml:space="preserve">ด้านทุนฯ มีค่าเฉลี่ยอยู่ในระดับมาก (ค่าเฉลี่ย = 4.70) รองลงมาคือ ความเหมาะสม และการถ่ายทอดความรู้ของวิทยากร </t>
  </si>
  <si>
    <t xml:space="preserve">(ประโยชน์ที่ได้รับจากการรับฟังเกี่ยวกับเกี่ยวกับการแนะนำการให้บริการฯ มีค่าเฉลี่ยอยู่ในระดับมาก (ค่าเฉลี่ย = 4.63) </t>
  </si>
  <si>
    <t>ด้วยบัณฑิตวิทยาลัย ได้จัดกิจกรรมปฐมนิเทศนิสิตระดับบัณฑิตศึกษา ภาคเรียนที่ 2 ประจำปีการศึกษา 2565</t>
  </si>
  <si>
    <t xml:space="preserve">(ผ่านระบบออนไลน์) ในวันเสาร์ที่ 19 พฤศจิกายน 2565 โดยมีวัตถุประสงค์เพื่อ 1) นิสิตใหม่ได้รับการปฐมนิเทศ </t>
  </si>
  <si>
    <t>จากการประเมินกิจกรรมปฐมนิเทศนิสิตระดับบัณฑิตศึกษา ภาคเรียนที่ 2 ประจำปีการศึกษา 2565</t>
  </si>
  <si>
    <t>คิดเป็นร้อยละ 83.12 ของผู้เข้าร่วมกิจกรรม</t>
  </si>
  <si>
    <t xml:space="preserve">เมื่อวันเสาร์ที่ 19 พฤศจิกายน 2565 พบว่า มีผู้เข้าร่วมกิจกรรม 77 คน มีผู้ตอบแบบประเมิน 64 คน </t>
  </si>
  <si>
    <t>คิดเป็นร้อยละ 95.58 ของผู้เข้าร่วมกิจกรรม</t>
  </si>
  <si>
    <t xml:space="preserve">ในวันเสาร์ที่ 19 พฤศจิกายน 2565 มีผู้เข้าร่วมกิจกรรม 64 คน มีผู้ตอบแบบแบบประเมิน 77 คน </t>
  </si>
  <si>
    <t>น้อยกว่า 10 วัน คิดเป็นร้อยละ 43.75 และทราบข่าวการปฐมนิเทศล่วงหน้า 20 - 30 วัน คิดเป็นร้อยละ 4.69</t>
  </si>
  <si>
    <t xml:space="preserve">      ผู้ตอบแบบสอบถามสังกัดคณะวิทยาศาสตร์การแพทย์มากที่สุด คิดเป็นร้อยละ 29.69 รองลงมาคือ สังกัดคณะ</t>
  </si>
  <si>
    <t xml:space="preserve">สาธารณสุขศาสตร์ คิดเป็นร้อยละ 12.50 และสังกัดคณะเกษตรศาสตร์ ทรัพยากรธรรมชาติและสิ่งแวดล้อม </t>
  </si>
  <si>
    <t xml:space="preserve">คณะศึกษาศาสตร์ คิดเป็นร้อยละ 10.94 สังกัดสาขาวิชากายวิภาคศาสตร์ คิดเป็นร้อยละ 12.50 </t>
  </si>
  <si>
    <t>รองลงมาคือ สาขาวิชาสรีรวิทยา คิดเป็นร้อยละ 9.38</t>
  </si>
  <si>
    <t xml:space="preserve">      ผู้ตอบแบบประเมินมีความพึงพอใจอยู่ในระดับมากที่สุด (ค่าเฉลี่ย = 4.54) และเมื่อพิจารณารายด้านพบว่า </t>
  </si>
  <si>
    <t xml:space="preserve">    ด้านประโยชน์ที่ได้รับจากการเข้าร่วมกิจกรรมมีความพึงพอใจอยู่ในระดับมาก (ค่าเฉลี่ย = 4.50) เมื่อพิจารณา</t>
  </si>
  <si>
    <t xml:space="preserve">    รายข้อพบว่า ประโยชน์ที่ได้รับจากการรับฟังเกี่ยวกับการแนะนำการให้บริการด้านทุนฯ มีค่าเฉลี่ยอยู่ในระดับมาก </t>
  </si>
  <si>
    <t xml:space="preserve">    (ค่าเฉลี่ย = 4.70) รองลงมาคือ ความเหมาะสม และการถ่ายทอดความรู้ของวิทยากร ในการปฐมนิเทศ </t>
  </si>
  <si>
    <t xml:space="preserve">    (รองคณบดีฝ่ายวิชาการ รศ.ดร.อนามัย นาอุดม) รองคณบดีฝ่ายวิจัย (ผศ.ดร.สุภาพร ล้ำเลิศธน) </t>
  </si>
  <si>
    <t xml:space="preserve">    (ประโยชน์ที่ได้รับจากการรับฟังเกี่ยวกับเกี่ยวกับการแนะนำการให้บริการฯ มีค่าเฉลี่ยอยู่ในระดับมาก (ค่าเฉลี่ย = 4.63) </t>
  </si>
  <si>
    <t>ทราบข่าวการปฐมนิเทศล่วงหน้า 10 - 19 วัน คิดเป็นร้อยละ 50.00 รองลงมาได้แก่ ทราบข่าวการปฐมนิเทศล่วงหน้า</t>
  </si>
  <si>
    <t>ผู้ตอบแบบสอบถาม จำแนกตามสถานภาพ พบว่าผู้ตอบแบบประเมินเป็นนิสิตระดับปริญญาโท คิดเป็นร้อยละ</t>
  </si>
  <si>
    <t>82.81 รองลงมาได้แก่ นิสิตระดับปริญญาเอก คิดเป็นร้อยละ 17.19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</si>
</sst>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sz val="10"/>
      <color theme="1"/>
      <name val="Arial"/>
      <family val="2"/>
    </font>
    <font>
      <b/>
      <i/>
      <sz val="16"/>
      <name val="TH SarabunPSK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157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11" fillId="0" borderId="0" xfId="0" applyFont="1"/>
    <xf numFmtId="0" fontId="1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2" fontId="13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" fontId="13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" fontId="4" fillId="0" borderId="1" xfId="0" applyNumberFormat="1" applyFont="1" applyFill="1" applyBorder="1" applyAlignment="1">
      <alignment horizontal="center"/>
    </xf>
    <xf numFmtId="0" fontId="0" fillId="0" borderId="0" xfId="0"/>
    <xf numFmtId="1" fontId="8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/>
    <xf numFmtId="0" fontId="8" fillId="0" borderId="8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23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/>
    </xf>
    <xf numFmtId="0" fontId="4" fillId="0" borderId="1" xfId="0" applyFont="1" applyFill="1" applyBorder="1" applyAlignment="1"/>
    <xf numFmtId="1" fontId="8" fillId="0" borderId="1" xfId="0" applyNumberFormat="1" applyFont="1" applyBorder="1" applyAlignment="1">
      <alignment horizontal="center" vertical="center"/>
    </xf>
    <xf numFmtId="0" fontId="25" fillId="0" borderId="0" xfId="1" applyFont="1" applyAlignment="1"/>
    <xf numFmtId="0" fontId="26" fillId="0" borderId="0" xfId="1" applyFont="1" applyAlignment="1"/>
    <xf numFmtId="0" fontId="26" fillId="0" borderId="0" xfId="0" applyFont="1"/>
    <xf numFmtId="0" fontId="25" fillId="0" borderId="0" xfId="1" applyFont="1" applyAlignment="1"/>
    <xf numFmtId="0" fontId="26" fillId="0" borderId="0" xfId="1" applyFont="1" applyAlignment="1"/>
    <xf numFmtId="0" fontId="25" fillId="0" borderId="0" xfId="1" applyFont="1" applyAlignment="1"/>
    <xf numFmtId="0" fontId="26" fillId="0" borderId="0" xfId="1" applyFont="1" applyAlignment="1"/>
    <xf numFmtId="187" fontId="26" fillId="0" borderId="0" xfId="0" applyNumberFormat="1" applyFont="1" applyAlignment="1"/>
    <xf numFmtId="0" fontId="26" fillId="0" borderId="0" xfId="0" applyFont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0" fontId="11" fillId="0" borderId="0" xfId="0" applyFont="1" applyBorder="1"/>
    <xf numFmtId="0" fontId="10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opLeftCell="A3" workbookViewId="0">
      <selection activeCell="F36" sqref="F36"/>
    </sheetView>
  </sheetViews>
  <sheetFormatPr defaultColWidth="12.5703125" defaultRowHeight="12.75" x14ac:dyDescent="0.2"/>
  <cols>
    <col min="1" max="35" width="18.85546875" customWidth="1"/>
  </cols>
  <sheetData>
    <row r="1" spans="1:29" x14ac:dyDescent="0.2">
      <c r="A1" s="107" t="s">
        <v>0</v>
      </c>
      <c r="B1" s="107" t="s">
        <v>88</v>
      </c>
      <c r="C1" s="107" t="s">
        <v>186</v>
      </c>
      <c r="D1" s="107" t="s">
        <v>126</v>
      </c>
      <c r="E1" s="107" t="s">
        <v>187</v>
      </c>
      <c r="F1" s="107" t="s">
        <v>188</v>
      </c>
      <c r="G1" s="107" t="s">
        <v>1</v>
      </c>
      <c r="H1" s="107" t="s">
        <v>2</v>
      </c>
      <c r="I1" s="107" t="s">
        <v>3</v>
      </c>
      <c r="J1" s="107" t="s">
        <v>4</v>
      </c>
      <c r="K1" s="107" t="s">
        <v>5</v>
      </c>
      <c r="L1" s="107" t="s">
        <v>6</v>
      </c>
      <c r="M1" s="107" t="s">
        <v>7</v>
      </c>
      <c r="N1" s="107" t="s">
        <v>189</v>
      </c>
      <c r="O1" s="107" t="s">
        <v>8</v>
      </c>
      <c r="P1" s="107" t="s">
        <v>9</v>
      </c>
      <c r="Q1" s="107" t="s">
        <v>190</v>
      </c>
      <c r="R1" s="107" t="s">
        <v>191</v>
      </c>
      <c r="S1" s="107" t="s">
        <v>192</v>
      </c>
      <c r="T1" s="107" t="s">
        <v>193</v>
      </c>
      <c r="U1" s="107" t="s">
        <v>194</v>
      </c>
      <c r="V1" s="107" t="s">
        <v>71</v>
      </c>
      <c r="W1" s="107" t="s">
        <v>11</v>
      </c>
      <c r="X1" s="107" t="s">
        <v>13</v>
      </c>
      <c r="Y1" s="107" t="s">
        <v>195</v>
      </c>
      <c r="Z1" s="107" t="s">
        <v>196</v>
      </c>
      <c r="AA1" s="107" t="s">
        <v>197</v>
      </c>
      <c r="AB1" s="107" t="s">
        <v>198</v>
      </c>
      <c r="AC1" s="107" t="s">
        <v>199</v>
      </c>
    </row>
    <row r="2" spans="1:29" x14ac:dyDescent="0.2">
      <c r="A2" s="112">
        <v>44884.455320520836</v>
      </c>
      <c r="B2" s="113" t="s">
        <v>82</v>
      </c>
      <c r="C2" s="113" t="s">
        <v>116</v>
      </c>
      <c r="E2" s="113" t="s">
        <v>20</v>
      </c>
      <c r="F2" s="113" t="s">
        <v>117</v>
      </c>
      <c r="G2" s="113" t="s">
        <v>118</v>
      </c>
      <c r="H2" s="113" t="s">
        <v>72</v>
      </c>
      <c r="I2" s="113" t="s">
        <v>72</v>
      </c>
      <c r="J2" s="113" t="s">
        <v>72</v>
      </c>
      <c r="K2" s="113" t="s">
        <v>72</v>
      </c>
      <c r="L2" s="113" t="s">
        <v>72</v>
      </c>
      <c r="M2" s="113" t="s">
        <v>72</v>
      </c>
      <c r="N2" s="113" t="s">
        <v>72</v>
      </c>
      <c r="O2" s="113" t="s">
        <v>19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/>
      <c r="Y2" s="1"/>
      <c r="Z2" s="1"/>
      <c r="AA2" s="1"/>
      <c r="AB2" s="1"/>
    </row>
    <row r="3" spans="1:29" x14ac:dyDescent="0.2">
      <c r="A3" s="112">
        <v>44884.45630711806</v>
      </c>
      <c r="B3" s="113" t="s">
        <v>82</v>
      </c>
      <c r="C3" s="113" t="s">
        <v>116</v>
      </c>
      <c r="E3" s="113" t="s">
        <v>20</v>
      </c>
      <c r="F3" s="113" t="s">
        <v>117</v>
      </c>
      <c r="G3" s="113" t="s">
        <v>119</v>
      </c>
      <c r="J3" s="113" t="s">
        <v>72</v>
      </c>
      <c r="M3" s="113" t="s">
        <v>72</v>
      </c>
      <c r="N3" s="113" t="s">
        <v>72</v>
      </c>
      <c r="O3" s="113" t="s">
        <v>17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 t="s">
        <v>16</v>
      </c>
      <c r="Y3" s="1" t="s">
        <v>16</v>
      </c>
      <c r="Z3" s="1" t="s">
        <v>16</v>
      </c>
      <c r="AA3" s="1" t="s">
        <v>83</v>
      </c>
      <c r="AB3" s="1"/>
    </row>
    <row r="4" spans="1:29" x14ac:dyDescent="0.2">
      <c r="A4" s="112">
        <v>44884.456345219907</v>
      </c>
      <c r="B4" s="113" t="s">
        <v>82</v>
      </c>
      <c r="C4" s="113" t="s">
        <v>116</v>
      </c>
      <c r="E4" s="113" t="s">
        <v>20</v>
      </c>
      <c r="F4" s="113" t="s">
        <v>117</v>
      </c>
      <c r="G4" s="113" t="s">
        <v>118</v>
      </c>
      <c r="H4" s="113" t="s">
        <v>72</v>
      </c>
      <c r="I4" s="113" t="s">
        <v>72</v>
      </c>
      <c r="J4" s="113" t="s">
        <v>72</v>
      </c>
      <c r="K4" s="113" t="s">
        <v>72</v>
      </c>
      <c r="L4" s="113" t="s">
        <v>72</v>
      </c>
      <c r="M4" s="113" t="s">
        <v>72</v>
      </c>
      <c r="N4" s="113" t="s">
        <v>72</v>
      </c>
      <c r="O4" s="113" t="s">
        <v>19</v>
      </c>
      <c r="P4" s="1">
        <v>5</v>
      </c>
      <c r="Q4" s="1">
        <v>5</v>
      </c>
      <c r="R4" s="1">
        <v>5</v>
      </c>
      <c r="S4" s="1">
        <v>5</v>
      </c>
      <c r="T4" s="1">
        <v>3</v>
      </c>
      <c r="U4" s="1">
        <v>5</v>
      </c>
      <c r="V4" s="1">
        <v>4</v>
      </c>
      <c r="W4" s="1">
        <v>4</v>
      </c>
      <c r="X4" s="1"/>
      <c r="Y4" s="1"/>
      <c r="Z4" s="1"/>
      <c r="AA4" s="1"/>
      <c r="AB4" s="1"/>
    </row>
    <row r="5" spans="1:29" x14ac:dyDescent="0.2">
      <c r="A5" s="112">
        <v>44884.456515671292</v>
      </c>
      <c r="B5" s="113" t="s">
        <v>82</v>
      </c>
      <c r="C5" s="113" t="s">
        <v>116</v>
      </c>
      <c r="E5" s="113" t="s">
        <v>20</v>
      </c>
      <c r="F5" s="113" t="s">
        <v>120</v>
      </c>
      <c r="G5" s="113" t="s">
        <v>119</v>
      </c>
      <c r="H5" s="113" t="s">
        <v>72</v>
      </c>
      <c r="J5" s="113" t="s">
        <v>72</v>
      </c>
      <c r="L5" s="113" t="s">
        <v>72</v>
      </c>
      <c r="N5" s="113" t="s">
        <v>72</v>
      </c>
      <c r="O5" s="113" t="s">
        <v>17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5</v>
      </c>
      <c r="V5" s="1">
        <v>5</v>
      </c>
      <c r="W5" s="1">
        <v>4</v>
      </c>
      <c r="X5" s="1"/>
      <c r="Y5" s="1"/>
      <c r="Z5" s="1"/>
      <c r="AA5" s="1"/>
      <c r="AB5" s="1"/>
    </row>
    <row r="6" spans="1:29" x14ac:dyDescent="0.2">
      <c r="A6" s="112">
        <v>44884.456539074075</v>
      </c>
      <c r="B6" s="113" t="s">
        <v>82</v>
      </c>
      <c r="C6" s="113" t="s">
        <v>116</v>
      </c>
      <c r="E6" s="113" t="s">
        <v>20</v>
      </c>
      <c r="F6" s="113" t="s">
        <v>25</v>
      </c>
      <c r="G6" s="113" t="s">
        <v>121</v>
      </c>
      <c r="J6" s="113" t="s">
        <v>72</v>
      </c>
      <c r="N6" s="113" t="s">
        <v>72</v>
      </c>
      <c r="O6" s="113" t="s">
        <v>19</v>
      </c>
      <c r="P6" s="1">
        <v>5</v>
      </c>
      <c r="Q6" s="1">
        <v>5</v>
      </c>
      <c r="R6" s="1">
        <v>5</v>
      </c>
      <c r="S6" s="1">
        <v>5</v>
      </c>
      <c r="T6" s="1">
        <v>4</v>
      </c>
      <c r="U6" s="1">
        <v>5</v>
      </c>
      <c r="V6" s="1">
        <v>5</v>
      </c>
      <c r="W6" s="1">
        <v>5</v>
      </c>
      <c r="X6" s="1"/>
      <c r="Y6" s="1"/>
      <c r="Z6" s="1"/>
      <c r="AA6" s="1"/>
      <c r="AB6" s="1"/>
    </row>
    <row r="7" spans="1:29" x14ac:dyDescent="0.2">
      <c r="A7" s="112">
        <v>44884.456568564812</v>
      </c>
      <c r="B7" s="113" t="s">
        <v>82</v>
      </c>
      <c r="C7" s="113" t="s">
        <v>122</v>
      </c>
      <c r="E7" s="113" t="s">
        <v>18</v>
      </c>
      <c r="F7" s="113" t="s">
        <v>123</v>
      </c>
      <c r="G7" s="113" t="s">
        <v>23</v>
      </c>
      <c r="H7" s="113" t="s">
        <v>72</v>
      </c>
      <c r="I7" s="113" t="s">
        <v>72</v>
      </c>
      <c r="O7" s="113" t="s">
        <v>17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/>
      <c r="X7" s="1"/>
      <c r="Y7" s="1"/>
      <c r="Z7" s="1"/>
      <c r="AA7" s="1"/>
      <c r="AB7" s="1"/>
    </row>
    <row r="8" spans="1:29" x14ac:dyDescent="0.2">
      <c r="A8" s="112">
        <v>44884.456655902773</v>
      </c>
      <c r="B8" s="113" t="s">
        <v>82</v>
      </c>
      <c r="C8" s="113" t="s">
        <v>116</v>
      </c>
      <c r="E8" s="113" t="s">
        <v>20</v>
      </c>
      <c r="F8" s="113" t="s">
        <v>85</v>
      </c>
      <c r="G8" s="113" t="s">
        <v>124</v>
      </c>
      <c r="H8" s="113" t="s">
        <v>72</v>
      </c>
      <c r="I8" s="113" t="s">
        <v>73</v>
      </c>
      <c r="J8" s="113" t="s">
        <v>72</v>
      </c>
      <c r="K8" s="113" t="s">
        <v>73</v>
      </c>
      <c r="L8" s="113" t="s">
        <v>73</v>
      </c>
      <c r="M8" s="113" t="s">
        <v>73</v>
      </c>
      <c r="N8" s="113" t="s">
        <v>73</v>
      </c>
      <c r="O8" s="113" t="s">
        <v>19</v>
      </c>
      <c r="P8" s="1">
        <v>4</v>
      </c>
      <c r="Q8" s="1">
        <v>4</v>
      </c>
      <c r="R8" s="1">
        <v>4</v>
      </c>
      <c r="S8" s="1">
        <v>4</v>
      </c>
      <c r="T8" s="1">
        <v>3</v>
      </c>
      <c r="U8" s="1">
        <v>5</v>
      </c>
      <c r="V8" s="1">
        <v>5</v>
      </c>
      <c r="W8" s="1">
        <v>5</v>
      </c>
      <c r="X8" s="1"/>
      <c r="Y8" s="1"/>
      <c r="Z8" s="1"/>
      <c r="AA8" s="1"/>
      <c r="AB8" s="1"/>
    </row>
    <row r="9" spans="1:29" x14ac:dyDescent="0.2">
      <c r="A9" s="112">
        <v>44884.456761712965</v>
      </c>
      <c r="B9" s="113" t="s">
        <v>82</v>
      </c>
      <c r="C9" s="113" t="s">
        <v>116</v>
      </c>
      <c r="E9" s="113" t="s">
        <v>20</v>
      </c>
      <c r="F9" s="113" t="s">
        <v>117</v>
      </c>
      <c r="G9" s="113" t="s">
        <v>119</v>
      </c>
      <c r="J9" s="113" t="s">
        <v>72</v>
      </c>
      <c r="M9" s="113" t="s">
        <v>72</v>
      </c>
      <c r="O9" s="113" t="s">
        <v>17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>
        <v>5</v>
      </c>
      <c r="X9" s="1"/>
      <c r="Y9" s="1"/>
      <c r="Z9" s="1"/>
      <c r="AA9" s="1"/>
      <c r="AB9" s="1"/>
    </row>
    <row r="10" spans="1:29" x14ac:dyDescent="0.2">
      <c r="A10" s="112">
        <v>44884.456809224532</v>
      </c>
      <c r="B10" s="113" t="s">
        <v>125</v>
      </c>
      <c r="C10" s="113" t="s">
        <v>126</v>
      </c>
      <c r="D10" s="113" t="s">
        <v>125</v>
      </c>
      <c r="F10" s="113" t="s">
        <v>127</v>
      </c>
      <c r="G10" s="113" t="s">
        <v>128</v>
      </c>
      <c r="I10" s="113" t="s">
        <v>72</v>
      </c>
      <c r="J10" s="113" t="s">
        <v>72</v>
      </c>
      <c r="O10" s="113" t="s">
        <v>17</v>
      </c>
      <c r="P10" s="1">
        <v>5</v>
      </c>
      <c r="Q10" s="1">
        <v>5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5</v>
      </c>
      <c r="X10" s="1" t="s">
        <v>27</v>
      </c>
      <c r="Y10" s="1" t="s">
        <v>87</v>
      </c>
      <c r="Z10" s="1" t="s">
        <v>27</v>
      </c>
      <c r="AA10" s="1" t="s">
        <v>27</v>
      </c>
      <c r="AB10" s="1"/>
    </row>
    <row r="11" spans="1:29" x14ac:dyDescent="0.2">
      <c r="A11" s="112">
        <v>44884.456812291668</v>
      </c>
      <c r="B11" s="113" t="s">
        <v>82</v>
      </c>
      <c r="C11" s="113" t="s">
        <v>122</v>
      </c>
      <c r="E11" s="113" t="s">
        <v>18</v>
      </c>
      <c r="F11" s="113" t="s">
        <v>94</v>
      </c>
      <c r="G11" s="113" t="s">
        <v>129</v>
      </c>
      <c r="H11" s="113" t="s">
        <v>72</v>
      </c>
      <c r="I11" s="113" t="s">
        <v>72</v>
      </c>
      <c r="J11" s="113" t="s">
        <v>72</v>
      </c>
      <c r="N11" s="113" t="s">
        <v>72</v>
      </c>
      <c r="O11" s="113" t="s">
        <v>17</v>
      </c>
      <c r="P11" s="1">
        <v>4</v>
      </c>
      <c r="Q11" s="1">
        <v>4</v>
      </c>
      <c r="R11" s="1">
        <v>4</v>
      </c>
      <c r="S11" s="1">
        <v>3</v>
      </c>
      <c r="T11" s="1">
        <v>3</v>
      </c>
      <c r="U11" s="1">
        <v>4</v>
      </c>
      <c r="V11" s="1">
        <v>4</v>
      </c>
      <c r="W11" s="1">
        <v>3</v>
      </c>
      <c r="X11" s="1"/>
      <c r="Y11" s="1"/>
      <c r="Z11" s="1"/>
      <c r="AA11" s="1"/>
      <c r="AB11" s="1"/>
    </row>
    <row r="12" spans="1:29" x14ac:dyDescent="0.2">
      <c r="A12" s="112">
        <v>44884.456906597217</v>
      </c>
      <c r="B12" s="113" t="s">
        <v>82</v>
      </c>
      <c r="C12" s="113" t="s">
        <v>126</v>
      </c>
      <c r="D12" s="113" t="s">
        <v>130</v>
      </c>
      <c r="E12" s="113" t="s">
        <v>20</v>
      </c>
      <c r="F12" s="113" t="s">
        <v>131</v>
      </c>
      <c r="G12" s="113" t="s">
        <v>132</v>
      </c>
      <c r="H12" s="113" t="s">
        <v>72</v>
      </c>
      <c r="I12" s="113" t="s">
        <v>73</v>
      </c>
      <c r="J12" s="113" t="s">
        <v>72</v>
      </c>
      <c r="K12" s="113" t="s">
        <v>73</v>
      </c>
      <c r="L12" s="113" t="s">
        <v>72</v>
      </c>
      <c r="M12" s="113" t="s">
        <v>73</v>
      </c>
      <c r="N12" s="113" t="s">
        <v>73</v>
      </c>
      <c r="O12" s="113" t="s">
        <v>19</v>
      </c>
      <c r="P12" s="1">
        <v>4</v>
      </c>
      <c r="Q12" s="1">
        <v>4</v>
      </c>
      <c r="R12" s="1">
        <v>4</v>
      </c>
      <c r="S12" s="1">
        <v>4</v>
      </c>
      <c r="T12" s="1">
        <v>4</v>
      </c>
      <c r="U12" s="1">
        <v>4</v>
      </c>
      <c r="V12" s="1">
        <v>4</v>
      </c>
      <c r="W12" s="1">
        <v>4</v>
      </c>
      <c r="X12" s="1" t="s">
        <v>16</v>
      </c>
      <c r="Y12" s="1" t="s">
        <v>16</v>
      </c>
      <c r="Z12" s="1" t="s">
        <v>16</v>
      </c>
      <c r="AA12" s="1" t="s">
        <v>16</v>
      </c>
      <c r="AB12" s="1"/>
    </row>
    <row r="13" spans="1:29" x14ac:dyDescent="0.2">
      <c r="A13" s="112">
        <v>44884.457064120375</v>
      </c>
      <c r="B13" s="113" t="s">
        <v>125</v>
      </c>
      <c r="C13" s="113" t="s">
        <v>116</v>
      </c>
      <c r="F13" s="113" t="s">
        <v>133</v>
      </c>
      <c r="G13" s="113" t="s">
        <v>134</v>
      </c>
      <c r="J13" s="113" t="s">
        <v>72</v>
      </c>
      <c r="O13" s="113" t="s">
        <v>17</v>
      </c>
      <c r="P13" s="1">
        <v>5</v>
      </c>
      <c r="Q13" s="1">
        <v>5</v>
      </c>
      <c r="R13" s="1">
        <v>5</v>
      </c>
      <c r="S13" s="1">
        <v>5</v>
      </c>
      <c r="T13" s="1">
        <v>5</v>
      </c>
      <c r="U13" s="1">
        <v>5</v>
      </c>
      <c r="V13" s="1">
        <v>5</v>
      </c>
      <c r="W13" s="1">
        <v>5</v>
      </c>
      <c r="X13" s="1"/>
      <c r="Y13" s="1"/>
      <c r="Z13" s="1"/>
      <c r="AA13" s="1"/>
      <c r="AB13" s="1"/>
    </row>
    <row r="14" spans="1:29" x14ac:dyDescent="0.2">
      <c r="A14" s="112">
        <v>44884.457391898148</v>
      </c>
      <c r="B14" s="113" t="s">
        <v>82</v>
      </c>
      <c r="C14" s="113" t="s">
        <v>122</v>
      </c>
      <c r="E14" s="113" t="s">
        <v>18</v>
      </c>
      <c r="F14" s="113" t="s">
        <v>14</v>
      </c>
      <c r="G14" s="113" t="s">
        <v>135</v>
      </c>
      <c r="H14" s="113" t="s">
        <v>72</v>
      </c>
      <c r="J14" s="113" t="s">
        <v>72</v>
      </c>
      <c r="L14" s="113" t="s">
        <v>72</v>
      </c>
      <c r="M14" s="113" t="s">
        <v>72</v>
      </c>
      <c r="O14" s="113" t="s">
        <v>19</v>
      </c>
      <c r="P14" s="1">
        <v>4</v>
      </c>
      <c r="Q14" s="1">
        <v>4</v>
      </c>
      <c r="R14" s="1">
        <v>4</v>
      </c>
      <c r="S14" s="1">
        <v>5</v>
      </c>
      <c r="T14" s="1">
        <v>4</v>
      </c>
      <c r="U14" s="1">
        <v>4</v>
      </c>
      <c r="V14" s="1">
        <v>4</v>
      </c>
      <c r="W14" s="1">
        <v>4</v>
      </c>
      <c r="X14" s="1"/>
      <c r="Y14" s="1"/>
      <c r="Z14" s="1"/>
      <c r="AA14" s="1"/>
      <c r="AB14" s="1"/>
    </row>
    <row r="15" spans="1:29" x14ac:dyDescent="0.2">
      <c r="A15" s="112">
        <v>44884.457443113424</v>
      </c>
      <c r="B15" s="113" t="s">
        <v>82</v>
      </c>
      <c r="C15" s="113" t="s">
        <v>116</v>
      </c>
      <c r="E15" s="113" t="s">
        <v>20</v>
      </c>
      <c r="F15" s="113" t="s">
        <v>117</v>
      </c>
      <c r="G15" s="113" t="s">
        <v>118</v>
      </c>
      <c r="H15" s="113" t="s">
        <v>72</v>
      </c>
      <c r="I15" s="113" t="s">
        <v>73</v>
      </c>
      <c r="J15" s="113" t="s">
        <v>73</v>
      </c>
      <c r="K15" s="113" t="s">
        <v>73</v>
      </c>
      <c r="L15" s="113" t="s">
        <v>73</v>
      </c>
      <c r="M15" s="113" t="s">
        <v>72</v>
      </c>
      <c r="N15" s="113" t="s">
        <v>72</v>
      </c>
      <c r="O15" s="113" t="s">
        <v>19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5</v>
      </c>
      <c r="X15" s="1"/>
      <c r="Y15" s="1"/>
      <c r="Z15" s="1"/>
      <c r="AA15" s="1"/>
      <c r="AB15" s="1"/>
    </row>
    <row r="16" spans="1:29" x14ac:dyDescent="0.2">
      <c r="A16" s="112">
        <v>44884.457601342598</v>
      </c>
      <c r="B16" s="113" t="s">
        <v>82</v>
      </c>
      <c r="C16" s="113" t="s">
        <v>122</v>
      </c>
      <c r="E16" s="113" t="s">
        <v>136</v>
      </c>
      <c r="F16" s="113" t="s">
        <v>117</v>
      </c>
      <c r="G16" s="113" t="s">
        <v>118</v>
      </c>
      <c r="H16" s="113" t="s">
        <v>72</v>
      </c>
      <c r="J16" s="113" t="s">
        <v>72</v>
      </c>
      <c r="K16" s="113" t="s">
        <v>72</v>
      </c>
      <c r="N16" s="113" t="s">
        <v>72</v>
      </c>
      <c r="O16" s="113" t="s">
        <v>17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 t="s">
        <v>16</v>
      </c>
      <c r="Y16" s="1" t="s">
        <v>16</v>
      </c>
      <c r="Z16" s="1" t="s">
        <v>16</v>
      </c>
      <c r="AA16" s="1" t="s">
        <v>83</v>
      </c>
      <c r="AB16" s="1"/>
      <c r="AC16" s="113" t="s">
        <v>200</v>
      </c>
    </row>
    <row r="17" spans="1:29" x14ac:dyDescent="0.2">
      <c r="A17" s="112">
        <v>44884.457601620372</v>
      </c>
      <c r="B17" s="113" t="s">
        <v>82</v>
      </c>
      <c r="C17" s="113" t="s">
        <v>116</v>
      </c>
      <c r="E17" s="113" t="s">
        <v>20</v>
      </c>
      <c r="F17" s="113" t="s">
        <v>137</v>
      </c>
      <c r="G17" s="113" t="s">
        <v>138</v>
      </c>
      <c r="H17" s="113" t="s">
        <v>72</v>
      </c>
      <c r="I17" s="113" t="s">
        <v>72</v>
      </c>
      <c r="J17" s="113" t="s">
        <v>72</v>
      </c>
      <c r="K17" s="113" t="s">
        <v>72</v>
      </c>
      <c r="L17" s="113" t="s">
        <v>72</v>
      </c>
      <c r="M17" s="113" t="s">
        <v>72</v>
      </c>
      <c r="N17" s="113" t="s">
        <v>72</v>
      </c>
      <c r="O17" s="113" t="s">
        <v>17</v>
      </c>
      <c r="P17" s="1">
        <v>5</v>
      </c>
      <c r="Q17" s="1">
        <v>5</v>
      </c>
      <c r="R17" s="1">
        <v>5</v>
      </c>
      <c r="S17" s="1">
        <v>5</v>
      </c>
      <c r="T17" s="1">
        <v>3</v>
      </c>
      <c r="U17" s="1">
        <v>5</v>
      </c>
      <c r="V17" s="1">
        <v>4</v>
      </c>
      <c r="W17" s="1">
        <v>4</v>
      </c>
      <c r="X17" s="1"/>
      <c r="Y17" s="1"/>
      <c r="Z17" s="1"/>
      <c r="AA17" s="1"/>
      <c r="AB17" s="1"/>
      <c r="AC17" s="113" t="s">
        <v>16</v>
      </c>
    </row>
    <row r="18" spans="1:29" x14ac:dyDescent="0.2">
      <c r="A18" s="112">
        <v>44884.457612013888</v>
      </c>
      <c r="B18" s="113" t="s">
        <v>125</v>
      </c>
      <c r="C18" s="113" t="s">
        <v>126</v>
      </c>
      <c r="F18" s="113" t="s">
        <v>139</v>
      </c>
      <c r="G18" s="113" t="s">
        <v>117</v>
      </c>
      <c r="I18" s="113" t="s">
        <v>72</v>
      </c>
      <c r="J18" s="113" t="s">
        <v>72</v>
      </c>
      <c r="K18" s="113" t="s">
        <v>72</v>
      </c>
      <c r="L18" s="113" t="s">
        <v>72</v>
      </c>
      <c r="N18" s="113" t="s">
        <v>72</v>
      </c>
      <c r="O18" s="113" t="s">
        <v>17</v>
      </c>
      <c r="P18" s="1">
        <v>4</v>
      </c>
      <c r="Q18" s="1">
        <v>4</v>
      </c>
      <c r="R18" s="1">
        <v>4</v>
      </c>
      <c r="S18" s="1">
        <v>4</v>
      </c>
      <c r="T18" s="1">
        <v>4</v>
      </c>
      <c r="U18" s="1">
        <v>5</v>
      </c>
      <c r="V18" s="1">
        <v>5</v>
      </c>
      <c r="W18" s="1">
        <v>4</v>
      </c>
      <c r="X18" s="1"/>
      <c r="Y18" s="1"/>
      <c r="Z18" s="1"/>
      <c r="AA18" s="1"/>
      <c r="AB18" s="1"/>
    </row>
    <row r="19" spans="1:29" x14ac:dyDescent="0.2">
      <c r="A19" s="112">
        <v>44884.457808576393</v>
      </c>
      <c r="B19" s="113" t="s">
        <v>82</v>
      </c>
      <c r="C19" s="113" t="s">
        <v>116</v>
      </c>
      <c r="E19" s="113" t="s">
        <v>140</v>
      </c>
      <c r="F19" s="113" t="s">
        <v>23</v>
      </c>
      <c r="G19" s="113" t="s">
        <v>141</v>
      </c>
      <c r="J19" s="113" t="s">
        <v>72</v>
      </c>
      <c r="L19" s="113" t="s">
        <v>72</v>
      </c>
      <c r="N19" s="113" t="s">
        <v>72</v>
      </c>
      <c r="O19" s="113" t="s">
        <v>17</v>
      </c>
      <c r="P19" s="1">
        <v>5</v>
      </c>
      <c r="Q19" s="1">
        <v>5</v>
      </c>
      <c r="R19" s="1">
        <v>5</v>
      </c>
      <c r="S19" s="1">
        <v>5</v>
      </c>
      <c r="T19" s="1">
        <v>4</v>
      </c>
      <c r="U19" s="1">
        <v>5</v>
      </c>
      <c r="V19" s="1">
        <v>5</v>
      </c>
      <c r="W19" s="1">
        <v>5</v>
      </c>
      <c r="X19" s="1"/>
      <c r="Y19" s="1"/>
      <c r="Z19" s="1"/>
      <c r="AA19" s="1"/>
      <c r="AB19" s="1"/>
      <c r="AC19" s="113" t="s">
        <v>201</v>
      </c>
    </row>
    <row r="20" spans="1:29" x14ac:dyDescent="0.2">
      <c r="A20" s="112">
        <v>44884.457830601852</v>
      </c>
      <c r="B20" s="113" t="s">
        <v>82</v>
      </c>
      <c r="C20" s="113" t="s">
        <v>116</v>
      </c>
      <c r="E20" s="113" t="s">
        <v>20</v>
      </c>
      <c r="F20" s="113" t="s">
        <v>117</v>
      </c>
      <c r="G20" s="113" t="s">
        <v>142</v>
      </c>
      <c r="J20" s="113" t="s">
        <v>72</v>
      </c>
      <c r="K20" s="113" t="s">
        <v>72</v>
      </c>
      <c r="O20" s="113" t="s">
        <v>17</v>
      </c>
      <c r="P20" s="1">
        <v>5</v>
      </c>
      <c r="Q20" s="1">
        <v>5</v>
      </c>
      <c r="R20" s="1">
        <v>5</v>
      </c>
      <c r="S20" s="1">
        <v>5</v>
      </c>
      <c r="T20" s="1">
        <v>5</v>
      </c>
      <c r="U20" s="1">
        <v>5</v>
      </c>
      <c r="V20" s="1">
        <v>5</v>
      </c>
      <c r="W20" s="1"/>
      <c r="X20" s="1"/>
      <c r="Y20" s="1"/>
      <c r="Z20" s="1"/>
      <c r="AA20" s="1"/>
      <c r="AB20" s="1"/>
    </row>
    <row r="21" spans="1:29" x14ac:dyDescent="0.2">
      <c r="A21" s="112">
        <v>44884.457835682872</v>
      </c>
      <c r="B21" s="113" t="s">
        <v>82</v>
      </c>
      <c r="C21" s="113" t="s">
        <v>143</v>
      </c>
      <c r="E21" s="113" t="s">
        <v>20</v>
      </c>
      <c r="F21" s="113" t="s">
        <v>144</v>
      </c>
      <c r="G21" s="113" t="s">
        <v>145</v>
      </c>
      <c r="H21" s="113" t="s">
        <v>72</v>
      </c>
      <c r="K21" s="113" t="s">
        <v>72</v>
      </c>
      <c r="L21" s="113" t="s">
        <v>72</v>
      </c>
      <c r="M21" s="113" t="s">
        <v>72</v>
      </c>
      <c r="O21" s="113" t="s">
        <v>19</v>
      </c>
      <c r="P21" s="1">
        <v>4</v>
      </c>
      <c r="Q21" s="1">
        <v>4</v>
      </c>
      <c r="R21" s="1">
        <v>4</v>
      </c>
      <c r="S21" s="1">
        <v>4</v>
      </c>
      <c r="T21" s="1">
        <v>3</v>
      </c>
      <c r="U21" s="1">
        <v>5</v>
      </c>
      <c r="V21" s="1">
        <v>5</v>
      </c>
      <c r="W21" s="1">
        <v>5</v>
      </c>
      <c r="X21" s="1"/>
      <c r="Y21" s="1"/>
      <c r="Z21" s="1"/>
      <c r="AA21" s="1"/>
      <c r="AB21" s="1"/>
    </row>
    <row r="22" spans="1:29" x14ac:dyDescent="0.2">
      <c r="A22" s="112">
        <v>44884.457841076393</v>
      </c>
      <c r="B22" s="113" t="s">
        <v>82</v>
      </c>
      <c r="C22" s="113" t="s">
        <v>122</v>
      </c>
      <c r="E22" s="113" t="s">
        <v>22</v>
      </c>
      <c r="F22" s="113" t="s">
        <v>14</v>
      </c>
      <c r="G22" s="113" t="s">
        <v>146</v>
      </c>
      <c r="H22" s="113" t="s">
        <v>73</v>
      </c>
      <c r="I22" s="113" t="s">
        <v>73</v>
      </c>
      <c r="J22" s="113" t="s">
        <v>72</v>
      </c>
      <c r="K22" s="113" t="s">
        <v>73</v>
      </c>
      <c r="L22" s="113" t="s">
        <v>73</v>
      </c>
      <c r="M22" s="113" t="s">
        <v>72</v>
      </c>
      <c r="N22" s="113" t="s">
        <v>73</v>
      </c>
      <c r="O22" s="113" t="s">
        <v>17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/>
      <c r="Y22" s="1"/>
      <c r="Z22" s="1"/>
      <c r="AA22" s="1"/>
      <c r="AB22" s="1"/>
      <c r="AC22" s="113" t="s">
        <v>202</v>
      </c>
    </row>
    <row r="23" spans="1:29" x14ac:dyDescent="0.2">
      <c r="A23" s="112">
        <v>44884.45786289352</v>
      </c>
      <c r="B23" s="113" t="s">
        <v>82</v>
      </c>
      <c r="C23" s="113" t="s">
        <v>116</v>
      </c>
      <c r="E23" s="113" t="s">
        <v>20</v>
      </c>
      <c r="F23" s="113" t="s">
        <v>25</v>
      </c>
      <c r="G23" s="113" t="s">
        <v>84</v>
      </c>
      <c r="J23" s="113" t="s">
        <v>72</v>
      </c>
      <c r="M23" s="113" t="s">
        <v>72</v>
      </c>
      <c r="N23" s="113" t="s">
        <v>72</v>
      </c>
      <c r="O23" s="113" t="s">
        <v>17</v>
      </c>
      <c r="P23" s="1">
        <v>5</v>
      </c>
      <c r="Q23" s="1">
        <v>5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5</v>
      </c>
      <c r="X23" s="1" t="s">
        <v>27</v>
      </c>
      <c r="Y23" s="1" t="s">
        <v>87</v>
      </c>
      <c r="Z23" s="1" t="s">
        <v>27</v>
      </c>
      <c r="AA23" s="1" t="s">
        <v>27</v>
      </c>
      <c r="AB23" s="1"/>
      <c r="AC23" s="113" t="s">
        <v>203</v>
      </c>
    </row>
    <row r="24" spans="1:29" x14ac:dyDescent="0.2">
      <c r="A24" s="112">
        <v>44884.457950706019</v>
      </c>
      <c r="B24" s="113" t="s">
        <v>82</v>
      </c>
      <c r="C24" s="113" t="s">
        <v>126</v>
      </c>
      <c r="D24" s="113" t="s">
        <v>130</v>
      </c>
      <c r="E24" s="113" t="s">
        <v>20</v>
      </c>
      <c r="F24" s="113" t="s">
        <v>147</v>
      </c>
      <c r="G24" s="113" t="s">
        <v>148</v>
      </c>
      <c r="H24" s="113" t="s">
        <v>72</v>
      </c>
      <c r="I24" s="113" t="s">
        <v>72</v>
      </c>
      <c r="J24" s="113" t="s">
        <v>72</v>
      </c>
      <c r="K24" s="113" t="s">
        <v>72</v>
      </c>
      <c r="L24" s="113" t="s">
        <v>72</v>
      </c>
      <c r="M24" s="113" t="s">
        <v>72</v>
      </c>
      <c r="N24" s="113" t="s">
        <v>72</v>
      </c>
      <c r="O24" s="113" t="s">
        <v>19</v>
      </c>
      <c r="P24" s="1">
        <v>4</v>
      </c>
      <c r="Q24" s="1">
        <v>4</v>
      </c>
      <c r="R24" s="1">
        <v>4</v>
      </c>
      <c r="S24" s="1">
        <v>3</v>
      </c>
      <c r="T24" s="1">
        <v>3</v>
      </c>
      <c r="U24" s="1">
        <v>4</v>
      </c>
      <c r="V24" s="1">
        <v>4</v>
      </c>
      <c r="W24" s="1">
        <v>3</v>
      </c>
      <c r="X24" s="1"/>
      <c r="Y24" s="1"/>
      <c r="Z24" s="1"/>
      <c r="AA24" s="1"/>
      <c r="AB24" s="1"/>
    </row>
    <row r="25" spans="1:29" x14ac:dyDescent="0.2">
      <c r="A25" s="112">
        <v>44884.458369930551</v>
      </c>
      <c r="B25" s="113" t="s">
        <v>82</v>
      </c>
      <c r="C25" s="113" t="s">
        <v>122</v>
      </c>
      <c r="E25" s="113" t="s">
        <v>18</v>
      </c>
      <c r="F25" s="113" t="s">
        <v>149</v>
      </c>
      <c r="G25" s="113" t="s">
        <v>150</v>
      </c>
      <c r="H25" s="113" t="s">
        <v>72</v>
      </c>
      <c r="J25" s="113" t="s">
        <v>72</v>
      </c>
      <c r="L25" s="113" t="s">
        <v>72</v>
      </c>
      <c r="O25" s="113" t="s">
        <v>17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 t="s">
        <v>16</v>
      </c>
      <c r="Y25" s="1" t="s">
        <v>16</v>
      </c>
      <c r="Z25" s="1" t="s">
        <v>16</v>
      </c>
      <c r="AA25" s="1" t="s">
        <v>16</v>
      </c>
      <c r="AB25" s="1"/>
    </row>
    <row r="26" spans="1:29" x14ac:dyDescent="0.2">
      <c r="A26" s="112">
        <v>44884.458377789357</v>
      </c>
      <c r="B26" s="113" t="s">
        <v>82</v>
      </c>
      <c r="C26" s="113" t="s">
        <v>116</v>
      </c>
      <c r="E26" s="113" t="s">
        <v>20</v>
      </c>
      <c r="F26" s="113" t="s">
        <v>117</v>
      </c>
      <c r="G26" s="113" t="s">
        <v>119</v>
      </c>
      <c r="H26" s="113" t="s">
        <v>72</v>
      </c>
      <c r="I26" s="113" t="s">
        <v>72</v>
      </c>
      <c r="J26" s="113" t="s">
        <v>72</v>
      </c>
      <c r="K26" s="113" t="s">
        <v>72</v>
      </c>
      <c r="L26" s="113" t="s">
        <v>72</v>
      </c>
      <c r="M26" s="113" t="s">
        <v>72</v>
      </c>
      <c r="N26" s="113" t="s">
        <v>72</v>
      </c>
      <c r="O26" s="113" t="s">
        <v>17</v>
      </c>
      <c r="P26" s="1">
        <v>5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>
        <v>5</v>
      </c>
      <c r="W26" s="1">
        <v>5</v>
      </c>
      <c r="X26" s="1"/>
      <c r="Y26" s="1"/>
      <c r="Z26" s="1"/>
      <c r="AA26" s="1"/>
      <c r="AB26" s="1"/>
      <c r="AC26" s="113" t="s">
        <v>204</v>
      </c>
    </row>
    <row r="27" spans="1:29" x14ac:dyDescent="0.2">
      <c r="A27" s="112">
        <v>44884.458420196759</v>
      </c>
      <c r="B27" s="113" t="s">
        <v>82</v>
      </c>
      <c r="C27" s="113" t="s">
        <v>116</v>
      </c>
      <c r="E27" s="113" t="s">
        <v>20</v>
      </c>
      <c r="F27" s="113" t="s">
        <v>131</v>
      </c>
      <c r="G27" s="113" t="s">
        <v>151</v>
      </c>
      <c r="H27" s="113" t="s">
        <v>72</v>
      </c>
      <c r="N27" s="113" t="s">
        <v>72</v>
      </c>
      <c r="O27" s="113" t="s">
        <v>15</v>
      </c>
      <c r="P27" s="1">
        <v>4</v>
      </c>
      <c r="Q27" s="1">
        <v>4</v>
      </c>
      <c r="R27" s="1">
        <v>4</v>
      </c>
      <c r="S27" s="1">
        <v>5</v>
      </c>
      <c r="T27" s="1">
        <v>4</v>
      </c>
      <c r="U27" s="1">
        <v>4</v>
      </c>
      <c r="V27" s="1">
        <v>4</v>
      </c>
      <c r="W27" s="1">
        <v>4</v>
      </c>
      <c r="X27" s="1"/>
      <c r="Y27" s="1"/>
      <c r="Z27" s="1"/>
      <c r="AA27" s="1"/>
      <c r="AB27" s="1"/>
    </row>
    <row r="28" spans="1:29" x14ac:dyDescent="0.2">
      <c r="A28" s="112">
        <v>44884.458692523149</v>
      </c>
      <c r="B28" s="113" t="s">
        <v>82</v>
      </c>
      <c r="C28" s="113" t="s">
        <v>116</v>
      </c>
      <c r="E28" s="113" t="s">
        <v>20</v>
      </c>
      <c r="F28" s="113" t="s">
        <v>139</v>
      </c>
      <c r="G28" s="113" t="s">
        <v>152</v>
      </c>
      <c r="H28" s="113" t="s">
        <v>72</v>
      </c>
      <c r="J28" s="113" t="s">
        <v>72</v>
      </c>
      <c r="M28" s="113" t="s">
        <v>72</v>
      </c>
      <c r="N28" s="113" t="s">
        <v>72</v>
      </c>
      <c r="O28" s="113" t="s">
        <v>17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>
        <v>5</v>
      </c>
      <c r="X28" s="1"/>
      <c r="Y28" s="1"/>
      <c r="Z28" s="1"/>
      <c r="AA28" s="1"/>
      <c r="AB28" s="1"/>
    </row>
    <row r="29" spans="1:29" x14ac:dyDescent="0.2">
      <c r="A29" s="112">
        <v>44884.458800509259</v>
      </c>
      <c r="B29" s="113" t="s">
        <v>82</v>
      </c>
      <c r="C29" s="113" t="s">
        <v>116</v>
      </c>
      <c r="E29" s="113" t="s">
        <v>20</v>
      </c>
      <c r="F29" s="113" t="s">
        <v>153</v>
      </c>
      <c r="G29" s="113" t="s">
        <v>154</v>
      </c>
      <c r="H29" s="113" t="s">
        <v>72</v>
      </c>
      <c r="O29" s="113" t="s">
        <v>17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 t="s">
        <v>16</v>
      </c>
      <c r="Y29" s="1" t="s">
        <v>16</v>
      </c>
      <c r="Z29" s="1" t="s">
        <v>16</v>
      </c>
      <c r="AA29" s="1" t="s">
        <v>83</v>
      </c>
      <c r="AB29" s="1"/>
      <c r="AC29" s="113" t="s">
        <v>205</v>
      </c>
    </row>
    <row r="30" spans="1:29" x14ac:dyDescent="0.2">
      <c r="A30" s="112">
        <v>44884.458851886578</v>
      </c>
      <c r="B30" s="113" t="s">
        <v>82</v>
      </c>
      <c r="C30" s="113" t="s">
        <v>122</v>
      </c>
      <c r="E30" s="113" t="s">
        <v>22</v>
      </c>
      <c r="F30" s="113" t="s">
        <v>26</v>
      </c>
      <c r="G30" s="113" t="s">
        <v>24</v>
      </c>
      <c r="J30" s="113" t="s">
        <v>73</v>
      </c>
      <c r="N30" s="113" t="s">
        <v>73</v>
      </c>
      <c r="O30" s="113" t="s">
        <v>17</v>
      </c>
      <c r="P30" s="1">
        <v>5</v>
      </c>
      <c r="Q30" s="1">
        <v>5</v>
      </c>
      <c r="R30" s="1">
        <v>5</v>
      </c>
      <c r="S30" s="1">
        <v>5</v>
      </c>
      <c r="T30" s="1">
        <v>3</v>
      </c>
      <c r="U30" s="1">
        <v>5</v>
      </c>
      <c r="V30" s="1">
        <v>4</v>
      </c>
      <c r="W30" s="1">
        <v>4</v>
      </c>
      <c r="X30" s="1"/>
      <c r="Y30" s="1"/>
      <c r="Z30" s="1"/>
      <c r="AA30" s="1"/>
      <c r="AB30" s="1"/>
    </row>
    <row r="31" spans="1:29" x14ac:dyDescent="0.2">
      <c r="A31" s="112">
        <v>44884.45886017361</v>
      </c>
      <c r="B31" s="113" t="s">
        <v>82</v>
      </c>
      <c r="C31" s="113" t="s">
        <v>116</v>
      </c>
      <c r="E31" s="113" t="s">
        <v>20</v>
      </c>
      <c r="F31" s="113" t="s">
        <v>139</v>
      </c>
      <c r="G31" s="113" t="s">
        <v>118</v>
      </c>
      <c r="H31" s="113" t="s">
        <v>72</v>
      </c>
      <c r="I31" s="113" t="s">
        <v>72</v>
      </c>
      <c r="J31" s="113" t="s">
        <v>72</v>
      </c>
      <c r="K31" s="113" t="s">
        <v>72</v>
      </c>
      <c r="L31" s="113" t="s">
        <v>72</v>
      </c>
      <c r="M31" s="113" t="s">
        <v>72</v>
      </c>
      <c r="N31" s="113" t="s">
        <v>72</v>
      </c>
      <c r="O31" s="113" t="s">
        <v>19</v>
      </c>
      <c r="P31" s="1">
        <v>4</v>
      </c>
      <c r="Q31" s="1">
        <v>4</v>
      </c>
      <c r="R31" s="1">
        <v>4</v>
      </c>
      <c r="S31" s="1">
        <v>4</v>
      </c>
      <c r="T31" s="1">
        <v>4</v>
      </c>
      <c r="U31" s="1">
        <v>5</v>
      </c>
      <c r="V31" s="1">
        <v>5</v>
      </c>
      <c r="W31" s="1">
        <v>4</v>
      </c>
      <c r="X31" s="1"/>
      <c r="Y31" s="1"/>
      <c r="Z31" s="1"/>
      <c r="AA31" s="1"/>
      <c r="AB31" s="1"/>
    </row>
    <row r="32" spans="1:29" x14ac:dyDescent="0.2">
      <c r="A32" s="112">
        <v>44884.458917129625</v>
      </c>
      <c r="B32" s="113" t="s">
        <v>82</v>
      </c>
      <c r="C32" s="113" t="s">
        <v>116</v>
      </c>
      <c r="E32" s="113" t="s">
        <v>140</v>
      </c>
      <c r="F32" s="113" t="s">
        <v>117</v>
      </c>
      <c r="G32" s="113" t="s">
        <v>118</v>
      </c>
      <c r="J32" s="113" t="s">
        <v>72</v>
      </c>
      <c r="M32" s="113" t="s">
        <v>72</v>
      </c>
      <c r="O32" s="113" t="s">
        <v>19</v>
      </c>
      <c r="P32" s="1">
        <v>5</v>
      </c>
      <c r="Q32" s="1">
        <v>5</v>
      </c>
      <c r="R32" s="1">
        <v>5</v>
      </c>
      <c r="S32" s="1">
        <v>5</v>
      </c>
      <c r="T32" s="1">
        <v>4</v>
      </c>
      <c r="U32" s="1">
        <v>5</v>
      </c>
      <c r="V32" s="1">
        <v>5</v>
      </c>
      <c r="W32" s="1">
        <v>5</v>
      </c>
      <c r="X32" s="1"/>
      <c r="Y32" s="1"/>
      <c r="Z32" s="1"/>
      <c r="AA32" s="1"/>
      <c r="AB32" s="1"/>
      <c r="AC32" s="113" t="s">
        <v>206</v>
      </c>
    </row>
    <row r="33" spans="1:29" x14ac:dyDescent="0.2">
      <c r="A33" s="112">
        <v>44884.458953194444</v>
      </c>
      <c r="B33" s="113" t="s">
        <v>155</v>
      </c>
      <c r="C33" s="113" t="s">
        <v>126</v>
      </c>
      <c r="F33" s="113" t="s">
        <v>156</v>
      </c>
      <c r="G33" s="113" t="s">
        <v>16</v>
      </c>
      <c r="J33" s="113" t="s">
        <v>72</v>
      </c>
      <c r="O33" s="113" t="s">
        <v>19</v>
      </c>
      <c r="P33" s="1">
        <v>5</v>
      </c>
      <c r="Q33" s="1">
        <v>5</v>
      </c>
      <c r="R33" s="1">
        <v>5</v>
      </c>
      <c r="S33" s="1">
        <v>5</v>
      </c>
      <c r="T33" s="1">
        <v>5</v>
      </c>
      <c r="U33" s="1">
        <v>5</v>
      </c>
      <c r="V33" s="1">
        <v>5</v>
      </c>
      <c r="W33" s="1"/>
      <c r="X33" s="1"/>
      <c r="Y33" s="1"/>
      <c r="Z33" s="1"/>
      <c r="AA33" s="1"/>
      <c r="AB33" s="1"/>
    </row>
    <row r="34" spans="1:29" x14ac:dyDescent="0.2">
      <c r="A34" s="112">
        <v>44884.45917825232</v>
      </c>
      <c r="B34" s="113" t="s">
        <v>82</v>
      </c>
      <c r="C34" s="113" t="s">
        <v>116</v>
      </c>
      <c r="E34" s="113" t="s">
        <v>20</v>
      </c>
      <c r="F34" s="113" t="s">
        <v>131</v>
      </c>
      <c r="G34" s="113" t="s">
        <v>157</v>
      </c>
      <c r="H34" s="113" t="s">
        <v>72</v>
      </c>
      <c r="J34" s="113" t="s">
        <v>72</v>
      </c>
      <c r="K34" s="113" t="s">
        <v>72</v>
      </c>
      <c r="M34" s="113" t="s">
        <v>72</v>
      </c>
      <c r="N34" s="113" t="s">
        <v>72</v>
      </c>
      <c r="O34" s="113" t="s">
        <v>17</v>
      </c>
      <c r="P34" s="1">
        <v>4</v>
      </c>
      <c r="Q34" s="1">
        <v>4</v>
      </c>
      <c r="R34" s="1">
        <v>4</v>
      </c>
      <c r="S34" s="1">
        <v>4</v>
      </c>
      <c r="T34" s="1">
        <v>3</v>
      </c>
      <c r="U34" s="1">
        <v>5</v>
      </c>
      <c r="V34" s="1">
        <v>5</v>
      </c>
      <c r="W34" s="1">
        <v>5</v>
      </c>
      <c r="X34" s="1"/>
      <c r="Y34" s="1"/>
      <c r="Z34" s="1"/>
      <c r="AA34" s="1"/>
      <c r="AB34" s="1"/>
      <c r="AC34" s="113" t="s">
        <v>207</v>
      </c>
    </row>
    <row r="35" spans="1:29" x14ac:dyDescent="0.2">
      <c r="A35" s="112">
        <v>44884.459201064819</v>
      </c>
      <c r="B35" s="113" t="s">
        <v>82</v>
      </c>
      <c r="C35" s="113" t="s">
        <v>116</v>
      </c>
      <c r="E35" s="113" t="s">
        <v>20</v>
      </c>
      <c r="F35" s="113" t="s">
        <v>117</v>
      </c>
      <c r="G35" s="113" t="s">
        <v>118</v>
      </c>
      <c r="H35" s="113" t="s">
        <v>72</v>
      </c>
      <c r="J35" s="113" t="s">
        <v>72</v>
      </c>
      <c r="L35" s="113" t="s">
        <v>72</v>
      </c>
      <c r="M35" s="113" t="s">
        <v>72</v>
      </c>
      <c r="N35" s="113" t="s">
        <v>72</v>
      </c>
      <c r="O35" s="113" t="s">
        <v>17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/>
      <c r="Y35" s="1"/>
      <c r="Z35" s="1"/>
      <c r="AA35" s="1"/>
      <c r="AB35" s="1"/>
      <c r="AC35" s="113" t="s">
        <v>208</v>
      </c>
    </row>
    <row r="36" spans="1:29" x14ac:dyDescent="0.2">
      <c r="A36" s="112">
        <v>44884.459424780092</v>
      </c>
      <c r="B36" s="113" t="s">
        <v>82</v>
      </c>
      <c r="C36" s="113" t="s">
        <v>116</v>
      </c>
      <c r="E36" s="113" t="s">
        <v>20</v>
      </c>
      <c r="F36" s="113" t="s">
        <v>117</v>
      </c>
      <c r="G36" s="113" t="s">
        <v>119</v>
      </c>
      <c r="H36" s="113" t="s">
        <v>72</v>
      </c>
      <c r="J36" s="113" t="s">
        <v>72</v>
      </c>
      <c r="K36" s="113" t="s">
        <v>72</v>
      </c>
      <c r="O36" s="113" t="s">
        <v>19</v>
      </c>
      <c r="P36" s="1">
        <v>5</v>
      </c>
      <c r="Q36" s="1">
        <v>5</v>
      </c>
      <c r="R36" s="1">
        <v>4</v>
      </c>
      <c r="S36" s="1">
        <v>4</v>
      </c>
      <c r="T36" s="1">
        <v>4</v>
      </c>
      <c r="U36" s="1">
        <v>4</v>
      </c>
      <c r="V36" s="1">
        <v>4</v>
      </c>
      <c r="W36" s="1">
        <v>5</v>
      </c>
      <c r="X36" s="1" t="s">
        <v>27</v>
      </c>
      <c r="Y36" s="1" t="s">
        <v>87</v>
      </c>
      <c r="Z36" s="1" t="s">
        <v>27</v>
      </c>
      <c r="AA36" s="1" t="s">
        <v>27</v>
      </c>
      <c r="AB36" s="1"/>
    </row>
    <row r="37" spans="1:29" x14ac:dyDescent="0.2">
      <c r="A37" s="112">
        <v>44884.459618761575</v>
      </c>
      <c r="B37" s="113" t="s">
        <v>82</v>
      </c>
      <c r="C37" s="113" t="s">
        <v>122</v>
      </c>
      <c r="E37" s="113" t="s">
        <v>158</v>
      </c>
      <c r="F37" s="113" t="s">
        <v>14</v>
      </c>
      <c r="G37" s="113" t="s">
        <v>24</v>
      </c>
      <c r="H37" s="113" t="s">
        <v>73</v>
      </c>
      <c r="I37" s="113" t="s">
        <v>73</v>
      </c>
      <c r="J37" s="113" t="s">
        <v>72</v>
      </c>
      <c r="K37" s="113" t="s">
        <v>73</v>
      </c>
      <c r="L37" s="113" t="s">
        <v>73</v>
      </c>
      <c r="M37" s="113" t="s">
        <v>72</v>
      </c>
      <c r="N37" s="113" t="s">
        <v>73</v>
      </c>
      <c r="O37" s="113" t="s">
        <v>19</v>
      </c>
      <c r="P37" s="1">
        <v>4</v>
      </c>
      <c r="Q37" s="1">
        <v>4</v>
      </c>
      <c r="R37" s="1">
        <v>4</v>
      </c>
      <c r="S37" s="1">
        <v>3</v>
      </c>
      <c r="T37" s="1">
        <v>3</v>
      </c>
      <c r="U37" s="1">
        <v>4</v>
      </c>
      <c r="V37" s="1">
        <v>4</v>
      </c>
      <c r="W37" s="1">
        <v>3</v>
      </c>
      <c r="X37" s="1"/>
      <c r="Y37" s="1"/>
      <c r="Z37" s="1"/>
      <c r="AA37" s="1"/>
      <c r="AB37" s="1"/>
      <c r="AC37" s="113" t="s">
        <v>209</v>
      </c>
    </row>
    <row r="38" spans="1:29" x14ac:dyDescent="0.2">
      <c r="A38" s="112">
        <v>44884.460261087967</v>
      </c>
      <c r="B38" s="113" t="s">
        <v>82</v>
      </c>
      <c r="C38" s="113" t="s">
        <v>116</v>
      </c>
      <c r="D38" s="113" t="s">
        <v>16</v>
      </c>
      <c r="E38" s="113" t="s">
        <v>20</v>
      </c>
      <c r="F38" s="113" t="s">
        <v>117</v>
      </c>
      <c r="G38" s="113" t="s">
        <v>118</v>
      </c>
      <c r="H38" s="113" t="s">
        <v>72</v>
      </c>
      <c r="J38" s="113" t="s">
        <v>72</v>
      </c>
      <c r="M38" s="113" t="s">
        <v>72</v>
      </c>
      <c r="N38" s="113" t="s">
        <v>72</v>
      </c>
      <c r="O38" s="113" t="s">
        <v>15</v>
      </c>
      <c r="P38" s="1">
        <v>4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>
        <v>4</v>
      </c>
      <c r="W38" s="1">
        <v>4</v>
      </c>
      <c r="X38" s="1" t="s">
        <v>16</v>
      </c>
      <c r="Y38" s="1" t="s">
        <v>16</v>
      </c>
      <c r="Z38" s="1" t="s">
        <v>16</v>
      </c>
      <c r="AA38" s="1" t="s">
        <v>16</v>
      </c>
      <c r="AB38" s="1"/>
      <c r="AC38" s="113" t="s">
        <v>16</v>
      </c>
    </row>
    <row r="39" spans="1:29" x14ac:dyDescent="0.2">
      <c r="A39" s="112">
        <v>44884.460385150465</v>
      </c>
      <c r="B39" s="113" t="s">
        <v>82</v>
      </c>
      <c r="C39" s="113" t="s">
        <v>116</v>
      </c>
      <c r="E39" s="113" t="s">
        <v>20</v>
      </c>
      <c r="F39" s="113" t="s">
        <v>25</v>
      </c>
      <c r="G39" s="113" t="s">
        <v>121</v>
      </c>
      <c r="J39" s="113" t="s">
        <v>72</v>
      </c>
      <c r="N39" s="113" t="s">
        <v>72</v>
      </c>
      <c r="O39" s="113" t="s">
        <v>17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5</v>
      </c>
      <c r="X39" s="1"/>
      <c r="Y39" s="1"/>
      <c r="Z39" s="1"/>
      <c r="AA39" s="1"/>
      <c r="AB39" s="1"/>
      <c r="AC39" s="113" t="s">
        <v>210</v>
      </c>
    </row>
    <row r="40" spans="1:29" x14ac:dyDescent="0.2">
      <c r="A40" s="112">
        <v>44884.46116997685</v>
      </c>
      <c r="B40" s="113" t="s">
        <v>125</v>
      </c>
      <c r="C40" s="113" t="s">
        <v>126</v>
      </c>
      <c r="D40" s="113" t="s">
        <v>125</v>
      </c>
      <c r="F40" s="113" t="s">
        <v>159</v>
      </c>
      <c r="G40" s="113" t="s">
        <v>138</v>
      </c>
      <c r="J40" s="113" t="s">
        <v>72</v>
      </c>
      <c r="K40" s="113" t="s">
        <v>72</v>
      </c>
      <c r="N40" s="113" t="s">
        <v>72</v>
      </c>
      <c r="O40" s="113" t="s">
        <v>17</v>
      </c>
      <c r="P40" s="1">
        <v>4</v>
      </c>
      <c r="Q40" s="1">
        <v>4</v>
      </c>
      <c r="R40" s="1">
        <v>4</v>
      </c>
      <c r="S40" s="1">
        <v>5</v>
      </c>
      <c r="T40" s="1">
        <v>4</v>
      </c>
      <c r="U40" s="1">
        <v>4</v>
      </c>
      <c r="V40" s="1">
        <v>4</v>
      </c>
      <c r="W40" s="1">
        <v>4</v>
      </c>
      <c r="X40" s="1"/>
      <c r="Y40" s="1"/>
      <c r="Z40" s="1"/>
      <c r="AA40" s="1"/>
      <c r="AB40" s="1"/>
    </row>
    <row r="41" spans="1:29" x14ac:dyDescent="0.2">
      <c r="A41" s="112">
        <v>44884.461186365741</v>
      </c>
      <c r="B41" s="113" t="s">
        <v>82</v>
      </c>
      <c r="C41" s="113" t="s">
        <v>122</v>
      </c>
      <c r="E41" s="113" t="s">
        <v>18</v>
      </c>
      <c r="F41" s="113" t="s">
        <v>40</v>
      </c>
      <c r="G41" s="113" t="s">
        <v>160</v>
      </c>
      <c r="H41" s="113" t="s">
        <v>72</v>
      </c>
      <c r="J41" s="113" t="s">
        <v>72</v>
      </c>
      <c r="L41" s="113" t="s">
        <v>72</v>
      </c>
      <c r="N41" s="113" t="s">
        <v>72</v>
      </c>
      <c r="O41" s="113" t="s">
        <v>17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5</v>
      </c>
      <c r="V41" s="1">
        <v>5</v>
      </c>
      <c r="W41" s="1">
        <v>5</v>
      </c>
      <c r="X41" s="1"/>
      <c r="Y41" s="1"/>
      <c r="Z41" s="1"/>
      <c r="AA41" s="1"/>
      <c r="AB41" s="1"/>
      <c r="AC41" s="113" t="s">
        <v>16</v>
      </c>
    </row>
    <row r="42" spans="1:29" x14ac:dyDescent="0.2">
      <c r="A42" s="112">
        <v>44884.461567743056</v>
      </c>
      <c r="B42" s="113" t="s">
        <v>82</v>
      </c>
      <c r="C42" s="113" t="s">
        <v>126</v>
      </c>
      <c r="D42" s="113" t="s">
        <v>130</v>
      </c>
      <c r="F42" s="113" t="s">
        <v>131</v>
      </c>
      <c r="G42" s="113" t="s">
        <v>132</v>
      </c>
      <c r="H42" s="113" t="s">
        <v>72</v>
      </c>
      <c r="M42" s="113" t="s">
        <v>72</v>
      </c>
      <c r="O42" s="113" t="s">
        <v>19</v>
      </c>
      <c r="P42" s="1">
        <v>5</v>
      </c>
      <c r="Q42" s="1">
        <v>5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 t="s">
        <v>16</v>
      </c>
      <c r="Y42" s="1" t="s">
        <v>16</v>
      </c>
      <c r="Z42" s="1" t="s">
        <v>16</v>
      </c>
      <c r="AA42" s="1" t="s">
        <v>83</v>
      </c>
      <c r="AB42" s="1"/>
      <c r="AC42" s="113" t="s">
        <v>16</v>
      </c>
    </row>
    <row r="43" spans="1:29" x14ac:dyDescent="0.2">
      <c r="A43" s="112">
        <v>44884.461635266205</v>
      </c>
      <c r="B43" s="113" t="s">
        <v>82</v>
      </c>
      <c r="C43" s="113" t="s">
        <v>116</v>
      </c>
      <c r="E43" s="113" t="s">
        <v>20</v>
      </c>
      <c r="F43" s="113" t="s">
        <v>40</v>
      </c>
      <c r="G43" s="113" t="s">
        <v>131</v>
      </c>
      <c r="L43" s="113" t="s">
        <v>72</v>
      </c>
      <c r="N43" s="113" t="s">
        <v>72</v>
      </c>
      <c r="O43" s="113" t="s">
        <v>17</v>
      </c>
      <c r="P43" s="1">
        <v>5</v>
      </c>
      <c r="Q43" s="1">
        <v>5</v>
      </c>
      <c r="R43" s="1">
        <v>5</v>
      </c>
      <c r="S43" s="1">
        <v>5</v>
      </c>
      <c r="T43" s="1">
        <v>3</v>
      </c>
      <c r="U43" s="1">
        <v>5</v>
      </c>
      <c r="V43" s="1">
        <v>4</v>
      </c>
      <c r="W43" s="1">
        <v>4</v>
      </c>
      <c r="X43" s="1"/>
      <c r="Y43" s="1"/>
      <c r="Z43" s="1"/>
      <c r="AA43" s="1"/>
      <c r="AB43" s="1"/>
      <c r="AC43" s="113" t="s">
        <v>211</v>
      </c>
    </row>
    <row r="44" spans="1:29" x14ac:dyDescent="0.2">
      <c r="A44" s="112">
        <v>44884.461946238429</v>
      </c>
      <c r="B44" s="113" t="s">
        <v>82</v>
      </c>
      <c r="C44" s="113" t="s">
        <v>116</v>
      </c>
      <c r="E44" s="113" t="s">
        <v>20</v>
      </c>
      <c r="F44" s="113" t="s">
        <v>161</v>
      </c>
      <c r="G44" s="113" t="s">
        <v>162</v>
      </c>
      <c r="H44" s="113" t="s">
        <v>72</v>
      </c>
      <c r="J44" s="113" t="s">
        <v>72</v>
      </c>
      <c r="N44" s="113" t="s">
        <v>72</v>
      </c>
      <c r="O44" s="113" t="s">
        <v>17</v>
      </c>
      <c r="P44" s="1">
        <v>4</v>
      </c>
      <c r="Q44" s="1">
        <v>4</v>
      </c>
      <c r="R44" s="1">
        <v>4</v>
      </c>
      <c r="S44" s="1">
        <v>4</v>
      </c>
      <c r="T44" s="1">
        <v>4</v>
      </c>
      <c r="U44" s="1">
        <v>5</v>
      </c>
      <c r="V44" s="1">
        <v>5</v>
      </c>
      <c r="W44" s="1">
        <v>4</v>
      </c>
      <c r="X44" s="1"/>
      <c r="Y44" s="1"/>
      <c r="Z44" s="1"/>
      <c r="AA44" s="1"/>
      <c r="AB44" s="1"/>
      <c r="AC44" s="113" t="s">
        <v>212</v>
      </c>
    </row>
    <row r="45" spans="1:29" x14ac:dyDescent="0.2">
      <c r="A45" s="112">
        <v>44884.462028553244</v>
      </c>
      <c r="B45" s="113" t="s">
        <v>82</v>
      </c>
      <c r="C45" s="113" t="s">
        <v>116</v>
      </c>
      <c r="E45" s="113" t="s">
        <v>140</v>
      </c>
      <c r="F45" s="113" t="s">
        <v>163</v>
      </c>
      <c r="G45" s="113" t="s">
        <v>164</v>
      </c>
      <c r="I45" s="113" t="s">
        <v>72</v>
      </c>
      <c r="J45" s="113" t="s">
        <v>72</v>
      </c>
      <c r="M45" s="113" t="s">
        <v>72</v>
      </c>
      <c r="N45" s="113" t="s">
        <v>72</v>
      </c>
      <c r="O45" s="113" t="s">
        <v>17</v>
      </c>
      <c r="P45" s="1">
        <v>5</v>
      </c>
      <c r="Q45" s="1">
        <v>5</v>
      </c>
      <c r="R45" s="1">
        <v>5</v>
      </c>
      <c r="S45" s="1">
        <v>5</v>
      </c>
      <c r="T45" s="1">
        <v>4</v>
      </c>
      <c r="U45" s="1">
        <v>5</v>
      </c>
      <c r="V45" s="1">
        <v>5</v>
      </c>
      <c r="W45" s="1">
        <v>5</v>
      </c>
      <c r="X45" s="1"/>
      <c r="Y45" s="1"/>
      <c r="Z45" s="1"/>
      <c r="AA45" s="1"/>
      <c r="AB45" s="1"/>
      <c r="AC45" s="113" t="s">
        <v>213</v>
      </c>
    </row>
    <row r="46" spans="1:29" x14ac:dyDescent="0.2">
      <c r="A46" s="112">
        <v>44884.462359826386</v>
      </c>
      <c r="B46" s="113" t="s">
        <v>82</v>
      </c>
      <c r="C46" s="113" t="s">
        <v>126</v>
      </c>
      <c r="D46" s="113" t="s">
        <v>165</v>
      </c>
      <c r="E46" s="113" t="s">
        <v>20</v>
      </c>
      <c r="F46" s="113" t="s">
        <v>166</v>
      </c>
      <c r="G46" s="113" t="s">
        <v>167</v>
      </c>
      <c r="H46" s="113" t="s">
        <v>72</v>
      </c>
      <c r="I46" s="113" t="s">
        <v>73</v>
      </c>
      <c r="J46" s="113" t="s">
        <v>73</v>
      </c>
      <c r="K46" s="113" t="s">
        <v>72</v>
      </c>
      <c r="L46" s="113" t="s">
        <v>72</v>
      </c>
      <c r="M46" s="113" t="s">
        <v>72</v>
      </c>
      <c r="N46" s="113" t="s">
        <v>73</v>
      </c>
      <c r="O46" s="113" t="s">
        <v>19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>
        <v>5</v>
      </c>
      <c r="V46" s="1">
        <v>5</v>
      </c>
      <c r="W46" s="1"/>
      <c r="X46" s="1"/>
      <c r="Y46" s="1"/>
      <c r="Z46" s="1"/>
      <c r="AA46" s="1"/>
      <c r="AB46" s="1"/>
    </row>
    <row r="47" spans="1:29" x14ac:dyDescent="0.2">
      <c r="A47" s="112">
        <v>44884.46244447917</v>
      </c>
      <c r="B47" s="113" t="s">
        <v>82</v>
      </c>
      <c r="C47" s="113" t="s">
        <v>126</v>
      </c>
      <c r="D47" s="113" t="s">
        <v>168</v>
      </c>
      <c r="F47" s="113" t="s">
        <v>131</v>
      </c>
      <c r="G47" s="113" t="s">
        <v>132</v>
      </c>
      <c r="H47" s="113" t="s">
        <v>72</v>
      </c>
      <c r="K47" s="113" t="s">
        <v>72</v>
      </c>
      <c r="M47" s="113" t="s">
        <v>72</v>
      </c>
      <c r="O47" s="113" t="s">
        <v>19</v>
      </c>
      <c r="P47" s="1">
        <v>4</v>
      </c>
      <c r="Q47" s="1">
        <v>4</v>
      </c>
      <c r="R47" s="1">
        <v>4</v>
      </c>
      <c r="S47" s="1">
        <v>4</v>
      </c>
      <c r="T47" s="1">
        <v>3</v>
      </c>
      <c r="U47" s="1">
        <v>5</v>
      </c>
      <c r="V47" s="1">
        <v>5</v>
      </c>
      <c r="W47" s="1">
        <v>5</v>
      </c>
      <c r="X47" s="1"/>
      <c r="Y47" s="1"/>
      <c r="Z47" s="1"/>
      <c r="AA47" s="1"/>
      <c r="AB47" s="1"/>
    </row>
    <row r="48" spans="1:29" x14ac:dyDescent="0.2">
      <c r="A48" s="112">
        <v>44884.462540682871</v>
      </c>
      <c r="B48" s="113" t="s">
        <v>82</v>
      </c>
      <c r="C48" s="113" t="s">
        <v>116</v>
      </c>
      <c r="E48" s="113" t="s">
        <v>20</v>
      </c>
      <c r="F48" s="113" t="s">
        <v>117</v>
      </c>
      <c r="G48" s="113" t="s">
        <v>117</v>
      </c>
      <c r="J48" s="113" t="s">
        <v>72</v>
      </c>
      <c r="O48" s="113" t="s">
        <v>19</v>
      </c>
      <c r="P48" s="1">
        <v>5</v>
      </c>
      <c r="Q48" s="1">
        <v>5</v>
      </c>
      <c r="R48" s="1">
        <v>5</v>
      </c>
      <c r="S48" s="1">
        <v>5</v>
      </c>
      <c r="T48" s="1">
        <v>5</v>
      </c>
      <c r="U48" s="1">
        <v>5</v>
      </c>
      <c r="V48" s="1">
        <v>5</v>
      </c>
      <c r="W48" s="1">
        <v>5</v>
      </c>
      <c r="X48" s="1"/>
      <c r="Y48" s="1"/>
      <c r="Z48" s="1"/>
      <c r="AA48" s="1"/>
      <c r="AB48" s="1"/>
      <c r="AC48" s="113" t="s">
        <v>16</v>
      </c>
    </row>
    <row r="49" spans="1:29" x14ac:dyDescent="0.2">
      <c r="A49" s="112">
        <v>44884.462658969904</v>
      </c>
      <c r="B49" s="113" t="s">
        <v>82</v>
      </c>
      <c r="C49" s="113" t="s">
        <v>116</v>
      </c>
      <c r="E49" s="113" t="s">
        <v>20</v>
      </c>
      <c r="F49" s="113" t="s">
        <v>14</v>
      </c>
      <c r="G49" s="113" t="s">
        <v>169</v>
      </c>
      <c r="H49" s="113" t="s">
        <v>73</v>
      </c>
      <c r="I49" s="113" t="s">
        <v>73</v>
      </c>
      <c r="J49" s="113" t="s">
        <v>72</v>
      </c>
      <c r="K49" s="113" t="s">
        <v>73</v>
      </c>
      <c r="L49" s="113" t="s">
        <v>73</v>
      </c>
      <c r="M49" s="113" t="s">
        <v>72</v>
      </c>
      <c r="N49" s="113" t="s">
        <v>73</v>
      </c>
      <c r="O49" s="113" t="s">
        <v>17</v>
      </c>
      <c r="P49" s="1">
        <v>5</v>
      </c>
      <c r="Q49" s="1">
        <v>5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5</v>
      </c>
      <c r="X49" s="1" t="s">
        <v>27</v>
      </c>
      <c r="Y49" s="1" t="s">
        <v>87</v>
      </c>
      <c r="Z49" s="1" t="s">
        <v>27</v>
      </c>
      <c r="AA49" s="1" t="s">
        <v>27</v>
      </c>
      <c r="AB49" s="1"/>
      <c r="AC49" s="113" t="s">
        <v>214</v>
      </c>
    </row>
    <row r="50" spans="1:29" x14ac:dyDescent="0.2">
      <c r="A50" s="112">
        <v>44884.463086122691</v>
      </c>
      <c r="B50" s="113" t="s">
        <v>82</v>
      </c>
      <c r="C50" s="113" t="s">
        <v>116</v>
      </c>
      <c r="E50" s="113" t="s">
        <v>20</v>
      </c>
      <c r="F50" s="113" t="s">
        <v>131</v>
      </c>
      <c r="G50" s="113" t="s">
        <v>131</v>
      </c>
      <c r="H50" s="113" t="s">
        <v>72</v>
      </c>
      <c r="M50" s="113" t="s">
        <v>72</v>
      </c>
      <c r="N50" s="113" t="s">
        <v>72</v>
      </c>
      <c r="O50" s="113" t="s">
        <v>19</v>
      </c>
      <c r="P50" s="1">
        <v>4</v>
      </c>
      <c r="Q50" s="1">
        <v>4</v>
      </c>
      <c r="R50" s="1">
        <v>4</v>
      </c>
      <c r="S50" s="1">
        <v>3</v>
      </c>
      <c r="T50" s="1">
        <v>3</v>
      </c>
      <c r="U50" s="1">
        <v>4</v>
      </c>
      <c r="V50" s="1">
        <v>4</v>
      </c>
      <c r="W50" s="1">
        <v>3</v>
      </c>
      <c r="X50" s="1"/>
      <c r="Y50" s="1"/>
      <c r="Z50" s="1"/>
      <c r="AA50" s="1"/>
      <c r="AB50" s="1"/>
    </row>
    <row r="51" spans="1:29" x14ac:dyDescent="0.2">
      <c r="A51" s="112">
        <v>44884.463906238423</v>
      </c>
      <c r="B51" s="113" t="s">
        <v>82</v>
      </c>
      <c r="C51" s="113" t="s">
        <v>116</v>
      </c>
      <c r="E51" s="113" t="s">
        <v>20</v>
      </c>
      <c r="F51" s="113" t="s">
        <v>25</v>
      </c>
      <c r="G51" s="113" t="s">
        <v>84</v>
      </c>
      <c r="H51" s="113" t="s">
        <v>72</v>
      </c>
      <c r="I51" s="113" t="s">
        <v>73</v>
      </c>
      <c r="J51" s="113" t="s">
        <v>72</v>
      </c>
      <c r="K51" s="113" t="s">
        <v>73</v>
      </c>
      <c r="L51" s="113" t="s">
        <v>72</v>
      </c>
      <c r="M51" s="113" t="s">
        <v>72</v>
      </c>
      <c r="N51" s="113" t="s">
        <v>72</v>
      </c>
      <c r="O51" s="113" t="s">
        <v>15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4</v>
      </c>
      <c r="V51" s="1">
        <v>4</v>
      </c>
      <c r="W51" s="1">
        <v>4</v>
      </c>
      <c r="X51" s="1" t="s">
        <v>16</v>
      </c>
      <c r="Y51" s="1" t="s">
        <v>16</v>
      </c>
      <c r="Z51" s="1" t="s">
        <v>16</v>
      </c>
      <c r="AA51" s="1" t="s">
        <v>16</v>
      </c>
      <c r="AB51" s="1"/>
      <c r="AC51" s="113" t="s">
        <v>215</v>
      </c>
    </row>
    <row r="52" spans="1:29" x14ac:dyDescent="0.2">
      <c r="A52" s="112">
        <v>44884.466512511572</v>
      </c>
      <c r="B52" s="113" t="s">
        <v>82</v>
      </c>
      <c r="C52" s="113" t="s">
        <v>122</v>
      </c>
      <c r="E52" s="113" t="s">
        <v>22</v>
      </c>
      <c r="F52" s="113" t="s">
        <v>14</v>
      </c>
      <c r="G52" s="113" t="s">
        <v>24</v>
      </c>
      <c r="J52" s="113" t="s">
        <v>72</v>
      </c>
      <c r="O52" s="113" t="s">
        <v>19</v>
      </c>
      <c r="P52" s="1">
        <v>5</v>
      </c>
      <c r="Q52" s="1">
        <v>5</v>
      </c>
      <c r="R52" s="1">
        <v>5</v>
      </c>
      <c r="S52" s="1">
        <v>5</v>
      </c>
      <c r="T52" s="1">
        <v>5</v>
      </c>
      <c r="U52" s="1">
        <v>5</v>
      </c>
      <c r="V52" s="1">
        <v>5</v>
      </c>
      <c r="W52" s="1">
        <v>5</v>
      </c>
      <c r="X52" s="1"/>
      <c r="Y52" s="1"/>
      <c r="Z52" s="1"/>
      <c r="AA52" s="1"/>
      <c r="AB52" s="1"/>
      <c r="AC52" s="113" t="s">
        <v>216</v>
      </c>
    </row>
    <row r="53" spans="1:29" x14ac:dyDescent="0.2">
      <c r="A53" s="112">
        <v>44884.467480787032</v>
      </c>
      <c r="B53" s="113" t="s">
        <v>155</v>
      </c>
      <c r="C53" s="113" t="s">
        <v>126</v>
      </c>
      <c r="D53" s="113" t="s">
        <v>170</v>
      </c>
      <c r="F53" s="113" t="s">
        <v>171</v>
      </c>
      <c r="G53" s="113" t="s">
        <v>172</v>
      </c>
      <c r="H53" s="113" t="s">
        <v>72</v>
      </c>
      <c r="I53" s="113" t="s">
        <v>72</v>
      </c>
      <c r="J53" s="113" t="s">
        <v>72</v>
      </c>
      <c r="K53" s="113" t="s">
        <v>72</v>
      </c>
      <c r="L53" s="113" t="s">
        <v>72</v>
      </c>
      <c r="M53" s="113" t="s">
        <v>72</v>
      </c>
      <c r="N53" s="113" t="s">
        <v>72</v>
      </c>
      <c r="O53" s="113" t="s">
        <v>17</v>
      </c>
      <c r="P53" s="1">
        <v>4</v>
      </c>
      <c r="Q53" s="1">
        <v>4</v>
      </c>
      <c r="R53" s="1">
        <v>4</v>
      </c>
      <c r="S53" s="1">
        <v>5</v>
      </c>
      <c r="T53" s="1">
        <v>4</v>
      </c>
      <c r="U53" s="1">
        <v>4</v>
      </c>
      <c r="V53" s="1">
        <v>4</v>
      </c>
      <c r="W53" s="1">
        <v>4</v>
      </c>
      <c r="X53" s="1"/>
      <c r="Y53" s="1"/>
      <c r="Z53" s="1"/>
      <c r="AA53" s="1"/>
      <c r="AB53" s="1"/>
    </row>
    <row r="54" spans="1:29" x14ac:dyDescent="0.2">
      <c r="A54" s="112">
        <v>44884.467784293985</v>
      </c>
      <c r="B54" s="113" t="s">
        <v>125</v>
      </c>
      <c r="C54" s="113" t="s">
        <v>126</v>
      </c>
      <c r="F54" s="113" t="s">
        <v>117</v>
      </c>
      <c r="G54" s="113" t="s">
        <v>142</v>
      </c>
      <c r="J54" s="113" t="s">
        <v>72</v>
      </c>
      <c r="K54" s="113" t="s">
        <v>72</v>
      </c>
      <c r="L54" s="113" t="s">
        <v>72</v>
      </c>
      <c r="M54" s="113" t="s">
        <v>72</v>
      </c>
      <c r="O54" s="113" t="s">
        <v>17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/>
      <c r="Y54" s="1"/>
      <c r="Z54" s="1"/>
      <c r="AA54" s="1"/>
      <c r="AB54" s="1"/>
    </row>
    <row r="55" spans="1:29" x14ac:dyDescent="0.2">
      <c r="A55" s="112">
        <v>44884.469056759262</v>
      </c>
      <c r="B55" s="113" t="s">
        <v>82</v>
      </c>
      <c r="C55" s="113" t="s">
        <v>116</v>
      </c>
      <c r="E55" s="113" t="s">
        <v>20</v>
      </c>
      <c r="F55" s="113" t="s">
        <v>173</v>
      </c>
      <c r="G55" s="113" t="s">
        <v>119</v>
      </c>
      <c r="H55" s="113" t="s">
        <v>72</v>
      </c>
      <c r="I55" s="113" t="s">
        <v>73</v>
      </c>
      <c r="J55" s="113" t="s">
        <v>72</v>
      </c>
      <c r="K55" s="113" t="s">
        <v>72</v>
      </c>
      <c r="L55" s="113" t="s">
        <v>72</v>
      </c>
      <c r="M55" s="113" t="s">
        <v>72</v>
      </c>
      <c r="N55" s="113" t="s">
        <v>73</v>
      </c>
      <c r="O55" s="113" t="s">
        <v>17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 t="s">
        <v>16</v>
      </c>
      <c r="Y55" s="1" t="s">
        <v>16</v>
      </c>
      <c r="Z55" s="1" t="s">
        <v>16</v>
      </c>
      <c r="AA55" s="1" t="s">
        <v>83</v>
      </c>
      <c r="AB55" s="1"/>
    </row>
    <row r="56" spans="1:29" x14ac:dyDescent="0.2">
      <c r="A56" s="112">
        <v>44884.46943621528</v>
      </c>
      <c r="B56" s="113" t="s">
        <v>82</v>
      </c>
      <c r="C56" s="113" t="s">
        <v>122</v>
      </c>
      <c r="E56" s="113" t="s">
        <v>18</v>
      </c>
      <c r="F56" s="113" t="s">
        <v>161</v>
      </c>
      <c r="G56" s="113" t="s">
        <v>174</v>
      </c>
      <c r="H56" s="113" t="s">
        <v>72</v>
      </c>
      <c r="J56" s="113" t="s">
        <v>72</v>
      </c>
      <c r="N56" s="113" t="s">
        <v>72</v>
      </c>
      <c r="O56" s="113" t="s">
        <v>17</v>
      </c>
      <c r="P56" s="1">
        <v>5</v>
      </c>
      <c r="Q56" s="1">
        <v>5</v>
      </c>
      <c r="R56" s="1">
        <v>5</v>
      </c>
      <c r="S56" s="1">
        <v>5</v>
      </c>
      <c r="T56" s="1">
        <v>3</v>
      </c>
      <c r="U56" s="1">
        <v>5</v>
      </c>
      <c r="V56" s="1">
        <v>4</v>
      </c>
      <c r="W56" s="1">
        <v>4</v>
      </c>
      <c r="X56" s="1"/>
      <c r="Y56" s="1"/>
      <c r="Z56" s="1"/>
      <c r="AA56" s="1"/>
      <c r="AB56" s="1"/>
      <c r="AC56" s="113" t="s">
        <v>217</v>
      </c>
    </row>
    <row r="57" spans="1:29" x14ac:dyDescent="0.2">
      <c r="A57" s="112">
        <v>44884.470789259256</v>
      </c>
      <c r="B57" s="113" t="s">
        <v>82</v>
      </c>
      <c r="C57" s="113" t="s">
        <v>143</v>
      </c>
      <c r="F57" s="113" t="s">
        <v>127</v>
      </c>
      <c r="G57" s="113" t="s">
        <v>175</v>
      </c>
      <c r="K57" s="113" t="s">
        <v>72</v>
      </c>
      <c r="M57" s="113" t="s">
        <v>72</v>
      </c>
      <c r="O57" s="113" t="s">
        <v>19</v>
      </c>
      <c r="P57" s="1">
        <v>4</v>
      </c>
      <c r="Q57" s="1">
        <v>4</v>
      </c>
      <c r="R57" s="1">
        <v>4</v>
      </c>
      <c r="S57" s="1">
        <v>4</v>
      </c>
      <c r="T57" s="1">
        <v>4</v>
      </c>
      <c r="U57" s="1">
        <v>5</v>
      </c>
      <c r="V57" s="1">
        <v>5</v>
      </c>
      <c r="W57" s="1">
        <v>4</v>
      </c>
      <c r="X57" s="1"/>
      <c r="Y57" s="1"/>
      <c r="Z57" s="1"/>
      <c r="AA57" s="1"/>
      <c r="AB57" s="1"/>
    </row>
    <row r="58" spans="1:29" x14ac:dyDescent="0.2">
      <c r="A58" s="112">
        <v>44884.472584293981</v>
      </c>
      <c r="B58" s="113" t="s">
        <v>82</v>
      </c>
      <c r="C58" s="113" t="s">
        <v>116</v>
      </c>
      <c r="E58" s="113" t="s">
        <v>20</v>
      </c>
      <c r="F58" s="113" t="s">
        <v>25</v>
      </c>
      <c r="G58" s="113" t="s">
        <v>121</v>
      </c>
      <c r="J58" s="113" t="s">
        <v>72</v>
      </c>
      <c r="N58" s="113" t="s">
        <v>72</v>
      </c>
      <c r="O58" s="113" t="s">
        <v>19</v>
      </c>
      <c r="P58" s="1">
        <v>5</v>
      </c>
      <c r="Q58" s="1">
        <v>5</v>
      </c>
      <c r="R58" s="1">
        <v>5</v>
      </c>
      <c r="S58" s="1">
        <v>5</v>
      </c>
      <c r="T58" s="1">
        <v>4</v>
      </c>
      <c r="U58" s="1">
        <v>5</v>
      </c>
      <c r="V58" s="1">
        <v>5</v>
      </c>
      <c r="W58" s="1">
        <v>5</v>
      </c>
      <c r="X58" s="1"/>
      <c r="Y58" s="1"/>
      <c r="Z58" s="1"/>
      <c r="AA58" s="1"/>
      <c r="AB58" s="1"/>
    </row>
    <row r="59" spans="1:29" x14ac:dyDescent="0.2">
      <c r="A59" s="112">
        <v>44884.474056469902</v>
      </c>
      <c r="B59" s="113" t="s">
        <v>82</v>
      </c>
      <c r="C59" s="113" t="s">
        <v>116</v>
      </c>
      <c r="D59" s="113" t="s">
        <v>16</v>
      </c>
      <c r="E59" s="113" t="s">
        <v>20</v>
      </c>
      <c r="F59" s="113" t="s">
        <v>25</v>
      </c>
      <c r="G59" s="113" t="s">
        <v>176</v>
      </c>
      <c r="J59" s="113" t="s">
        <v>72</v>
      </c>
      <c r="O59" s="113" t="s">
        <v>17</v>
      </c>
      <c r="P59" s="1">
        <v>5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5</v>
      </c>
      <c r="W59" s="1"/>
      <c r="X59" s="1"/>
      <c r="Y59" s="1"/>
      <c r="Z59" s="1"/>
      <c r="AA59" s="1"/>
      <c r="AB59" s="1"/>
      <c r="AC59" s="113" t="s">
        <v>16</v>
      </c>
    </row>
    <row r="60" spans="1:29" x14ac:dyDescent="0.2">
      <c r="A60" s="112">
        <v>44884.476990821757</v>
      </c>
      <c r="B60" s="113" t="s">
        <v>82</v>
      </c>
      <c r="C60" s="113" t="s">
        <v>126</v>
      </c>
      <c r="D60" s="113" t="s">
        <v>130</v>
      </c>
      <c r="F60" s="113" t="s">
        <v>127</v>
      </c>
      <c r="G60" s="113" t="s">
        <v>145</v>
      </c>
      <c r="L60" s="113" t="s">
        <v>72</v>
      </c>
      <c r="M60" s="113" t="s">
        <v>72</v>
      </c>
      <c r="O60" s="113" t="s">
        <v>19</v>
      </c>
      <c r="P60" s="1">
        <v>4</v>
      </c>
      <c r="Q60" s="1">
        <v>4</v>
      </c>
      <c r="R60" s="1">
        <v>4</v>
      </c>
      <c r="S60" s="1">
        <v>4</v>
      </c>
      <c r="T60" s="1">
        <v>3</v>
      </c>
      <c r="U60" s="1">
        <v>5</v>
      </c>
      <c r="V60" s="1">
        <v>5</v>
      </c>
      <c r="W60" s="1">
        <v>5</v>
      </c>
      <c r="X60" s="1"/>
      <c r="Y60" s="1"/>
      <c r="Z60" s="1"/>
      <c r="AA60" s="1"/>
      <c r="AB60" s="1"/>
    </row>
    <row r="61" spans="1:29" x14ac:dyDescent="0.2">
      <c r="A61" s="112">
        <v>44884.480205150467</v>
      </c>
      <c r="B61" s="113" t="s">
        <v>82</v>
      </c>
      <c r="C61" s="113" t="s">
        <v>116</v>
      </c>
      <c r="E61" s="113" t="s">
        <v>20</v>
      </c>
      <c r="F61" s="113" t="s">
        <v>156</v>
      </c>
      <c r="G61" s="113" t="s">
        <v>177</v>
      </c>
      <c r="H61" s="113" t="s">
        <v>72</v>
      </c>
      <c r="N61" s="113" t="s">
        <v>72</v>
      </c>
      <c r="O61" s="113" t="s">
        <v>19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/>
      <c r="Y61" s="1"/>
      <c r="Z61" s="1"/>
      <c r="AA61" s="1"/>
      <c r="AB61" s="1"/>
      <c r="AC61" s="113" t="s">
        <v>218</v>
      </c>
    </row>
    <row r="62" spans="1:29" x14ac:dyDescent="0.2">
      <c r="A62" s="112">
        <v>44884.496986574071</v>
      </c>
      <c r="B62" s="113" t="s">
        <v>82</v>
      </c>
      <c r="C62" s="113" t="s">
        <v>116</v>
      </c>
      <c r="E62" s="113" t="s">
        <v>20</v>
      </c>
      <c r="F62" s="113" t="s">
        <v>178</v>
      </c>
      <c r="G62" s="113" t="s">
        <v>179</v>
      </c>
      <c r="H62" s="113" t="s">
        <v>72</v>
      </c>
      <c r="L62" s="113" t="s">
        <v>72</v>
      </c>
      <c r="N62" s="113" t="s">
        <v>72</v>
      </c>
      <c r="O62" s="113" t="s">
        <v>21</v>
      </c>
      <c r="P62" s="1">
        <v>5</v>
      </c>
      <c r="Q62" s="1">
        <v>5</v>
      </c>
      <c r="R62" s="1">
        <v>4</v>
      </c>
      <c r="S62" s="1">
        <v>4</v>
      </c>
      <c r="T62" s="1">
        <v>4</v>
      </c>
      <c r="U62" s="1">
        <v>4</v>
      </c>
      <c r="V62" s="1">
        <v>4</v>
      </c>
      <c r="W62" s="1">
        <v>5</v>
      </c>
      <c r="X62" s="1" t="s">
        <v>27</v>
      </c>
      <c r="Y62" s="1" t="s">
        <v>87</v>
      </c>
      <c r="Z62" s="1" t="s">
        <v>27</v>
      </c>
      <c r="AA62" s="1" t="s">
        <v>27</v>
      </c>
      <c r="AB62" s="1"/>
    </row>
    <row r="63" spans="1:29" x14ac:dyDescent="0.2">
      <c r="A63" s="112">
        <v>44884.502061041669</v>
      </c>
      <c r="B63" s="113" t="s">
        <v>82</v>
      </c>
      <c r="C63" s="113" t="s">
        <v>143</v>
      </c>
      <c r="E63" s="113" t="s">
        <v>20</v>
      </c>
      <c r="F63" s="113" t="s">
        <v>180</v>
      </c>
      <c r="G63" s="113" t="s">
        <v>181</v>
      </c>
      <c r="H63" s="113" t="s">
        <v>72</v>
      </c>
      <c r="I63" s="113" t="s">
        <v>73</v>
      </c>
      <c r="J63" s="113" t="s">
        <v>73</v>
      </c>
      <c r="K63" s="113" t="s">
        <v>73</v>
      </c>
      <c r="L63" s="113" t="s">
        <v>72</v>
      </c>
      <c r="M63" s="113" t="s">
        <v>73</v>
      </c>
      <c r="N63" s="113" t="s">
        <v>73</v>
      </c>
      <c r="O63" s="113" t="s">
        <v>19</v>
      </c>
      <c r="P63" s="1">
        <v>4</v>
      </c>
      <c r="Q63" s="1">
        <v>4</v>
      </c>
      <c r="R63" s="1">
        <v>4</v>
      </c>
      <c r="S63" s="1">
        <v>3</v>
      </c>
      <c r="T63" s="1">
        <v>3</v>
      </c>
      <c r="U63" s="1">
        <v>4</v>
      </c>
      <c r="V63" s="1">
        <v>4</v>
      </c>
      <c r="W63" s="1">
        <v>3</v>
      </c>
      <c r="X63" s="1"/>
      <c r="Y63" s="1"/>
      <c r="Z63" s="1"/>
      <c r="AA63" s="1"/>
      <c r="AB63" s="1"/>
    </row>
    <row r="64" spans="1:29" x14ac:dyDescent="0.2">
      <c r="A64" s="112">
        <v>44884.526008449073</v>
      </c>
      <c r="B64" s="113" t="s">
        <v>82</v>
      </c>
      <c r="C64" s="113" t="s">
        <v>116</v>
      </c>
      <c r="E64" s="113" t="s">
        <v>20</v>
      </c>
      <c r="F64" s="113" t="s">
        <v>182</v>
      </c>
      <c r="G64" s="113" t="s">
        <v>183</v>
      </c>
      <c r="H64" s="113" t="s">
        <v>72</v>
      </c>
      <c r="J64" s="113" t="s">
        <v>72</v>
      </c>
      <c r="L64" s="113" t="s">
        <v>72</v>
      </c>
      <c r="O64" s="113" t="s">
        <v>19</v>
      </c>
      <c r="P64" s="1">
        <v>4</v>
      </c>
      <c r="Q64" s="1">
        <v>4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>
        <v>4</v>
      </c>
      <c r="X64" s="1" t="s">
        <v>16</v>
      </c>
      <c r="Y64" s="1" t="s">
        <v>16</v>
      </c>
      <c r="Z64" s="1" t="s">
        <v>16</v>
      </c>
      <c r="AA64" s="1" t="s">
        <v>16</v>
      </c>
      <c r="AB64" s="1"/>
      <c r="AC64" s="113" t="s">
        <v>219</v>
      </c>
    </row>
    <row r="65" spans="1:28" x14ac:dyDescent="0.2">
      <c r="A65" s="112">
        <v>44884.667376053243</v>
      </c>
      <c r="B65" s="113" t="s">
        <v>82</v>
      </c>
      <c r="C65" s="113" t="s">
        <v>116</v>
      </c>
      <c r="E65" s="113" t="s">
        <v>20</v>
      </c>
      <c r="F65" s="113" t="s">
        <v>184</v>
      </c>
      <c r="G65" s="113" t="s">
        <v>185</v>
      </c>
      <c r="H65" s="113" t="s">
        <v>72</v>
      </c>
      <c r="L65" s="113" t="s">
        <v>72</v>
      </c>
      <c r="M65" s="113" t="s">
        <v>72</v>
      </c>
      <c r="O65" s="113" t="s">
        <v>19</v>
      </c>
      <c r="P65" s="1">
        <v>5</v>
      </c>
      <c r="Q65" s="1">
        <v>5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>
        <v>5</v>
      </c>
      <c r="X65" s="1"/>
      <c r="Y65" s="1"/>
      <c r="Z65" s="1"/>
      <c r="AA65" s="1"/>
      <c r="AB65" s="1"/>
    </row>
    <row r="66" spans="1:28" ht="15.75" customHeight="1" x14ac:dyDescent="0.2"/>
    <row r="67" spans="1:28" ht="15.75" customHeight="1" x14ac:dyDescent="0.2"/>
    <row r="68" spans="1:28" ht="15.75" customHeight="1" x14ac:dyDescent="0.2"/>
    <row r="69" spans="1:28" ht="15.75" customHeight="1" x14ac:dyDescent="0.2"/>
    <row r="70" spans="1:28" ht="15.75" customHeight="1" x14ac:dyDescent="0.2"/>
    <row r="71" spans="1:28" ht="15.75" customHeight="1" x14ac:dyDescent="0.2"/>
    <row r="72" spans="1:28" ht="15.75" customHeight="1" x14ac:dyDescent="0.2"/>
    <row r="73" spans="1:28" ht="15.75" customHeight="1" x14ac:dyDescent="0.2"/>
    <row r="74" spans="1:28" ht="15.75" customHeight="1" x14ac:dyDescent="0.2"/>
    <row r="75" spans="1:28" ht="15.75" customHeight="1" x14ac:dyDescent="0.2"/>
    <row r="76" spans="1:28" ht="15.75" customHeight="1" x14ac:dyDescent="0.2"/>
    <row r="77" spans="1:28" ht="15.75" customHeight="1" x14ac:dyDescent="0.2"/>
    <row r="78" spans="1:28" ht="15.75" customHeight="1" x14ac:dyDescent="0.2"/>
    <row r="79" spans="1:28" ht="15.75" customHeight="1" x14ac:dyDescent="0.2"/>
    <row r="80" spans="1:28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11"/>
  <sheetViews>
    <sheetView topLeftCell="R1" zoomScale="90" zoomScaleNormal="90" workbookViewId="0">
      <selection activeCell="X10" sqref="X10"/>
    </sheetView>
  </sheetViews>
  <sheetFormatPr defaultColWidth="14.42578125" defaultRowHeight="15.75" customHeight="1" x14ac:dyDescent="0.2"/>
  <cols>
    <col min="1" max="1" width="18.7109375" customWidth="1"/>
    <col min="2" max="3" width="21.5703125" customWidth="1"/>
    <col min="4" max="4" width="43.140625" bestFit="1" customWidth="1"/>
    <col min="5" max="5" width="21.5703125" customWidth="1"/>
    <col min="6" max="6" width="41.140625" bestFit="1" customWidth="1"/>
    <col min="7" max="24" width="21.5703125" customWidth="1"/>
    <col min="25" max="25" width="12.5703125" customWidth="1"/>
    <col min="26" max="30" width="21.5703125" customWidth="1"/>
  </cols>
  <sheetData>
    <row r="1" spans="1:31" ht="12.75" x14ac:dyDescent="0.2">
      <c r="A1" s="1"/>
      <c r="B1" s="1"/>
      <c r="C1" s="1"/>
      <c r="D1" s="1"/>
      <c r="E1" s="1"/>
      <c r="F1" s="1"/>
      <c r="G1" s="1" t="s">
        <v>2</v>
      </c>
      <c r="H1" s="1" t="s">
        <v>3</v>
      </c>
      <c r="I1" s="1" t="s">
        <v>4</v>
      </c>
      <c r="J1" s="1" t="s">
        <v>6</v>
      </c>
      <c r="K1" s="1"/>
      <c r="L1" s="1"/>
      <c r="M1" s="1" t="s">
        <v>7</v>
      </c>
      <c r="N1" s="1" t="s">
        <v>10</v>
      </c>
      <c r="O1" s="1" t="s">
        <v>62</v>
      </c>
      <c r="P1" s="1" t="s">
        <v>63</v>
      </c>
      <c r="Q1" s="92" t="s">
        <v>64</v>
      </c>
      <c r="R1" s="1" t="s">
        <v>65</v>
      </c>
      <c r="S1" s="92" t="s">
        <v>66</v>
      </c>
      <c r="T1" s="92" t="s">
        <v>67</v>
      </c>
      <c r="U1" s="92" t="s">
        <v>68</v>
      </c>
      <c r="V1" s="92" t="s">
        <v>69</v>
      </c>
      <c r="W1" s="92" t="s">
        <v>70</v>
      </c>
      <c r="X1" s="92" t="s">
        <v>71</v>
      </c>
      <c r="Y1" s="1" t="s">
        <v>11</v>
      </c>
      <c r="Z1" s="1" t="s">
        <v>12</v>
      </c>
      <c r="AA1" s="1" t="s">
        <v>13</v>
      </c>
    </row>
    <row r="2" spans="1:31" ht="12.75" x14ac:dyDescent="0.2">
      <c r="A2" s="106" t="s">
        <v>82</v>
      </c>
      <c r="B2" s="106" t="s">
        <v>116</v>
      </c>
      <c r="C2" s="105"/>
      <c r="D2" s="106" t="s">
        <v>20</v>
      </c>
      <c r="E2" s="106" t="s">
        <v>117</v>
      </c>
      <c r="F2" s="106" t="s">
        <v>118</v>
      </c>
      <c r="G2" s="109">
        <v>1</v>
      </c>
      <c r="H2" s="109">
        <v>1</v>
      </c>
      <c r="I2" s="109">
        <v>1</v>
      </c>
      <c r="J2" s="109">
        <v>1</v>
      </c>
      <c r="K2" s="109">
        <v>1</v>
      </c>
      <c r="L2" s="109">
        <v>1</v>
      </c>
      <c r="M2" s="109">
        <v>1</v>
      </c>
      <c r="N2" s="111" t="s">
        <v>19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/>
      <c r="X2" s="1"/>
      <c r="Y2" s="1"/>
      <c r="Z2" s="1"/>
      <c r="AA2" s="1"/>
      <c r="AB2" s="1"/>
      <c r="AC2" s="1"/>
      <c r="AD2" s="1"/>
      <c r="AE2" s="1"/>
    </row>
    <row r="3" spans="1:31" ht="12.75" x14ac:dyDescent="0.2">
      <c r="A3" s="106" t="s">
        <v>82</v>
      </c>
      <c r="B3" s="106" t="s">
        <v>116</v>
      </c>
      <c r="C3" s="105"/>
      <c r="D3" s="106" t="s">
        <v>20</v>
      </c>
      <c r="E3" s="111" t="s">
        <v>117</v>
      </c>
      <c r="F3" s="106" t="s">
        <v>119</v>
      </c>
      <c r="G3" s="111">
        <v>1</v>
      </c>
      <c r="H3" s="111">
        <v>1</v>
      </c>
      <c r="I3" s="111">
        <v>1</v>
      </c>
      <c r="J3" s="111">
        <v>1</v>
      </c>
      <c r="K3" s="111">
        <v>1</v>
      </c>
      <c r="L3" s="111">
        <v>1</v>
      </c>
      <c r="M3" s="111">
        <v>1</v>
      </c>
      <c r="N3" s="111" t="s">
        <v>17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 t="s">
        <v>16</v>
      </c>
      <c r="X3" s="1" t="s">
        <v>16</v>
      </c>
      <c r="Y3" s="1" t="s">
        <v>16</v>
      </c>
      <c r="Z3" s="1" t="s">
        <v>83</v>
      </c>
      <c r="AA3" s="1"/>
      <c r="AB3" s="1"/>
      <c r="AC3" s="1"/>
      <c r="AD3" s="1"/>
      <c r="AE3" s="1"/>
    </row>
    <row r="4" spans="1:31" ht="12.75" x14ac:dyDescent="0.2">
      <c r="A4" s="106" t="s">
        <v>82</v>
      </c>
      <c r="B4" s="106" t="s">
        <v>116</v>
      </c>
      <c r="C4" s="105"/>
      <c r="D4" s="106" t="s">
        <v>20</v>
      </c>
      <c r="E4" s="111" t="s">
        <v>117</v>
      </c>
      <c r="F4" s="106" t="s">
        <v>118</v>
      </c>
      <c r="G4" s="111">
        <v>1</v>
      </c>
      <c r="H4" s="111">
        <v>1</v>
      </c>
      <c r="I4" s="111">
        <v>1</v>
      </c>
      <c r="J4" s="111">
        <v>1</v>
      </c>
      <c r="K4" s="111">
        <v>1</v>
      </c>
      <c r="L4" s="111">
        <v>1</v>
      </c>
      <c r="M4" s="111">
        <v>1</v>
      </c>
      <c r="N4" s="111" t="s">
        <v>19</v>
      </c>
      <c r="O4" s="1">
        <v>5</v>
      </c>
      <c r="P4" s="1">
        <v>5</v>
      </c>
      <c r="Q4" s="1">
        <v>5</v>
      </c>
      <c r="R4" s="1">
        <v>5</v>
      </c>
      <c r="S4" s="1">
        <v>3</v>
      </c>
      <c r="T4" s="1">
        <v>5</v>
      </c>
      <c r="U4" s="1">
        <v>4</v>
      </c>
      <c r="V4" s="1">
        <v>4</v>
      </c>
      <c r="W4" s="1"/>
      <c r="X4" s="1"/>
      <c r="Y4" s="1"/>
      <c r="Z4" s="1"/>
      <c r="AA4" s="1"/>
      <c r="AB4" s="1"/>
      <c r="AC4" s="1"/>
      <c r="AD4" s="1"/>
      <c r="AE4" s="1"/>
    </row>
    <row r="5" spans="1:31" ht="12.75" x14ac:dyDescent="0.2">
      <c r="A5" s="106" t="s">
        <v>82</v>
      </c>
      <c r="B5" s="106" t="s">
        <v>116</v>
      </c>
      <c r="C5" s="105"/>
      <c r="D5" s="106" t="s">
        <v>20</v>
      </c>
      <c r="E5" s="111" t="s">
        <v>117</v>
      </c>
      <c r="F5" s="106" t="s">
        <v>119</v>
      </c>
      <c r="G5" s="111">
        <v>1</v>
      </c>
      <c r="H5" s="111">
        <v>1</v>
      </c>
      <c r="I5" s="111">
        <v>1</v>
      </c>
      <c r="J5" s="111">
        <v>1</v>
      </c>
      <c r="K5" s="111">
        <v>1</v>
      </c>
      <c r="L5" s="111">
        <v>1</v>
      </c>
      <c r="M5" s="111">
        <v>1</v>
      </c>
      <c r="N5" s="111" t="s">
        <v>17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5</v>
      </c>
      <c r="U5" s="1">
        <v>5</v>
      </c>
      <c r="V5" s="1">
        <v>4</v>
      </c>
      <c r="W5" s="1"/>
      <c r="X5" s="1"/>
      <c r="Y5" s="1"/>
      <c r="Z5" s="1"/>
      <c r="AA5" s="1"/>
      <c r="AB5" s="1"/>
      <c r="AC5" s="1"/>
      <c r="AD5" s="1"/>
      <c r="AE5" s="1"/>
    </row>
    <row r="6" spans="1:31" ht="12.75" x14ac:dyDescent="0.2">
      <c r="A6" s="106" t="s">
        <v>82</v>
      </c>
      <c r="B6" s="106" t="s">
        <v>116</v>
      </c>
      <c r="C6" s="105"/>
      <c r="D6" s="106" t="s">
        <v>20</v>
      </c>
      <c r="E6" s="106" t="s">
        <v>25</v>
      </c>
      <c r="F6" s="106" t="s">
        <v>121</v>
      </c>
      <c r="G6" s="111">
        <v>1</v>
      </c>
      <c r="H6" s="111">
        <v>1</v>
      </c>
      <c r="I6" s="111">
        <v>1</v>
      </c>
      <c r="J6" s="111">
        <v>1</v>
      </c>
      <c r="K6" s="111">
        <v>1</v>
      </c>
      <c r="L6" s="111">
        <v>1</v>
      </c>
      <c r="M6" s="111">
        <v>1</v>
      </c>
      <c r="N6" s="111" t="s">
        <v>19</v>
      </c>
      <c r="O6" s="1">
        <v>5</v>
      </c>
      <c r="P6" s="1">
        <v>5</v>
      </c>
      <c r="Q6" s="1">
        <v>5</v>
      </c>
      <c r="R6" s="1">
        <v>5</v>
      </c>
      <c r="S6" s="1">
        <v>4</v>
      </c>
      <c r="T6" s="1">
        <v>5</v>
      </c>
      <c r="U6" s="1">
        <v>5</v>
      </c>
      <c r="V6" s="1">
        <v>5</v>
      </c>
      <c r="W6" s="1"/>
      <c r="X6" s="1"/>
      <c r="Y6" s="1"/>
      <c r="Z6" s="1"/>
      <c r="AA6" s="1"/>
      <c r="AB6" s="1"/>
      <c r="AC6" s="1"/>
      <c r="AD6" s="1"/>
      <c r="AE6" s="1"/>
    </row>
    <row r="7" spans="1:31" ht="12.75" x14ac:dyDescent="0.2">
      <c r="A7" s="106" t="s">
        <v>82</v>
      </c>
      <c r="B7" s="106" t="s">
        <v>122</v>
      </c>
      <c r="C7" s="105"/>
      <c r="D7" s="106" t="s">
        <v>18</v>
      </c>
      <c r="E7" s="111" t="s">
        <v>229</v>
      </c>
      <c r="F7" s="106" t="s">
        <v>23</v>
      </c>
      <c r="G7" s="111">
        <v>1</v>
      </c>
      <c r="H7" s="111">
        <v>1</v>
      </c>
      <c r="I7" s="111">
        <v>1</v>
      </c>
      <c r="J7" s="111">
        <v>1</v>
      </c>
      <c r="K7" s="111">
        <v>1</v>
      </c>
      <c r="L7" s="111">
        <v>1</v>
      </c>
      <c r="M7" s="111">
        <v>1</v>
      </c>
      <c r="N7" s="111" t="s">
        <v>17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 x14ac:dyDescent="0.2">
      <c r="A8" s="106" t="s">
        <v>82</v>
      </c>
      <c r="B8" s="106" t="s">
        <v>116</v>
      </c>
      <c r="C8" s="105"/>
      <c r="D8" s="106" t="s">
        <v>20</v>
      </c>
      <c r="E8" s="106" t="s">
        <v>85</v>
      </c>
      <c r="F8" s="106" t="s">
        <v>124</v>
      </c>
      <c r="G8" s="111">
        <v>1</v>
      </c>
      <c r="H8" s="109">
        <v>0</v>
      </c>
      <c r="I8" s="111">
        <v>1</v>
      </c>
      <c r="J8" s="111">
        <v>1</v>
      </c>
      <c r="K8" s="109">
        <v>0</v>
      </c>
      <c r="L8" s="109">
        <v>0</v>
      </c>
      <c r="M8" s="109">
        <v>0</v>
      </c>
      <c r="N8" s="111" t="s">
        <v>19</v>
      </c>
      <c r="O8" s="1">
        <v>4</v>
      </c>
      <c r="P8" s="1">
        <v>4</v>
      </c>
      <c r="Q8" s="1">
        <v>4</v>
      </c>
      <c r="R8" s="1">
        <v>4</v>
      </c>
      <c r="S8" s="1">
        <v>3</v>
      </c>
      <c r="T8" s="1">
        <v>5</v>
      </c>
      <c r="U8" s="1">
        <v>5</v>
      </c>
      <c r="V8" s="1">
        <v>5</v>
      </c>
      <c r="W8" s="1"/>
      <c r="X8" s="1"/>
      <c r="Y8" s="1"/>
      <c r="Z8" s="1"/>
      <c r="AA8" s="1"/>
      <c r="AB8" s="1"/>
      <c r="AC8" s="1"/>
      <c r="AD8" s="1"/>
      <c r="AE8" s="1"/>
    </row>
    <row r="9" spans="1:31" ht="12.75" x14ac:dyDescent="0.2">
      <c r="A9" s="106" t="s">
        <v>82</v>
      </c>
      <c r="B9" s="106" t="s">
        <v>116</v>
      </c>
      <c r="C9" s="105"/>
      <c r="D9" s="106" t="s">
        <v>20</v>
      </c>
      <c r="E9" s="111" t="s">
        <v>117</v>
      </c>
      <c r="F9" s="106" t="s">
        <v>119</v>
      </c>
      <c r="G9" s="111">
        <v>1</v>
      </c>
      <c r="H9" s="108">
        <v>1</v>
      </c>
      <c r="I9" s="111">
        <v>1</v>
      </c>
      <c r="J9" s="111">
        <v>1</v>
      </c>
      <c r="K9" s="108">
        <v>1</v>
      </c>
      <c r="L9" s="109">
        <v>1</v>
      </c>
      <c r="M9" s="108">
        <v>1</v>
      </c>
      <c r="N9" s="111" t="s">
        <v>17</v>
      </c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/>
      <c r="X9" s="1"/>
      <c r="Y9" s="1"/>
      <c r="Z9" s="1"/>
      <c r="AA9" s="1"/>
      <c r="AB9" s="1"/>
      <c r="AC9" s="1"/>
      <c r="AD9" s="1"/>
      <c r="AE9" s="1"/>
    </row>
    <row r="10" spans="1:31" ht="12.75" x14ac:dyDescent="0.2">
      <c r="A10" s="106" t="s">
        <v>125</v>
      </c>
      <c r="B10" s="106" t="s">
        <v>126</v>
      </c>
      <c r="C10" s="106" t="s">
        <v>125</v>
      </c>
      <c r="D10" s="105"/>
      <c r="E10" s="106" t="s">
        <v>127</v>
      </c>
      <c r="F10" s="106" t="s">
        <v>128</v>
      </c>
      <c r="G10" s="111">
        <v>1</v>
      </c>
      <c r="H10" s="110">
        <v>1</v>
      </c>
      <c r="I10" s="111">
        <v>1</v>
      </c>
      <c r="J10" s="111">
        <v>1</v>
      </c>
      <c r="K10" s="110">
        <v>1</v>
      </c>
      <c r="L10" s="111">
        <v>1</v>
      </c>
      <c r="M10" s="110">
        <v>1</v>
      </c>
      <c r="N10" s="111" t="s">
        <v>17</v>
      </c>
      <c r="O10" s="1">
        <v>5</v>
      </c>
      <c r="P10" s="1">
        <v>5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5</v>
      </c>
      <c r="W10" s="1" t="s">
        <v>27</v>
      </c>
      <c r="X10" s="1" t="s">
        <v>87</v>
      </c>
      <c r="Y10" s="1" t="s">
        <v>27</v>
      </c>
      <c r="Z10" s="1" t="s">
        <v>27</v>
      </c>
      <c r="AA10" s="1"/>
      <c r="AB10" s="1"/>
      <c r="AC10" s="1"/>
      <c r="AD10" s="1"/>
      <c r="AE10" s="1"/>
    </row>
    <row r="11" spans="1:31" ht="12.75" x14ac:dyDescent="0.2">
      <c r="A11" s="106" t="s">
        <v>82</v>
      </c>
      <c r="B11" s="106" t="s">
        <v>122</v>
      </c>
      <c r="C11" s="105"/>
      <c r="D11" s="106" t="s">
        <v>18</v>
      </c>
      <c r="E11" s="106" t="s">
        <v>86</v>
      </c>
      <c r="F11" s="106" t="s">
        <v>129</v>
      </c>
      <c r="G11" s="111">
        <v>1</v>
      </c>
      <c r="H11" s="110">
        <v>1</v>
      </c>
      <c r="I11" s="111">
        <v>1</v>
      </c>
      <c r="J11" s="111">
        <v>1</v>
      </c>
      <c r="K11" s="110">
        <v>1</v>
      </c>
      <c r="L11" s="111">
        <v>1</v>
      </c>
      <c r="M11" s="110">
        <v>1</v>
      </c>
      <c r="N11" s="111" t="s">
        <v>17</v>
      </c>
      <c r="O11" s="1">
        <v>4</v>
      </c>
      <c r="P11" s="1">
        <v>4</v>
      </c>
      <c r="Q11" s="1">
        <v>4</v>
      </c>
      <c r="R11" s="1">
        <v>3</v>
      </c>
      <c r="S11" s="1">
        <v>3</v>
      </c>
      <c r="T11" s="1">
        <v>4</v>
      </c>
      <c r="U11" s="1">
        <v>4</v>
      </c>
      <c r="V11" s="1">
        <v>3</v>
      </c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06" t="s">
        <v>82</v>
      </c>
      <c r="B12" s="106" t="s">
        <v>126</v>
      </c>
      <c r="C12" s="106" t="s">
        <v>130</v>
      </c>
      <c r="D12" s="106" t="s">
        <v>20</v>
      </c>
      <c r="E12" s="106" t="s">
        <v>131</v>
      </c>
      <c r="F12" s="106" t="s">
        <v>132</v>
      </c>
      <c r="G12" s="111">
        <v>1</v>
      </c>
      <c r="H12" s="109">
        <v>0</v>
      </c>
      <c r="I12" s="111">
        <v>1</v>
      </c>
      <c r="J12" s="109">
        <v>0</v>
      </c>
      <c r="K12" s="110">
        <v>1</v>
      </c>
      <c r="L12" s="109">
        <v>0</v>
      </c>
      <c r="M12" s="109">
        <v>0</v>
      </c>
      <c r="N12" s="111" t="s">
        <v>19</v>
      </c>
      <c r="O12" s="1">
        <v>4</v>
      </c>
      <c r="P12" s="1">
        <v>4</v>
      </c>
      <c r="Q12" s="1">
        <v>4</v>
      </c>
      <c r="R12" s="1">
        <v>4</v>
      </c>
      <c r="S12" s="1">
        <v>4</v>
      </c>
      <c r="T12" s="1">
        <v>4</v>
      </c>
      <c r="U12" s="1">
        <v>4</v>
      </c>
      <c r="V12" s="1">
        <v>4</v>
      </c>
      <c r="W12" s="1" t="s">
        <v>16</v>
      </c>
      <c r="X12" s="1" t="s">
        <v>16</v>
      </c>
      <c r="Y12" s="1" t="s">
        <v>16</v>
      </c>
      <c r="Z12" s="1" t="s">
        <v>16</v>
      </c>
      <c r="AA12" s="1"/>
      <c r="AB12" s="1"/>
      <c r="AC12" s="1"/>
      <c r="AD12" s="1"/>
      <c r="AE12" s="1"/>
    </row>
    <row r="13" spans="1:31" ht="12.75" x14ac:dyDescent="0.2">
      <c r="A13" s="106" t="s">
        <v>125</v>
      </c>
      <c r="B13" s="106" t="s">
        <v>116</v>
      </c>
      <c r="C13" s="105"/>
      <c r="D13" s="105"/>
      <c r="E13" s="111" t="s">
        <v>229</v>
      </c>
      <c r="F13" s="106" t="s">
        <v>134</v>
      </c>
      <c r="G13" s="111">
        <v>1</v>
      </c>
      <c r="H13" s="108">
        <v>1</v>
      </c>
      <c r="I13" s="111">
        <v>1</v>
      </c>
      <c r="J13" s="108">
        <v>1</v>
      </c>
      <c r="K13" s="110">
        <v>1</v>
      </c>
      <c r="L13" s="108">
        <v>1</v>
      </c>
      <c r="M13" s="108">
        <v>1</v>
      </c>
      <c r="N13" s="111" t="s">
        <v>17</v>
      </c>
      <c r="O13" s="1">
        <v>5</v>
      </c>
      <c r="P13" s="1">
        <v>5</v>
      </c>
      <c r="Q13" s="1">
        <v>5</v>
      </c>
      <c r="R13" s="1">
        <v>5</v>
      </c>
      <c r="S13" s="1">
        <v>5</v>
      </c>
      <c r="T13" s="1">
        <v>5</v>
      </c>
      <c r="U13" s="1">
        <v>5</v>
      </c>
      <c r="V13" s="1">
        <v>5</v>
      </c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x14ac:dyDescent="0.2">
      <c r="A14" s="106" t="s">
        <v>82</v>
      </c>
      <c r="B14" s="106" t="s">
        <v>122</v>
      </c>
      <c r="C14" s="105"/>
      <c r="D14" s="106" t="s">
        <v>18</v>
      </c>
      <c r="E14" s="106" t="s">
        <v>14</v>
      </c>
      <c r="F14" s="106" t="s">
        <v>135</v>
      </c>
      <c r="G14" s="111">
        <v>1</v>
      </c>
      <c r="H14" s="110">
        <v>1</v>
      </c>
      <c r="I14" s="111">
        <v>1</v>
      </c>
      <c r="J14" s="108">
        <v>1</v>
      </c>
      <c r="K14" s="110">
        <v>1</v>
      </c>
      <c r="L14" s="110">
        <v>1</v>
      </c>
      <c r="M14" s="110">
        <v>1</v>
      </c>
      <c r="N14" s="111" t="s">
        <v>19</v>
      </c>
      <c r="O14" s="1">
        <v>4</v>
      </c>
      <c r="P14" s="1">
        <v>4</v>
      </c>
      <c r="Q14" s="1">
        <v>4</v>
      </c>
      <c r="R14" s="1">
        <v>5</v>
      </c>
      <c r="S14" s="1">
        <v>4</v>
      </c>
      <c r="T14" s="1">
        <v>4</v>
      </c>
      <c r="U14" s="1">
        <v>4</v>
      </c>
      <c r="V14" s="1">
        <v>4</v>
      </c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x14ac:dyDescent="0.2">
      <c r="A15" s="106" t="s">
        <v>82</v>
      </c>
      <c r="B15" s="106" t="s">
        <v>116</v>
      </c>
      <c r="C15" s="105"/>
      <c r="D15" s="106" t="s">
        <v>20</v>
      </c>
      <c r="E15" s="111" t="s">
        <v>117</v>
      </c>
      <c r="F15" s="106" t="s">
        <v>118</v>
      </c>
      <c r="G15" s="111">
        <v>1</v>
      </c>
      <c r="H15" s="109">
        <v>0</v>
      </c>
      <c r="I15" s="111">
        <v>0</v>
      </c>
      <c r="J15" s="109">
        <v>0</v>
      </c>
      <c r="K15" s="109">
        <v>0</v>
      </c>
      <c r="L15" s="110">
        <v>1</v>
      </c>
      <c r="M15" s="110">
        <v>1</v>
      </c>
      <c r="N15" s="111" t="s">
        <v>19</v>
      </c>
      <c r="O15" s="1">
        <v>5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x14ac:dyDescent="0.2">
      <c r="A16" s="106" t="s">
        <v>82</v>
      </c>
      <c r="B16" s="106" t="s">
        <v>122</v>
      </c>
      <c r="C16" s="105"/>
      <c r="D16" s="106" t="s">
        <v>136</v>
      </c>
      <c r="E16" s="111" t="s">
        <v>117</v>
      </c>
      <c r="F16" s="106" t="s">
        <v>118</v>
      </c>
      <c r="G16" s="111">
        <v>1</v>
      </c>
      <c r="H16" s="108">
        <v>1</v>
      </c>
      <c r="I16" s="109">
        <v>1</v>
      </c>
      <c r="J16" s="109">
        <v>1</v>
      </c>
      <c r="K16" s="108">
        <v>1</v>
      </c>
      <c r="L16" s="110">
        <v>1</v>
      </c>
      <c r="M16" s="110">
        <v>1</v>
      </c>
      <c r="N16" s="111" t="s">
        <v>17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 t="s">
        <v>16</v>
      </c>
      <c r="X16" s="1" t="s">
        <v>16</v>
      </c>
      <c r="Y16" s="1" t="s">
        <v>16</v>
      </c>
      <c r="Z16" s="1" t="s">
        <v>83</v>
      </c>
      <c r="AA16" s="1"/>
      <c r="AB16" s="1"/>
      <c r="AC16" s="1"/>
      <c r="AD16" s="1"/>
      <c r="AE16" s="1"/>
    </row>
    <row r="17" spans="1:31" ht="12.75" x14ac:dyDescent="0.2">
      <c r="A17" s="106" t="s">
        <v>82</v>
      </c>
      <c r="B17" s="106" t="s">
        <v>116</v>
      </c>
      <c r="C17" s="105"/>
      <c r="D17" s="106" t="s">
        <v>20</v>
      </c>
      <c r="E17" s="106" t="s">
        <v>137</v>
      </c>
      <c r="F17" s="106" t="s">
        <v>138</v>
      </c>
      <c r="G17" s="111">
        <v>1</v>
      </c>
      <c r="H17" s="110">
        <v>1</v>
      </c>
      <c r="I17" s="111">
        <v>1</v>
      </c>
      <c r="J17" s="111">
        <v>1</v>
      </c>
      <c r="K17" s="110">
        <v>1</v>
      </c>
      <c r="L17" s="110">
        <v>1</v>
      </c>
      <c r="M17" s="110">
        <v>1</v>
      </c>
      <c r="N17" s="111" t="s">
        <v>17</v>
      </c>
      <c r="O17" s="1">
        <v>5</v>
      </c>
      <c r="P17" s="1">
        <v>5</v>
      </c>
      <c r="Q17" s="1">
        <v>5</v>
      </c>
      <c r="R17" s="1">
        <v>5</v>
      </c>
      <c r="S17" s="1">
        <v>3</v>
      </c>
      <c r="T17" s="1">
        <v>5</v>
      </c>
      <c r="U17" s="1">
        <v>4</v>
      </c>
      <c r="V17" s="1">
        <v>4</v>
      </c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06" t="s">
        <v>125</v>
      </c>
      <c r="B18" s="106" t="s">
        <v>126</v>
      </c>
      <c r="C18" s="105"/>
      <c r="D18" s="105"/>
      <c r="E18" s="111" t="s">
        <v>117</v>
      </c>
      <c r="F18" s="106" t="s">
        <v>117</v>
      </c>
      <c r="G18" s="111">
        <v>1</v>
      </c>
      <c r="H18" s="110">
        <v>1</v>
      </c>
      <c r="I18" s="111">
        <v>1</v>
      </c>
      <c r="J18" s="111">
        <v>1</v>
      </c>
      <c r="K18" s="110">
        <v>1</v>
      </c>
      <c r="L18" s="110">
        <v>1</v>
      </c>
      <c r="M18" s="110">
        <v>1</v>
      </c>
      <c r="N18" s="111" t="s">
        <v>17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  <c r="T18" s="1">
        <v>5</v>
      </c>
      <c r="U18" s="1">
        <v>5</v>
      </c>
      <c r="V18" s="1">
        <v>4</v>
      </c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x14ac:dyDescent="0.2">
      <c r="A19" s="106" t="s">
        <v>82</v>
      </c>
      <c r="B19" s="106" t="s">
        <v>116</v>
      </c>
      <c r="C19" s="105"/>
      <c r="D19" s="106" t="s">
        <v>140</v>
      </c>
      <c r="E19" s="111" t="s">
        <v>229</v>
      </c>
      <c r="F19" s="111" t="s">
        <v>23</v>
      </c>
      <c r="G19" s="111">
        <v>1</v>
      </c>
      <c r="H19" s="110">
        <v>1</v>
      </c>
      <c r="I19" s="111">
        <v>1</v>
      </c>
      <c r="J19" s="111">
        <v>1</v>
      </c>
      <c r="K19" s="110">
        <v>1</v>
      </c>
      <c r="L19" s="110">
        <v>1</v>
      </c>
      <c r="M19" s="110">
        <v>1</v>
      </c>
      <c r="N19" s="111" t="s">
        <v>17</v>
      </c>
      <c r="O19" s="1">
        <v>5</v>
      </c>
      <c r="P19" s="1">
        <v>5</v>
      </c>
      <c r="Q19" s="1">
        <v>5</v>
      </c>
      <c r="R19" s="1">
        <v>5</v>
      </c>
      <c r="S19" s="1">
        <v>4</v>
      </c>
      <c r="T19" s="1">
        <v>5</v>
      </c>
      <c r="U19" s="1">
        <v>5</v>
      </c>
      <c r="V19" s="1">
        <v>5</v>
      </c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x14ac:dyDescent="0.2">
      <c r="A20" s="106" t="s">
        <v>82</v>
      </c>
      <c r="B20" s="106" t="s">
        <v>116</v>
      </c>
      <c r="C20" s="105"/>
      <c r="D20" s="106" t="s">
        <v>20</v>
      </c>
      <c r="E20" s="111" t="s">
        <v>117</v>
      </c>
      <c r="F20" s="106" t="s">
        <v>142</v>
      </c>
      <c r="G20" s="111">
        <v>1</v>
      </c>
      <c r="H20" s="110">
        <v>1</v>
      </c>
      <c r="I20" s="111">
        <v>1</v>
      </c>
      <c r="J20" s="111">
        <v>1</v>
      </c>
      <c r="K20" s="110">
        <v>1</v>
      </c>
      <c r="L20" s="110">
        <v>1</v>
      </c>
      <c r="M20" s="110">
        <v>1</v>
      </c>
      <c r="N20" s="111" t="s">
        <v>17</v>
      </c>
      <c r="O20" s="1">
        <v>5</v>
      </c>
      <c r="P20" s="1">
        <v>5</v>
      </c>
      <c r="Q20" s="1">
        <v>5</v>
      </c>
      <c r="R20" s="1">
        <v>5</v>
      </c>
      <c r="S20" s="1">
        <v>5</v>
      </c>
      <c r="T20" s="1">
        <v>5</v>
      </c>
      <c r="U20" s="1">
        <v>5</v>
      </c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x14ac:dyDescent="0.2">
      <c r="A21" s="106" t="s">
        <v>82</v>
      </c>
      <c r="B21" s="106" t="s">
        <v>143</v>
      </c>
      <c r="C21" s="105"/>
      <c r="D21" s="106" t="s">
        <v>20</v>
      </c>
      <c r="E21" s="111" t="s">
        <v>127</v>
      </c>
      <c r="F21" s="106" t="s">
        <v>145</v>
      </c>
      <c r="G21" s="111">
        <v>1</v>
      </c>
      <c r="H21" s="110">
        <v>1</v>
      </c>
      <c r="I21" s="111">
        <v>1</v>
      </c>
      <c r="J21" s="111">
        <v>1</v>
      </c>
      <c r="K21" s="110">
        <v>1</v>
      </c>
      <c r="L21" s="110">
        <v>1</v>
      </c>
      <c r="M21" s="110">
        <v>1</v>
      </c>
      <c r="N21" s="111" t="s">
        <v>19</v>
      </c>
      <c r="O21" s="1">
        <v>4</v>
      </c>
      <c r="P21" s="1">
        <v>4</v>
      </c>
      <c r="Q21" s="1">
        <v>4</v>
      </c>
      <c r="R21" s="1">
        <v>4</v>
      </c>
      <c r="S21" s="1">
        <v>3</v>
      </c>
      <c r="T21" s="1">
        <v>5</v>
      </c>
      <c r="U21" s="1">
        <v>5</v>
      </c>
      <c r="V21" s="1">
        <v>5</v>
      </c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06" t="s">
        <v>82</v>
      </c>
      <c r="B22" s="106" t="s">
        <v>122</v>
      </c>
      <c r="C22" s="105"/>
      <c r="D22" s="106" t="s">
        <v>22</v>
      </c>
      <c r="E22" s="106" t="s">
        <v>14</v>
      </c>
      <c r="F22" s="106" t="s">
        <v>146</v>
      </c>
      <c r="G22" s="109">
        <v>0</v>
      </c>
      <c r="H22" s="109">
        <v>0</v>
      </c>
      <c r="I22" s="111">
        <v>1</v>
      </c>
      <c r="J22" s="109">
        <v>0</v>
      </c>
      <c r="K22" s="109">
        <v>0</v>
      </c>
      <c r="L22" s="110">
        <v>1</v>
      </c>
      <c r="M22" s="109">
        <v>0</v>
      </c>
      <c r="N22" s="111" t="s">
        <v>17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06" t="s">
        <v>82</v>
      </c>
      <c r="B23" s="106" t="s">
        <v>116</v>
      </c>
      <c r="C23" s="105"/>
      <c r="D23" s="106" t="s">
        <v>20</v>
      </c>
      <c r="E23" s="106" t="s">
        <v>25</v>
      </c>
      <c r="F23" s="106" t="s">
        <v>84</v>
      </c>
      <c r="G23" s="108">
        <v>1</v>
      </c>
      <c r="H23" s="108">
        <v>1</v>
      </c>
      <c r="I23" s="111">
        <v>1</v>
      </c>
      <c r="J23" s="108">
        <v>1</v>
      </c>
      <c r="K23" s="108">
        <v>1</v>
      </c>
      <c r="L23" s="110">
        <v>1</v>
      </c>
      <c r="M23" s="109">
        <v>1</v>
      </c>
      <c r="N23" s="111" t="s">
        <v>17</v>
      </c>
      <c r="O23" s="1">
        <v>5</v>
      </c>
      <c r="P23" s="1">
        <v>5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5</v>
      </c>
      <c r="W23" s="1" t="s">
        <v>27</v>
      </c>
      <c r="X23" s="1" t="s">
        <v>87</v>
      </c>
      <c r="Y23" s="1" t="s">
        <v>27</v>
      </c>
      <c r="Z23" s="1" t="s">
        <v>27</v>
      </c>
      <c r="AA23" s="1"/>
      <c r="AB23" s="1"/>
      <c r="AC23" s="1"/>
      <c r="AD23" s="1"/>
      <c r="AE23" s="1"/>
    </row>
    <row r="24" spans="1:31" ht="12.75" x14ac:dyDescent="0.2">
      <c r="A24" s="106" t="s">
        <v>82</v>
      </c>
      <c r="B24" s="106" t="s">
        <v>126</v>
      </c>
      <c r="C24" s="106" t="s">
        <v>130</v>
      </c>
      <c r="D24" s="106" t="s">
        <v>20</v>
      </c>
      <c r="E24" s="106" t="s">
        <v>131</v>
      </c>
      <c r="F24" s="106" t="s">
        <v>132</v>
      </c>
      <c r="G24" s="110">
        <v>1</v>
      </c>
      <c r="H24" s="110">
        <v>1</v>
      </c>
      <c r="I24" s="111">
        <v>1</v>
      </c>
      <c r="J24" s="110">
        <v>1</v>
      </c>
      <c r="K24" s="110">
        <v>1</v>
      </c>
      <c r="L24" s="110">
        <v>1</v>
      </c>
      <c r="M24" s="111">
        <v>1</v>
      </c>
      <c r="N24" s="111" t="s">
        <v>19</v>
      </c>
      <c r="O24" s="1">
        <v>4</v>
      </c>
      <c r="P24" s="1">
        <v>4</v>
      </c>
      <c r="Q24" s="1">
        <v>4</v>
      </c>
      <c r="R24" s="1">
        <v>3</v>
      </c>
      <c r="S24" s="1">
        <v>3</v>
      </c>
      <c r="T24" s="1">
        <v>4</v>
      </c>
      <c r="U24" s="1">
        <v>4</v>
      </c>
      <c r="V24" s="1">
        <v>3</v>
      </c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06" t="s">
        <v>82</v>
      </c>
      <c r="B25" s="106" t="s">
        <v>122</v>
      </c>
      <c r="C25" s="105"/>
      <c r="D25" s="106" t="s">
        <v>18</v>
      </c>
      <c r="E25" s="111" t="s">
        <v>137</v>
      </c>
      <c r="F25" s="106" t="s">
        <v>150</v>
      </c>
      <c r="G25" s="110">
        <v>1</v>
      </c>
      <c r="H25" s="110">
        <v>1</v>
      </c>
      <c r="I25" s="111">
        <v>1</v>
      </c>
      <c r="J25" s="110">
        <v>1</v>
      </c>
      <c r="K25" s="110">
        <v>1</v>
      </c>
      <c r="L25" s="110">
        <v>1</v>
      </c>
      <c r="M25" s="111">
        <v>1</v>
      </c>
      <c r="N25" s="111" t="s">
        <v>17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 t="s">
        <v>16</v>
      </c>
      <c r="X25" s="1" t="s">
        <v>16</v>
      </c>
      <c r="Y25" s="1" t="s">
        <v>16</v>
      </c>
      <c r="Z25" s="1" t="s">
        <v>16</v>
      </c>
      <c r="AA25" s="1"/>
      <c r="AB25" s="1"/>
      <c r="AC25" s="1"/>
      <c r="AD25" s="1"/>
      <c r="AE25" s="1"/>
    </row>
    <row r="26" spans="1:31" ht="12.75" x14ac:dyDescent="0.2">
      <c r="A26" s="106" t="s">
        <v>82</v>
      </c>
      <c r="B26" s="106" t="s">
        <v>116</v>
      </c>
      <c r="C26" s="105"/>
      <c r="D26" s="106" t="s">
        <v>20</v>
      </c>
      <c r="E26" s="111" t="s">
        <v>117</v>
      </c>
      <c r="F26" s="106" t="s">
        <v>119</v>
      </c>
      <c r="G26" s="110">
        <v>1</v>
      </c>
      <c r="H26" s="110">
        <v>1</v>
      </c>
      <c r="I26" s="111">
        <v>1</v>
      </c>
      <c r="J26" s="110">
        <v>1</v>
      </c>
      <c r="K26" s="110">
        <v>1</v>
      </c>
      <c r="L26" s="110">
        <v>1</v>
      </c>
      <c r="M26" s="111">
        <v>1</v>
      </c>
      <c r="N26" s="111" t="s">
        <v>17</v>
      </c>
      <c r="O26" s="1">
        <v>5</v>
      </c>
      <c r="P26" s="1">
        <v>5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>
        <v>5</v>
      </c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06" t="s">
        <v>82</v>
      </c>
      <c r="B27" s="106" t="s">
        <v>116</v>
      </c>
      <c r="C27" s="105"/>
      <c r="D27" s="106" t="s">
        <v>20</v>
      </c>
      <c r="E27" s="106" t="s">
        <v>131</v>
      </c>
      <c r="F27" s="111" t="s">
        <v>131</v>
      </c>
      <c r="G27" s="110">
        <v>1</v>
      </c>
      <c r="H27" s="110">
        <v>1</v>
      </c>
      <c r="I27" s="111">
        <v>1</v>
      </c>
      <c r="J27" s="110">
        <v>1</v>
      </c>
      <c r="K27" s="110">
        <v>1</v>
      </c>
      <c r="L27" s="110">
        <v>1</v>
      </c>
      <c r="M27" s="111">
        <v>1</v>
      </c>
      <c r="N27" s="111" t="s">
        <v>15</v>
      </c>
      <c r="O27" s="1">
        <v>4</v>
      </c>
      <c r="P27" s="1">
        <v>4</v>
      </c>
      <c r="Q27" s="1">
        <v>4</v>
      </c>
      <c r="R27" s="1">
        <v>5</v>
      </c>
      <c r="S27" s="1">
        <v>4</v>
      </c>
      <c r="T27" s="1">
        <v>4</v>
      </c>
      <c r="U27" s="1">
        <v>4</v>
      </c>
      <c r="V27" s="1">
        <v>4</v>
      </c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06" t="s">
        <v>82</v>
      </c>
      <c r="B28" s="106" t="s">
        <v>116</v>
      </c>
      <c r="C28" s="105"/>
      <c r="D28" s="106" t="s">
        <v>20</v>
      </c>
      <c r="E28" s="111" t="s">
        <v>117</v>
      </c>
      <c r="F28" s="106" t="s">
        <v>230</v>
      </c>
      <c r="G28" s="110">
        <v>1</v>
      </c>
      <c r="H28" s="110">
        <v>1</v>
      </c>
      <c r="I28" s="111">
        <v>1</v>
      </c>
      <c r="J28" s="110">
        <v>1</v>
      </c>
      <c r="K28" s="110">
        <v>1</v>
      </c>
      <c r="L28" s="110">
        <v>1</v>
      </c>
      <c r="M28" s="111">
        <v>1</v>
      </c>
      <c r="N28" s="111" t="s">
        <v>17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06" t="s">
        <v>82</v>
      </c>
      <c r="B29" s="106" t="s">
        <v>116</v>
      </c>
      <c r="C29" s="105"/>
      <c r="D29" s="106" t="s">
        <v>20</v>
      </c>
      <c r="E29" s="111" t="s">
        <v>166</v>
      </c>
      <c r="F29" s="106" t="s">
        <v>154</v>
      </c>
      <c r="G29" s="110">
        <v>1</v>
      </c>
      <c r="H29" s="110">
        <v>1</v>
      </c>
      <c r="I29" s="111">
        <v>1</v>
      </c>
      <c r="J29" s="110">
        <v>1</v>
      </c>
      <c r="K29" s="110">
        <v>1</v>
      </c>
      <c r="L29" s="110">
        <v>1</v>
      </c>
      <c r="M29" s="111">
        <v>1</v>
      </c>
      <c r="N29" s="111" t="s">
        <v>17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 t="s">
        <v>16</v>
      </c>
      <c r="X29" s="1" t="s">
        <v>16</v>
      </c>
      <c r="Y29" s="1" t="s">
        <v>16</v>
      </c>
      <c r="Z29" s="1" t="s">
        <v>83</v>
      </c>
      <c r="AA29" s="1"/>
      <c r="AB29" s="1"/>
      <c r="AC29" s="1"/>
      <c r="AD29" s="1"/>
      <c r="AE29" s="1"/>
    </row>
    <row r="30" spans="1:31" ht="12.75" x14ac:dyDescent="0.2">
      <c r="A30" s="106" t="s">
        <v>82</v>
      </c>
      <c r="B30" s="106" t="s">
        <v>122</v>
      </c>
      <c r="C30" s="105"/>
      <c r="D30" s="106" t="s">
        <v>22</v>
      </c>
      <c r="E30" s="106" t="s">
        <v>26</v>
      </c>
      <c r="F30" s="106" t="s">
        <v>24</v>
      </c>
      <c r="G30" s="110">
        <v>1</v>
      </c>
      <c r="H30" s="110">
        <v>1</v>
      </c>
      <c r="I30" s="109">
        <v>0</v>
      </c>
      <c r="J30" s="110">
        <v>1</v>
      </c>
      <c r="K30" s="110">
        <v>1</v>
      </c>
      <c r="L30" s="110">
        <v>1</v>
      </c>
      <c r="M30" s="109">
        <v>0</v>
      </c>
      <c r="N30" s="111" t="s">
        <v>17</v>
      </c>
      <c r="O30" s="1">
        <v>5</v>
      </c>
      <c r="P30" s="1">
        <v>5</v>
      </c>
      <c r="Q30" s="1">
        <v>5</v>
      </c>
      <c r="R30" s="1">
        <v>5</v>
      </c>
      <c r="S30" s="1">
        <v>3</v>
      </c>
      <c r="T30" s="1">
        <v>5</v>
      </c>
      <c r="U30" s="1">
        <v>4</v>
      </c>
      <c r="V30" s="1">
        <v>4</v>
      </c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06" t="s">
        <v>82</v>
      </c>
      <c r="B31" s="106" t="s">
        <v>116</v>
      </c>
      <c r="C31" s="105"/>
      <c r="D31" s="106" t="s">
        <v>20</v>
      </c>
      <c r="E31" s="111" t="s">
        <v>117</v>
      </c>
      <c r="F31" s="106" t="s">
        <v>118</v>
      </c>
      <c r="G31" s="110">
        <v>1</v>
      </c>
      <c r="H31" s="110">
        <v>1</v>
      </c>
      <c r="I31" s="109">
        <v>1</v>
      </c>
      <c r="J31" s="110">
        <v>1</v>
      </c>
      <c r="K31" s="110">
        <v>1</v>
      </c>
      <c r="L31" s="110">
        <v>1</v>
      </c>
      <c r="M31" s="109">
        <v>1</v>
      </c>
      <c r="N31" s="111" t="s">
        <v>19</v>
      </c>
      <c r="O31" s="1">
        <v>4</v>
      </c>
      <c r="P31" s="1">
        <v>4</v>
      </c>
      <c r="Q31" s="1">
        <v>4</v>
      </c>
      <c r="R31" s="1">
        <v>4</v>
      </c>
      <c r="S31" s="1">
        <v>4</v>
      </c>
      <c r="T31" s="1">
        <v>5</v>
      </c>
      <c r="U31" s="1">
        <v>5</v>
      </c>
      <c r="V31" s="1">
        <v>4</v>
      </c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06" t="s">
        <v>82</v>
      </c>
      <c r="B32" s="106" t="s">
        <v>116</v>
      </c>
      <c r="C32" s="105"/>
      <c r="D32" s="106" t="s">
        <v>140</v>
      </c>
      <c r="E32" s="111" t="s">
        <v>117</v>
      </c>
      <c r="F32" s="106" t="s">
        <v>118</v>
      </c>
      <c r="G32" s="110">
        <v>1</v>
      </c>
      <c r="H32" s="110">
        <v>1</v>
      </c>
      <c r="I32" s="111">
        <v>1</v>
      </c>
      <c r="J32" s="110">
        <v>1</v>
      </c>
      <c r="K32" s="110">
        <v>1</v>
      </c>
      <c r="L32" s="110">
        <v>1</v>
      </c>
      <c r="M32" s="111">
        <v>1</v>
      </c>
      <c r="N32" s="111" t="s">
        <v>19</v>
      </c>
      <c r="O32" s="1">
        <v>5</v>
      </c>
      <c r="P32" s="1">
        <v>5</v>
      </c>
      <c r="Q32" s="1">
        <v>5</v>
      </c>
      <c r="R32" s="1">
        <v>5</v>
      </c>
      <c r="S32" s="1">
        <v>4</v>
      </c>
      <c r="T32" s="1">
        <v>5</v>
      </c>
      <c r="U32" s="1">
        <v>5</v>
      </c>
      <c r="V32" s="1">
        <v>5</v>
      </c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06" t="s">
        <v>155</v>
      </c>
      <c r="B33" s="106" t="s">
        <v>126</v>
      </c>
      <c r="C33" s="105"/>
      <c r="D33" s="105"/>
      <c r="E33" s="106" t="s">
        <v>156</v>
      </c>
      <c r="F33" s="111" t="s">
        <v>156</v>
      </c>
      <c r="G33" s="110">
        <v>1</v>
      </c>
      <c r="H33" s="110">
        <v>1</v>
      </c>
      <c r="I33" s="111">
        <v>1</v>
      </c>
      <c r="J33" s="110">
        <v>1</v>
      </c>
      <c r="K33" s="110">
        <v>1</v>
      </c>
      <c r="L33" s="110">
        <v>1</v>
      </c>
      <c r="M33" s="111">
        <v>1</v>
      </c>
      <c r="N33" s="111" t="s">
        <v>19</v>
      </c>
      <c r="O33" s="1">
        <v>5</v>
      </c>
      <c r="P33" s="1">
        <v>5</v>
      </c>
      <c r="Q33" s="1">
        <v>5</v>
      </c>
      <c r="R33" s="1">
        <v>5</v>
      </c>
      <c r="S33" s="1">
        <v>5</v>
      </c>
      <c r="T33" s="1">
        <v>5</v>
      </c>
      <c r="U33" s="1">
        <v>5</v>
      </c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06" t="s">
        <v>82</v>
      </c>
      <c r="B34" s="106" t="s">
        <v>116</v>
      </c>
      <c r="C34" s="105"/>
      <c r="D34" s="106" t="s">
        <v>20</v>
      </c>
      <c r="E34" s="106" t="s">
        <v>131</v>
      </c>
      <c r="F34" s="106" t="s">
        <v>131</v>
      </c>
      <c r="G34" s="110">
        <v>1</v>
      </c>
      <c r="H34" s="110">
        <v>1</v>
      </c>
      <c r="I34" s="111">
        <v>1</v>
      </c>
      <c r="J34" s="110">
        <v>1</v>
      </c>
      <c r="K34" s="110">
        <v>1</v>
      </c>
      <c r="L34" s="110">
        <v>1</v>
      </c>
      <c r="M34" s="111">
        <v>1</v>
      </c>
      <c r="N34" s="111" t="s">
        <v>17</v>
      </c>
      <c r="O34" s="1">
        <v>4</v>
      </c>
      <c r="P34" s="1">
        <v>4</v>
      </c>
      <c r="Q34" s="1">
        <v>4</v>
      </c>
      <c r="R34" s="1">
        <v>4</v>
      </c>
      <c r="S34" s="1">
        <v>3</v>
      </c>
      <c r="T34" s="1">
        <v>5</v>
      </c>
      <c r="U34" s="1">
        <v>5</v>
      </c>
      <c r="V34" s="1">
        <v>5</v>
      </c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06" t="s">
        <v>82</v>
      </c>
      <c r="B35" s="106" t="s">
        <v>116</v>
      </c>
      <c r="C35" s="105"/>
      <c r="D35" s="106" t="s">
        <v>20</v>
      </c>
      <c r="E35" s="111" t="s">
        <v>117</v>
      </c>
      <c r="F35" s="106" t="s">
        <v>118</v>
      </c>
      <c r="G35" s="110">
        <v>1</v>
      </c>
      <c r="H35" s="110">
        <v>1</v>
      </c>
      <c r="I35" s="111">
        <v>1</v>
      </c>
      <c r="J35" s="110">
        <v>1</v>
      </c>
      <c r="K35" s="110">
        <v>1</v>
      </c>
      <c r="L35" s="110">
        <v>1</v>
      </c>
      <c r="M35" s="111">
        <v>1</v>
      </c>
      <c r="N35" s="111" t="s">
        <v>17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06" t="s">
        <v>82</v>
      </c>
      <c r="B36" s="106" t="s">
        <v>116</v>
      </c>
      <c r="C36" s="105"/>
      <c r="D36" s="106" t="s">
        <v>20</v>
      </c>
      <c r="E36" s="111" t="s">
        <v>117</v>
      </c>
      <c r="F36" s="106" t="s">
        <v>119</v>
      </c>
      <c r="G36" s="110">
        <v>1</v>
      </c>
      <c r="H36" s="110">
        <v>1</v>
      </c>
      <c r="I36" s="111">
        <v>1</v>
      </c>
      <c r="J36" s="110">
        <v>1</v>
      </c>
      <c r="K36" s="110">
        <v>1</v>
      </c>
      <c r="L36" s="110">
        <v>1</v>
      </c>
      <c r="M36" s="111">
        <v>1</v>
      </c>
      <c r="N36" s="111" t="s">
        <v>19</v>
      </c>
      <c r="O36" s="1">
        <v>5</v>
      </c>
      <c r="P36" s="1">
        <v>5</v>
      </c>
      <c r="Q36" s="1">
        <v>4</v>
      </c>
      <c r="R36" s="1">
        <v>4</v>
      </c>
      <c r="S36" s="1">
        <v>4</v>
      </c>
      <c r="T36" s="1">
        <v>4</v>
      </c>
      <c r="U36" s="1">
        <v>4</v>
      </c>
      <c r="V36" s="1">
        <v>5</v>
      </c>
      <c r="W36" s="1" t="s">
        <v>27</v>
      </c>
      <c r="X36" s="1" t="s">
        <v>87</v>
      </c>
      <c r="Y36" s="1" t="s">
        <v>27</v>
      </c>
      <c r="Z36" s="1" t="s">
        <v>27</v>
      </c>
      <c r="AA36" s="1"/>
      <c r="AB36" s="1"/>
      <c r="AC36" s="1"/>
      <c r="AD36" s="1"/>
      <c r="AE36" s="1"/>
    </row>
    <row r="37" spans="1:31" ht="12.75" x14ac:dyDescent="0.2">
      <c r="A37" s="106" t="s">
        <v>82</v>
      </c>
      <c r="B37" s="106" t="s">
        <v>122</v>
      </c>
      <c r="C37" s="105"/>
      <c r="D37" s="106" t="s">
        <v>158</v>
      </c>
      <c r="E37" s="106" t="s">
        <v>14</v>
      </c>
      <c r="F37" s="106" t="s">
        <v>24</v>
      </c>
      <c r="G37" s="109">
        <v>0</v>
      </c>
      <c r="H37" s="109">
        <v>0</v>
      </c>
      <c r="I37" s="111">
        <v>1</v>
      </c>
      <c r="J37" s="109">
        <v>0</v>
      </c>
      <c r="K37" s="109">
        <v>0</v>
      </c>
      <c r="L37" s="110">
        <v>1</v>
      </c>
      <c r="M37" s="109">
        <v>0</v>
      </c>
      <c r="N37" s="111" t="s">
        <v>19</v>
      </c>
      <c r="O37" s="1">
        <v>4</v>
      </c>
      <c r="P37" s="1">
        <v>4</v>
      </c>
      <c r="Q37" s="1">
        <v>4</v>
      </c>
      <c r="R37" s="1">
        <v>3</v>
      </c>
      <c r="S37" s="1">
        <v>3</v>
      </c>
      <c r="T37" s="1">
        <v>4</v>
      </c>
      <c r="U37" s="1">
        <v>4</v>
      </c>
      <c r="V37" s="1">
        <v>3</v>
      </c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06" t="s">
        <v>82</v>
      </c>
      <c r="B38" s="106" t="s">
        <v>116</v>
      </c>
      <c r="C38" s="106" t="s">
        <v>16</v>
      </c>
      <c r="D38" s="106" t="s">
        <v>20</v>
      </c>
      <c r="E38" s="111" t="s">
        <v>117</v>
      </c>
      <c r="F38" s="106" t="s">
        <v>118</v>
      </c>
      <c r="G38" s="109">
        <v>1</v>
      </c>
      <c r="H38" s="108">
        <v>1</v>
      </c>
      <c r="I38" s="111">
        <v>1</v>
      </c>
      <c r="J38" s="108">
        <v>1</v>
      </c>
      <c r="K38" s="108">
        <v>1</v>
      </c>
      <c r="L38" s="110">
        <v>1</v>
      </c>
      <c r="M38" s="109">
        <v>1</v>
      </c>
      <c r="N38" s="111" t="s">
        <v>15</v>
      </c>
      <c r="O38" s="1">
        <v>4</v>
      </c>
      <c r="P38" s="1">
        <v>4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>
        <v>4</v>
      </c>
      <c r="W38" s="1" t="s">
        <v>16</v>
      </c>
      <c r="X38" s="1" t="s">
        <v>16</v>
      </c>
      <c r="Y38" s="1" t="s">
        <v>16</v>
      </c>
      <c r="Z38" s="1" t="s">
        <v>16</v>
      </c>
      <c r="AA38" s="1"/>
      <c r="AB38" s="1"/>
      <c r="AC38" s="1"/>
      <c r="AD38" s="1"/>
      <c r="AE38" s="1"/>
    </row>
    <row r="39" spans="1:31" ht="12.75" x14ac:dyDescent="0.2">
      <c r="A39" s="106" t="s">
        <v>82</v>
      </c>
      <c r="B39" s="106" t="s">
        <v>116</v>
      </c>
      <c r="C39" s="105"/>
      <c r="D39" s="106" t="s">
        <v>20</v>
      </c>
      <c r="E39" s="106" t="s">
        <v>25</v>
      </c>
      <c r="F39" s="111" t="s">
        <v>121</v>
      </c>
      <c r="G39" s="111">
        <v>1</v>
      </c>
      <c r="H39" s="110">
        <v>1</v>
      </c>
      <c r="I39" s="111">
        <v>1</v>
      </c>
      <c r="J39" s="110">
        <v>1</v>
      </c>
      <c r="K39" s="110">
        <v>1</v>
      </c>
      <c r="L39" s="110">
        <v>1</v>
      </c>
      <c r="M39" s="111">
        <v>1</v>
      </c>
      <c r="N39" s="111" t="s">
        <v>17</v>
      </c>
      <c r="O39" s="1">
        <v>5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06" t="s">
        <v>125</v>
      </c>
      <c r="B40" s="106" t="s">
        <v>126</v>
      </c>
      <c r="C40" s="106" t="s">
        <v>125</v>
      </c>
      <c r="D40" s="105"/>
      <c r="E40" s="111" t="s">
        <v>137</v>
      </c>
      <c r="F40" s="106" t="s">
        <v>138</v>
      </c>
      <c r="G40" s="111">
        <v>1</v>
      </c>
      <c r="H40" s="110">
        <v>1</v>
      </c>
      <c r="I40" s="111">
        <v>1</v>
      </c>
      <c r="J40" s="110">
        <v>1</v>
      </c>
      <c r="K40" s="110">
        <v>1</v>
      </c>
      <c r="L40" s="110">
        <v>1</v>
      </c>
      <c r="M40" s="111">
        <v>1</v>
      </c>
      <c r="N40" s="111" t="s">
        <v>17</v>
      </c>
      <c r="O40" s="1">
        <v>4</v>
      </c>
      <c r="P40" s="1">
        <v>4</v>
      </c>
      <c r="Q40" s="1">
        <v>4</v>
      </c>
      <c r="R40" s="1">
        <v>5</v>
      </c>
      <c r="S40" s="1">
        <v>4</v>
      </c>
      <c r="T40" s="1">
        <v>4</v>
      </c>
      <c r="U40" s="1">
        <v>4</v>
      </c>
      <c r="V40" s="1">
        <v>4</v>
      </c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06" t="s">
        <v>82</v>
      </c>
      <c r="B41" s="106" t="s">
        <v>122</v>
      </c>
      <c r="C41" s="105"/>
      <c r="D41" s="106" t="s">
        <v>18</v>
      </c>
      <c r="E41" s="111" t="s">
        <v>166</v>
      </c>
      <c r="F41" s="111" t="s">
        <v>154</v>
      </c>
      <c r="G41" s="111">
        <v>1</v>
      </c>
      <c r="H41" s="110">
        <v>1</v>
      </c>
      <c r="I41" s="111">
        <v>1</v>
      </c>
      <c r="J41" s="110">
        <v>1</v>
      </c>
      <c r="K41" s="110">
        <v>1</v>
      </c>
      <c r="L41" s="110">
        <v>1</v>
      </c>
      <c r="M41" s="111">
        <v>1</v>
      </c>
      <c r="N41" s="111" t="s">
        <v>17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5</v>
      </c>
      <c r="V41" s="1">
        <v>5</v>
      </c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06" t="s">
        <v>82</v>
      </c>
      <c r="B42" s="106" t="s">
        <v>126</v>
      </c>
      <c r="C42" s="106" t="s">
        <v>130</v>
      </c>
      <c r="D42" s="105"/>
      <c r="E42" s="106" t="s">
        <v>131</v>
      </c>
      <c r="F42" s="106" t="s">
        <v>132</v>
      </c>
      <c r="G42" s="111">
        <v>1</v>
      </c>
      <c r="H42" s="110">
        <v>1</v>
      </c>
      <c r="I42" s="111">
        <v>1</v>
      </c>
      <c r="J42" s="110">
        <v>1</v>
      </c>
      <c r="K42" s="110">
        <v>1</v>
      </c>
      <c r="L42" s="110">
        <v>1</v>
      </c>
      <c r="M42" s="111">
        <v>1</v>
      </c>
      <c r="N42" s="111" t="s">
        <v>19</v>
      </c>
      <c r="O42" s="1">
        <v>5</v>
      </c>
      <c r="P42" s="1">
        <v>5</v>
      </c>
      <c r="Q42" s="1">
        <v>5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 t="s">
        <v>16</v>
      </c>
      <c r="X42" s="1" t="s">
        <v>16</v>
      </c>
      <c r="Y42" s="1" t="s">
        <v>16</v>
      </c>
      <c r="Z42" s="1" t="s">
        <v>83</v>
      </c>
      <c r="AA42" s="1"/>
      <c r="AB42" s="1"/>
      <c r="AC42" s="1"/>
      <c r="AD42" s="1"/>
      <c r="AE42" s="1"/>
    </row>
    <row r="43" spans="1:31" ht="12.75" x14ac:dyDescent="0.2">
      <c r="A43" s="106" t="s">
        <v>82</v>
      </c>
      <c r="B43" s="106" t="s">
        <v>116</v>
      </c>
      <c r="C43" s="105"/>
      <c r="D43" s="106" t="s">
        <v>20</v>
      </c>
      <c r="E43" s="106" t="s">
        <v>131</v>
      </c>
      <c r="F43" s="106" t="s">
        <v>131</v>
      </c>
      <c r="G43" s="111">
        <v>1</v>
      </c>
      <c r="H43" s="110">
        <v>1</v>
      </c>
      <c r="I43" s="111">
        <v>1</v>
      </c>
      <c r="J43" s="110">
        <v>1</v>
      </c>
      <c r="K43" s="110">
        <v>1</v>
      </c>
      <c r="L43" s="110">
        <v>1</v>
      </c>
      <c r="M43" s="111">
        <v>1</v>
      </c>
      <c r="N43" s="111" t="s">
        <v>17</v>
      </c>
      <c r="O43" s="1">
        <v>5</v>
      </c>
      <c r="P43" s="1">
        <v>5</v>
      </c>
      <c r="Q43" s="1">
        <v>5</v>
      </c>
      <c r="R43" s="1">
        <v>5</v>
      </c>
      <c r="S43" s="1">
        <v>3</v>
      </c>
      <c r="T43" s="1">
        <v>5</v>
      </c>
      <c r="U43" s="1">
        <v>4</v>
      </c>
      <c r="V43" s="1">
        <v>4</v>
      </c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06" t="s">
        <v>82</v>
      </c>
      <c r="B44" s="106" t="s">
        <v>116</v>
      </c>
      <c r="C44" s="105"/>
      <c r="D44" s="106" t="s">
        <v>20</v>
      </c>
      <c r="E44" s="111" t="s">
        <v>137</v>
      </c>
      <c r="F44" s="106" t="s">
        <v>174</v>
      </c>
      <c r="G44" s="111">
        <v>1</v>
      </c>
      <c r="H44" s="110">
        <v>1</v>
      </c>
      <c r="I44" s="111">
        <v>1</v>
      </c>
      <c r="J44" s="110">
        <v>1</v>
      </c>
      <c r="K44" s="110">
        <v>1</v>
      </c>
      <c r="L44" s="110">
        <v>1</v>
      </c>
      <c r="M44" s="111">
        <v>1</v>
      </c>
      <c r="N44" s="111" t="s">
        <v>17</v>
      </c>
      <c r="O44" s="1">
        <v>4</v>
      </c>
      <c r="P44" s="1">
        <v>4</v>
      </c>
      <c r="Q44" s="1">
        <v>4</v>
      </c>
      <c r="R44" s="1">
        <v>4</v>
      </c>
      <c r="S44" s="1">
        <v>4</v>
      </c>
      <c r="T44" s="1">
        <v>5</v>
      </c>
      <c r="U44" s="1">
        <v>5</v>
      </c>
      <c r="V44" s="1">
        <v>4</v>
      </c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06" t="s">
        <v>82</v>
      </c>
      <c r="B45" s="106" t="s">
        <v>116</v>
      </c>
      <c r="C45" s="105"/>
      <c r="D45" s="106" t="s">
        <v>140</v>
      </c>
      <c r="E45" s="111" t="s">
        <v>229</v>
      </c>
      <c r="F45" s="106" t="s">
        <v>220</v>
      </c>
      <c r="G45" s="111">
        <v>1</v>
      </c>
      <c r="H45" s="110">
        <v>1</v>
      </c>
      <c r="I45" s="111">
        <v>1</v>
      </c>
      <c r="J45" s="110">
        <v>1</v>
      </c>
      <c r="K45" s="110">
        <v>1</v>
      </c>
      <c r="L45" s="110">
        <v>1</v>
      </c>
      <c r="M45" s="111">
        <v>1</v>
      </c>
      <c r="N45" s="111" t="s">
        <v>17</v>
      </c>
      <c r="O45" s="1">
        <v>5</v>
      </c>
      <c r="P45" s="1">
        <v>5</v>
      </c>
      <c r="Q45" s="1">
        <v>5</v>
      </c>
      <c r="R45" s="1">
        <v>5</v>
      </c>
      <c r="S45" s="1">
        <v>4</v>
      </c>
      <c r="T45" s="1">
        <v>5</v>
      </c>
      <c r="U45" s="1">
        <v>5</v>
      </c>
      <c r="V45" s="1">
        <v>5</v>
      </c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06" t="s">
        <v>82</v>
      </c>
      <c r="B46" s="106" t="s">
        <v>126</v>
      </c>
      <c r="C46" s="106" t="s">
        <v>165</v>
      </c>
      <c r="D46" s="106" t="s">
        <v>20</v>
      </c>
      <c r="E46" s="111" t="s">
        <v>166</v>
      </c>
      <c r="F46" s="106" t="s">
        <v>167</v>
      </c>
      <c r="G46" s="111">
        <v>1</v>
      </c>
      <c r="H46" s="109">
        <v>0</v>
      </c>
      <c r="I46" s="109">
        <v>0</v>
      </c>
      <c r="J46" s="110">
        <v>1</v>
      </c>
      <c r="K46" s="110">
        <v>1</v>
      </c>
      <c r="L46" s="110">
        <v>1</v>
      </c>
      <c r="M46" s="109">
        <v>0</v>
      </c>
      <c r="N46" s="111" t="s">
        <v>19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>
        <v>5</v>
      </c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06" t="s">
        <v>82</v>
      </c>
      <c r="B47" s="106" t="s">
        <v>126</v>
      </c>
      <c r="C47" s="106" t="s">
        <v>168</v>
      </c>
      <c r="D47" s="105"/>
      <c r="E47" s="106" t="s">
        <v>131</v>
      </c>
      <c r="F47" s="106" t="s">
        <v>132</v>
      </c>
      <c r="G47" s="111">
        <v>1</v>
      </c>
      <c r="H47" s="108">
        <v>1</v>
      </c>
      <c r="I47" s="108">
        <v>1</v>
      </c>
      <c r="J47" s="110">
        <v>1</v>
      </c>
      <c r="K47" s="110">
        <v>1</v>
      </c>
      <c r="L47" s="110">
        <v>1</v>
      </c>
      <c r="M47" s="108">
        <v>1</v>
      </c>
      <c r="N47" s="111" t="s">
        <v>19</v>
      </c>
      <c r="O47" s="1">
        <v>4</v>
      </c>
      <c r="P47" s="1">
        <v>4</v>
      </c>
      <c r="Q47" s="1">
        <v>4</v>
      </c>
      <c r="R47" s="1">
        <v>4</v>
      </c>
      <c r="S47" s="1">
        <v>3</v>
      </c>
      <c r="T47" s="1">
        <v>5</v>
      </c>
      <c r="U47" s="1">
        <v>5</v>
      </c>
      <c r="V47" s="1">
        <v>5</v>
      </c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06" t="s">
        <v>82</v>
      </c>
      <c r="B48" s="106" t="s">
        <v>116</v>
      </c>
      <c r="C48" s="105"/>
      <c r="D48" s="106" t="s">
        <v>20</v>
      </c>
      <c r="E48" s="111" t="s">
        <v>117</v>
      </c>
      <c r="F48" s="106" t="s">
        <v>117</v>
      </c>
      <c r="G48" s="111">
        <v>1</v>
      </c>
      <c r="H48" s="110">
        <v>1</v>
      </c>
      <c r="I48" s="110">
        <v>1</v>
      </c>
      <c r="J48" s="110">
        <v>1</v>
      </c>
      <c r="K48" s="110">
        <v>1</v>
      </c>
      <c r="L48" s="110">
        <v>1</v>
      </c>
      <c r="M48" s="108">
        <v>1</v>
      </c>
      <c r="N48" s="111" t="s">
        <v>19</v>
      </c>
      <c r="O48" s="1">
        <v>5</v>
      </c>
      <c r="P48" s="1">
        <v>5</v>
      </c>
      <c r="Q48" s="1">
        <v>5</v>
      </c>
      <c r="R48" s="1">
        <v>5</v>
      </c>
      <c r="S48" s="1">
        <v>5</v>
      </c>
      <c r="T48" s="1">
        <v>5</v>
      </c>
      <c r="U48" s="1">
        <v>5</v>
      </c>
      <c r="V48" s="1">
        <v>5</v>
      </c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06" t="s">
        <v>82</v>
      </c>
      <c r="B49" s="106" t="s">
        <v>116</v>
      </c>
      <c r="C49" s="105"/>
      <c r="D49" s="106" t="s">
        <v>20</v>
      </c>
      <c r="E49" s="106" t="s">
        <v>14</v>
      </c>
      <c r="F49" s="106" t="s">
        <v>169</v>
      </c>
      <c r="G49" s="109">
        <v>0</v>
      </c>
      <c r="H49" s="109">
        <v>0</v>
      </c>
      <c r="I49" s="110">
        <v>1</v>
      </c>
      <c r="J49" s="109">
        <v>0</v>
      </c>
      <c r="K49" s="109">
        <v>0</v>
      </c>
      <c r="L49" s="110">
        <v>1</v>
      </c>
      <c r="M49" s="109">
        <v>0</v>
      </c>
      <c r="N49" s="111" t="s">
        <v>17</v>
      </c>
      <c r="O49" s="1">
        <v>5</v>
      </c>
      <c r="P49" s="1">
        <v>5</v>
      </c>
      <c r="Q49" s="1">
        <v>4</v>
      </c>
      <c r="R49" s="1">
        <v>4</v>
      </c>
      <c r="S49" s="1">
        <v>4</v>
      </c>
      <c r="T49" s="1">
        <v>4</v>
      </c>
      <c r="U49" s="1">
        <v>4</v>
      </c>
      <c r="V49" s="1">
        <v>5</v>
      </c>
      <c r="W49" s="1" t="s">
        <v>27</v>
      </c>
      <c r="X49" s="1" t="s">
        <v>87</v>
      </c>
      <c r="Y49" s="1" t="s">
        <v>27</v>
      </c>
      <c r="Z49" s="1" t="s">
        <v>27</v>
      </c>
      <c r="AA49" s="1"/>
      <c r="AB49" s="1"/>
      <c r="AC49" s="1"/>
      <c r="AD49" s="1"/>
      <c r="AE49" s="1"/>
    </row>
    <row r="50" spans="1:31" ht="12.75" x14ac:dyDescent="0.2">
      <c r="A50" s="106" t="s">
        <v>82</v>
      </c>
      <c r="B50" s="106" t="s">
        <v>116</v>
      </c>
      <c r="C50" s="105"/>
      <c r="D50" s="106" t="s">
        <v>20</v>
      </c>
      <c r="E50" s="106" t="s">
        <v>131</v>
      </c>
      <c r="F50" s="106" t="s">
        <v>131</v>
      </c>
      <c r="G50" s="109">
        <v>1</v>
      </c>
      <c r="H50" s="108">
        <v>1</v>
      </c>
      <c r="I50" s="110">
        <v>1</v>
      </c>
      <c r="J50" s="108">
        <v>1</v>
      </c>
      <c r="K50" s="108">
        <v>1</v>
      </c>
      <c r="L50" s="110">
        <v>1</v>
      </c>
      <c r="M50" s="109">
        <v>1</v>
      </c>
      <c r="N50" s="111" t="s">
        <v>19</v>
      </c>
      <c r="O50" s="1">
        <v>4</v>
      </c>
      <c r="P50" s="1">
        <v>4</v>
      </c>
      <c r="Q50" s="1">
        <v>4</v>
      </c>
      <c r="R50" s="1">
        <v>3</v>
      </c>
      <c r="S50" s="1">
        <v>3</v>
      </c>
      <c r="T50" s="1">
        <v>4</v>
      </c>
      <c r="U50" s="1">
        <v>4</v>
      </c>
      <c r="V50" s="1">
        <v>3</v>
      </c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06" t="s">
        <v>82</v>
      </c>
      <c r="B51" s="106" t="s">
        <v>116</v>
      </c>
      <c r="C51" s="105"/>
      <c r="D51" s="106" t="s">
        <v>20</v>
      </c>
      <c r="E51" s="106" t="s">
        <v>25</v>
      </c>
      <c r="F51" s="106" t="s">
        <v>84</v>
      </c>
      <c r="G51" s="111">
        <v>1</v>
      </c>
      <c r="H51" s="109">
        <v>0</v>
      </c>
      <c r="I51" s="110">
        <v>1</v>
      </c>
      <c r="J51" s="109">
        <v>0</v>
      </c>
      <c r="K51" s="110">
        <v>1</v>
      </c>
      <c r="L51" s="110">
        <v>1</v>
      </c>
      <c r="M51" s="111">
        <v>1</v>
      </c>
      <c r="N51" s="111" t="s">
        <v>15</v>
      </c>
      <c r="O51" s="1">
        <v>4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4</v>
      </c>
      <c r="V51" s="1">
        <v>4</v>
      </c>
      <c r="W51" s="1" t="s">
        <v>16</v>
      </c>
      <c r="X51" s="1" t="s">
        <v>16</v>
      </c>
      <c r="Y51" s="1" t="s">
        <v>16</v>
      </c>
      <c r="Z51" s="1" t="s">
        <v>16</v>
      </c>
      <c r="AA51" s="1"/>
      <c r="AB51" s="1"/>
      <c r="AC51" s="1"/>
      <c r="AD51" s="1"/>
      <c r="AE51" s="1"/>
    </row>
    <row r="52" spans="1:31" ht="12.75" x14ac:dyDescent="0.2">
      <c r="A52" s="106" t="s">
        <v>82</v>
      </c>
      <c r="B52" s="106" t="s">
        <v>122</v>
      </c>
      <c r="C52" s="105"/>
      <c r="D52" s="106" t="s">
        <v>22</v>
      </c>
      <c r="E52" s="106" t="s">
        <v>14</v>
      </c>
      <c r="F52" s="106" t="s">
        <v>24</v>
      </c>
      <c r="G52" s="111">
        <v>1</v>
      </c>
      <c r="H52" s="108">
        <v>1</v>
      </c>
      <c r="I52" s="110">
        <v>1</v>
      </c>
      <c r="J52" s="108">
        <v>1</v>
      </c>
      <c r="K52" s="110">
        <v>1</v>
      </c>
      <c r="L52" s="110">
        <v>1</v>
      </c>
      <c r="M52" s="111">
        <v>1</v>
      </c>
      <c r="N52" s="111" t="s">
        <v>19</v>
      </c>
      <c r="O52" s="1">
        <v>5</v>
      </c>
      <c r="P52" s="1">
        <v>5</v>
      </c>
      <c r="Q52" s="1">
        <v>5</v>
      </c>
      <c r="R52" s="1">
        <v>5</v>
      </c>
      <c r="S52" s="1">
        <v>5</v>
      </c>
      <c r="T52" s="1">
        <v>5</v>
      </c>
      <c r="U52" s="1">
        <v>5</v>
      </c>
      <c r="V52" s="1">
        <v>5</v>
      </c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06" t="s">
        <v>155</v>
      </c>
      <c r="B53" s="106" t="s">
        <v>126</v>
      </c>
      <c r="C53" s="106" t="s">
        <v>170</v>
      </c>
      <c r="D53" s="105"/>
      <c r="E53" s="111" t="s">
        <v>229</v>
      </c>
      <c r="F53" s="111" t="s">
        <v>23</v>
      </c>
      <c r="G53" s="111">
        <v>1</v>
      </c>
      <c r="H53" s="110">
        <v>1</v>
      </c>
      <c r="I53" s="110">
        <v>1</v>
      </c>
      <c r="J53" s="110">
        <v>1</v>
      </c>
      <c r="K53" s="110">
        <v>1</v>
      </c>
      <c r="L53" s="110">
        <v>1</v>
      </c>
      <c r="M53" s="111">
        <v>1</v>
      </c>
      <c r="N53" s="111" t="s">
        <v>17</v>
      </c>
      <c r="O53" s="1">
        <v>4</v>
      </c>
      <c r="P53" s="1">
        <v>4</v>
      </c>
      <c r="Q53" s="1">
        <v>4</v>
      </c>
      <c r="R53" s="1">
        <v>5</v>
      </c>
      <c r="S53" s="1">
        <v>4</v>
      </c>
      <c r="T53" s="1">
        <v>4</v>
      </c>
      <c r="U53" s="1">
        <v>4</v>
      </c>
      <c r="V53" s="1">
        <v>4</v>
      </c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06" t="s">
        <v>125</v>
      </c>
      <c r="B54" s="106" t="s">
        <v>126</v>
      </c>
      <c r="C54" s="105"/>
      <c r="D54" s="105"/>
      <c r="E54" s="111" t="s">
        <v>117</v>
      </c>
      <c r="F54" s="106" t="s">
        <v>142</v>
      </c>
      <c r="G54" s="111">
        <v>1</v>
      </c>
      <c r="H54" s="110">
        <v>1</v>
      </c>
      <c r="I54" s="110">
        <v>1</v>
      </c>
      <c r="J54" s="110">
        <v>1</v>
      </c>
      <c r="K54" s="110">
        <v>1</v>
      </c>
      <c r="L54" s="110">
        <v>1</v>
      </c>
      <c r="M54" s="111">
        <v>1</v>
      </c>
      <c r="N54" s="111" t="s">
        <v>17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06" t="s">
        <v>82</v>
      </c>
      <c r="B55" s="106" t="s">
        <v>116</v>
      </c>
      <c r="C55" s="105"/>
      <c r="D55" s="106" t="s">
        <v>20</v>
      </c>
      <c r="E55" s="111" t="s">
        <v>117</v>
      </c>
      <c r="F55" s="106" t="s">
        <v>119</v>
      </c>
      <c r="G55" s="111">
        <v>1</v>
      </c>
      <c r="H55" s="109">
        <v>0</v>
      </c>
      <c r="I55" s="110">
        <v>1</v>
      </c>
      <c r="J55" s="110">
        <v>1</v>
      </c>
      <c r="K55" s="110">
        <v>1</v>
      </c>
      <c r="L55" s="110">
        <v>1</v>
      </c>
      <c r="M55" s="109">
        <v>0</v>
      </c>
      <c r="N55" s="111" t="s">
        <v>17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 t="s">
        <v>16</v>
      </c>
      <c r="X55" s="1" t="s">
        <v>16</v>
      </c>
      <c r="Y55" s="1" t="s">
        <v>16</v>
      </c>
      <c r="Z55" s="1" t="s">
        <v>83</v>
      </c>
      <c r="AA55" s="1"/>
      <c r="AB55" s="1"/>
      <c r="AC55" s="1"/>
      <c r="AD55" s="1"/>
      <c r="AE55" s="1"/>
    </row>
    <row r="56" spans="1:31" ht="12.75" x14ac:dyDescent="0.2">
      <c r="A56" s="106" t="s">
        <v>82</v>
      </c>
      <c r="B56" s="106" t="s">
        <v>122</v>
      </c>
      <c r="C56" s="105"/>
      <c r="D56" s="106" t="s">
        <v>18</v>
      </c>
      <c r="E56" s="111" t="s">
        <v>137</v>
      </c>
      <c r="F56" s="106" t="s">
        <v>174</v>
      </c>
      <c r="G56" s="111">
        <v>1</v>
      </c>
      <c r="H56" s="108">
        <v>1</v>
      </c>
      <c r="I56" s="110">
        <v>1</v>
      </c>
      <c r="J56" s="110">
        <v>1</v>
      </c>
      <c r="K56" s="110">
        <v>1</v>
      </c>
      <c r="L56" s="110">
        <v>1</v>
      </c>
      <c r="M56" s="109">
        <v>1</v>
      </c>
      <c r="N56" s="111" t="s">
        <v>17</v>
      </c>
      <c r="O56" s="1">
        <v>5</v>
      </c>
      <c r="P56" s="1">
        <v>5</v>
      </c>
      <c r="Q56" s="1">
        <v>5</v>
      </c>
      <c r="R56" s="1">
        <v>5</v>
      </c>
      <c r="S56" s="1">
        <v>3</v>
      </c>
      <c r="T56" s="1">
        <v>5</v>
      </c>
      <c r="U56" s="1">
        <v>4</v>
      </c>
      <c r="V56" s="1">
        <v>4</v>
      </c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06" t="s">
        <v>82</v>
      </c>
      <c r="B57" s="106" t="s">
        <v>143</v>
      </c>
      <c r="C57" s="105"/>
      <c r="D57" s="105"/>
      <c r="E57" s="111" t="s">
        <v>127</v>
      </c>
      <c r="F57" s="111" t="s">
        <v>145</v>
      </c>
      <c r="G57" s="111">
        <v>1</v>
      </c>
      <c r="H57" s="110">
        <v>1</v>
      </c>
      <c r="I57" s="110">
        <v>1</v>
      </c>
      <c r="J57" s="110">
        <v>1</v>
      </c>
      <c r="K57" s="110">
        <v>1</v>
      </c>
      <c r="L57" s="110">
        <v>1</v>
      </c>
      <c r="M57" s="111">
        <v>1</v>
      </c>
      <c r="N57" s="111" t="s">
        <v>19</v>
      </c>
      <c r="O57" s="1">
        <v>4</v>
      </c>
      <c r="P57" s="1">
        <v>4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4</v>
      </c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06" t="s">
        <v>82</v>
      </c>
      <c r="B58" s="106" t="s">
        <v>116</v>
      </c>
      <c r="C58" s="105"/>
      <c r="D58" s="106" t="s">
        <v>20</v>
      </c>
      <c r="E58" s="106" t="s">
        <v>25</v>
      </c>
      <c r="F58" s="111" t="s">
        <v>121</v>
      </c>
      <c r="G58" s="111">
        <v>1</v>
      </c>
      <c r="H58" s="110">
        <v>1</v>
      </c>
      <c r="I58" s="110">
        <v>1</v>
      </c>
      <c r="J58" s="110">
        <v>1</v>
      </c>
      <c r="K58" s="110">
        <v>1</v>
      </c>
      <c r="L58" s="110">
        <v>1</v>
      </c>
      <c r="M58" s="111">
        <v>1</v>
      </c>
      <c r="N58" s="111" t="s">
        <v>19</v>
      </c>
      <c r="O58" s="1">
        <v>5</v>
      </c>
      <c r="P58" s="1">
        <v>5</v>
      </c>
      <c r="Q58" s="1">
        <v>5</v>
      </c>
      <c r="R58" s="1">
        <v>5</v>
      </c>
      <c r="S58" s="1">
        <v>4</v>
      </c>
      <c r="T58" s="1">
        <v>5</v>
      </c>
      <c r="U58" s="1">
        <v>5</v>
      </c>
      <c r="V58" s="1">
        <v>5</v>
      </c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06" t="s">
        <v>82</v>
      </c>
      <c r="B59" s="106" t="s">
        <v>116</v>
      </c>
      <c r="C59" s="106" t="s">
        <v>16</v>
      </c>
      <c r="D59" s="106" t="s">
        <v>20</v>
      </c>
      <c r="E59" s="106" t="s">
        <v>25</v>
      </c>
      <c r="F59" s="111" t="s">
        <v>121</v>
      </c>
      <c r="G59" s="111">
        <v>1</v>
      </c>
      <c r="H59" s="110">
        <v>1</v>
      </c>
      <c r="I59" s="110">
        <v>1</v>
      </c>
      <c r="J59" s="110">
        <v>1</v>
      </c>
      <c r="K59" s="110">
        <v>1</v>
      </c>
      <c r="L59" s="110">
        <v>1</v>
      </c>
      <c r="M59" s="111">
        <v>1</v>
      </c>
      <c r="N59" s="111" t="s">
        <v>17</v>
      </c>
      <c r="O59" s="1">
        <v>5</v>
      </c>
      <c r="P59" s="1">
        <v>5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06" t="s">
        <v>82</v>
      </c>
      <c r="B60" s="106" t="s">
        <v>126</v>
      </c>
      <c r="C60" s="106" t="s">
        <v>130</v>
      </c>
      <c r="D60" s="105"/>
      <c r="E60" s="111" t="s">
        <v>127</v>
      </c>
      <c r="F60" s="111" t="s">
        <v>145</v>
      </c>
      <c r="G60" s="111">
        <v>1</v>
      </c>
      <c r="H60" s="110">
        <v>1</v>
      </c>
      <c r="I60" s="110">
        <v>1</v>
      </c>
      <c r="J60" s="110">
        <v>1</v>
      </c>
      <c r="K60" s="110">
        <v>1</v>
      </c>
      <c r="L60" s="110">
        <v>1</v>
      </c>
      <c r="M60" s="111">
        <v>1</v>
      </c>
      <c r="N60" s="111" t="s">
        <v>19</v>
      </c>
      <c r="O60" s="1">
        <v>4</v>
      </c>
      <c r="P60" s="1">
        <v>4</v>
      </c>
      <c r="Q60" s="1">
        <v>4</v>
      </c>
      <c r="R60" s="1">
        <v>4</v>
      </c>
      <c r="S60" s="1">
        <v>3</v>
      </c>
      <c r="T60" s="1">
        <v>5</v>
      </c>
      <c r="U60" s="1">
        <v>5</v>
      </c>
      <c r="V60" s="1">
        <v>5</v>
      </c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06" t="s">
        <v>82</v>
      </c>
      <c r="B61" s="106" t="s">
        <v>116</v>
      </c>
      <c r="C61" s="105"/>
      <c r="D61" s="106" t="s">
        <v>20</v>
      </c>
      <c r="E61" s="106" t="s">
        <v>156</v>
      </c>
      <c r="F61" s="106" t="s">
        <v>221</v>
      </c>
      <c r="G61" s="111">
        <v>1</v>
      </c>
      <c r="H61" s="110">
        <v>1</v>
      </c>
      <c r="I61" s="110">
        <v>1</v>
      </c>
      <c r="J61" s="110">
        <v>1</v>
      </c>
      <c r="K61" s="110">
        <v>1</v>
      </c>
      <c r="L61" s="110">
        <v>1</v>
      </c>
      <c r="M61" s="111">
        <v>1</v>
      </c>
      <c r="N61" s="111" t="s">
        <v>19</v>
      </c>
      <c r="O61" s="1">
        <v>5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06" t="s">
        <v>82</v>
      </c>
      <c r="B62" s="106" t="s">
        <v>116</v>
      </c>
      <c r="C62" s="105"/>
      <c r="D62" s="106" t="s">
        <v>20</v>
      </c>
      <c r="E62" s="111" t="s">
        <v>229</v>
      </c>
      <c r="F62" s="106" t="s">
        <v>179</v>
      </c>
      <c r="G62" s="111">
        <v>1</v>
      </c>
      <c r="H62" s="110">
        <v>1</v>
      </c>
      <c r="I62" s="110">
        <v>1</v>
      </c>
      <c r="J62" s="110">
        <v>1</v>
      </c>
      <c r="K62" s="110">
        <v>1</v>
      </c>
      <c r="L62" s="110">
        <v>1</v>
      </c>
      <c r="M62" s="111">
        <v>1</v>
      </c>
      <c r="N62" s="111" t="s">
        <v>21</v>
      </c>
      <c r="O62" s="1">
        <v>5</v>
      </c>
      <c r="P62" s="1">
        <v>5</v>
      </c>
      <c r="Q62" s="1">
        <v>4</v>
      </c>
      <c r="R62" s="1">
        <v>4</v>
      </c>
      <c r="S62" s="1">
        <v>4</v>
      </c>
      <c r="T62" s="1">
        <v>4</v>
      </c>
      <c r="U62" s="1">
        <v>4</v>
      </c>
      <c r="V62" s="1">
        <v>5</v>
      </c>
      <c r="W62" s="1" t="s">
        <v>27</v>
      </c>
      <c r="X62" s="1" t="s">
        <v>87</v>
      </c>
      <c r="Y62" s="1" t="s">
        <v>27</v>
      </c>
      <c r="Z62" s="1" t="s">
        <v>27</v>
      </c>
      <c r="AA62" s="1"/>
      <c r="AB62" s="1"/>
      <c r="AC62" s="1"/>
      <c r="AD62" s="1"/>
      <c r="AE62" s="1"/>
    </row>
    <row r="63" spans="1:31" ht="12.75" x14ac:dyDescent="0.2">
      <c r="A63" s="106" t="s">
        <v>82</v>
      </c>
      <c r="B63" s="106" t="s">
        <v>143</v>
      </c>
      <c r="C63" s="105"/>
      <c r="D63" s="106" t="s">
        <v>20</v>
      </c>
      <c r="E63" s="111" t="s">
        <v>127</v>
      </c>
      <c r="F63" s="111" t="s">
        <v>145</v>
      </c>
      <c r="G63" s="111">
        <v>1</v>
      </c>
      <c r="H63" s="109">
        <v>0</v>
      </c>
      <c r="I63" s="109">
        <v>0</v>
      </c>
      <c r="J63" s="110">
        <v>0</v>
      </c>
      <c r="K63" s="110">
        <v>1</v>
      </c>
      <c r="L63" s="109">
        <v>0</v>
      </c>
      <c r="M63" s="109">
        <v>0</v>
      </c>
      <c r="N63" s="111" t="s">
        <v>19</v>
      </c>
      <c r="O63" s="1">
        <v>4</v>
      </c>
      <c r="P63" s="1">
        <v>4</v>
      </c>
      <c r="Q63" s="1">
        <v>4</v>
      </c>
      <c r="R63" s="1">
        <v>3</v>
      </c>
      <c r="S63" s="1">
        <v>3</v>
      </c>
      <c r="T63" s="1">
        <v>4</v>
      </c>
      <c r="U63" s="1">
        <v>4</v>
      </c>
      <c r="V63" s="1">
        <v>3</v>
      </c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06" t="s">
        <v>82</v>
      </c>
      <c r="B64" s="106" t="s">
        <v>116</v>
      </c>
      <c r="C64" s="105"/>
      <c r="D64" s="106" t="s">
        <v>20</v>
      </c>
      <c r="E64" s="111" t="s">
        <v>137</v>
      </c>
      <c r="F64" s="106" t="s">
        <v>183</v>
      </c>
      <c r="G64" s="111">
        <v>1</v>
      </c>
      <c r="H64" s="108">
        <v>1</v>
      </c>
      <c r="I64" s="109">
        <v>1</v>
      </c>
      <c r="J64" s="110">
        <v>1</v>
      </c>
      <c r="K64" s="110">
        <v>1</v>
      </c>
      <c r="L64" s="108">
        <v>1</v>
      </c>
      <c r="M64" s="108">
        <v>1</v>
      </c>
      <c r="N64" s="111" t="s">
        <v>19</v>
      </c>
      <c r="O64" s="1">
        <v>4</v>
      </c>
      <c r="P64" s="1">
        <v>4</v>
      </c>
      <c r="Q64" s="1">
        <v>4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 t="s">
        <v>16</v>
      </c>
      <c r="X64" s="1" t="s">
        <v>16</v>
      </c>
      <c r="Y64" s="1" t="s">
        <v>16</v>
      </c>
      <c r="Z64" s="1" t="s">
        <v>16</v>
      </c>
      <c r="AA64" s="1"/>
      <c r="AB64" s="1"/>
      <c r="AC64" s="1"/>
      <c r="AD64" s="1"/>
      <c r="AE64" s="1"/>
    </row>
    <row r="65" spans="1:31" ht="12.75" x14ac:dyDescent="0.2">
      <c r="A65" s="106" t="s">
        <v>82</v>
      </c>
      <c r="B65" s="106" t="s">
        <v>116</v>
      </c>
      <c r="C65" s="105"/>
      <c r="D65" s="106" t="s">
        <v>20</v>
      </c>
      <c r="E65" s="106" t="s">
        <v>14</v>
      </c>
      <c r="F65" s="111" t="s">
        <v>169</v>
      </c>
      <c r="G65" s="111">
        <v>1</v>
      </c>
      <c r="H65" s="108">
        <v>1</v>
      </c>
      <c r="I65" s="108">
        <v>1</v>
      </c>
      <c r="J65" s="110">
        <v>1</v>
      </c>
      <c r="K65" s="110">
        <v>1</v>
      </c>
      <c r="L65" s="109">
        <v>1</v>
      </c>
      <c r="M65" s="108">
        <v>1</v>
      </c>
      <c r="N65" s="111" t="s">
        <v>19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/>
      <c r="X65" s="1"/>
      <c r="Y65" s="1"/>
      <c r="Z65" s="1"/>
      <c r="AA65" s="1"/>
      <c r="AB65" s="1"/>
      <c r="AC65" s="1"/>
      <c r="AD65" s="1"/>
      <c r="AE65" s="1"/>
    </row>
    <row r="66" spans="1:31" s="2" customFormat="1" ht="15.75" customHeight="1" x14ac:dyDescent="0.2">
      <c r="G66" s="4">
        <f>COUNTIF(G1:G65,1)</f>
        <v>61</v>
      </c>
      <c r="H66" s="4">
        <f t="shared" ref="H66:M66" si="0">COUNTIF(H1:H65,1)</f>
        <v>54</v>
      </c>
      <c r="I66" s="4">
        <f t="shared" si="0"/>
        <v>60</v>
      </c>
      <c r="J66" s="4">
        <f t="shared" si="0"/>
        <v>57</v>
      </c>
      <c r="K66" s="4">
        <f t="shared" si="0"/>
        <v>59</v>
      </c>
      <c r="L66" s="4">
        <f t="shared" si="0"/>
        <v>61</v>
      </c>
      <c r="M66" s="4">
        <f t="shared" si="0"/>
        <v>55</v>
      </c>
      <c r="N66" s="5"/>
      <c r="O66" s="5">
        <f>AVERAGE(O1:O65)</f>
        <v>4.625</v>
      </c>
      <c r="P66" s="5">
        <f t="shared" ref="P66:V66" si="1">AVERAGE(P1:P65)</f>
        <v>4.625</v>
      </c>
      <c r="Q66" s="5">
        <f t="shared" si="1"/>
        <v>4.546875</v>
      </c>
      <c r="R66" s="5">
        <f t="shared" si="1"/>
        <v>4.53125</v>
      </c>
      <c r="S66" s="5">
        <f t="shared" si="1"/>
        <v>4.15625</v>
      </c>
      <c r="T66" s="5">
        <f t="shared" si="1"/>
        <v>4.703125</v>
      </c>
      <c r="U66" s="5">
        <f t="shared" si="1"/>
        <v>4.625</v>
      </c>
      <c r="V66" s="5">
        <f t="shared" si="1"/>
        <v>4.5084745762711869</v>
      </c>
      <c r="W66" s="5">
        <f>AVERAGE(O2:V65)</f>
        <v>4.5404339250493093</v>
      </c>
      <c r="X66" s="1"/>
    </row>
    <row r="67" spans="1:31" ht="15.75" customHeight="1" x14ac:dyDescent="0.2">
      <c r="G67" s="5">
        <f>STDEV(G1:G65)</f>
        <v>0.21304202581158665</v>
      </c>
      <c r="H67" s="5">
        <f t="shared" ref="H67:M67" si="2">STDEV(H1:H65)</f>
        <v>0.36596252735569995</v>
      </c>
      <c r="I67" s="5">
        <f t="shared" si="2"/>
        <v>0.2439750182371333</v>
      </c>
      <c r="J67" s="5">
        <f t="shared" si="2"/>
        <v>0.31457643480294789</v>
      </c>
      <c r="K67" s="5">
        <f t="shared" si="2"/>
        <v>0.27048970875004197</v>
      </c>
      <c r="L67" s="5">
        <f t="shared" si="2"/>
        <v>0.21304202581158665</v>
      </c>
      <c r="M67" s="5">
        <f t="shared" si="2"/>
        <v>0.35038244411336755</v>
      </c>
      <c r="N67" s="5"/>
      <c r="O67" s="5">
        <f>STDEV(O1:O65)</f>
        <v>0.4879500364742666</v>
      </c>
      <c r="P67" s="5">
        <f t="shared" ref="P67:V67" si="3">STDEV(P1:P65)</f>
        <v>0.4879500364742666</v>
      </c>
      <c r="Q67" s="5">
        <f t="shared" si="3"/>
        <v>0.50173310744967892</v>
      </c>
      <c r="R67" s="5">
        <f t="shared" si="3"/>
        <v>0.64164347515294595</v>
      </c>
      <c r="S67" s="5">
        <f t="shared" si="3"/>
        <v>0.78110117630115472</v>
      </c>
      <c r="T67" s="5">
        <f t="shared" si="3"/>
        <v>0.46049274850812955</v>
      </c>
      <c r="U67" s="5">
        <f t="shared" si="3"/>
        <v>0.4879500364742666</v>
      </c>
      <c r="V67" s="5">
        <f t="shared" si="3"/>
        <v>0.65318533452538763</v>
      </c>
      <c r="W67" s="5">
        <f>STDEV(O2:V65)</f>
        <v>0.58963562228562993</v>
      </c>
      <c r="X67" s="1"/>
    </row>
    <row r="68" spans="1:31" ht="15.75" customHeight="1" x14ac:dyDescent="0.2">
      <c r="O68" s="3"/>
      <c r="P68" s="3"/>
      <c r="R68" s="3">
        <f>STDEV(O1:R65)</f>
        <v>0.53239136330850656</v>
      </c>
      <c r="S68" s="3"/>
      <c r="T68" s="3"/>
      <c r="U68" s="3"/>
      <c r="V68" s="3">
        <f>STDEV(S1:V65)</f>
        <v>0.64108970974135615</v>
      </c>
      <c r="W68" s="1"/>
      <c r="X68" s="1"/>
    </row>
    <row r="69" spans="1:31" ht="12.75" x14ac:dyDescent="0.2"/>
    <row r="70" spans="1:31" ht="12.75" x14ac:dyDescent="0.2"/>
    <row r="71" spans="1:31" ht="12.75" x14ac:dyDescent="0.2"/>
    <row r="72" spans="1:31" ht="12.75" x14ac:dyDescent="0.2"/>
    <row r="73" spans="1:31" ht="12.75" x14ac:dyDescent="0.2"/>
    <row r="74" spans="1:31" ht="12.75" x14ac:dyDescent="0.2"/>
    <row r="75" spans="1:31" ht="12.75" x14ac:dyDescent="0.2"/>
    <row r="76" spans="1:31" ht="12.75" x14ac:dyDescent="0.2"/>
    <row r="77" spans="1:31" ht="12.75" x14ac:dyDescent="0.2"/>
    <row r="78" spans="1:31" ht="12.75" x14ac:dyDescent="0.2"/>
    <row r="79" spans="1:31" ht="12.75" x14ac:dyDescent="0.2"/>
    <row r="80" spans="1:31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spans="6:6" ht="12.75" x14ac:dyDescent="0.2"/>
    <row r="98" spans="6:6" ht="12.75" x14ac:dyDescent="0.2"/>
    <row r="99" spans="6:6" ht="12.75" x14ac:dyDescent="0.2"/>
    <row r="100" spans="6:6" ht="12.75" x14ac:dyDescent="0.2"/>
    <row r="101" spans="6:6" ht="12.75" x14ac:dyDescent="0.2"/>
    <row r="102" spans="6:6" ht="12.75" x14ac:dyDescent="0.2"/>
    <row r="103" spans="6:6" ht="12.75" x14ac:dyDescent="0.2"/>
    <row r="104" spans="6:6" ht="12.75" x14ac:dyDescent="0.2"/>
    <row r="105" spans="6:6" ht="12.75" x14ac:dyDescent="0.2"/>
    <row r="111" spans="6:6" ht="15.75" customHeight="1" x14ac:dyDescent="0.2">
      <c r="F111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F33"/>
  <sheetViews>
    <sheetView tabSelected="1" zoomScale="120" zoomScaleNormal="120" workbookViewId="0">
      <selection activeCell="A3" sqref="A3:C3"/>
    </sheetView>
  </sheetViews>
  <sheetFormatPr defaultRowHeight="21.75" x14ac:dyDescent="0.5"/>
  <cols>
    <col min="1" max="1" width="2.85546875" style="7" customWidth="1"/>
    <col min="2" max="2" width="4.42578125" style="7" customWidth="1"/>
    <col min="3" max="3" width="90.5703125" style="7" customWidth="1"/>
    <col min="4" max="4" width="51.85546875" style="7" customWidth="1"/>
    <col min="5" max="6" width="7.140625" style="7" customWidth="1"/>
    <col min="7" max="256" width="9.140625" style="7"/>
    <col min="257" max="257" width="1.28515625" style="7" customWidth="1"/>
    <col min="258" max="258" width="4.42578125" style="7" customWidth="1"/>
    <col min="259" max="259" width="48" style="7" customWidth="1"/>
    <col min="260" max="260" width="51.85546875" style="7" customWidth="1"/>
    <col min="261" max="262" width="7.140625" style="7" customWidth="1"/>
    <col min="263" max="512" width="9.140625" style="7"/>
    <col min="513" max="513" width="1.28515625" style="7" customWidth="1"/>
    <col min="514" max="514" width="4.42578125" style="7" customWidth="1"/>
    <col min="515" max="515" width="48" style="7" customWidth="1"/>
    <col min="516" max="516" width="51.85546875" style="7" customWidth="1"/>
    <col min="517" max="518" width="7.140625" style="7" customWidth="1"/>
    <col min="519" max="768" width="9.140625" style="7"/>
    <col min="769" max="769" width="1.28515625" style="7" customWidth="1"/>
    <col min="770" max="770" width="4.42578125" style="7" customWidth="1"/>
    <col min="771" max="771" width="48" style="7" customWidth="1"/>
    <col min="772" max="772" width="51.85546875" style="7" customWidth="1"/>
    <col min="773" max="774" width="7.140625" style="7" customWidth="1"/>
    <col min="775" max="1024" width="9.140625" style="7"/>
    <col min="1025" max="1025" width="1.28515625" style="7" customWidth="1"/>
    <col min="1026" max="1026" width="4.42578125" style="7" customWidth="1"/>
    <col min="1027" max="1027" width="48" style="7" customWidth="1"/>
    <col min="1028" max="1028" width="51.85546875" style="7" customWidth="1"/>
    <col min="1029" max="1030" width="7.140625" style="7" customWidth="1"/>
    <col min="1031" max="1280" width="9.140625" style="7"/>
    <col min="1281" max="1281" width="1.28515625" style="7" customWidth="1"/>
    <col min="1282" max="1282" width="4.42578125" style="7" customWidth="1"/>
    <col min="1283" max="1283" width="48" style="7" customWidth="1"/>
    <col min="1284" max="1284" width="51.85546875" style="7" customWidth="1"/>
    <col min="1285" max="1286" width="7.140625" style="7" customWidth="1"/>
    <col min="1287" max="1536" width="9.140625" style="7"/>
    <col min="1537" max="1537" width="1.28515625" style="7" customWidth="1"/>
    <col min="1538" max="1538" width="4.42578125" style="7" customWidth="1"/>
    <col min="1539" max="1539" width="48" style="7" customWidth="1"/>
    <col min="1540" max="1540" width="51.85546875" style="7" customWidth="1"/>
    <col min="1541" max="1542" width="7.140625" style="7" customWidth="1"/>
    <col min="1543" max="1792" width="9.140625" style="7"/>
    <col min="1793" max="1793" width="1.28515625" style="7" customWidth="1"/>
    <col min="1794" max="1794" width="4.42578125" style="7" customWidth="1"/>
    <col min="1795" max="1795" width="48" style="7" customWidth="1"/>
    <col min="1796" max="1796" width="51.85546875" style="7" customWidth="1"/>
    <col min="1797" max="1798" width="7.140625" style="7" customWidth="1"/>
    <col min="1799" max="2048" width="9.140625" style="7"/>
    <col min="2049" max="2049" width="1.28515625" style="7" customWidth="1"/>
    <col min="2050" max="2050" width="4.42578125" style="7" customWidth="1"/>
    <col min="2051" max="2051" width="48" style="7" customWidth="1"/>
    <col min="2052" max="2052" width="51.85546875" style="7" customWidth="1"/>
    <col min="2053" max="2054" width="7.140625" style="7" customWidth="1"/>
    <col min="2055" max="2304" width="9.140625" style="7"/>
    <col min="2305" max="2305" width="1.28515625" style="7" customWidth="1"/>
    <col min="2306" max="2306" width="4.42578125" style="7" customWidth="1"/>
    <col min="2307" max="2307" width="48" style="7" customWidth="1"/>
    <col min="2308" max="2308" width="51.85546875" style="7" customWidth="1"/>
    <col min="2309" max="2310" width="7.140625" style="7" customWidth="1"/>
    <col min="2311" max="2560" width="9.140625" style="7"/>
    <col min="2561" max="2561" width="1.28515625" style="7" customWidth="1"/>
    <col min="2562" max="2562" width="4.42578125" style="7" customWidth="1"/>
    <col min="2563" max="2563" width="48" style="7" customWidth="1"/>
    <col min="2564" max="2564" width="51.85546875" style="7" customWidth="1"/>
    <col min="2565" max="2566" width="7.140625" style="7" customWidth="1"/>
    <col min="2567" max="2816" width="9.140625" style="7"/>
    <col min="2817" max="2817" width="1.28515625" style="7" customWidth="1"/>
    <col min="2818" max="2818" width="4.42578125" style="7" customWidth="1"/>
    <col min="2819" max="2819" width="48" style="7" customWidth="1"/>
    <col min="2820" max="2820" width="51.85546875" style="7" customWidth="1"/>
    <col min="2821" max="2822" width="7.140625" style="7" customWidth="1"/>
    <col min="2823" max="3072" width="9.140625" style="7"/>
    <col min="3073" max="3073" width="1.28515625" style="7" customWidth="1"/>
    <col min="3074" max="3074" width="4.42578125" style="7" customWidth="1"/>
    <col min="3075" max="3075" width="48" style="7" customWidth="1"/>
    <col min="3076" max="3076" width="51.85546875" style="7" customWidth="1"/>
    <col min="3077" max="3078" width="7.140625" style="7" customWidth="1"/>
    <col min="3079" max="3328" width="9.140625" style="7"/>
    <col min="3329" max="3329" width="1.28515625" style="7" customWidth="1"/>
    <col min="3330" max="3330" width="4.42578125" style="7" customWidth="1"/>
    <col min="3331" max="3331" width="48" style="7" customWidth="1"/>
    <col min="3332" max="3332" width="51.85546875" style="7" customWidth="1"/>
    <col min="3333" max="3334" width="7.140625" style="7" customWidth="1"/>
    <col min="3335" max="3584" width="9.140625" style="7"/>
    <col min="3585" max="3585" width="1.28515625" style="7" customWidth="1"/>
    <col min="3586" max="3586" width="4.42578125" style="7" customWidth="1"/>
    <col min="3587" max="3587" width="48" style="7" customWidth="1"/>
    <col min="3588" max="3588" width="51.85546875" style="7" customWidth="1"/>
    <col min="3589" max="3590" width="7.140625" style="7" customWidth="1"/>
    <col min="3591" max="3840" width="9.140625" style="7"/>
    <col min="3841" max="3841" width="1.28515625" style="7" customWidth="1"/>
    <col min="3842" max="3842" width="4.42578125" style="7" customWidth="1"/>
    <col min="3843" max="3843" width="48" style="7" customWidth="1"/>
    <col min="3844" max="3844" width="51.85546875" style="7" customWidth="1"/>
    <col min="3845" max="3846" width="7.140625" style="7" customWidth="1"/>
    <col min="3847" max="4096" width="9.140625" style="7"/>
    <col min="4097" max="4097" width="1.28515625" style="7" customWidth="1"/>
    <col min="4098" max="4098" width="4.42578125" style="7" customWidth="1"/>
    <col min="4099" max="4099" width="48" style="7" customWidth="1"/>
    <col min="4100" max="4100" width="51.85546875" style="7" customWidth="1"/>
    <col min="4101" max="4102" width="7.140625" style="7" customWidth="1"/>
    <col min="4103" max="4352" width="9.140625" style="7"/>
    <col min="4353" max="4353" width="1.28515625" style="7" customWidth="1"/>
    <col min="4354" max="4354" width="4.42578125" style="7" customWidth="1"/>
    <col min="4355" max="4355" width="48" style="7" customWidth="1"/>
    <col min="4356" max="4356" width="51.85546875" style="7" customWidth="1"/>
    <col min="4357" max="4358" width="7.140625" style="7" customWidth="1"/>
    <col min="4359" max="4608" width="9.140625" style="7"/>
    <col min="4609" max="4609" width="1.28515625" style="7" customWidth="1"/>
    <col min="4610" max="4610" width="4.42578125" style="7" customWidth="1"/>
    <col min="4611" max="4611" width="48" style="7" customWidth="1"/>
    <col min="4612" max="4612" width="51.85546875" style="7" customWidth="1"/>
    <col min="4613" max="4614" width="7.140625" style="7" customWidth="1"/>
    <col min="4615" max="4864" width="9.140625" style="7"/>
    <col min="4865" max="4865" width="1.28515625" style="7" customWidth="1"/>
    <col min="4866" max="4866" width="4.42578125" style="7" customWidth="1"/>
    <col min="4867" max="4867" width="48" style="7" customWidth="1"/>
    <col min="4868" max="4868" width="51.85546875" style="7" customWidth="1"/>
    <col min="4869" max="4870" width="7.140625" style="7" customWidth="1"/>
    <col min="4871" max="5120" width="9.140625" style="7"/>
    <col min="5121" max="5121" width="1.28515625" style="7" customWidth="1"/>
    <col min="5122" max="5122" width="4.42578125" style="7" customWidth="1"/>
    <col min="5123" max="5123" width="48" style="7" customWidth="1"/>
    <col min="5124" max="5124" width="51.85546875" style="7" customWidth="1"/>
    <col min="5125" max="5126" width="7.140625" style="7" customWidth="1"/>
    <col min="5127" max="5376" width="9.140625" style="7"/>
    <col min="5377" max="5377" width="1.28515625" style="7" customWidth="1"/>
    <col min="5378" max="5378" width="4.42578125" style="7" customWidth="1"/>
    <col min="5379" max="5379" width="48" style="7" customWidth="1"/>
    <col min="5380" max="5380" width="51.85546875" style="7" customWidth="1"/>
    <col min="5381" max="5382" width="7.140625" style="7" customWidth="1"/>
    <col min="5383" max="5632" width="9.140625" style="7"/>
    <col min="5633" max="5633" width="1.28515625" style="7" customWidth="1"/>
    <col min="5634" max="5634" width="4.42578125" style="7" customWidth="1"/>
    <col min="5635" max="5635" width="48" style="7" customWidth="1"/>
    <col min="5636" max="5636" width="51.85546875" style="7" customWidth="1"/>
    <col min="5637" max="5638" width="7.140625" style="7" customWidth="1"/>
    <col min="5639" max="5888" width="9.140625" style="7"/>
    <col min="5889" max="5889" width="1.28515625" style="7" customWidth="1"/>
    <col min="5890" max="5890" width="4.42578125" style="7" customWidth="1"/>
    <col min="5891" max="5891" width="48" style="7" customWidth="1"/>
    <col min="5892" max="5892" width="51.85546875" style="7" customWidth="1"/>
    <col min="5893" max="5894" width="7.140625" style="7" customWidth="1"/>
    <col min="5895" max="6144" width="9.140625" style="7"/>
    <col min="6145" max="6145" width="1.28515625" style="7" customWidth="1"/>
    <col min="6146" max="6146" width="4.42578125" style="7" customWidth="1"/>
    <col min="6147" max="6147" width="48" style="7" customWidth="1"/>
    <col min="6148" max="6148" width="51.85546875" style="7" customWidth="1"/>
    <col min="6149" max="6150" width="7.140625" style="7" customWidth="1"/>
    <col min="6151" max="6400" width="9.140625" style="7"/>
    <col min="6401" max="6401" width="1.28515625" style="7" customWidth="1"/>
    <col min="6402" max="6402" width="4.42578125" style="7" customWidth="1"/>
    <col min="6403" max="6403" width="48" style="7" customWidth="1"/>
    <col min="6404" max="6404" width="51.85546875" style="7" customWidth="1"/>
    <col min="6405" max="6406" width="7.140625" style="7" customWidth="1"/>
    <col min="6407" max="6656" width="9.140625" style="7"/>
    <col min="6657" max="6657" width="1.28515625" style="7" customWidth="1"/>
    <col min="6658" max="6658" width="4.42578125" style="7" customWidth="1"/>
    <col min="6659" max="6659" width="48" style="7" customWidth="1"/>
    <col min="6660" max="6660" width="51.85546875" style="7" customWidth="1"/>
    <col min="6661" max="6662" width="7.140625" style="7" customWidth="1"/>
    <col min="6663" max="6912" width="9.140625" style="7"/>
    <col min="6913" max="6913" width="1.28515625" style="7" customWidth="1"/>
    <col min="6914" max="6914" width="4.42578125" style="7" customWidth="1"/>
    <col min="6915" max="6915" width="48" style="7" customWidth="1"/>
    <col min="6916" max="6916" width="51.85546875" style="7" customWidth="1"/>
    <col min="6917" max="6918" width="7.140625" style="7" customWidth="1"/>
    <col min="6919" max="7168" width="9.140625" style="7"/>
    <col min="7169" max="7169" width="1.28515625" style="7" customWidth="1"/>
    <col min="7170" max="7170" width="4.42578125" style="7" customWidth="1"/>
    <col min="7171" max="7171" width="48" style="7" customWidth="1"/>
    <col min="7172" max="7172" width="51.85546875" style="7" customWidth="1"/>
    <col min="7173" max="7174" width="7.140625" style="7" customWidth="1"/>
    <col min="7175" max="7424" width="9.140625" style="7"/>
    <col min="7425" max="7425" width="1.28515625" style="7" customWidth="1"/>
    <col min="7426" max="7426" width="4.42578125" style="7" customWidth="1"/>
    <col min="7427" max="7427" width="48" style="7" customWidth="1"/>
    <col min="7428" max="7428" width="51.85546875" style="7" customWidth="1"/>
    <col min="7429" max="7430" width="7.140625" style="7" customWidth="1"/>
    <col min="7431" max="7680" width="9.140625" style="7"/>
    <col min="7681" max="7681" width="1.28515625" style="7" customWidth="1"/>
    <col min="7682" max="7682" width="4.42578125" style="7" customWidth="1"/>
    <col min="7683" max="7683" width="48" style="7" customWidth="1"/>
    <col min="7684" max="7684" width="51.85546875" style="7" customWidth="1"/>
    <col min="7685" max="7686" width="7.140625" style="7" customWidth="1"/>
    <col min="7687" max="7936" width="9.140625" style="7"/>
    <col min="7937" max="7937" width="1.28515625" style="7" customWidth="1"/>
    <col min="7938" max="7938" width="4.42578125" style="7" customWidth="1"/>
    <col min="7939" max="7939" width="48" style="7" customWidth="1"/>
    <col min="7940" max="7940" width="51.85546875" style="7" customWidth="1"/>
    <col min="7941" max="7942" width="7.140625" style="7" customWidth="1"/>
    <col min="7943" max="8192" width="9.140625" style="7"/>
    <col min="8193" max="8193" width="1.28515625" style="7" customWidth="1"/>
    <col min="8194" max="8194" width="4.42578125" style="7" customWidth="1"/>
    <col min="8195" max="8195" width="48" style="7" customWidth="1"/>
    <col min="8196" max="8196" width="51.85546875" style="7" customWidth="1"/>
    <col min="8197" max="8198" width="7.140625" style="7" customWidth="1"/>
    <col min="8199" max="8448" width="9.140625" style="7"/>
    <col min="8449" max="8449" width="1.28515625" style="7" customWidth="1"/>
    <col min="8450" max="8450" width="4.42578125" style="7" customWidth="1"/>
    <col min="8451" max="8451" width="48" style="7" customWidth="1"/>
    <col min="8452" max="8452" width="51.85546875" style="7" customWidth="1"/>
    <col min="8453" max="8454" width="7.140625" style="7" customWidth="1"/>
    <col min="8455" max="8704" width="9.140625" style="7"/>
    <col min="8705" max="8705" width="1.28515625" style="7" customWidth="1"/>
    <col min="8706" max="8706" width="4.42578125" style="7" customWidth="1"/>
    <col min="8707" max="8707" width="48" style="7" customWidth="1"/>
    <col min="8708" max="8708" width="51.85546875" style="7" customWidth="1"/>
    <col min="8709" max="8710" width="7.140625" style="7" customWidth="1"/>
    <col min="8711" max="8960" width="9.140625" style="7"/>
    <col min="8961" max="8961" width="1.28515625" style="7" customWidth="1"/>
    <col min="8962" max="8962" width="4.42578125" style="7" customWidth="1"/>
    <col min="8963" max="8963" width="48" style="7" customWidth="1"/>
    <col min="8964" max="8964" width="51.85546875" style="7" customWidth="1"/>
    <col min="8965" max="8966" width="7.140625" style="7" customWidth="1"/>
    <col min="8967" max="9216" width="9.140625" style="7"/>
    <col min="9217" max="9217" width="1.28515625" style="7" customWidth="1"/>
    <col min="9218" max="9218" width="4.42578125" style="7" customWidth="1"/>
    <col min="9219" max="9219" width="48" style="7" customWidth="1"/>
    <col min="9220" max="9220" width="51.85546875" style="7" customWidth="1"/>
    <col min="9221" max="9222" width="7.140625" style="7" customWidth="1"/>
    <col min="9223" max="9472" width="9.140625" style="7"/>
    <col min="9473" max="9473" width="1.28515625" style="7" customWidth="1"/>
    <col min="9474" max="9474" width="4.42578125" style="7" customWidth="1"/>
    <col min="9475" max="9475" width="48" style="7" customWidth="1"/>
    <col min="9476" max="9476" width="51.85546875" style="7" customWidth="1"/>
    <col min="9477" max="9478" width="7.140625" style="7" customWidth="1"/>
    <col min="9479" max="9728" width="9.140625" style="7"/>
    <col min="9729" max="9729" width="1.28515625" style="7" customWidth="1"/>
    <col min="9730" max="9730" width="4.42578125" style="7" customWidth="1"/>
    <col min="9731" max="9731" width="48" style="7" customWidth="1"/>
    <col min="9732" max="9732" width="51.85546875" style="7" customWidth="1"/>
    <col min="9733" max="9734" width="7.140625" style="7" customWidth="1"/>
    <col min="9735" max="9984" width="9.140625" style="7"/>
    <col min="9985" max="9985" width="1.28515625" style="7" customWidth="1"/>
    <col min="9986" max="9986" width="4.42578125" style="7" customWidth="1"/>
    <col min="9987" max="9987" width="48" style="7" customWidth="1"/>
    <col min="9988" max="9988" width="51.85546875" style="7" customWidth="1"/>
    <col min="9989" max="9990" width="7.140625" style="7" customWidth="1"/>
    <col min="9991" max="10240" width="9.140625" style="7"/>
    <col min="10241" max="10241" width="1.28515625" style="7" customWidth="1"/>
    <col min="10242" max="10242" width="4.42578125" style="7" customWidth="1"/>
    <col min="10243" max="10243" width="48" style="7" customWidth="1"/>
    <col min="10244" max="10244" width="51.85546875" style="7" customWidth="1"/>
    <col min="10245" max="10246" width="7.140625" style="7" customWidth="1"/>
    <col min="10247" max="10496" width="9.140625" style="7"/>
    <col min="10497" max="10497" width="1.28515625" style="7" customWidth="1"/>
    <col min="10498" max="10498" width="4.42578125" style="7" customWidth="1"/>
    <col min="10499" max="10499" width="48" style="7" customWidth="1"/>
    <col min="10500" max="10500" width="51.85546875" style="7" customWidth="1"/>
    <col min="10501" max="10502" width="7.140625" style="7" customWidth="1"/>
    <col min="10503" max="10752" width="9.140625" style="7"/>
    <col min="10753" max="10753" width="1.28515625" style="7" customWidth="1"/>
    <col min="10754" max="10754" width="4.42578125" style="7" customWidth="1"/>
    <col min="10755" max="10755" width="48" style="7" customWidth="1"/>
    <col min="10756" max="10756" width="51.85546875" style="7" customWidth="1"/>
    <col min="10757" max="10758" width="7.140625" style="7" customWidth="1"/>
    <col min="10759" max="11008" width="9.140625" style="7"/>
    <col min="11009" max="11009" width="1.28515625" style="7" customWidth="1"/>
    <col min="11010" max="11010" width="4.42578125" style="7" customWidth="1"/>
    <col min="11011" max="11011" width="48" style="7" customWidth="1"/>
    <col min="11012" max="11012" width="51.85546875" style="7" customWidth="1"/>
    <col min="11013" max="11014" width="7.140625" style="7" customWidth="1"/>
    <col min="11015" max="11264" width="9.140625" style="7"/>
    <col min="11265" max="11265" width="1.28515625" style="7" customWidth="1"/>
    <col min="11266" max="11266" width="4.42578125" style="7" customWidth="1"/>
    <col min="11267" max="11267" width="48" style="7" customWidth="1"/>
    <col min="11268" max="11268" width="51.85546875" style="7" customWidth="1"/>
    <col min="11269" max="11270" width="7.140625" style="7" customWidth="1"/>
    <col min="11271" max="11520" width="9.140625" style="7"/>
    <col min="11521" max="11521" width="1.28515625" style="7" customWidth="1"/>
    <col min="11522" max="11522" width="4.42578125" style="7" customWidth="1"/>
    <col min="11523" max="11523" width="48" style="7" customWidth="1"/>
    <col min="11524" max="11524" width="51.85546875" style="7" customWidth="1"/>
    <col min="11525" max="11526" width="7.140625" style="7" customWidth="1"/>
    <col min="11527" max="11776" width="9.140625" style="7"/>
    <col min="11777" max="11777" width="1.28515625" style="7" customWidth="1"/>
    <col min="11778" max="11778" width="4.42578125" style="7" customWidth="1"/>
    <col min="11779" max="11779" width="48" style="7" customWidth="1"/>
    <col min="11780" max="11780" width="51.85546875" style="7" customWidth="1"/>
    <col min="11781" max="11782" width="7.140625" style="7" customWidth="1"/>
    <col min="11783" max="12032" width="9.140625" style="7"/>
    <col min="12033" max="12033" width="1.28515625" style="7" customWidth="1"/>
    <col min="12034" max="12034" width="4.42578125" style="7" customWidth="1"/>
    <col min="12035" max="12035" width="48" style="7" customWidth="1"/>
    <col min="12036" max="12036" width="51.85546875" style="7" customWidth="1"/>
    <col min="12037" max="12038" width="7.140625" style="7" customWidth="1"/>
    <col min="12039" max="12288" width="9.140625" style="7"/>
    <col min="12289" max="12289" width="1.28515625" style="7" customWidth="1"/>
    <col min="12290" max="12290" width="4.42578125" style="7" customWidth="1"/>
    <col min="12291" max="12291" width="48" style="7" customWidth="1"/>
    <col min="12292" max="12292" width="51.85546875" style="7" customWidth="1"/>
    <col min="12293" max="12294" width="7.140625" style="7" customWidth="1"/>
    <col min="12295" max="12544" width="9.140625" style="7"/>
    <col min="12545" max="12545" width="1.28515625" style="7" customWidth="1"/>
    <col min="12546" max="12546" width="4.42578125" style="7" customWidth="1"/>
    <col min="12547" max="12547" width="48" style="7" customWidth="1"/>
    <col min="12548" max="12548" width="51.85546875" style="7" customWidth="1"/>
    <col min="12549" max="12550" width="7.140625" style="7" customWidth="1"/>
    <col min="12551" max="12800" width="9.140625" style="7"/>
    <col min="12801" max="12801" width="1.28515625" style="7" customWidth="1"/>
    <col min="12802" max="12802" width="4.42578125" style="7" customWidth="1"/>
    <col min="12803" max="12803" width="48" style="7" customWidth="1"/>
    <col min="12804" max="12804" width="51.85546875" style="7" customWidth="1"/>
    <col min="12805" max="12806" width="7.140625" style="7" customWidth="1"/>
    <col min="12807" max="13056" width="9.140625" style="7"/>
    <col min="13057" max="13057" width="1.28515625" style="7" customWidth="1"/>
    <col min="13058" max="13058" width="4.42578125" style="7" customWidth="1"/>
    <col min="13059" max="13059" width="48" style="7" customWidth="1"/>
    <col min="13060" max="13060" width="51.85546875" style="7" customWidth="1"/>
    <col min="13061" max="13062" width="7.140625" style="7" customWidth="1"/>
    <col min="13063" max="13312" width="9.140625" style="7"/>
    <col min="13313" max="13313" width="1.28515625" style="7" customWidth="1"/>
    <col min="13314" max="13314" width="4.42578125" style="7" customWidth="1"/>
    <col min="13315" max="13315" width="48" style="7" customWidth="1"/>
    <col min="13316" max="13316" width="51.85546875" style="7" customWidth="1"/>
    <col min="13317" max="13318" width="7.140625" style="7" customWidth="1"/>
    <col min="13319" max="13568" width="9.140625" style="7"/>
    <col min="13569" max="13569" width="1.28515625" style="7" customWidth="1"/>
    <col min="13570" max="13570" width="4.42578125" style="7" customWidth="1"/>
    <col min="13571" max="13571" width="48" style="7" customWidth="1"/>
    <col min="13572" max="13572" width="51.85546875" style="7" customWidth="1"/>
    <col min="13573" max="13574" width="7.140625" style="7" customWidth="1"/>
    <col min="13575" max="13824" width="9.140625" style="7"/>
    <col min="13825" max="13825" width="1.28515625" style="7" customWidth="1"/>
    <col min="13826" max="13826" width="4.42578125" style="7" customWidth="1"/>
    <col min="13827" max="13827" width="48" style="7" customWidth="1"/>
    <col min="13828" max="13828" width="51.85546875" style="7" customWidth="1"/>
    <col min="13829" max="13830" width="7.140625" style="7" customWidth="1"/>
    <col min="13831" max="14080" width="9.140625" style="7"/>
    <col min="14081" max="14081" width="1.28515625" style="7" customWidth="1"/>
    <col min="14082" max="14082" width="4.42578125" style="7" customWidth="1"/>
    <col min="14083" max="14083" width="48" style="7" customWidth="1"/>
    <col min="14084" max="14084" width="51.85546875" style="7" customWidth="1"/>
    <col min="14085" max="14086" width="7.140625" style="7" customWidth="1"/>
    <col min="14087" max="14336" width="9.140625" style="7"/>
    <col min="14337" max="14337" width="1.28515625" style="7" customWidth="1"/>
    <col min="14338" max="14338" width="4.42578125" style="7" customWidth="1"/>
    <col min="14339" max="14339" width="48" style="7" customWidth="1"/>
    <col min="14340" max="14340" width="51.85546875" style="7" customWidth="1"/>
    <col min="14341" max="14342" width="7.140625" style="7" customWidth="1"/>
    <col min="14343" max="14592" width="9.140625" style="7"/>
    <col min="14593" max="14593" width="1.28515625" style="7" customWidth="1"/>
    <col min="14594" max="14594" width="4.42578125" style="7" customWidth="1"/>
    <col min="14595" max="14595" width="48" style="7" customWidth="1"/>
    <col min="14596" max="14596" width="51.85546875" style="7" customWidth="1"/>
    <col min="14597" max="14598" width="7.140625" style="7" customWidth="1"/>
    <col min="14599" max="14848" width="9.140625" style="7"/>
    <col min="14849" max="14849" width="1.28515625" style="7" customWidth="1"/>
    <col min="14850" max="14850" width="4.42578125" style="7" customWidth="1"/>
    <col min="14851" max="14851" width="48" style="7" customWidth="1"/>
    <col min="14852" max="14852" width="51.85546875" style="7" customWidth="1"/>
    <col min="14853" max="14854" width="7.140625" style="7" customWidth="1"/>
    <col min="14855" max="15104" width="9.140625" style="7"/>
    <col min="15105" max="15105" width="1.28515625" style="7" customWidth="1"/>
    <col min="15106" max="15106" width="4.42578125" style="7" customWidth="1"/>
    <col min="15107" max="15107" width="48" style="7" customWidth="1"/>
    <col min="15108" max="15108" width="51.85546875" style="7" customWidth="1"/>
    <col min="15109" max="15110" width="7.140625" style="7" customWidth="1"/>
    <col min="15111" max="15360" width="9.140625" style="7"/>
    <col min="15361" max="15361" width="1.28515625" style="7" customWidth="1"/>
    <col min="15362" max="15362" width="4.42578125" style="7" customWidth="1"/>
    <col min="15363" max="15363" width="48" style="7" customWidth="1"/>
    <col min="15364" max="15364" width="51.85546875" style="7" customWidth="1"/>
    <col min="15365" max="15366" width="7.140625" style="7" customWidth="1"/>
    <col min="15367" max="15616" width="9.140625" style="7"/>
    <col min="15617" max="15617" width="1.28515625" style="7" customWidth="1"/>
    <col min="15618" max="15618" width="4.42578125" style="7" customWidth="1"/>
    <col min="15619" max="15619" width="48" style="7" customWidth="1"/>
    <col min="15620" max="15620" width="51.85546875" style="7" customWidth="1"/>
    <col min="15621" max="15622" width="7.140625" style="7" customWidth="1"/>
    <col min="15623" max="15872" width="9.140625" style="7"/>
    <col min="15873" max="15873" width="1.28515625" style="7" customWidth="1"/>
    <col min="15874" max="15874" width="4.42578125" style="7" customWidth="1"/>
    <col min="15875" max="15875" width="48" style="7" customWidth="1"/>
    <col min="15876" max="15876" width="51.85546875" style="7" customWidth="1"/>
    <col min="15877" max="15878" width="7.140625" style="7" customWidth="1"/>
    <col min="15879" max="16128" width="9.140625" style="7"/>
    <col min="16129" max="16129" width="1.28515625" style="7" customWidth="1"/>
    <col min="16130" max="16130" width="4.42578125" style="7" customWidth="1"/>
    <col min="16131" max="16131" width="48" style="7" customWidth="1"/>
    <col min="16132" max="16132" width="51.85546875" style="7" customWidth="1"/>
    <col min="16133" max="16134" width="7.140625" style="7" customWidth="1"/>
    <col min="16135" max="16384" width="9.140625" style="7"/>
  </cols>
  <sheetData>
    <row r="2" spans="1:6" ht="30.75" x14ac:dyDescent="0.7">
      <c r="A2" s="6" t="s">
        <v>32</v>
      </c>
      <c r="B2" s="6"/>
      <c r="C2" s="6"/>
      <c r="D2" s="6"/>
      <c r="E2" s="6"/>
      <c r="F2" s="6"/>
    </row>
    <row r="3" spans="1:6" s="9" customFormat="1" ht="27.75" x14ac:dyDescent="0.65">
      <c r="A3" s="123" t="s">
        <v>234</v>
      </c>
      <c r="B3" s="123"/>
      <c r="C3" s="123"/>
      <c r="D3" s="8"/>
      <c r="E3" s="8"/>
      <c r="F3" s="8"/>
    </row>
    <row r="4" spans="1:6" s="9" customFormat="1" ht="27.75" x14ac:dyDescent="0.65">
      <c r="A4" s="123" t="s">
        <v>224</v>
      </c>
      <c r="B4" s="123"/>
      <c r="C4" s="123"/>
      <c r="D4" s="8"/>
      <c r="E4" s="8"/>
      <c r="F4" s="8"/>
    </row>
    <row r="5" spans="1:6" s="9" customFormat="1" ht="27.75" x14ac:dyDescent="0.65">
      <c r="A5" s="123" t="s">
        <v>60</v>
      </c>
      <c r="B5" s="123"/>
      <c r="C5" s="123"/>
      <c r="D5" s="8"/>
      <c r="E5" s="8"/>
      <c r="F5" s="8"/>
    </row>
    <row r="6" spans="1:6" s="9" customFormat="1" ht="24" x14ac:dyDescent="0.55000000000000004">
      <c r="B6" s="72"/>
      <c r="C6" s="125"/>
      <c r="D6" s="125"/>
      <c r="E6" s="125"/>
      <c r="F6" s="125"/>
    </row>
    <row r="7" spans="1:6" s="98" customFormat="1" ht="24" x14ac:dyDescent="0.2">
      <c r="C7" s="98" t="s">
        <v>274</v>
      </c>
    </row>
    <row r="8" spans="1:6" s="98" customFormat="1" ht="24" x14ac:dyDescent="0.2">
      <c r="B8" s="98" t="s">
        <v>275</v>
      </c>
    </row>
    <row r="9" spans="1:6" s="98" customFormat="1" ht="24" x14ac:dyDescent="0.2">
      <c r="B9" s="124" t="s">
        <v>61</v>
      </c>
      <c r="C9" s="124"/>
      <c r="D9" s="124"/>
      <c r="E9" s="124"/>
      <c r="F9" s="124"/>
    </row>
    <row r="10" spans="1:6" s="98" customFormat="1" ht="24" x14ac:dyDescent="0.2">
      <c r="B10" s="124" t="s">
        <v>80</v>
      </c>
      <c r="C10" s="124"/>
      <c r="D10" s="97"/>
      <c r="E10" s="97"/>
      <c r="F10" s="97"/>
    </row>
    <row r="11" spans="1:6" s="98" customFormat="1" ht="24" x14ac:dyDescent="0.2">
      <c r="B11" s="98" t="s">
        <v>79</v>
      </c>
    </row>
    <row r="12" spans="1:6" s="11" customFormat="1" ht="24" x14ac:dyDescent="0.2">
      <c r="C12" s="11" t="s">
        <v>276</v>
      </c>
    </row>
    <row r="13" spans="1:6" s="11" customFormat="1" ht="24" x14ac:dyDescent="0.2">
      <c r="B13" s="11" t="s">
        <v>278</v>
      </c>
    </row>
    <row r="14" spans="1:6" s="11" customFormat="1" ht="24" x14ac:dyDescent="0.2">
      <c r="B14" s="11" t="s">
        <v>277</v>
      </c>
    </row>
    <row r="15" spans="1:6" s="11" customFormat="1" ht="24" x14ac:dyDescent="0.2">
      <c r="C15" s="11" t="s">
        <v>293</v>
      </c>
    </row>
    <row r="16" spans="1:6" s="11" customFormat="1" ht="24" x14ac:dyDescent="0.2">
      <c r="B16" s="11" t="s">
        <v>294</v>
      </c>
    </row>
    <row r="17" spans="1:5" s="11" customFormat="1" ht="24" x14ac:dyDescent="0.2">
      <c r="C17" s="11" t="s">
        <v>114</v>
      </c>
    </row>
    <row r="18" spans="1:5" s="11" customFormat="1" ht="24" x14ac:dyDescent="0.2">
      <c r="B18" s="11" t="s">
        <v>292</v>
      </c>
    </row>
    <row r="19" spans="1:5" s="11" customFormat="1" ht="24" x14ac:dyDescent="0.2">
      <c r="B19" s="11" t="s">
        <v>281</v>
      </c>
    </row>
    <row r="20" spans="1:5" s="11" customFormat="1" ht="24" x14ac:dyDescent="0.2">
      <c r="B20" s="11" t="s">
        <v>282</v>
      </c>
    </row>
    <row r="21" spans="1:5" s="11" customFormat="1" ht="24" x14ac:dyDescent="0.2">
      <c r="B21" s="11" t="s">
        <v>283</v>
      </c>
    </row>
    <row r="22" spans="1:5" s="11" customFormat="1" ht="24" x14ac:dyDescent="0.2">
      <c r="B22" s="11" t="s">
        <v>284</v>
      </c>
    </row>
    <row r="23" spans="1:5" s="11" customFormat="1" ht="24" x14ac:dyDescent="0.2">
      <c r="B23" s="11" t="s">
        <v>285</v>
      </c>
    </row>
    <row r="24" spans="1:5" s="14" customFormat="1" ht="24" x14ac:dyDescent="0.55000000000000004">
      <c r="A24" s="13"/>
      <c r="B24" s="13" t="s">
        <v>286</v>
      </c>
    </row>
    <row r="25" spans="1:5" s="121" customFormat="1" ht="24" x14ac:dyDescent="0.55000000000000004">
      <c r="A25" s="13" t="s">
        <v>115</v>
      </c>
      <c r="B25" s="13"/>
    </row>
    <row r="26" spans="1:5" s="120" customFormat="1" ht="24" x14ac:dyDescent="0.2">
      <c r="A26" s="122" t="s">
        <v>287</v>
      </c>
      <c r="B26" s="122"/>
      <c r="C26" s="122"/>
      <c r="D26" s="122"/>
      <c r="E26" s="122"/>
    </row>
    <row r="27" spans="1:5" s="120" customFormat="1" ht="24" x14ac:dyDescent="0.2">
      <c r="A27" s="122" t="s">
        <v>288</v>
      </c>
      <c r="B27" s="122"/>
      <c r="C27" s="122"/>
      <c r="D27" s="122"/>
      <c r="E27" s="122"/>
    </row>
    <row r="28" spans="1:5" s="120" customFormat="1" ht="24" x14ac:dyDescent="0.2">
      <c r="A28" s="122" t="s">
        <v>289</v>
      </c>
      <c r="B28" s="122"/>
      <c r="C28" s="122"/>
      <c r="D28" s="122"/>
      <c r="E28" s="122"/>
    </row>
    <row r="29" spans="1:5" s="120" customFormat="1" ht="24" x14ac:dyDescent="0.2">
      <c r="A29" s="122" t="s">
        <v>290</v>
      </c>
      <c r="B29" s="122"/>
      <c r="C29" s="122"/>
      <c r="D29" s="122"/>
      <c r="E29" s="122"/>
    </row>
    <row r="30" spans="1:5" s="120" customFormat="1" ht="24" x14ac:dyDescent="0.2">
      <c r="A30" s="122" t="s">
        <v>291</v>
      </c>
      <c r="B30" s="122"/>
      <c r="C30" s="122"/>
      <c r="D30" s="122"/>
      <c r="E30" s="122"/>
    </row>
    <row r="31" spans="1:5" s="90" customFormat="1" ht="24" x14ac:dyDescent="0.55000000000000004">
      <c r="C31" s="71"/>
      <c r="D31" s="71"/>
    </row>
    <row r="32" spans="1:5" ht="24" x14ac:dyDescent="0.55000000000000004">
      <c r="C32" s="9"/>
      <c r="D32" s="9"/>
    </row>
    <row r="33" spans="3:4" ht="24" x14ac:dyDescent="0.55000000000000004">
      <c r="C33" s="9"/>
      <c r="D33" s="9"/>
    </row>
  </sheetData>
  <mergeCells count="11">
    <mergeCell ref="A30:E30"/>
    <mergeCell ref="A28:E28"/>
    <mergeCell ref="A29:E29"/>
    <mergeCell ref="A3:C3"/>
    <mergeCell ref="A5:C5"/>
    <mergeCell ref="A26:E26"/>
    <mergeCell ref="A27:E27"/>
    <mergeCell ref="B10:C10"/>
    <mergeCell ref="C6:F6"/>
    <mergeCell ref="B9:F9"/>
    <mergeCell ref="A4:C4"/>
  </mergeCells>
  <pageMargins left="0.7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IT37"/>
  <sheetViews>
    <sheetView topLeftCell="A22" zoomScale="130" zoomScaleNormal="130" workbookViewId="0">
      <selection activeCell="B23" sqref="B23"/>
    </sheetView>
  </sheetViews>
  <sheetFormatPr defaultRowHeight="24" x14ac:dyDescent="0.55000000000000004"/>
  <cols>
    <col min="1" max="1" width="5.5703125" style="9" customWidth="1"/>
    <col min="2" max="2" width="26.7109375" style="9" customWidth="1"/>
    <col min="3" max="3" width="30.85546875" style="12" customWidth="1"/>
    <col min="4" max="4" width="28.28515625" style="12" customWidth="1"/>
    <col min="5" max="5" width="10" style="9" customWidth="1"/>
    <col min="6" max="256" width="9.140625" style="9"/>
    <col min="257" max="257" width="5.5703125" style="9" customWidth="1"/>
    <col min="258" max="258" width="21.7109375" style="9" customWidth="1"/>
    <col min="259" max="259" width="30.85546875" style="9" customWidth="1"/>
    <col min="260" max="260" width="28.28515625" style="9" customWidth="1"/>
    <col min="261" max="261" width="10" style="9" customWidth="1"/>
    <col min="262" max="512" width="9.140625" style="9"/>
    <col min="513" max="513" width="5.5703125" style="9" customWidth="1"/>
    <col min="514" max="514" width="21.7109375" style="9" customWidth="1"/>
    <col min="515" max="515" width="30.85546875" style="9" customWidth="1"/>
    <col min="516" max="516" width="28.28515625" style="9" customWidth="1"/>
    <col min="517" max="517" width="10" style="9" customWidth="1"/>
    <col min="518" max="768" width="9.140625" style="9"/>
    <col min="769" max="769" width="5.5703125" style="9" customWidth="1"/>
    <col min="770" max="770" width="21.7109375" style="9" customWidth="1"/>
    <col min="771" max="771" width="30.85546875" style="9" customWidth="1"/>
    <col min="772" max="772" width="28.28515625" style="9" customWidth="1"/>
    <col min="773" max="773" width="10" style="9" customWidth="1"/>
    <col min="774" max="1024" width="9.140625" style="9"/>
    <col min="1025" max="1025" width="5.5703125" style="9" customWidth="1"/>
    <col min="1026" max="1026" width="21.7109375" style="9" customWidth="1"/>
    <col min="1027" max="1027" width="30.85546875" style="9" customWidth="1"/>
    <col min="1028" max="1028" width="28.28515625" style="9" customWidth="1"/>
    <col min="1029" max="1029" width="10" style="9" customWidth="1"/>
    <col min="1030" max="1280" width="9.140625" style="9"/>
    <col min="1281" max="1281" width="5.5703125" style="9" customWidth="1"/>
    <col min="1282" max="1282" width="21.7109375" style="9" customWidth="1"/>
    <col min="1283" max="1283" width="30.85546875" style="9" customWidth="1"/>
    <col min="1284" max="1284" width="28.28515625" style="9" customWidth="1"/>
    <col min="1285" max="1285" width="10" style="9" customWidth="1"/>
    <col min="1286" max="1536" width="9.140625" style="9"/>
    <col min="1537" max="1537" width="5.5703125" style="9" customWidth="1"/>
    <col min="1538" max="1538" width="21.7109375" style="9" customWidth="1"/>
    <col min="1539" max="1539" width="30.85546875" style="9" customWidth="1"/>
    <col min="1540" max="1540" width="28.28515625" style="9" customWidth="1"/>
    <col min="1541" max="1541" width="10" style="9" customWidth="1"/>
    <col min="1542" max="1792" width="9.140625" style="9"/>
    <col min="1793" max="1793" width="5.5703125" style="9" customWidth="1"/>
    <col min="1794" max="1794" width="21.7109375" style="9" customWidth="1"/>
    <col min="1795" max="1795" width="30.85546875" style="9" customWidth="1"/>
    <col min="1796" max="1796" width="28.28515625" style="9" customWidth="1"/>
    <col min="1797" max="1797" width="10" style="9" customWidth="1"/>
    <col min="1798" max="2048" width="9.140625" style="9"/>
    <col min="2049" max="2049" width="5.5703125" style="9" customWidth="1"/>
    <col min="2050" max="2050" width="21.7109375" style="9" customWidth="1"/>
    <col min="2051" max="2051" width="30.85546875" style="9" customWidth="1"/>
    <col min="2052" max="2052" width="28.28515625" style="9" customWidth="1"/>
    <col min="2053" max="2053" width="10" style="9" customWidth="1"/>
    <col min="2054" max="2304" width="9.140625" style="9"/>
    <col min="2305" max="2305" width="5.5703125" style="9" customWidth="1"/>
    <col min="2306" max="2306" width="21.7109375" style="9" customWidth="1"/>
    <col min="2307" max="2307" width="30.85546875" style="9" customWidth="1"/>
    <col min="2308" max="2308" width="28.28515625" style="9" customWidth="1"/>
    <col min="2309" max="2309" width="10" style="9" customWidth="1"/>
    <col min="2310" max="2560" width="9.140625" style="9"/>
    <col min="2561" max="2561" width="5.5703125" style="9" customWidth="1"/>
    <col min="2562" max="2562" width="21.7109375" style="9" customWidth="1"/>
    <col min="2563" max="2563" width="30.85546875" style="9" customWidth="1"/>
    <col min="2564" max="2564" width="28.28515625" style="9" customWidth="1"/>
    <col min="2565" max="2565" width="10" style="9" customWidth="1"/>
    <col min="2566" max="2816" width="9.140625" style="9"/>
    <col min="2817" max="2817" width="5.5703125" style="9" customWidth="1"/>
    <col min="2818" max="2818" width="21.7109375" style="9" customWidth="1"/>
    <col min="2819" max="2819" width="30.85546875" style="9" customWidth="1"/>
    <col min="2820" max="2820" width="28.28515625" style="9" customWidth="1"/>
    <col min="2821" max="2821" width="10" style="9" customWidth="1"/>
    <col min="2822" max="3072" width="9.140625" style="9"/>
    <col min="3073" max="3073" width="5.5703125" style="9" customWidth="1"/>
    <col min="3074" max="3074" width="21.7109375" style="9" customWidth="1"/>
    <col min="3075" max="3075" width="30.85546875" style="9" customWidth="1"/>
    <col min="3076" max="3076" width="28.28515625" style="9" customWidth="1"/>
    <col min="3077" max="3077" width="10" style="9" customWidth="1"/>
    <col min="3078" max="3328" width="9.140625" style="9"/>
    <col min="3329" max="3329" width="5.5703125" style="9" customWidth="1"/>
    <col min="3330" max="3330" width="21.7109375" style="9" customWidth="1"/>
    <col min="3331" max="3331" width="30.85546875" style="9" customWidth="1"/>
    <col min="3332" max="3332" width="28.28515625" style="9" customWidth="1"/>
    <col min="3333" max="3333" width="10" style="9" customWidth="1"/>
    <col min="3334" max="3584" width="9.140625" style="9"/>
    <col min="3585" max="3585" width="5.5703125" style="9" customWidth="1"/>
    <col min="3586" max="3586" width="21.7109375" style="9" customWidth="1"/>
    <col min="3587" max="3587" width="30.85546875" style="9" customWidth="1"/>
    <col min="3588" max="3588" width="28.28515625" style="9" customWidth="1"/>
    <col min="3589" max="3589" width="10" style="9" customWidth="1"/>
    <col min="3590" max="3840" width="9.140625" style="9"/>
    <col min="3841" max="3841" width="5.5703125" style="9" customWidth="1"/>
    <col min="3842" max="3842" width="21.7109375" style="9" customWidth="1"/>
    <col min="3843" max="3843" width="30.85546875" style="9" customWidth="1"/>
    <col min="3844" max="3844" width="28.28515625" style="9" customWidth="1"/>
    <col min="3845" max="3845" width="10" style="9" customWidth="1"/>
    <col min="3846" max="4096" width="9.140625" style="9"/>
    <col min="4097" max="4097" width="5.5703125" style="9" customWidth="1"/>
    <col min="4098" max="4098" width="21.7109375" style="9" customWidth="1"/>
    <col min="4099" max="4099" width="30.85546875" style="9" customWidth="1"/>
    <col min="4100" max="4100" width="28.28515625" style="9" customWidth="1"/>
    <col min="4101" max="4101" width="10" style="9" customWidth="1"/>
    <col min="4102" max="4352" width="9.140625" style="9"/>
    <col min="4353" max="4353" width="5.5703125" style="9" customWidth="1"/>
    <col min="4354" max="4354" width="21.7109375" style="9" customWidth="1"/>
    <col min="4355" max="4355" width="30.85546875" style="9" customWidth="1"/>
    <col min="4356" max="4356" width="28.28515625" style="9" customWidth="1"/>
    <col min="4357" max="4357" width="10" style="9" customWidth="1"/>
    <col min="4358" max="4608" width="9.140625" style="9"/>
    <col min="4609" max="4609" width="5.5703125" style="9" customWidth="1"/>
    <col min="4610" max="4610" width="21.7109375" style="9" customWidth="1"/>
    <col min="4611" max="4611" width="30.85546875" style="9" customWidth="1"/>
    <col min="4612" max="4612" width="28.28515625" style="9" customWidth="1"/>
    <col min="4613" max="4613" width="10" style="9" customWidth="1"/>
    <col min="4614" max="4864" width="9.140625" style="9"/>
    <col min="4865" max="4865" width="5.5703125" style="9" customWidth="1"/>
    <col min="4866" max="4866" width="21.7109375" style="9" customWidth="1"/>
    <col min="4867" max="4867" width="30.85546875" style="9" customWidth="1"/>
    <col min="4868" max="4868" width="28.28515625" style="9" customWidth="1"/>
    <col min="4869" max="4869" width="10" style="9" customWidth="1"/>
    <col min="4870" max="5120" width="9.140625" style="9"/>
    <col min="5121" max="5121" width="5.5703125" style="9" customWidth="1"/>
    <col min="5122" max="5122" width="21.7109375" style="9" customWidth="1"/>
    <col min="5123" max="5123" width="30.85546875" style="9" customWidth="1"/>
    <col min="5124" max="5124" width="28.28515625" style="9" customWidth="1"/>
    <col min="5125" max="5125" width="10" style="9" customWidth="1"/>
    <col min="5126" max="5376" width="9.140625" style="9"/>
    <col min="5377" max="5377" width="5.5703125" style="9" customWidth="1"/>
    <col min="5378" max="5378" width="21.7109375" style="9" customWidth="1"/>
    <col min="5379" max="5379" width="30.85546875" style="9" customWidth="1"/>
    <col min="5380" max="5380" width="28.28515625" style="9" customWidth="1"/>
    <col min="5381" max="5381" width="10" style="9" customWidth="1"/>
    <col min="5382" max="5632" width="9.140625" style="9"/>
    <col min="5633" max="5633" width="5.5703125" style="9" customWidth="1"/>
    <col min="5634" max="5634" width="21.7109375" style="9" customWidth="1"/>
    <col min="5635" max="5635" width="30.85546875" style="9" customWidth="1"/>
    <col min="5636" max="5636" width="28.28515625" style="9" customWidth="1"/>
    <col min="5637" max="5637" width="10" style="9" customWidth="1"/>
    <col min="5638" max="5888" width="9.140625" style="9"/>
    <col min="5889" max="5889" width="5.5703125" style="9" customWidth="1"/>
    <col min="5890" max="5890" width="21.7109375" style="9" customWidth="1"/>
    <col min="5891" max="5891" width="30.85546875" style="9" customWidth="1"/>
    <col min="5892" max="5892" width="28.28515625" style="9" customWidth="1"/>
    <col min="5893" max="5893" width="10" style="9" customWidth="1"/>
    <col min="5894" max="6144" width="9.140625" style="9"/>
    <col min="6145" max="6145" width="5.5703125" style="9" customWidth="1"/>
    <col min="6146" max="6146" width="21.7109375" style="9" customWidth="1"/>
    <col min="6147" max="6147" width="30.85546875" style="9" customWidth="1"/>
    <col min="6148" max="6148" width="28.28515625" style="9" customWidth="1"/>
    <col min="6149" max="6149" width="10" style="9" customWidth="1"/>
    <col min="6150" max="6400" width="9.140625" style="9"/>
    <col min="6401" max="6401" width="5.5703125" style="9" customWidth="1"/>
    <col min="6402" max="6402" width="21.7109375" style="9" customWidth="1"/>
    <col min="6403" max="6403" width="30.85546875" style="9" customWidth="1"/>
    <col min="6404" max="6404" width="28.28515625" style="9" customWidth="1"/>
    <col min="6405" max="6405" width="10" style="9" customWidth="1"/>
    <col min="6406" max="6656" width="9.140625" style="9"/>
    <col min="6657" max="6657" width="5.5703125" style="9" customWidth="1"/>
    <col min="6658" max="6658" width="21.7109375" style="9" customWidth="1"/>
    <col min="6659" max="6659" width="30.85546875" style="9" customWidth="1"/>
    <col min="6660" max="6660" width="28.28515625" style="9" customWidth="1"/>
    <col min="6661" max="6661" width="10" style="9" customWidth="1"/>
    <col min="6662" max="6912" width="9.140625" style="9"/>
    <col min="6913" max="6913" width="5.5703125" style="9" customWidth="1"/>
    <col min="6914" max="6914" width="21.7109375" style="9" customWidth="1"/>
    <col min="6915" max="6915" width="30.85546875" style="9" customWidth="1"/>
    <col min="6916" max="6916" width="28.28515625" style="9" customWidth="1"/>
    <col min="6917" max="6917" width="10" style="9" customWidth="1"/>
    <col min="6918" max="7168" width="9.140625" style="9"/>
    <col min="7169" max="7169" width="5.5703125" style="9" customWidth="1"/>
    <col min="7170" max="7170" width="21.7109375" style="9" customWidth="1"/>
    <col min="7171" max="7171" width="30.85546875" style="9" customWidth="1"/>
    <col min="7172" max="7172" width="28.28515625" style="9" customWidth="1"/>
    <col min="7173" max="7173" width="10" style="9" customWidth="1"/>
    <col min="7174" max="7424" width="9.140625" style="9"/>
    <col min="7425" max="7425" width="5.5703125" style="9" customWidth="1"/>
    <col min="7426" max="7426" width="21.7109375" style="9" customWidth="1"/>
    <col min="7427" max="7427" width="30.85546875" style="9" customWidth="1"/>
    <col min="7428" max="7428" width="28.28515625" style="9" customWidth="1"/>
    <col min="7429" max="7429" width="10" style="9" customWidth="1"/>
    <col min="7430" max="7680" width="9.140625" style="9"/>
    <col min="7681" max="7681" width="5.5703125" style="9" customWidth="1"/>
    <col min="7682" max="7682" width="21.7109375" style="9" customWidth="1"/>
    <col min="7683" max="7683" width="30.85546875" style="9" customWidth="1"/>
    <col min="7684" max="7684" width="28.28515625" style="9" customWidth="1"/>
    <col min="7685" max="7685" width="10" style="9" customWidth="1"/>
    <col min="7686" max="7936" width="9.140625" style="9"/>
    <col min="7937" max="7937" width="5.5703125" style="9" customWidth="1"/>
    <col min="7938" max="7938" width="21.7109375" style="9" customWidth="1"/>
    <col min="7939" max="7939" width="30.85546875" style="9" customWidth="1"/>
    <col min="7940" max="7940" width="28.28515625" style="9" customWidth="1"/>
    <col min="7941" max="7941" width="10" style="9" customWidth="1"/>
    <col min="7942" max="8192" width="9.140625" style="9"/>
    <col min="8193" max="8193" width="5.5703125" style="9" customWidth="1"/>
    <col min="8194" max="8194" width="21.7109375" style="9" customWidth="1"/>
    <col min="8195" max="8195" width="30.85546875" style="9" customWidth="1"/>
    <col min="8196" max="8196" width="28.28515625" style="9" customWidth="1"/>
    <col min="8197" max="8197" width="10" style="9" customWidth="1"/>
    <col min="8198" max="8448" width="9.140625" style="9"/>
    <col min="8449" max="8449" width="5.5703125" style="9" customWidth="1"/>
    <col min="8450" max="8450" width="21.7109375" style="9" customWidth="1"/>
    <col min="8451" max="8451" width="30.85546875" style="9" customWidth="1"/>
    <col min="8452" max="8452" width="28.28515625" style="9" customWidth="1"/>
    <col min="8453" max="8453" width="10" style="9" customWidth="1"/>
    <col min="8454" max="8704" width="9.140625" style="9"/>
    <col min="8705" max="8705" width="5.5703125" style="9" customWidth="1"/>
    <col min="8706" max="8706" width="21.7109375" style="9" customWidth="1"/>
    <col min="8707" max="8707" width="30.85546875" style="9" customWidth="1"/>
    <col min="8708" max="8708" width="28.28515625" style="9" customWidth="1"/>
    <col min="8709" max="8709" width="10" style="9" customWidth="1"/>
    <col min="8710" max="8960" width="9.140625" style="9"/>
    <col min="8961" max="8961" width="5.5703125" style="9" customWidth="1"/>
    <col min="8962" max="8962" width="21.7109375" style="9" customWidth="1"/>
    <col min="8963" max="8963" width="30.85546875" style="9" customWidth="1"/>
    <col min="8964" max="8964" width="28.28515625" style="9" customWidth="1"/>
    <col min="8965" max="8965" width="10" style="9" customWidth="1"/>
    <col min="8966" max="9216" width="9.140625" style="9"/>
    <col min="9217" max="9217" width="5.5703125" style="9" customWidth="1"/>
    <col min="9218" max="9218" width="21.7109375" style="9" customWidth="1"/>
    <col min="9219" max="9219" width="30.85546875" style="9" customWidth="1"/>
    <col min="9220" max="9220" width="28.28515625" style="9" customWidth="1"/>
    <col min="9221" max="9221" width="10" style="9" customWidth="1"/>
    <col min="9222" max="9472" width="9.140625" style="9"/>
    <col min="9473" max="9473" width="5.5703125" style="9" customWidth="1"/>
    <col min="9474" max="9474" width="21.7109375" style="9" customWidth="1"/>
    <col min="9475" max="9475" width="30.85546875" style="9" customWidth="1"/>
    <col min="9476" max="9476" width="28.28515625" style="9" customWidth="1"/>
    <col min="9477" max="9477" width="10" style="9" customWidth="1"/>
    <col min="9478" max="9728" width="9.140625" style="9"/>
    <col min="9729" max="9729" width="5.5703125" style="9" customWidth="1"/>
    <col min="9730" max="9730" width="21.7109375" style="9" customWidth="1"/>
    <col min="9731" max="9731" width="30.85546875" style="9" customWidth="1"/>
    <col min="9732" max="9732" width="28.28515625" style="9" customWidth="1"/>
    <col min="9733" max="9733" width="10" style="9" customWidth="1"/>
    <col min="9734" max="9984" width="9.140625" style="9"/>
    <col min="9985" max="9985" width="5.5703125" style="9" customWidth="1"/>
    <col min="9986" max="9986" width="21.7109375" style="9" customWidth="1"/>
    <col min="9987" max="9987" width="30.85546875" style="9" customWidth="1"/>
    <col min="9988" max="9988" width="28.28515625" style="9" customWidth="1"/>
    <col min="9989" max="9989" width="10" style="9" customWidth="1"/>
    <col min="9990" max="10240" width="9.140625" style="9"/>
    <col min="10241" max="10241" width="5.5703125" style="9" customWidth="1"/>
    <col min="10242" max="10242" width="21.7109375" style="9" customWidth="1"/>
    <col min="10243" max="10243" width="30.85546875" style="9" customWidth="1"/>
    <col min="10244" max="10244" width="28.28515625" style="9" customWidth="1"/>
    <col min="10245" max="10245" width="10" style="9" customWidth="1"/>
    <col min="10246" max="10496" width="9.140625" style="9"/>
    <col min="10497" max="10497" width="5.5703125" style="9" customWidth="1"/>
    <col min="10498" max="10498" width="21.7109375" style="9" customWidth="1"/>
    <col min="10499" max="10499" width="30.85546875" style="9" customWidth="1"/>
    <col min="10500" max="10500" width="28.28515625" style="9" customWidth="1"/>
    <col min="10501" max="10501" width="10" style="9" customWidth="1"/>
    <col min="10502" max="10752" width="9.140625" style="9"/>
    <col min="10753" max="10753" width="5.5703125" style="9" customWidth="1"/>
    <col min="10754" max="10754" width="21.7109375" style="9" customWidth="1"/>
    <col min="10755" max="10755" width="30.85546875" style="9" customWidth="1"/>
    <col min="10756" max="10756" width="28.28515625" style="9" customWidth="1"/>
    <col min="10757" max="10757" width="10" style="9" customWidth="1"/>
    <col min="10758" max="11008" width="9.140625" style="9"/>
    <col min="11009" max="11009" width="5.5703125" style="9" customWidth="1"/>
    <col min="11010" max="11010" width="21.7109375" style="9" customWidth="1"/>
    <col min="11011" max="11011" width="30.85546875" style="9" customWidth="1"/>
    <col min="11012" max="11012" width="28.28515625" style="9" customWidth="1"/>
    <col min="11013" max="11013" width="10" style="9" customWidth="1"/>
    <col min="11014" max="11264" width="9.140625" style="9"/>
    <col min="11265" max="11265" width="5.5703125" style="9" customWidth="1"/>
    <col min="11266" max="11266" width="21.7109375" style="9" customWidth="1"/>
    <col min="11267" max="11267" width="30.85546875" style="9" customWidth="1"/>
    <col min="11268" max="11268" width="28.28515625" style="9" customWidth="1"/>
    <col min="11269" max="11269" width="10" style="9" customWidth="1"/>
    <col min="11270" max="11520" width="9.140625" style="9"/>
    <col min="11521" max="11521" width="5.5703125" style="9" customWidth="1"/>
    <col min="11522" max="11522" width="21.7109375" style="9" customWidth="1"/>
    <col min="11523" max="11523" width="30.85546875" style="9" customWidth="1"/>
    <col min="11524" max="11524" width="28.28515625" style="9" customWidth="1"/>
    <col min="11525" max="11525" width="10" style="9" customWidth="1"/>
    <col min="11526" max="11776" width="9.140625" style="9"/>
    <col min="11777" max="11777" width="5.5703125" style="9" customWidth="1"/>
    <col min="11778" max="11778" width="21.7109375" style="9" customWidth="1"/>
    <col min="11779" max="11779" width="30.85546875" style="9" customWidth="1"/>
    <col min="11780" max="11780" width="28.28515625" style="9" customWidth="1"/>
    <col min="11781" max="11781" width="10" style="9" customWidth="1"/>
    <col min="11782" max="12032" width="9.140625" style="9"/>
    <col min="12033" max="12033" width="5.5703125" style="9" customWidth="1"/>
    <col min="12034" max="12034" width="21.7109375" style="9" customWidth="1"/>
    <col min="12035" max="12035" width="30.85546875" style="9" customWidth="1"/>
    <col min="12036" max="12036" width="28.28515625" style="9" customWidth="1"/>
    <col min="12037" max="12037" width="10" style="9" customWidth="1"/>
    <col min="12038" max="12288" width="9.140625" style="9"/>
    <col min="12289" max="12289" width="5.5703125" style="9" customWidth="1"/>
    <col min="12290" max="12290" width="21.7109375" style="9" customWidth="1"/>
    <col min="12291" max="12291" width="30.85546875" style="9" customWidth="1"/>
    <col min="12292" max="12292" width="28.28515625" style="9" customWidth="1"/>
    <col min="12293" max="12293" width="10" style="9" customWidth="1"/>
    <col min="12294" max="12544" width="9.140625" style="9"/>
    <col min="12545" max="12545" width="5.5703125" style="9" customWidth="1"/>
    <col min="12546" max="12546" width="21.7109375" style="9" customWidth="1"/>
    <col min="12547" max="12547" width="30.85546875" style="9" customWidth="1"/>
    <col min="12548" max="12548" width="28.28515625" style="9" customWidth="1"/>
    <col min="12549" max="12549" width="10" style="9" customWidth="1"/>
    <col min="12550" max="12800" width="9.140625" style="9"/>
    <col min="12801" max="12801" width="5.5703125" style="9" customWidth="1"/>
    <col min="12802" max="12802" width="21.7109375" style="9" customWidth="1"/>
    <col min="12803" max="12803" width="30.85546875" style="9" customWidth="1"/>
    <col min="12804" max="12804" width="28.28515625" style="9" customWidth="1"/>
    <col min="12805" max="12805" width="10" style="9" customWidth="1"/>
    <col min="12806" max="13056" width="9.140625" style="9"/>
    <col min="13057" max="13057" width="5.5703125" style="9" customWidth="1"/>
    <col min="13058" max="13058" width="21.7109375" style="9" customWidth="1"/>
    <col min="13059" max="13059" width="30.85546875" style="9" customWidth="1"/>
    <col min="13060" max="13060" width="28.28515625" style="9" customWidth="1"/>
    <col min="13061" max="13061" width="10" style="9" customWidth="1"/>
    <col min="13062" max="13312" width="9.140625" style="9"/>
    <col min="13313" max="13313" width="5.5703125" style="9" customWidth="1"/>
    <col min="13314" max="13314" width="21.7109375" style="9" customWidth="1"/>
    <col min="13315" max="13315" width="30.85546875" style="9" customWidth="1"/>
    <col min="13316" max="13316" width="28.28515625" style="9" customWidth="1"/>
    <col min="13317" max="13317" width="10" style="9" customWidth="1"/>
    <col min="13318" max="13568" width="9.140625" style="9"/>
    <col min="13569" max="13569" width="5.5703125" style="9" customWidth="1"/>
    <col min="13570" max="13570" width="21.7109375" style="9" customWidth="1"/>
    <col min="13571" max="13571" width="30.85546875" style="9" customWidth="1"/>
    <col min="13572" max="13572" width="28.28515625" style="9" customWidth="1"/>
    <col min="13573" max="13573" width="10" style="9" customWidth="1"/>
    <col min="13574" max="13824" width="9.140625" style="9"/>
    <col min="13825" max="13825" width="5.5703125" style="9" customWidth="1"/>
    <col min="13826" max="13826" width="21.7109375" style="9" customWidth="1"/>
    <col min="13827" max="13827" width="30.85546875" style="9" customWidth="1"/>
    <col min="13828" max="13828" width="28.28515625" style="9" customWidth="1"/>
    <col min="13829" max="13829" width="10" style="9" customWidth="1"/>
    <col min="13830" max="14080" width="9.140625" style="9"/>
    <col min="14081" max="14081" width="5.5703125" style="9" customWidth="1"/>
    <col min="14082" max="14082" width="21.7109375" style="9" customWidth="1"/>
    <col min="14083" max="14083" width="30.85546875" style="9" customWidth="1"/>
    <col min="14084" max="14084" width="28.28515625" style="9" customWidth="1"/>
    <col min="14085" max="14085" width="10" style="9" customWidth="1"/>
    <col min="14086" max="14336" width="9.140625" style="9"/>
    <col min="14337" max="14337" width="5.5703125" style="9" customWidth="1"/>
    <col min="14338" max="14338" width="21.7109375" style="9" customWidth="1"/>
    <col min="14339" max="14339" width="30.85546875" style="9" customWidth="1"/>
    <col min="14340" max="14340" width="28.28515625" style="9" customWidth="1"/>
    <col min="14341" max="14341" width="10" style="9" customWidth="1"/>
    <col min="14342" max="14592" width="9.140625" style="9"/>
    <col min="14593" max="14593" width="5.5703125" style="9" customWidth="1"/>
    <col min="14594" max="14594" width="21.7109375" style="9" customWidth="1"/>
    <col min="14595" max="14595" width="30.85546875" style="9" customWidth="1"/>
    <col min="14596" max="14596" width="28.28515625" style="9" customWidth="1"/>
    <col min="14597" max="14597" width="10" style="9" customWidth="1"/>
    <col min="14598" max="14848" width="9.140625" style="9"/>
    <col min="14849" max="14849" width="5.5703125" style="9" customWidth="1"/>
    <col min="14850" max="14850" width="21.7109375" style="9" customWidth="1"/>
    <col min="14851" max="14851" width="30.85546875" style="9" customWidth="1"/>
    <col min="14852" max="14852" width="28.28515625" style="9" customWidth="1"/>
    <col min="14853" max="14853" width="10" style="9" customWidth="1"/>
    <col min="14854" max="15104" width="9.140625" style="9"/>
    <col min="15105" max="15105" width="5.5703125" style="9" customWidth="1"/>
    <col min="15106" max="15106" width="21.7109375" style="9" customWidth="1"/>
    <col min="15107" max="15107" width="30.85546875" style="9" customWidth="1"/>
    <col min="15108" max="15108" width="28.28515625" style="9" customWidth="1"/>
    <col min="15109" max="15109" width="10" style="9" customWidth="1"/>
    <col min="15110" max="15360" width="9.140625" style="9"/>
    <col min="15361" max="15361" width="5.5703125" style="9" customWidth="1"/>
    <col min="15362" max="15362" width="21.7109375" style="9" customWidth="1"/>
    <col min="15363" max="15363" width="30.85546875" style="9" customWidth="1"/>
    <col min="15364" max="15364" width="28.28515625" style="9" customWidth="1"/>
    <col min="15365" max="15365" width="10" style="9" customWidth="1"/>
    <col min="15366" max="15616" width="9.140625" style="9"/>
    <col min="15617" max="15617" width="5.5703125" style="9" customWidth="1"/>
    <col min="15618" max="15618" width="21.7109375" style="9" customWidth="1"/>
    <col min="15619" max="15619" width="30.85546875" style="9" customWidth="1"/>
    <col min="15620" max="15620" width="28.28515625" style="9" customWidth="1"/>
    <col min="15621" max="15621" width="10" style="9" customWidth="1"/>
    <col min="15622" max="15872" width="9.140625" style="9"/>
    <col min="15873" max="15873" width="5.5703125" style="9" customWidth="1"/>
    <col min="15874" max="15874" width="21.7109375" style="9" customWidth="1"/>
    <col min="15875" max="15875" width="30.85546875" style="9" customWidth="1"/>
    <col min="15876" max="15876" width="28.28515625" style="9" customWidth="1"/>
    <col min="15877" max="15877" width="10" style="9" customWidth="1"/>
    <col min="15878" max="16128" width="9.140625" style="9"/>
    <col min="16129" max="16129" width="5.5703125" style="9" customWidth="1"/>
    <col min="16130" max="16130" width="21.7109375" style="9" customWidth="1"/>
    <col min="16131" max="16131" width="30.85546875" style="9" customWidth="1"/>
    <col min="16132" max="16132" width="28.28515625" style="9" customWidth="1"/>
    <col min="16133" max="16133" width="10" style="9" customWidth="1"/>
    <col min="16134" max="16384" width="9.140625" style="9"/>
  </cols>
  <sheetData>
    <row r="1" spans="1:254" x14ac:dyDescent="0.55000000000000004">
      <c r="B1" s="126" t="s">
        <v>33</v>
      </c>
      <c r="C1" s="126"/>
      <c r="D1" s="126"/>
      <c r="E1" s="126"/>
      <c r="F1" s="7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 x14ac:dyDescent="0.55000000000000004">
      <c r="B2" s="17"/>
      <c r="C2" s="17"/>
      <c r="D2" s="17"/>
      <c r="E2" s="17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</row>
    <row r="3" spans="1:254" ht="27.75" x14ac:dyDescent="0.65">
      <c r="A3" s="8" t="s">
        <v>234</v>
      </c>
      <c r="B3" s="8"/>
      <c r="C3" s="8"/>
      <c r="D3" s="8"/>
      <c r="E3" s="8"/>
      <c r="F3" s="8"/>
    </row>
    <row r="4" spans="1:254" ht="27.75" x14ac:dyDescent="0.65">
      <c r="A4" s="123" t="s">
        <v>224</v>
      </c>
      <c r="B4" s="123"/>
      <c r="C4" s="123"/>
      <c r="D4" s="123"/>
      <c r="E4" s="123"/>
      <c r="F4" s="8"/>
    </row>
    <row r="5" spans="1:254" ht="27.75" x14ac:dyDescent="0.65">
      <c r="A5" s="123" t="s">
        <v>60</v>
      </c>
      <c r="B5" s="123"/>
      <c r="C5" s="123"/>
      <c r="D5" s="123"/>
      <c r="E5" s="123"/>
    </row>
    <row r="6" spans="1:254" ht="27.75" x14ac:dyDescent="0.65">
      <c r="A6" s="74"/>
      <c r="B6" s="74"/>
      <c r="C6" s="74"/>
      <c r="D6" s="74"/>
      <c r="E6" s="74"/>
    </row>
    <row r="7" spans="1:254" x14ac:dyDescent="0.55000000000000004">
      <c r="B7" s="14" t="s">
        <v>225</v>
      </c>
      <c r="C7" s="14"/>
      <c r="D7" s="14"/>
      <c r="E7" s="14"/>
      <c r="F7" s="14"/>
      <c r="G7" s="14"/>
    </row>
    <row r="8" spans="1:254" x14ac:dyDescent="0.55000000000000004">
      <c r="B8" s="14" t="s">
        <v>280</v>
      </c>
      <c r="C8" s="14"/>
      <c r="D8" s="14"/>
      <c r="E8" s="14"/>
      <c r="F8" s="14"/>
      <c r="G8" s="14"/>
    </row>
    <row r="9" spans="1:254" x14ac:dyDescent="0.55000000000000004">
      <c r="B9" s="14" t="s">
        <v>279</v>
      </c>
      <c r="C9" s="14"/>
      <c r="D9" s="14"/>
      <c r="E9" s="14"/>
      <c r="F9" s="14"/>
      <c r="G9" s="14"/>
    </row>
    <row r="11" spans="1:254" x14ac:dyDescent="0.55000000000000004">
      <c r="B11" s="18" t="s">
        <v>34</v>
      </c>
    </row>
    <row r="12" spans="1:254" x14ac:dyDescent="0.55000000000000004">
      <c r="B12" s="18" t="s">
        <v>96</v>
      </c>
    </row>
    <row r="13" spans="1:254" s="11" customFormat="1" x14ac:dyDescent="0.2">
      <c r="B13" s="19" t="s">
        <v>92</v>
      </c>
      <c r="C13" s="19" t="s">
        <v>29</v>
      </c>
      <c r="D13" s="19" t="s">
        <v>35</v>
      </c>
    </row>
    <row r="14" spans="1:254" s="11" customFormat="1" x14ac:dyDescent="0.2">
      <c r="B14" s="20" t="s">
        <v>222</v>
      </c>
      <c r="C14" s="20">
        <v>3</v>
      </c>
      <c r="D14" s="21">
        <f>C14*100/64</f>
        <v>4.6875</v>
      </c>
    </row>
    <row r="15" spans="1:254" s="11" customFormat="1" x14ac:dyDescent="0.2">
      <c r="B15" s="20" t="s">
        <v>223</v>
      </c>
      <c r="C15" s="20">
        <v>5</v>
      </c>
      <c r="D15" s="21">
        <f t="shared" ref="D15:D20" si="0">C15*100/64</f>
        <v>7.8125</v>
      </c>
    </row>
    <row r="16" spans="1:254" x14ac:dyDescent="0.55000000000000004">
      <c r="B16" s="20" t="s">
        <v>90</v>
      </c>
      <c r="C16" s="20">
        <v>53</v>
      </c>
      <c r="D16" s="21">
        <f t="shared" si="0"/>
        <v>82.8125</v>
      </c>
    </row>
    <row r="17" spans="1:7" x14ac:dyDescent="0.55000000000000004">
      <c r="B17" s="20" t="s">
        <v>91</v>
      </c>
      <c r="C17" s="20">
        <v>11</v>
      </c>
      <c r="D17" s="21">
        <f t="shared" si="0"/>
        <v>17.1875</v>
      </c>
    </row>
    <row r="18" spans="1:7" x14ac:dyDescent="0.55000000000000004">
      <c r="B18" s="20" t="s">
        <v>125</v>
      </c>
      <c r="C18" s="20">
        <v>2</v>
      </c>
      <c r="D18" s="21">
        <f t="shared" si="0"/>
        <v>3.125</v>
      </c>
    </row>
    <row r="19" spans="1:7" x14ac:dyDescent="0.55000000000000004">
      <c r="B19" s="20" t="s">
        <v>170</v>
      </c>
      <c r="C19" s="20">
        <v>1</v>
      </c>
      <c r="D19" s="21">
        <f t="shared" si="0"/>
        <v>1.5625</v>
      </c>
    </row>
    <row r="20" spans="1:7" x14ac:dyDescent="0.55000000000000004">
      <c r="B20" s="19" t="s">
        <v>28</v>
      </c>
      <c r="C20" s="19">
        <f>SUM(C16:C17)</f>
        <v>64</v>
      </c>
      <c r="D20" s="22">
        <f t="shared" si="0"/>
        <v>100</v>
      </c>
    </row>
    <row r="22" spans="1:7" x14ac:dyDescent="0.55000000000000004">
      <c r="B22" s="15" t="s">
        <v>89</v>
      </c>
    </row>
    <row r="23" spans="1:7" x14ac:dyDescent="0.55000000000000004">
      <c r="B23" s="15" t="s">
        <v>231</v>
      </c>
    </row>
    <row r="24" spans="1:7" ht="17.25" customHeight="1" x14ac:dyDescent="0.55000000000000004"/>
    <row r="25" spans="1:7" x14ac:dyDescent="0.55000000000000004">
      <c r="A25" s="18" t="s">
        <v>106</v>
      </c>
      <c r="C25" s="9"/>
      <c r="D25" s="9"/>
      <c r="E25" s="12"/>
      <c r="F25" s="12"/>
      <c r="G25" s="12"/>
    </row>
    <row r="26" spans="1:7" x14ac:dyDescent="0.55000000000000004">
      <c r="A26" s="60"/>
      <c r="B26" s="9" t="s">
        <v>43</v>
      </c>
      <c r="C26" s="9"/>
      <c r="D26" s="9"/>
      <c r="E26" s="12"/>
      <c r="F26" s="12"/>
      <c r="G26" s="12"/>
    </row>
    <row r="27" spans="1:7" s="11" customFormat="1" x14ac:dyDescent="0.2">
      <c r="B27" s="19" t="s">
        <v>92</v>
      </c>
      <c r="C27" s="19" t="s">
        <v>29</v>
      </c>
      <c r="D27" s="19" t="s">
        <v>35</v>
      </c>
    </row>
    <row r="28" spans="1:7" s="11" customFormat="1" x14ac:dyDescent="0.55000000000000004">
      <c r="B28" s="103" t="s">
        <v>44</v>
      </c>
      <c r="C28" s="61">
        <v>61</v>
      </c>
      <c r="D28" s="23">
        <f>C28*100/$C$32</f>
        <v>26.293103448275861</v>
      </c>
    </row>
    <row r="29" spans="1:7" s="11" customFormat="1" x14ac:dyDescent="0.55000000000000004">
      <c r="B29" s="103" t="s">
        <v>58</v>
      </c>
      <c r="C29" s="61">
        <v>54</v>
      </c>
      <c r="D29" s="23">
        <f>C29*100/$C$32</f>
        <v>23.275862068965516</v>
      </c>
    </row>
    <row r="30" spans="1:7" s="11" customFormat="1" x14ac:dyDescent="0.55000000000000004">
      <c r="B30" s="103" t="s">
        <v>188</v>
      </c>
      <c r="C30" s="61">
        <v>60</v>
      </c>
      <c r="D30" s="23">
        <f>C30*100/$C$32</f>
        <v>25.862068965517242</v>
      </c>
    </row>
    <row r="31" spans="1:7" s="11" customFormat="1" x14ac:dyDescent="0.55000000000000004">
      <c r="B31" s="103" t="s">
        <v>45</v>
      </c>
      <c r="C31" s="61">
        <v>57</v>
      </c>
      <c r="D31" s="23">
        <f>C31*100/$C$32</f>
        <v>24.568965517241381</v>
      </c>
    </row>
    <row r="32" spans="1:7" x14ac:dyDescent="0.55000000000000004">
      <c r="B32" s="19" t="s">
        <v>28</v>
      </c>
      <c r="C32" s="104">
        <f>SUM(C28:C31)</f>
        <v>232</v>
      </c>
      <c r="D32" s="25">
        <f>C32*100/$C$32</f>
        <v>100</v>
      </c>
    </row>
    <row r="33" spans="1:7" ht="17.25" customHeight="1" x14ac:dyDescent="0.55000000000000004"/>
    <row r="34" spans="1:7" x14ac:dyDescent="0.55000000000000004">
      <c r="A34" s="14"/>
      <c r="B34" s="9" t="s">
        <v>107</v>
      </c>
      <c r="C34" s="9"/>
      <c r="D34" s="9"/>
      <c r="E34" s="12"/>
      <c r="F34" s="12"/>
      <c r="G34" s="12"/>
    </row>
    <row r="35" spans="1:7" x14ac:dyDescent="0.55000000000000004">
      <c r="A35" s="9" t="s">
        <v>232</v>
      </c>
      <c r="C35" s="9"/>
      <c r="D35" s="9"/>
      <c r="E35" s="12"/>
      <c r="F35" s="12"/>
      <c r="G35" s="12"/>
    </row>
    <row r="36" spans="1:7" x14ac:dyDescent="0.55000000000000004">
      <c r="A36" s="9" t="s">
        <v>233</v>
      </c>
      <c r="C36" s="9"/>
      <c r="D36" s="9"/>
    </row>
    <row r="37" spans="1:7" x14ac:dyDescent="0.55000000000000004">
      <c r="A37" s="14" t="s">
        <v>95</v>
      </c>
      <c r="B37" s="14"/>
      <c r="C37" s="14"/>
      <c r="D37" s="14"/>
      <c r="E37" s="14"/>
      <c r="F37" s="14"/>
    </row>
  </sheetData>
  <mergeCells count="3">
    <mergeCell ref="A4:E4"/>
    <mergeCell ref="A5:E5"/>
    <mergeCell ref="B1:E1"/>
  </mergeCells>
  <pageMargins left="0.70866141732283472" right="0" top="0.35433070866141736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14"/>
  <sheetViews>
    <sheetView workbookViewId="0">
      <selection activeCell="A12" sqref="A12:XFD14"/>
    </sheetView>
  </sheetViews>
  <sheetFormatPr defaultRowHeight="12.75" x14ac:dyDescent="0.2"/>
  <cols>
    <col min="1" max="3" width="9.140625" style="62"/>
    <col min="4" max="4" width="28" style="62" customWidth="1"/>
    <col min="5" max="5" width="14.85546875" style="62" customWidth="1"/>
    <col min="6" max="6" width="16" style="62" customWidth="1"/>
    <col min="7" max="7" width="7.85546875" style="62" customWidth="1"/>
    <col min="8" max="8" width="16.42578125" style="62" customWidth="1"/>
    <col min="9" max="259" width="9.140625" style="62"/>
    <col min="260" max="260" width="32.85546875" style="62" customWidth="1"/>
    <col min="261" max="261" width="16.42578125" style="62" customWidth="1"/>
    <col min="262" max="262" width="20.7109375" style="62" customWidth="1"/>
    <col min="263" max="263" width="7.85546875" style="62" customWidth="1"/>
    <col min="264" max="264" width="16.42578125" style="62" customWidth="1"/>
    <col min="265" max="515" width="9.140625" style="62"/>
    <col min="516" max="516" width="32.85546875" style="62" customWidth="1"/>
    <col min="517" max="517" width="16.42578125" style="62" customWidth="1"/>
    <col min="518" max="518" width="20.7109375" style="62" customWidth="1"/>
    <col min="519" max="519" width="7.85546875" style="62" customWidth="1"/>
    <col min="520" max="520" width="16.42578125" style="62" customWidth="1"/>
    <col min="521" max="771" width="9.140625" style="62"/>
    <col min="772" max="772" width="32.85546875" style="62" customWidth="1"/>
    <col min="773" max="773" width="16.42578125" style="62" customWidth="1"/>
    <col min="774" max="774" width="20.7109375" style="62" customWidth="1"/>
    <col min="775" max="775" width="7.85546875" style="62" customWidth="1"/>
    <col min="776" max="776" width="16.42578125" style="62" customWidth="1"/>
    <col min="777" max="1027" width="9.140625" style="62"/>
    <col min="1028" max="1028" width="32.85546875" style="62" customWidth="1"/>
    <col min="1029" max="1029" width="16.42578125" style="62" customWidth="1"/>
    <col min="1030" max="1030" width="20.7109375" style="62" customWidth="1"/>
    <col min="1031" max="1031" width="7.85546875" style="62" customWidth="1"/>
    <col min="1032" max="1032" width="16.42578125" style="62" customWidth="1"/>
    <col min="1033" max="1283" width="9.140625" style="62"/>
    <col min="1284" max="1284" width="32.85546875" style="62" customWidth="1"/>
    <col min="1285" max="1285" width="16.42578125" style="62" customWidth="1"/>
    <col min="1286" max="1286" width="20.7109375" style="62" customWidth="1"/>
    <col min="1287" max="1287" width="7.85546875" style="62" customWidth="1"/>
    <col min="1288" max="1288" width="16.42578125" style="62" customWidth="1"/>
    <col min="1289" max="1539" width="9.140625" style="62"/>
    <col min="1540" max="1540" width="32.85546875" style="62" customWidth="1"/>
    <col min="1541" max="1541" width="16.42578125" style="62" customWidth="1"/>
    <col min="1542" max="1542" width="20.7109375" style="62" customWidth="1"/>
    <col min="1543" max="1543" width="7.85546875" style="62" customWidth="1"/>
    <col min="1544" max="1544" width="16.42578125" style="62" customWidth="1"/>
    <col min="1545" max="1795" width="9.140625" style="62"/>
    <col min="1796" max="1796" width="32.85546875" style="62" customWidth="1"/>
    <col min="1797" max="1797" width="16.42578125" style="62" customWidth="1"/>
    <col min="1798" max="1798" width="20.7109375" style="62" customWidth="1"/>
    <col min="1799" max="1799" width="7.85546875" style="62" customWidth="1"/>
    <col min="1800" max="1800" width="16.42578125" style="62" customWidth="1"/>
    <col min="1801" max="2051" width="9.140625" style="62"/>
    <col min="2052" max="2052" width="32.85546875" style="62" customWidth="1"/>
    <col min="2053" max="2053" width="16.42578125" style="62" customWidth="1"/>
    <col min="2054" max="2054" width="20.7109375" style="62" customWidth="1"/>
    <col min="2055" max="2055" width="7.85546875" style="62" customWidth="1"/>
    <col min="2056" max="2056" width="16.42578125" style="62" customWidth="1"/>
    <col min="2057" max="2307" width="9.140625" style="62"/>
    <col min="2308" max="2308" width="32.85546875" style="62" customWidth="1"/>
    <col min="2309" max="2309" width="16.42578125" style="62" customWidth="1"/>
    <col min="2310" max="2310" width="20.7109375" style="62" customWidth="1"/>
    <col min="2311" max="2311" width="7.85546875" style="62" customWidth="1"/>
    <col min="2312" max="2312" width="16.42578125" style="62" customWidth="1"/>
    <col min="2313" max="2563" width="9.140625" style="62"/>
    <col min="2564" max="2564" width="32.85546875" style="62" customWidth="1"/>
    <col min="2565" max="2565" width="16.42578125" style="62" customWidth="1"/>
    <col min="2566" max="2566" width="20.7109375" style="62" customWidth="1"/>
    <col min="2567" max="2567" width="7.85546875" style="62" customWidth="1"/>
    <col min="2568" max="2568" width="16.42578125" style="62" customWidth="1"/>
    <col min="2569" max="2819" width="9.140625" style="62"/>
    <col min="2820" max="2820" width="32.85546875" style="62" customWidth="1"/>
    <col min="2821" max="2821" width="16.42578125" style="62" customWidth="1"/>
    <col min="2822" max="2822" width="20.7109375" style="62" customWidth="1"/>
    <col min="2823" max="2823" width="7.85546875" style="62" customWidth="1"/>
    <col min="2824" max="2824" width="16.42578125" style="62" customWidth="1"/>
    <col min="2825" max="3075" width="9.140625" style="62"/>
    <col min="3076" max="3076" width="32.85546875" style="62" customWidth="1"/>
    <col min="3077" max="3077" width="16.42578125" style="62" customWidth="1"/>
    <col min="3078" max="3078" width="20.7109375" style="62" customWidth="1"/>
    <col min="3079" max="3079" width="7.85546875" style="62" customWidth="1"/>
    <col min="3080" max="3080" width="16.42578125" style="62" customWidth="1"/>
    <col min="3081" max="3331" width="9.140625" style="62"/>
    <col min="3332" max="3332" width="32.85546875" style="62" customWidth="1"/>
    <col min="3333" max="3333" width="16.42578125" style="62" customWidth="1"/>
    <col min="3334" max="3334" width="20.7109375" style="62" customWidth="1"/>
    <col min="3335" max="3335" width="7.85546875" style="62" customWidth="1"/>
    <col min="3336" max="3336" width="16.42578125" style="62" customWidth="1"/>
    <col min="3337" max="3587" width="9.140625" style="62"/>
    <col min="3588" max="3588" width="32.85546875" style="62" customWidth="1"/>
    <col min="3589" max="3589" width="16.42578125" style="62" customWidth="1"/>
    <col min="3590" max="3590" width="20.7109375" style="62" customWidth="1"/>
    <col min="3591" max="3591" width="7.85546875" style="62" customWidth="1"/>
    <col min="3592" max="3592" width="16.42578125" style="62" customWidth="1"/>
    <col min="3593" max="3843" width="9.140625" style="62"/>
    <col min="3844" max="3844" width="32.85546875" style="62" customWidth="1"/>
    <col min="3845" max="3845" width="16.42578125" style="62" customWidth="1"/>
    <col min="3846" max="3846" width="20.7109375" style="62" customWidth="1"/>
    <col min="3847" max="3847" width="7.85546875" style="62" customWidth="1"/>
    <col min="3848" max="3848" width="16.42578125" style="62" customWidth="1"/>
    <col min="3849" max="4099" width="9.140625" style="62"/>
    <col min="4100" max="4100" width="32.85546875" style="62" customWidth="1"/>
    <col min="4101" max="4101" width="16.42578125" style="62" customWidth="1"/>
    <col min="4102" max="4102" width="20.7109375" style="62" customWidth="1"/>
    <col min="4103" max="4103" width="7.85546875" style="62" customWidth="1"/>
    <col min="4104" max="4104" width="16.42578125" style="62" customWidth="1"/>
    <col min="4105" max="4355" width="9.140625" style="62"/>
    <col min="4356" max="4356" width="32.85546875" style="62" customWidth="1"/>
    <col min="4357" max="4357" width="16.42578125" style="62" customWidth="1"/>
    <col min="4358" max="4358" width="20.7109375" style="62" customWidth="1"/>
    <col min="4359" max="4359" width="7.85546875" style="62" customWidth="1"/>
    <col min="4360" max="4360" width="16.42578125" style="62" customWidth="1"/>
    <col min="4361" max="4611" width="9.140625" style="62"/>
    <col min="4612" max="4612" width="32.85546875" style="62" customWidth="1"/>
    <col min="4613" max="4613" width="16.42578125" style="62" customWidth="1"/>
    <col min="4614" max="4614" width="20.7109375" style="62" customWidth="1"/>
    <col min="4615" max="4615" width="7.85546875" style="62" customWidth="1"/>
    <col min="4616" max="4616" width="16.42578125" style="62" customWidth="1"/>
    <col min="4617" max="4867" width="9.140625" style="62"/>
    <col min="4868" max="4868" width="32.85546875" style="62" customWidth="1"/>
    <col min="4869" max="4869" width="16.42578125" style="62" customWidth="1"/>
    <col min="4870" max="4870" width="20.7109375" style="62" customWidth="1"/>
    <col min="4871" max="4871" width="7.85546875" style="62" customWidth="1"/>
    <col min="4872" max="4872" width="16.42578125" style="62" customWidth="1"/>
    <col min="4873" max="5123" width="9.140625" style="62"/>
    <col min="5124" max="5124" width="32.85546875" style="62" customWidth="1"/>
    <col min="5125" max="5125" width="16.42578125" style="62" customWidth="1"/>
    <col min="5126" max="5126" width="20.7109375" style="62" customWidth="1"/>
    <col min="5127" max="5127" width="7.85546875" style="62" customWidth="1"/>
    <col min="5128" max="5128" width="16.42578125" style="62" customWidth="1"/>
    <col min="5129" max="5379" width="9.140625" style="62"/>
    <col min="5380" max="5380" width="32.85546875" style="62" customWidth="1"/>
    <col min="5381" max="5381" width="16.42578125" style="62" customWidth="1"/>
    <col min="5382" max="5382" width="20.7109375" style="62" customWidth="1"/>
    <col min="5383" max="5383" width="7.85546875" style="62" customWidth="1"/>
    <col min="5384" max="5384" width="16.42578125" style="62" customWidth="1"/>
    <col min="5385" max="5635" width="9.140625" style="62"/>
    <col min="5636" max="5636" width="32.85546875" style="62" customWidth="1"/>
    <col min="5637" max="5637" width="16.42578125" style="62" customWidth="1"/>
    <col min="5638" max="5638" width="20.7109375" style="62" customWidth="1"/>
    <col min="5639" max="5639" width="7.85546875" style="62" customWidth="1"/>
    <col min="5640" max="5640" width="16.42578125" style="62" customWidth="1"/>
    <col min="5641" max="5891" width="9.140625" style="62"/>
    <col min="5892" max="5892" width="32.85546875" style="62" customWidth="1"/>
    <col min="5893" max="5893" width="16.42578125" style="62" customWidth="1"/>
    <col min="5894" max="5894" width="20.7109375" style="62" customWidth="1"/>
    <col min="5895" max="5895" width="7.85546875" style="62" customWidth="1"/>
    <col min="5896" max="5896" width="16.42578125" style="62" customWidth="1"/>
    <col min="5897" max="6147" width="9.140625" style="62"/>
    <col min="6148" max="6148" width="32.85546875" style="62" customWidth="1"/>
    <col min="6149" max="6149" width="16.42578125" style="62" customWidth="1"/>
    <col min="6150" max="6150" width="20.7109375" style="62" customWidth="1"/>
    <col min="6151" max="6151" width="7.85546875" style="62" customWidth="1"/>
    <col min="6152" max="6152" width="16.42578125" style="62" customWidth="1"/>
    <col min="6153" max="6403" width="9.140625" style="62"/>
    <col min="6404" max="6404" width="32.85546875" style="62" customWidth="1"/>
    <col min="6405" max="6405" width="16.42578125" style="62" customWidth="1"/>
    <col min="6406" max="6406" width="20.7109375" style="62" customWidth="1"/>
    <col min="6407" max="6407" width="7.85546875" style="62" customWidth="1"/>
    <col min="6408" max="6408" width="16.42578125" style="62" customWidth="1"/>
    <col min="6409" max="6659" width="9.140625" style="62"/>
    <col min="6660" max="6660" width="32.85546875" style="62" customWidth="1"/>
    <col min="6661" max="6661" width="16.42578125" style="62" customWidth="1"/>
    <col min="6662" max="6662" width="20.7109375" style="62" customWidth="1"/>
    <col min="6663" max="6663" width="7.85546875" style="62" customWidth="1"/>
    <col min="6664" max="6664" width="16.42578125" style="62" customWidth="1"/>
    <col min="6665" max="6915" width="9.140625" style="62"/>
    <col min="6916" max="6916" width="32.85546875" style="62" customWidth="1"/>
    <col min="6917" max="6917" width="16.42578125" style="62" customWidth="1"/>
    <col min="6918" max="6918" width="20.7109375" style="62" customWidth="1"/>
    <col min="6919" max="6919" width="7.85546875" style="62" customWidth="1"/>
    <col min="6920" max="6920" width="16.42578125" style="62" customWidth="1"/>
    <col min="6921" max="7171" width="9.140625" style="62"/>
    <col min="7172" max="7172" width="32.85546875" style="62" customWidth="1"/>
    <col min="7173" max="7173" width="16.42578125" style="62" customWidth="1"/>
    <col min="7174" max="7174" width="20.7109375" style="62" customWidth="1"/>
    <col min="7175" max="7175" width="7.85546875" style="62" customWidth="1"/>
    <col min="7176" max="7176" width="16.42578125" style="62" customWidth="1"/>
    <col min="7177" max="7427" width="9.140625" style="62"/>
    <col min="7428" max="7428" width="32.85546875" style="62" customWidth="1"/>
    <col min="7429" max="7429" width="16.42578125" style="62" customWidth="1"/>
    <col min="7430" max="7430" width="20.7109375" style="62" customWidth="1"/>
    <col min="7431" max="7431" width="7.85546875" style="62" customWidth="1"/>
    <col min="7432" max="7432" width="16.42578125" style="62" customWidth="1"/>
    <col min="7433" max="7683" width="9.140625" style="62"/>
    <col min="7684" max="7684" width="32.85546875" style="62" customWidth="1"/>
    <col min="7685" max="7685" width="16.42578125" style="62" customWidth="1"/>
    <col min="7686" max="7686" width="20.7109375" style="62" customWidth="1"/>
    <col min="7687" max="7687" width="7.85546875" style="62" customWidth="1"/>
    <col min="7688" max="7688" width="16.42578125" style="62" customWidth="1"/>
    <col min="7689" max="7939" width="9.140625" style="62"/>
    <col min="7940" max="7940" width="32.85546875" style="62" customWidth="1"/>
    <col min="7941" max="7941" width="16.42578125" style="62" customWidth="1"/>
    <col min="7942" max="7942" width="20.7109375" style="62" customWidth="1"/>
    <col min="7943" max="7943" width="7.85546875" style="62" customWidth="1"/>
    <col min="7944" max="7944" width="16.42578125" style="62" customWidth="1"/>
    <col min="7945" max="8195" width="9.140625" style="62"/>
    <col min="8196" max="8196" width="32.85546875" style="62" customWidth="1"/>
    <col min="8197" max="8197" width="16.42578125" style="62" customWidth="1"/>
    <col min="8198" max="8198" width="20.7109375" style="62" customWidth="1"/>
    <col min="8199" max="8199" width="7.85546875" style="62" customWidth="1"/>
    <col min="8200" max="8200" width="16.42578125" style="62" customWidth="1"/>
    <col min="8201" max="8451" width="9.140625" style="62"/>
    <col min="8452" max="8452" width="32.85546875" style="62" customWidth="1"/>
    <col min="8453" max="8453" width="16.42578125" style="62" customWidth="1"/>
    <col min="8454" max="8454" width="20.7109375" style="62" customWidth="1"/>
    <col min="8455" max="8455" width="7.85546875" style="62" customWidth="1"/>
    <col min="8456" max="8456" width="16.42578125" style="62" customWidth="1"/>
    <col min="8457" max="8707" width="9.140625" style="62"/>
    <col min="8708" max="8708" width="32.85546875" style="62" customWidth="1"/>
    <col min="8709" max="8709" width="16.42578125" style="62" customWidth="1"/>
    <col min="8710" max="8710" width="20.7109375" style="62" customWidth="1"/>
    <col min="8711" max="8711" width="7.85546875" style="62" customWidth="1"/>
    <col min="8712" max="8712" width="16.42578125" style="62" customWidth="1"/>
    <col min="8713" max="8963" width="9.140625" style="62"/>
    <col min="8964" max="8964" width="32.85546875" style="62" customWidth="1"/>
    <col min="8965" max="8965" width="16.42578125" style="62" customWidth="1"/>
    <col min="8966" max="8966" width="20.7109375" style="62" customWidth="1"/>
    <col min="8967" max="8967" width="7.85546875" style="62" customWidth="1"/>
    <col min="8968" max="8968" width="16.42578125" style="62" customWidth="1"/>
    <col min="8969" max="9219" width="9.140625" style="62"/>
    <col min="9220" max="9220" width="32.85546875" style="62" customWidth="1"/>
    <col min="9221" max="9221" width="16.42578125" style="62" customWidth="1"/>
    <col min="9222" max="9222" width="20.7109375" style="62" customWidth="1"/>
    <col min="9223" max="9223" width="7.85546875" style="62" customWidth="1"/>
    <col min="9224" max="9224" width="16.42578125" style="62" customWidth="1"/>
    <col min="9225" max="9475" width="9.140625" style="62"/>
    <col min="9476" max="9476" width="32.85546875" style="62" customWidth="1"/>
    <col min="9477" max="9477" width="16.42578125" style="62" customWidth="1"/>
    <col min="9478" max="9478" width="20.7109375" style="62" customWidth="1"/>
    <col min="9479" max="9479" width="7.85546875" style="62" customWidth="1"/>
    <col min="9480" max="9480" width="16.42578125" style="62" customWidth="1"/>
    <col min="9481" max="9731" width="9.140625" style="62"/>
    <col min="9732" max="9732" width="32.85546875" style="62" customWidth="1"/>
    <col min="9733" max="9733" width="16.42578125" style="62" customWidth="1"/>
    <col min="9734" max="9734" width="20.7109375" style="62" customWidth="1"/>
    <col min="9735" max="9735" width="7.85546875" style="62" customWidth="1"/>
    <col min="9736" max="9736" width="16.42578125" style="62" customWidth="1"/>
    <col min="9737" max="9987" width="9.140625" style="62"/>
    <col min="9988" max="9988" width="32.85546875" style="62" customWidth="1"/>
    <col min="9989" max="9989" width="16.42578125" style="62" customWidth="1"/>
    <col min="9990" max="9990" width="20.7109375" style="62" customWidth="1"/>
    <col min="9991" max="9991" width="7.85546875" style="62" customWidth="1"/>
    <col min="9992" max="9992" width="16.42578125" style="62" customWidth="1"/>
    <col min="9993" max="10243" width="9.140625" style="62"/>
    <col min="10244" max="10244" width="32.85546875" style="62" customWidth="1"/>
    <col min="10245" max="10245" width="16.42578125" style="62" customWidth="1"/>
    <col min="10246" max="10246" width="20.7109375" style="62" customWidth="1"/>
    <col min="10247" max="10247" width="7.85546875" style="62" customWidth="1"/>
    <col min="10248" max="10248" width="16.42578125" style="62" customWidth="1"/>
    <col min="10249" max="10499" width="9.140625" style="62"/>
    <col min="10500" max="10500" width="32.85546875" style="62" customWidth="1"/>
    <col min="10501" max="10501" width="16.42578125" style="62" customWidth="1"/>
    <col min="10502" max="10502" width="20.7109375" style="62" customWidth="1"/>
    <col min="10503" max="10503" width="7.85546875" style="62" customWidth="1"/>
    <col min="10504" max="10504" width="16.42578125" style="62" customWidth="1"/>
    <col min="10505" max="10755" width="9.140625" style="62"/>
    <col min="10756" max="10756" width="32.85546875" style="62" customWidth="1"/>
    <col min="10757" max="10757" width="16.42578125" style="62" customWidth="1"/>
    <col min="10758" max="10758" width="20.7109375" style="62" customWidth="1"/>
    <col min="10759" max="10759" width="7.85546875" style="62" customWidth="1"/>
    <col min="10760" max="10760" width="16.42578125" style="62" customWidth="1"/>
    <col min="10761" max="11011" width="9.140625" style="62"/>
    <col min="11012" max="11012" width="32.85546875" style="62" customWidth="1"/>
    <col min="11013" max="11013" width="16.42578125" style="62" customWidth="1"/>
    <col min="11014" max="11014" width="20.7109375" style="62" customWidth="1"/>
    <col min="11015" max="11015" width="7.85546875" style="62" customWidth="1"/>
    <col min="11016" max="11016" width="16.42578125" style="62" customWidth="1"/>
    <col min="11017" max="11267" width="9.140625" style="62"/>
    <col min="11268" max="11268" width="32.85546875" style="62" customWidth="1"/>
    <col min="11269" max="11269" width="16.42578125" style="62" customWidth="1"/>
    <col min="11270" max="11270" width="20.7109375" style="62" customWidth="1"/>
    <col min="11271" max="11271" width="7.85546875" style="62" customWidth="1"/>
    <col min="11272" max="11272" width="16.42578125" style="62" customWidth="1"/>
    <col min="11273" max="11523" width="9.140625" style="62"/>
    <col min="11524" max="11524" width="32.85546875" style="62" customWidth="1"/>
    <col min="11525" max="11525" width="16.42578125" style="62" customWidth="1"/>
    <col min="11526" max="11526" width="20.7109375" style="62" customWidth="1"/>
    <col min="11527" max="11527" width="7.85546875" style="62" customWidth="1"/>
    <col min="11528" max="11528" width="16.42578125" style="62" customWidth="1"/>
    <col min="11529" max="11779" width="9.140625" style="62"/>
    <col min="11780" max="11780" width="32.85546875" style="62" customWidth="1"/>
    <col min="11781" max="11781" width="16.42578125" style="62" customWidth="1"/>
    <col min="11782" max="11782" width="20.7109375" style="62" customWidth="1"/>
    <col min="11783" max="11783" width="7.85546875" style="62" customWidth="1"/>
    <col min="11784" max="11784" width="16.42578125" style="62" customWidth="1"/>
    <col min="11785" max="12035" width="9.140625" style="62"/>
    <col min="12036" max="12036" width="32.85546875" style="62" customWidth="1"/>
    <col min="12037" max="12037" width="16.42578125" style="62" customWidth="1"/>
    <col min="12038" max="12038" width="20.7109375" style="62" customWidth="1"/>
    <col min="12039" max="12039" width="7.85546875" style="62" customWidth="1"/>
    <col min="12040" max="12040" width="16.42578125" style="62" customWidth="1"/>
    <col min="12041" max="12291" width="9.140625" style="62"/>
    <col min="12292" max="12292" width="32.85546875" style="62" customWidth="1"/>
    <col min="12293" max="12293" width="16.42578125" style="62" customWidth="1"/>
    <col min="12294" max="12294" width="20.7109375" style="62" customWidth="1"/>
    <col min="12295" max="12295" width="7.85546875" style="62" customWidth="1"/>
    <col min="12296" max="12296" width="16.42578125" style="62" customWidth="1"/>
    <col min="12297" max="12547" width="9.140625" style="62"/>
    <col min="12548" max="12548" width="32.85546875" style="62" customWidth="1"/>
    <col min="12549" max="12549" width="16.42578125" style="62" customWidth="1"/>
    <col min="12550" max="12550" width="20.7109375" style="62" customWidth="1"/>
    <col min="12551" max="12551" width="7.85546875" style="62" customWidth="1"/>
    <col min="12552" max="12552" width="16.42578125" style="62" customWidth="1"/>
    <col min="12553" max="12803" width="9.140625" style="62"/>
    <col min="12804" max="12804" width="32.85546875" style="62" customWidth="1"/>
    <col min="12805" max="12805" width="16.42578125" style="62" customWidth="1"/>
    <col min="12806" max="12806" width="20.7109375" style="62" customWidth="1"/>
    <col min="12807" max="12807" width="7.85546875" style="62" customWidth="1"/>
    <col min="12808" max="12808" width="16.42578125" style="62" customWidth="1"/>
    <col min="12809" max="13059" width="9.140625" style="62"/>
    <col min="13060" max="13060" width="32.85546875" style="62" customWidth="1"/>
    <col min="13061" max="13061" width="16.42578125" style="62" customWidth="1"/>
    <col min="13062" max="13062" width="20.7109375" style="62" customWidth="1"/>
    <col min="13063" max="13063" width="7.85546875" style="62" customWidth="1"/>
    <col min="13064" max="13064" width="16.42578125" style="62" customWidth="1"/>
    <col min="13065" max="13315" width="9.140625" style="62"/>
    <col min="13316" max="13316" width="32.85546875" style="62" customWidth="1"/>
    <col min="13317" max="13317" width="16.42578125" style="62" customWidth="1"/>
    <col min="13318" max="13318" width="20.7109375" style="62" customWidth="1"/>
    <col min="13319" max="13319" width="7.85546875" style="62" customWidth="1"/>
    <col min="13320" max="13320" width="16.42578125" style="62" customWidth="1"/>
    <col min="13321" max="13571" width="9.140625" style="62"/>
    <col min="13572" max="13572" width="32.85546875" style="62" customWidth="1"/>
    <col min="13573" max="13573" width="16.42578125" style="62" customWidth="1"/>
    <col min="13574" max="13574" width="20.7109375" style="62" customWidth="1"/>
    <col min="13575" max="13575" width="7.85546875" style="62" customWidth="1"/>
    <col min="13576" max="13576" width="16.42578125" style="62" customWidth="1"/>
    <col min="13577" max="13827" width="9.140625" style="62"/>
    <col min="13828" max="13828" width="32.85546875" style="62" customWidth="1"/>
    <col min="13829" max="13829" width="16.42578125" style="62" customWidth="1"/>
    <col min="13830" max="13830" width="20.7109375" style="62" customWidth="1"/>
    <col min="13831" max="13831" width="7.85546875" style="62" customWidth="1"/>
    <col min="13832" max="13832" width="16.42578125" style="62" customWidth="1"/>
    <col min="13833" max="14083" width="9.140625" style="62"/>
    <col min="14084" max="14084" width="32.85546875" style="62" customWidth="1"/>
    <col min="14085" max="14085" width="16.42578125" style="62" customWidth="1"/>
    <col min="14086" max="14086" width="20.7109375" style="62" customWidth="1"/>
    <col min="14087" max="14087" width="7.85546875" style="62" customWidth="1"/>
    <col min="14088" max="14088" width="16.42578125" style="62" customWidth="1"/>
    <col min="14089" max="14339" width="9.140625" style="62"/>
    <col min="14340" max="14340" width="32.85546875" style="62" customWidth="1"/>
    <col min="14341" max="14341" width="16.42578125" style="62" customWidth="1"/>
    <col min="14342" max="14342" width="20.7109375" style="62" customWidth="1"/>
    <col min="14343" max="14343" width="7.85546875" style="62" customWidth="1"/>
    <col min="14344" max="14344" width="16.42578125" style="62" customWidth="1"/>
    <col min="14345" max="14595" width="9.140625" style="62"/>
    <col min="14596" max="14596" width="32.85546875" style="62" customWidth="1"/>
    <col min="14597" max="14597" width="16.42578125" style="62" customWidth="1"/>
    <col min="14598" max="14598" width="20.7109375" style="62" customWidth="1"/>
    <col min="14599" max="14599" width="7.85546875" style="62" customWidth="1"/>
    <col min="14600" max="14600" width="16.42578125" style="62" customWidth="1"/>
    <col min="14601" max="14851" width="9.140625" style="62"/>
    <col min="14852" max="14852" width="32.85546875" style="62" customWidth="1"/>
    <col min="14853" max="14853" width="16.42578125" style="62" customWidth="1"/>
    <col min="14854" max="14854" width="20.7109375" style="62" customWidth="1"/>
    <col min="14855" max="14855" width="7.85546875" style="62" customWidth="1"/>
    <col min="14856" max="14856" width="16.42578125" style="62" customWidth="1"/>
    <col min="14857" max="15107" width="9.140625" style="62"/>
    <col min="15108" max="15108" width="32.85546875" style="62" customWidth="1"/>
    <col min="15109" max="15109" width="16.42578125" style="62" customWidth="1"/>
    <col min="15110" max="15110" width="20.7109375" style="62" customWidth="1"/>
    <col min="15111" max="15111" width="7.85546875" style="62" customWidth="1"/>
    <col min="15112" max="15112" width="16.42578125" style="62" customWidth="1"/>
    <col min="15113" max="15363" width="9.140625" style="62"/>
    <col min="15364" max="15364" width="32.85546875" style="62" customWidth="1"/>
    <col min="15365" max="15365" width="16.42578125" style="62" customWidth="1"/>
    <col min="15366" max="15366" width="20.7109375" style="62" customWidth="1"/>
    <col min="15367" max="15367" width="7.85546875" style="62" customWidth="1"/>
    <col min="15368" max="15368" width="16.42578125" style="62" customWidth="1"/>
    <col min="15369" max="15619" width="9.140625" style="62"/>
    <col min="15620" max="15620" width="32.85546875" style="62" customWidth="1"/>
    <col min="15621" max="15621" width="16.42578125" style="62" customWidth="1"/>
    <col min="15622" max="15622" width="20.7109375" style="62" customWidth="1"/>
    <col min="15623" max="15623" width="7.85546875" style="62" customWidth="1"/>
    <col min="15624" max="15624" width="16.42578125" style="62" customWidth="1"/>
    <col min="15625" max="15875" width="9.140625" style="62"/>
    <col min="15876" max="15876" width="32.85546875" style="62" customWidth="1"/>
    <col min="15877" max="15877" width="16.42578125" style="62" customWidth="1"/>
    <col min="15878" max="15878" width="20.7109375" style="62" customWidth="1"/>
    <col min="15879" max="15879" width="7.85546875" style="62" customWidth="1"/>
    <col min="15880" max="15880" width="16.42578125" style="62" customWidth="1"/>
    <col min="15881" max="16131" width="9.140625" style="62"/>
    <col min="16132" max="16132" width="32.85546875" style="62" customWidth="1"/>
    <col min="16133" max="16133" width="16.42578125" style="62" customWidth="1"/>
    <col min="16134" max="16134" width="20.7109375" style="62" customWidth="1"/>
    <col min="16135" max="16135" width="7.85546875" style="62" customWidth="1"/>
    <col min="16136" max="16136" width="16.42578125" style="62" customWidth="1"/>
    <col min="16137" max="16384" width="9.140625" style="62"/>
  </cols>
  <sheetData>
    <row r="1" spans="1:8" s="16" customFormat="1" ht="23.25" x14ac:dyDescent="0.55000000000000004">
      <c r="A1" s="128" t="s">
        <v>100</v>
      </c>
      <c r="B1" s="128"/>
      <c r="C1" s="128"/>
      <c r="D1" s="128"/>
      <c r="E1" s="128"/>
      <c r="F1" s="128"/>
      <c r="G1" s="128"/>
      <c r="H1" s="96"/>
    </row>
    <row r="2" spans="1:8" s="16" customFormat="1" ht="23.25" x14ac:dyDescent="0.55000000000000004">
      <c r="A2" s="59"/>
      <c r="B2" s="59"/>
    </row>
    <row r="3" spans="1:8" s="9" customFormat="1" ht="24" x14ac:dyDescent="0.55000000000000004">
      <c r="A3" s="18" t="s">
        <v>108</v>
      </c>
      <c r="E3" s="12"/>
      <c r="F3" s="12"/>
      <c r="G3" s="12"/>
    </row>
    <row r="4" spans="1:8" s="16" customFormat="1" ht="23.25" x14ac:dyDescent="0.55000000000000004">
      <c r="B4" s="129" t="s">
        <v>46</v>
      </c>
      <c r="C4" s="129"/>
      <c r="D4" s="129"/>
      <c r="E4" s="99" t="s">
        <v>29</v>
      </c>
      <c r="F4" s="99" t="s">
        <v>35</v>
      </c>
      <c r="G4" s="29"/>
    </row>
    <row r="5" spans="1:8" s="9" customFormat="1" ht="24" x14ac:dyDescent="0.55000000000000004">
      <c r="B5" s="130" t="s">
        <v>30</v>
      </c>
      <c r="C5" s="131"/>
      <c r="D5" s="132"/>
      <c r="E5" s="61">
        <v>32</v>
      </c>
      <c r="F5" s="23">
        <f>E5*100/$E$9</f>
        <v>50</v>
      </c>
      <c r="G5" s="12"/>
    </row>
    <row r="6" spans="1:8" s="9" customFormat="1" ht="24" x14ac:dyDescent="0.55000000000000004">
      <c r="B6" s="130" t="s">
        <v>31</v>
      </c>
      <c r="C6" s="131"/>
      <c r="D6" s="132"/>
      <c r="E6" s="61">
        <v>3</v>
      </c>
      <c r="F6" s="23">
        <f>E6*100/$E$9</f>
        <v>4.6875</v>
      </c>
      <c r="G6" s="12"/>
    </row>
    <row r="7" spans="1:8" s="9" customFormat="1" ht="24" x14ac:dyDescent="0.55000000000000004">
      <c r="B7" s="130" t="s">
        <v>19</v>
      </c>
      <c r="C7" s="131"/>
      <c r="D7" s="132"/>
      <c r="E7" s="61">
        <v>28</v>
      </c>
      <c r="F7" s="23">
        <f>E7*100/$E$9</f>
        <v>43.75</v>
      </c>
      <c r="G7" s="12"/>
    </row>
    <row r="8" spans="1:8" s="9" customFormat="1" ht="24" x14ac:dyDescent="0.55000000000000004">
      <c r="B8" s="130" t="s">
        <v>21</v>
      </c>
      <c r="C8" s="131"/>
      <c r="D8" s="132"/>
      <c r="E8" s="61">
        <v>1</v>
      </c>
      <c r="F8" s="23">
        <f>E8*100/$E$9</f>
        <v>1.5625</v>
      </c>
      <c r="G8" s="12"/>
    </row>
    <row r="9" spans="1:8" s="9" customFormat="1" ht="24" x14ac:dyDescent="0.55000000000000004">
      <c r="B9" s="127" t="s">
        <v>28</v>
      </c>
      <c r="C9" s="127"/>
      <c r="D9" s="127"/>
      <c r="E9" s="63">
        <f>SUM(E5:E8)</f>
        <v>64</v>
      </c>
      <c r="F9" s="25">
        <f>E9*100/$E$9</f>
        <v>100</v>
      </c>
      <c r="G9" s="12"/>
    </row>
    <row r="10" spans="1:8" s="16" customFormat="1" ht="23.25" x14ac:dyDescent="0.55000000000000004">
      <c r="E10" s="29"/>
      <c r="F10" s="29"/>
      <c r="G10" s="29"/>
    </row>
    <row r="11" spans="1:8" s="9" customFormat="1" ht="24" x14ac:dyDescent="0.55000000000000004">
      <c r="A11" s="14"/>
      <c r="B11" s="9" t="s">
        <v>109</v>
      </c>
      <c r="E11" s="12"/>
      <c r="F11" s="12"/>
      <c r="G11" s="12"/>
    </row>
    <row r="12" spans="1:8" s="9" customFormat="1" ht="24" x14ac:dyDescent="0.55000000000000004">
      <c r="A12" s="9" t="s">
        <v>226</v>
      </c>
      <c r="E12" s="12"/>
      <c r="F12" s="12"/>
      <c r="G12" s="12"/>
    </row>
    <row r="13" spans="1:8" s="9" customFormat="1" ht="24" x14ac:dyDescent="0.55000000000000004">
      <c r="A13" s="9" t="s">
        <v>227</v>
      </c>
    </row>
    <row r="14" spans="1:8" s="9" customFormat="1" ht="24" x14ac:dyDescent="0.55000000000000004">
      <c r="A14" s="14" t="s">
        <v>228</v>
      </c>
      <c r="B14" s="14"/>
      <c r="C14" s="14"/>
      <c r="D14" s="14"/>
      <c r="E14" s="14"/>
      <c r="F14" s="14"/>
    </row>
  </sheetData>
  <mergeCells count="7">
    <mergeCell ref="B9:D9"/>
    <mergeCell ref="A1:G1"/>
    <mergeCell ref="B4:D4"/>
    <mergeCell ref="B5:D5"/>
    <mergeCell ref="B6:D6"/>
    <mergeCell ref="B7:D7"/>
    <mergeCell ref="B8:D8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H52"/>
  <sheetViews>
    <sheetView topLeftCell="A31" zoomScale="80" zoomScaleNormal="80" workbookViewId="0">
      <selection activeCell="A49" sqref="A49:XFD52"/>
    </sheetView>
  </sheetViews>
  <sheetFormatPr defaultRowHeight="23.25" x14ac:dyDescent="0.55000000000000004"/>
  <cols>
    <col min="1" max="1" width="12.42578125" style="52" customWidth="1"/>
    <col min="2" max="2" width="9.140625" style="52"/>
    <col min="3" max="3" width="17.7109375" style="52" customWidth="1"/>
    <col min="4" max="4" width="23.7109375" style="52" customWidth="1"/>
    <col min="5" max="5" width="12.28515625" style="51" customWidth="1"/>
    <col min="6" max="6" width="18.85546875" style="51" customWidth="1"/>
    <col min="7" max="7" width="16.42578125" style="51" customWidth="1"/>
    <col min="8" max="256" width="9.140625" style="52"/>
    <col min="257" max="257" width="12.42578125" style="52" customWidth="1"/>
    <col min="258" max="258" width="9.140625" style="52"/>
    <col min="259" max="259" width="17.7109375" style="52" customWidth="1"/>
    <col min="260" max="260" width="23.7109375" style="52" customWidth="1"/>
    <col min="261" max="261" width="12.28515625" style="52" customWidth="1"/>
    <col min="262" max="262" width="17.5703125" style="52" customWidth="1"/>
    <col min="263" max="263" width="16.42578125" style="52" customWidth="1"/>
    <col min="264" max="512" width="9.140625" style="52"/>
    <col min="513" max="513" width="12.42578125" style="52" customWidth="1"/>
    <col min="514" max="514" width="9.140625" style="52"/>
    <col min="515" max="515" width="17.7109375" style="52" customWidth="1"/>
    <col min="516" max="516" width="23.7109375" style="52" customWidth="1"/>
    <col min="517" max="517" width="12.28515625" style="52" customWidth="1"/>
    <col min="518" max="518" width="17.5703125" style="52" customWidth="1"/>
    <col min="519" max="519" width="16.42578125" style="52" customWidth="1"/>
    <col min="520" max="768" width="9.140625" style="52"/>
    <col min="769" max="769" width="12.42578125" style="52" customWidth="1"/>
    <col min="770" max="770" width="9.140625" style="52"/>
    <col min="771" max="771" width="17.7109375" style="52" customWidth="1"/>
    <col min="772" max="772" width="23.7109375" style="52" customWidth="1"/>
    <col min="773" max="773" width="12.28515625" style="52" customWidth="1"/>
    <col min="774" max="774" width="17.5703125" style="52" customWidth="1"/>
    <col min="775" max="775" width="16.42578125" style="52" customWidth="1"/>
    <col min="776" max="1024" width="9.140625" style="52"/>
    <col min="1025" max="1025" width="12.42578125" style="52" customWidth="1"/>
    <col min="1026" max="1026" width="9.140625" style="52"/>
    <col min="1027" max="1027" width="17.7109375" style="52" customWidth="1"/>
    <col min="1028" max="1028" width="23.7109375" style="52" customWidth="1"/>
    <col min="1029" max="1029" width="12.28515625" style="52" customWidth="1"/>
    <col min="1030" max="1030" width="17.5703125" style="52" customWidth="1"/>
    <col min="1031" max="1031" width="16.42578125" style="52" customWidth="1"/>
    <col min="1032" max="1280" width="9.140625" style="52"/>
    <col min="1281" max="1281" width="12.42578125" style="52" customWidth="1"/>
    <col min="1282" max="1282" width="9.140625" style="52"/>
    <col min="1283" max="1283" width="17.7109375" style="52" customWidth="1"/>
    <col min="1284" max="1284" width="23.7109375" style="52" customWidth="1"/>
    <col min="1285" max="1285" width="12.28515625" style="52" customWidth="1"/>
    <col min="1286" max="1286" width="17.5703125" style="52" customWidth="1"/>
    <col min="1287" max="1287" width="16.42578125" style="52" customWidth="1"/>
    <col min="1288" max="1536" width="9.140625" style="52"/>
    <col min="1537" max="1537" width="12.42578125" style="52" customWidth="1"/>
    <col min="1538" max="1538" width="9.140625" style="52"/>
    <col min="1539" max="1539" width="17.7109375" style="52" customWidth="1"/>
    <col min="1540" max="1540" width="23.7109375" style="52" customWidth="1"/>
    <col min="1541" max="1541" width="12.28515625" style="52" customWidth="1"/>
    <col min="1542" max="1542" width="17.5703125" style="52" customWidth="1"/>
    <col min="1543" max="1543" width="16.42578125" style="52" customWidth="1"/>
    <col min="1544" max="1792" width="9.140625" style="52"/>
    <col min="1793" max="1793" width="12.42578125" style="52" customWidth="1"/>
    <col min="1794" max="1794" width="9.140625" style="52"/>
    <col min="1795" max="1795" width="17.7109375" style="52" customWidth="1"/>
    <col min="1796" max="1796" width="23.7109375" style="52" customWidth="1"/>
    <col min="1797" max="1797" width="12.28515625" style="52" customWidth="1"/>
    <col min="1798" max="1798" width="17.5703125" style="52" customWidth="1"/>
    <col min="1799" max="1799" width="16.42578125" style="52" customWidth="1"/>
    <col min="1800" max="2048" width="9.140625" style="52"/>
    <col min="2049" max="2049" width="12.42578125" style="52" customWidth="1"/>
    <col min="2050" max="2050" width="9.140625" style="52"/>
    <col min="2051" max="2051" width="17.7109375" style="52" customWidth="1"/>
    <col min="2052" max="2052" width="23.7109375" style="52" customWidth="1"/>
    <col min="2053" max="2053" width="12.28515625" style="52" customWidth="1"/>
    <col min="2054" max="2054" width="17.5703125" style="52" customWidth="1"/>
    <col min="2055" max="2055" width="16.42578125" style="52" customWidth="1"/>
    <col min="2056" max="2304" width="9.140625" style="52"/>
    <col min="2305" max="2305" width="12.42578125" style="52" customWidth="1"/>
    <col min="2306" max="2306" width="9.140625" style="52"/>
    <col min="2307" max="2307" width="17.7109375" style="52" customWidth="1"/>
    <col min="2308" max="2308" width="23.7109375" style="52" customWidth="1"/>
    <col min="2309" max="2309" width="12.28515625" style="52" customWidth="1"/>
    <col min="2310" max="2310" width="17.5703125" style="52" customWidth="1"/>
    <col min="2311" max="2311" width="16.42578125" style="52" customWidth="1"/>
    <col min="2312" max="2560" width="9.140625" style="52"/>
    <col min="2561" max="2561" width="12.42578125" style="52" customWidth="1"/>
    <col min="2562" max="2562" width="9.140625" style="52"/>
    <col min="2563" max="2563" width="17.7109375" style="52" customWidth="1"/>
    <col min="2564" max="2564" width="23.7109375" style="52" customWidth="1"/>
    <col min="2565" max="2565" width="12.28515625" style="52" customWidth="1"/>
    <col min="2566" max="2566" width="17.5703125" style="52" customWidth="1"/>
    <col min="2567" max="2567" width="16.42578125" style="52" customWidth="1"/>
    <col min="2568" max="2816" width="9.140625" style="52"/>
    <col min="2817" max="2817" width="12.42578125" style="52" customWidth="1"/>
    <col min="2818" max="2818" width="9.140625" style="52"/>
    <col min="2819" max="2819" width="17.7109375" style="52" customWidth="1"/>
    <col min="2820" max="2820" width="23.7109375" style="52" customWidth="1"/>
    <col min="2821" max="2821" width="12.28515625" style="52" customWidth="1"/>
    <col min="2822" max="2822" width="17.5703125" style="52" customWidth="1"/>
    <col min="2823" max="2823" width="16.42578125" style="52" customWidth="1"/>
    <col min="2824" max="3072" width="9.140625" style="52"/>
    <col min="3073" max="3073" width="12.42578125" style="52" customWidth="1"/>
    <col min="3074" max="3074" width="9.140625" style="52"/>
    <col min="3075" max="3075" width="17.7109375" style="52" customWidth="1"/>
    <col min="3076" max="3076" width="23.7109375" style="52" customWidth="1"/>
    <col min="3077" max="3077" width="12.28515625" style="52" customWidth="1"/>
    <col min="3078" max="3078" width="17.5703125" style="52" customWidth="1"/>
    <col min="3079" max="3079" width="16.42578125" style="52" customWidth="1"/>
    <col min="3080" max="3328" width="9.140625" style="52"/>
    <col min="3329" max="3329" width="12.42578125" style="52" customWidth="1"/>
    <col min="3330" max="3330" width="9.140625" style="52"/>
    <col min="3331" max="3331" width="17.7109375" style="52" customWidth="1"/>
    <col min="3332" max="3332" width="23.7109375" style="52" customWidth="1"/>
    <col min="3333" max="3333" width="12.28515625" style="52" customWidth="1"/>
    <col min="3334" max="3334" width="17.5703125" style="52" customWidth="1"/>
    <col min="3335" max="3335" width="16.42578125" style="52" customWidth="1"/>
    <col min="3336" max="3584" width="9.140625" style="52"/>
    <col min="3585" max="3585" width="12.42578125" style="52" customWidth="1"/>
    <col min="3586" max="3586" width="9.140625" style="52"/>
    <col min="3587" max="3587" width="17.7109375" style="52" customWidth="1"/>
    <col min="3588" max="3588" width="23.7109375" style="52" customWidth="1"/>
    <col min="3589" max="3589" width="12.28515625" style="52" customWidth="1"/>
    <col min="3590" max="3590" width="17.5703125" style="52" customWidth="1"/>
    <col min="3591" max="3591" width="16.42578125" style="52" customWidth="1"/>
    <col min="3592" max="3840" width="9.140625" style="52"/>
    <col min="3841" max="3841" width="12.42578125" style="52" customWidth="1"/>
    <col min="3842" max="3842" width="9.140625" style="52"/>
    <col min="3843" max="3843" width="17.7109375" style="52" customWidth="1"/>
    <col min="3844" max="3844" width="23.7109375" style="52" customWidth="1"/>
    <col min="3845" max="3845" width="12.28515625" style="52" customWidth="1"/>
    <col min="3846" max="3846" width="17.5703125" style="52" customWidth="1"/>
    <col min="3847" max="3847" width="16.42578125" style="52" customWidth="1"/>
    <col min="3848" max="4096" width="9.140625" style="52"/>
    <col min="4097" max="4097" width="12.42578125" style="52" customWidth="1"/>
    <col min="4098" max="4098" width="9.140625" style="52"/>
    <col min="4099" max="4099" width="17.7109375" style="52" customWidth="1"/>
    <col min="4100" max="4100" width="23.7109375" style="52" customWidth="1"/>
    <col min="4101" max="4101" width="12.28515625" style="52" customWidth="1"/>
    <col min="4102" max="4102" width="17.5703125" style="52" customWidth="1"/>
    <col min="4103" max="4103" width="16.42578125" style="52" customWidth="1"/>
    <col min="4104" max="4352" width="9.140625" style="52"/>
    <col min="4353" max="4353" width="12.42578125" style="52" customWidth="1"/>
    <col min="4354" max="4354" width="9.140625" style="52"/>
    <col min="4355" max="4355" width="17.7109375" style="52" customWidth="1"/>
    <col min="4356" max="4356" width="23.7109375" style="52" customWidth="1"/>
    <col min="4357" max="4357" width="12.28515625" style="52" customWidth="1"/>
    <col min="4358" max="4358" width="17.5703125" style="52" customWidth="1"/>
    <col min="4359" max="4359" width="16.42578125" style="52" customWidth="1"/>
    <col min="4360" max="4608" width="9.140625" style="52"/>
    <col min="4609" max="4609" width="12.42578125" style="52" customWidth="1"/>
    <col min="4610" max="4610" width="9.140625" style="52"/>
    <col min="4611" max="4611" width="17.7109375" style="52" customWidth="1"/>
    <col min="4612" max="4612" width="23.7109375" style="52" customWidth="1"/>
    <col min="4613" max="4613" width="12.28515625" style="52" customWidth="1"/>
    <col min="4614" max="4614" width="17.5703125" style="52" customWidth="1"/>
    <col min="4615" max="4615" width="16.42578125" style="52" customWidth="1"/>
    <col min="4616" max="4864" width="9.140625" style="52"/>
    <col min="4865" max="4865" width="12.42578125" style="52" customWidth="1"/>
    <col min="4866" max="4866" width="9.140625" style="52"/>
    <col min="4867" max="4867" width="17.7109375" style="52" customWidth="1"/>
    <col min="4868" max="4868" width="23.7109375" style="52" customWidth="1"/>
    <col min="4869" max="4869" width="12.28515625" style="52" customWidth="1"/>
    <col min="4870" max="4870" width="17.5703125" style="52" customWidth="1"/>
    <col min="4871" max="4871" width="16.42578125" style="52" customWidth="1"/>
    <col min="4872" max="5120" width="9.140625" style="52"/>
    <col min="5121" max="5121" width="12.42578125" style="52" customWidth="1"/>
    <col min="5122" max="5122" width="9.140625" style="52"/>
    <col min="5123" max="5123" width="17.7109375" style="52" customWidth="1"/>
    <col min="5124" max="5124" width="23.7109375" style="52" customWidth="1"/>
    <col min="5125" max="5125" width="12.28515625" style="52" customWidth="1"/>
    <col min="5126" max="5126" width="17.5703125" style="52" customWidth="1"/>
    <col min="5127" max="5127" width="16.42578125" style="52" customWidth="1"/>
    <col min="5128" max="5376" width="9.140625" style="52"/>
    <col min="5377" max="5377" width="12.42578125" style="52" customWidth="1"/>
    <col min="5378" max="5378" width="9.140625" style="52"/>
    <col min="5379" max="5379" width="17.7109375" style="52" customWidth="1"/>
    <col min="5380" max="5380" width="23.7109375" style="52" customWidth="1"/>
    <col min="5381" max="5381" width="12.28515625" style="52" customWidth="1"/>
    <col min="5382" max="5382" width="17.5703125" style="52" customWidth="1"/>
    <col min="5383" max="5383" width="16.42578125" style="52" customWidth="1"/>
    <col min="5384" max="5632" width="9.140625" style="52"/>
    <col min="5633" max="5633" width="12.42578125" style="52" customWidth="1"/>
    <col min="5634" max="5634" width="9.140625" style="52"/>
    <col min="5635" max="5635" width="17.7109375" style="52" customWidth="1"/>
    <col min="5636" max="5636" width="23.7109375" style="52" customWidth="1"/>
    <col min="5637" max="5637" width="12.28515625" style="52" customWidth="1"/>
    <col min="5638" max="5638" width="17.5703125" style="52" customWidth="1"/>
    <col min="5639" max="5639" width="16.42578125" style="52" customWidth="1"/>
    <col min="5640" max="5888" width="9.140625" style="52"/>
    <col min="5889" max="5889" width="12.42578125" style="52" customWidth="1"/>
    <col min="5890" max="5890" width="9.140625" style="52"/>
    <col min="5891" max="5891" width="17.7109375" style="52" customWidth="1"/>
    <col min="5892" max="5892" width="23.7109375" style="52" customWidth="1"/>
    <col min="5893" max="5893" width="12.28515625" style="52" customWidth="1"/>
    <col min="5894" max="5894" width="17.5703125" style="52" customWidth="1"/>
    <col min="5895" max="5895" width="16.42578125" style="52" customWidth="1"/>
    <col min="5896" max="6144" width="9.140625" style="52"/>
    <col min="6145" max="6145" width="12.42578125" style="52" customWidth="1"/>
    <col min="6146" max="6146" width="9.140625" style="52"/>
    <col min="6147" max="6147" width="17.7109375" style="52" customWidth="1"/>
    <col min="6148" max="6148" width="23.7109375" style="52" customWidth="1"/>
    <col min="6149" max="6149" width="12.28515625" style="52" customWidth="1"/>
    <col min="6150" max="6150" width="17.5703125" style="52" customWidth="1"/>
    <col min="6151" max="6151" width="16.42578125" style="52" customWidth="1"/>
    <col min="6152" max="6400" width="9.140625" style="52"/>
    <col min="6401" max="6401" width="12.42578125" style="52" customWidth="1"/>
    <col min="6402" max="6402" width="9.140625" style="52"/>
    <col min="6403" max="6403" width="17.7109375" style="52" customWidth="1"/>
    <col min="6404" max="6404" width="23.7109375" style="52" customWidth="1"/>
    <col min="6405" max="6405" width="12.28515625" style="52" customWidth="1"/>
    <col min="6406" max="6406" width="17.5703125" style="52" customWidth="1"/>
    <col min="6407" max="6407" width="16.42578125" style="52" customWidth="1"/>
    <col min="6408" max="6656" width="9.140625" style="52"/>
    <col min="6657" max="6657" width="12.42578125" style="52" customWidth="1"/>
    <col min="6658" max="6658" width="9.140625" style="52"/>
    <col min="6659" max="6659" width="17.7109375" style="52" customWidth="1"/>
    <col min="6660" max="6660" width="23.7109375" style="52" customWidth="1"/>
    <col min="6661" max="6661" width="12.28515625" style="52" customWidth="1"/>
    <col min="6662" max="6662" width="17.5703125" style="52" customWidth="1"/>
    <col min="6663" max="6663" width="16.42578125" style="52" customWidth="1"/>
    <col min="6664" max="6912" width="9.140625" style="52"/>
    <col min="6913" max="6913" width="12.42578125" style="52" customWidth="1"/>
    <col min="6914" max="6914" width="9.140625" style="52"/>
    <col min="6915" max="6915" width="17.7109375" style="52" customWidth="1"/>
    <col min="6916" max="6916" width="23.7109375" style="52" customWidth="1"/>
    <col min="6917" max="6917" width="12.28515625" style="52" customWidth="1"/>
    <col min="6918" max="6918" width="17.5703125" style="52" customWidth="1"/>
    <col min="6919" max="6919" width="16.42578125" style="52" customWidth="1"/>
    <col min="6920" max="7168" width="9.140625" style="52"/>
    <col min="7169" max="7169" width="12.42578125" style="52" customWidth="1"/>
    <col min="7170" max="7170" width="9.140625" style="52"/>
    <col min="7171" max="7171" width="17.7109375" style="52" customWidth="1"/>
    <col min="7172" max="7172" width="23.7109375" style="52" customWidth="1"/>
    <col min="7173" max="7173" width="12.28515625" style="52" customWidth="1"/>
    <col min="7174" max="7174" width="17.5703125" style="52" customWidth="1"/>
    <col min="7175" max="7175" width="16.42578125" style="52" customWidth="1"/>
    <col min="7176" max="7424" width="9.140625" style="52"/>
    <col min="7425" max="7425" width="12.42578125" style="52" customWidth="1"/>
    <col min="7426" max="7426" width="9.140625" style="52"/>
    <col min="7427" max="7427" width="17.7109375" style="52" customWidth="1"/>
    <col min="7428" max="7428" width="23.7109375" style="52" customWidth="1"/>
    <col min="7429" max="7429" width="12.28515625" style="52" customWidth="1"/>
    <col min="7430" max="7430" width="17.5703125" style="52" customWidth="1"/>
    <col min="7431" max="7431" width="16.42578125" style="52" customWidth="1"/>
    <col min="7432" max="7680" width="9.140625" style="52"/>
    <col min="7681" max="7681" width="12.42578125" style="52" customWidth="1"/>
    <col min="7682" max="7682" width="9.140625" style="52"/>
    <col min="7683" max="7683" width="17.7109375" style="52" customWidth="1"/>
    <col min="7684" max="7684" width="23.7109375" style="52" customWidth="1"/>
    <col min="7685" max="7685" width="12.28515625" style="52" customWidth="1"/>
    <col min="7686" max="7686" width="17.5703125" style="52" customWidth="1"/>
    <col min="7687" max="7687" width="16.42578125" style="52" customWidth="1"/>
    <col min="7688" max="7936" width="9.140625" style="52"/>
    <col min="7937" max="7937" width="12.42578125" style="52" customWidth="1"/>
    <col min="7938" max="7938" width="9.140625" style="52"/>
    <col min="7939" max="7939" width="17.7109375" style="52" customWidth="1"/>
    <col min="7940" max="7940" width="23.7109375" style="52" customWidth="1"/>
    <col min="7941" max="7941" width="12.28515625" style="52" customWidth="1"/>
    <col min="7942" max="7942" width="17.5703125" style="52" customWidth="1"/>
    <col min="7943" max="7943" width="16.42578125" style="52" customWidth="1"/>
    <col min="7944" max="8192" width="9.140625" style="52"/>
    <col min="8193" max="8193" width="12.42578125" style="52" customWidth="1"/>
    <col min="8194" max="8194" width="9.140625" style="52"/>
    <col min="8195" max="8195" width="17.7109375" style="52" customWidth="1"/>
    <col min="8196" max="8196" width="23.7109375" style="52" customWidth="1"/>
    <col min="8197" max="8197" width="12.28515625" style="52" customWidth="1"/>
    <col min="8198" max="8198" width="17.5703125" style="52" customWidth="1"/>
    <col min="8199" max="8199" width="16.42578125" style="52" customWidth="1"/>
    <col min="8200" max="8448" width="9.140625" style="52"/>
    <col min="8449" max="8449" width="12.42578125" style="52" customWidth="1"/>
    <col min="8450" max="8450" width="9.140625" style="52"/>
    <col min="8451" max="8451" width="17.7109375" style="52" customWidth="1"/>
    <col min="8452" max="8452" width="23.7109375" style="52" customWidth="1"/>
    <col min="8453" max="8453" width="12.28515625" style="52" customWidth="1"/>
    <col min="8454" max="8454" width="17.5703125" style="52" customWidth="1"/>
    <col min="8455" max="8455" width="16.42578125" style="52" customWidth="1"/>
    <col min="8456" max="8704" width="9.140625" style="52"/>
    <col min="8705" max="8705" width="12.42578125" style="52" customWidth="1"/>
    <col min="8706" max="8706" width="9.140625" style="52"/>
    <col min="8707" max="8707" width="17.7109375" style="52" customWidth="1"/>
    <col min="8708" max="8708" width="23.7109375" style="52" customWidth="1"/>
    <col min="8709" max="8709" width="12.28515625" style="52" customWidth="1"/>
    <col min="8710" max="8710" width="17.5703125" style="52" customWidth="1"/>
    <col min="8711" max="8711" width="16.42578125" style="52" customWidth="1"/>
    <col min="8712" max="8960" width="9.140625" style="52"/>
    <col min="8961" max="8961" width="12.42578125" style="52" customWidth="1"/>
    <col min="8962" max="8962" width="9.140625" style="52"/>
    <col min="8963" max="8963" width="17.7109375" style="52" customWidth="1"/>
    <col min="8964" max="8964" width="23.7109375" style="52" customWidth="1"/>
    <col min="8965" max="8965" width="12.28515625" style="52" customWidth="1"/>
    <col min="8966" max="8966" width="17.5703125" style="52" customWidth="1"/>
    <col min="8967" max="8967" width="16.42578125" style="52" customWidth="1"/>
    <col min="8968" max="9216" width="9.140625" style="52"/>
    <col min="9217" max="9217" width="12.42578125" style="52" customWidth="1"/>
    <col min="9218" max="9218" width="9.140625" style="52"/>
    <col min="9219" max="9219" width="17.7109375" style="52" customWidth="1"/>
    <col min="9220" max="9220" width="23.7109375" style="52" customWidth="1"/>
    <col min="9221" max="9221" width="12.28515625" style="52" customWidth="1"/>
    <col min="9222" max="9222" width="17.5703125" style="52" customWidth="1"/>
    <col min="9223" max="9223" width="16.42578125" style="52" customWidth="1"/>
    <col min="9224" max="9472" width="9.140625" style="52"/>
    <col min="9473" max="9473" width="12.42578125" style="52" customWidth="1"/>
    <col min="9474" max="9474" width="9.140625" style="52"/>
    <col min="9475" max="9475" width="17.7109375" style="52" customWidth="1"/>
    <col min="9476" max="9476" width="23.7109375" style="52" customWidth="1"/>
    <col min="9477" max="9477" width="12.28515625" style="52" customWidth="1"/>
    <col min="9478" max="9478" width="17.5703125" style="52" customWidth="1"/>
    <col min="9479" max="9479" width="16.42578125" style="52" customWidth="1"/>
    <col min="9480" max="9728" width="9.140625" style="52"/>
    <col min="9729" max="9729" width="12.42578125" style="52" customWidth="1"/>
    <col min="9730" max="9730" width="9.140625" style="52"/>
    <col min="9731" max="9731" width="17.7109375" style="52" customWidth="1"/>
    <col min="9732" max="9732" width="23.7109375" style="52" customWidth="1"/>
    <col min="9733" max="9733" width="12.28515625" style="52" customWidth="1"/>
    <col min="9734" max="9734" width="17.5703125" style="52" customWidth="1"/>
    <col min="9735" max="9735" width="16.42578125" style="52" customWidth="1"/>
    <col min="9736" max="9984" width="9.140625" style="52"/>
    <col min="9985" max="9985" width="12.42578125" style="52" customWidth="1"/>
    <col min="9986" max="9986" width="9.140625" style="52"/>
    <col min="9987" max="9987" width="17.7109375" style="52" customWidth="1"/>
    <col min="9988" max="9988" width="23.7109375" style="52" customWidth="1"/>
    <col min="9989" max="9989" width="12.28515625" style="52" customWidth="1"/>
    <col min="9990" max="9990" width="17.5703125" style="52" customWidth="1"/>
    <col min="9991" max="9991" width="16.42578125" style="52" customWidth="1"/>
    <col min="9992" max="10240" width="9.140625" style="52"/>
    <col min="10241" max="10241" width="12.42578125" style="52" customWidth="1"/>
    <col min="10242" max="10242" width="9.140625" style="52"/>
    <col min="10243" max="10243" width="17.7109375" style="52" customWidth="1"/>
    <col min="10244" max="10244" width="23.7109375" style="52" customWidth="1"/>
    <col min="10245" max="10245" width="12.28515625" style="52" customWidth="1"/>
    <col min="10246" max="10246" width="17.5703125" style="52" customWidth="1"/>
    <col min="10247" max="10247" width="16.42578125" style="52" customWidth="1"/>
    <col min="10248" max="10496" width="9.140625" style="52"/>
    <col min="10497" max="10497" width="12.42578125" style="52" customWidth="1"/>
    <col min="10498" max="10498" width="9.140625" style="52"/>
    <col min="10499" max="10499" width="17.7109375" style="52" customWidth="1"/>
    <col min="10500" max="10500" width="23.7109375" style="52" customWidth="1"/>
    <col min="10501" max="10501" width="12.28515625" style="52" customWidth="1"/>
    <col min="10502" max="10502" width="17.5703125" style="52" customWidth="1"/>
    <col min="10503" max="10503" width="16.42578125" style="52" customWidth="1"/>
    <col min="10504" max="10752" width="9.140625" style="52"/>
    <col min="10753" max="10753" width="12.42578125" style="52" customWidth="1"/>
    <col min="10754" max="10754" width="9.140625" style="52"/>
    <col min="10755" max="10755" width="17.7109375" style="52" customWidth="1"/>
    <col min="10756" max="10756" width="23.7109375" style="52" customWidth="1"/>
    <col min="10757" max="10757" width="12.28515625" style="52" customWidth="1"/>
    <col min="10758" max="10758" width="17.5703125" style="52" customWidth="1"/>
    <col min="10759" max="10759" width="16.42578125" style="52" customWidth="1"/>
    <col min="10760" max="11008" width="9.140625" style="52"/>
    <col min="11009" max="11009" width="12.42578125" style="52" customWidth="1"/>
    <col min="11010" max="11010" width="9.140625" style="52"/>
    <col min="11011" max="11011" width="17.7109375" style="52" customWidth="1"/>
    <col min="11012" max="11012" width="23.7109375" style="52" customWidth="1"/>
    <col min="11013" max="11013" width="12.28515625" style="52" customWidth="1"/>
    <col min="11014" max="11014" width="17.5703125" style="52" customWidth="1"/>
    <col min="11015" max="11015" width="16.42578125" style="52" customWidth="1"/>
    <col min="11016" max="11264" width="9.140625" style="52"/>
    <col min="11265" max="11265" width="12.42578125" style="52" customWidth="1"/>
    <col min="11266" max="11266" width="9.140625" style="52"/>
    <col min="11267" max="11267" width="17.7109375" style="52" customWidth="1"/>
    <col min="11268" max="11268" width="23.7109375" style="52" customWidth="1"/>
    <col min="11269" max="11269" width="12.28515625" style="52" customWidth="1"/>
    <col min="11270" max="11270" width="17.5703125" style="52" customWidth="1"/>
    <col min="11271" max="11271" width="16.42578125" style="52" customWidth="1"/>
    <col min="11272" max="11520" width="9.140625" style="52"/>
    <col min="11521" max="11521" width="12.42578125" style="52" customWidth="1"/>
    <col min="11522" max="11522" width="9.140625" style="52"/>
    <col min="11523" max="11523" width="17.7109375" style="52" customWidth="1"/>
    <col min="11524" max="11524" width="23.7109375" style="52" customWidth="1"/>
    <col min="11525" max="11525" width="12.28515625" style="52" customWidth="1"/>
    <col min="11526" max="11526" width="17.5703125" style="52" customWidth="1"/>
    <col min="11527" max="11527" width="16.42578125" style="52" customWidth="1"/>
    <col min="11528" max="11776" width="9.140625" style="52"/>
    <col min="11777" max="11777" width="12.42578125" style="52" customWidth="1"/>
    <col min="11778" max="11778" width="9.140625" style="52"/>
    <col min="11779" max="11779" width="17.7109375" style="52" customWidth="1"/>
    <col min="11780" max="11780" width="23.7109375" style="52" customWidth="1"/>
    <col min="11781" max="11781" width="12.28515625" style="52" customWidth="1"/>
    <col min="11782" max="11782" width="17.5703125" style="52" customWidth="1"/>
    <col min="11783" max="11783" width="16.42578125" style="52" customWidth="1"/>
    <col min="11784" max="12032" width="9.140625" style="52"/>
    <col min="12033" max="12033" width="12.42578125" style="52" customWidth="1"/>
    <col min="12034" max="12034" width="9.140625" style="52"/>
    <col min="12035" max="12035" width="17.7109375" style="52" customWidth="1"/>
    <col min="12036" max="12036" width="23.7109375" style="52" customWidth="1"/>
    <col min="12037" max="12037" width="12.28515625" style="52" customWidth="1"/>
    <col min="12038" max="12038" width="17.5703125" style="52" customWidth="1"/>
    <col min="12039" max="12039" width="16.42578125" style="52" customWidth="1"/>
    <col min="12040" max="12288" width="9.140625" style="52"/>
    <col min="12289" max="12289" width="12.42578125" style="52" customWidth="1"/>
    <col min="12290" max="12290" width="9.140625" style="52"/>
    <col min="12291" max="12291" width="17.7109375" style="52" customWidth="1"/>
    <col min="12292" max="12292" width="23.7109375" style="52" customWidth="1"/>
    <col min="12293" max="12293" width="12.28515625" style="52" customWidth="1"/>
    <col min="12294" max="12294" width="17.5703125" style="52" customWidth="1"/>
    <col min="12295" max="12295" width="16.42578125" style="52" customWidth="1"/>
    <col min="12296" max="12544" width="9.140625" style="52"/>
    <col min="12545" max="12545" width="12.42578125" style="52" customWidth="1"/>
    <col min="12546" max="12546" width="9.140625" style="52"/>
    <col min="12547" max="12547" width="17.7109375" style="52" customWidth="1"/>
    <col min="12548" max="12548" width="23.7109375" style="52" customWidth="1"/>
    <col min="12549" max="12549" width="12.28515625" style="52" customWidth="1"/>
    <col min="12550" max="12550" width="17.5703125" style="52" customWidth="1"/>
    <col min="12551" max="12551" width="16.42578125" style="52" customWidth="1"/>
    <col min="12552" max="12800" width="9.140625" style="52"/>
    <col min="12801" max="12801" width="12.42578125" style="52" customWidth="1"/>
    <col min="12802" max="12802" width="9.140625" style="52"/>
    <col min="12803" max="12803" width="17.7109375" style="52" customWidth="1"/>
    <col min="12804" max="12804" width="23.7109375" style="52" customWidth="1"/>
    <col min="12805" max="12805" width="12.28515625" style="52" customWidth="1"/>
    <col min="12806" max="12806" width="17.5703125" style="52" customWidth="1"/>
    <col min="12807" max="12807" width="16.42578125" style="52" customWidth="1"/>
    <col min="12808" max="13056" width="9.140625" style="52"/>
    <col min="13057" max="13057" width="12.42578125" style="52" customWidth="1"/>
    <col min="13058" max="13058" width="9.140625" style="52"/>
    <col min="13059" max="13059" width="17.7109375" style="52" customWidth="1"/>
    <col min="13060" max="13060" width="23.7109375" style="52" customWidth="1"/>
    <col min="13061" max="13061" width="12.28515625" style="52" customWidth="1"/>
    <col min="13062" max="13062" width="17.5703125" style="52" customWidth="1"/>
    <col min="13063" max="13063" width="16.42578125" style="52" customWidth="1"/>
    <col min="13064" max="13312" width="9.140625" style="52"/>
    <col min="13313" max="13313" width="12.42578125" style="52" customWidth="1"/>
    <col min="13314" max="13314" width="9.140625" style="52"/>
    <col min="13315" max="13315" width="17.7109375" style="52" customWidth="1"/>
    <col min="13316" max="13316" width="23.7109375" style="52" customWidth="1"/>
    <col min="13317" max="13317" width="12.28515625" style="52" customWidth="1"/>
    <col min="13318" max="13318" width="17.5703125" style="52" customWidth="1"/>
    <col min="13319" max="13319" width="16.42578125" style="52" customWidth="1"/>
    <col min="13320" max="13568" width="9.140625" style="52"/>
    <col min="13569" max="13569" width="12.42578125" style="52" customWidth="1"/>
    <col min="13570" max="13570" width="9.140625" style="52"/>
    <col min="13571" max="13571" width="17.7109375" style="52" customWidth="1"/>
    <col min="13572" max="13572" width="23.7109375" style="52" customWidth="1"/>
    <col min="13573" max="13573" width="12.28515625" style="52" customWidth="1"/>
    <col min="13574" max="13574" width="17.5703125" style="52" customWidth="1"/>
    <col min="13575" max="13575" width="16.42578125" style="52" customWidth="1"/>
    <col min="13576" max="13824" width="9.140625" style="52"/>
    <col min="13825" max="13825" width="12.42578125" style="52" customWidth="1"/>
    <col min="13826" max="13826" width="9.140625" style="52"/>
    <col min="13827" max="13827" width="17.7109375" style="52" customWidth="1"/>
    <col min="13828" max="13828" width="23.7109375" style="52" customWidth="1"/>
    <col min="13829" max="13829" width="12.28515625" style="52" customWidth="1"/>
    <col min="13830" max="13830" width="17.5703125" style="52" customWidth="1"/>
    <col min="13831" max="13831" width="16.42578125" style="52" customWidth="1"/>
    <col min="13832" max="14080" width="9.140625" style="52"/>
    <col min="14081" max="14081" width="12.42578125" style="52" customWidth="1"/>
    <col min="14082" max="14082" width="9.140625" style="52"/>
    <col min="14083" max="14083" width="17.7109375" style="52" customWidth="1"/>
    <col min="14084" max="14084" width="23.7109375" style="52" customWidth="1"/>
    <col min="14085" max="14085" width="12.28515625" style="52" customWidth="1"/>
    <col min="14086" max="14086" width="17.5703125" style="52" customWidth="1"/>
    <col min="14087" max="14087" width="16.42578125" style="52" customWidth="1"/>
    <col min="14088" max="14336" width="9.140625" style="52"/>
    <col min="14337" max="14337" width="12.42578125" style="52" customWidth="1"/>
    <col min="14338" max="14338" width="9.140625" style="52"/>
    <col min="14339" max="14339" width="17.7109375" style="52" customWidth="1"/>
    <col min="14340" max="14340" width="23.7109375" style="52" customWidth="1"/>
    <col min="14341" max="14341" width="12.28515625" style="52" customWidth="1"/>
    <col min="14342" max="14342" width="17.5703125" style="52" customWidth="1"/>
    <col min="14343" max="14343" width="16.42578125" style="52" customWidth="1"/>
    <col min="14344" max="14592" width="9.140625" style="52"/>
    <col min="14593" max="14593" width="12.42578125" style="52" customWidth="1"/>
    <col min="14594" max="14594" width="9.140625" style="52"/>
    <col min="14595" max="14595" width="17.7109375" style="52" customWidth="1"/>
    <col min="14596" max="14596" width="23.7109375" style="52" customWidth="1"/>
    <col min="14597" max="14597" width="12.28515625" style="52" customWidth="1"/>
    <col min="14598" max="14598" width="17.5703125" style="52" customWidth="1"/>
    <col min="14599" max="14599" width="16.42578125" style="52" customWidth="1"/>
    <col min="14600" max="14848" width="9.140625" style="52"/>
    <col min="14849" max="14849" width="12.42578125" style="52" customWidth="1"/>
    <col min="14850" max="14850" width="9.140625" style="52"/>
    <col min="14851" max="14851" width="17.7109375" style="52" customWidth="1"/>
    <col min="14852" max="14852" width="23.7109375" style="52" customWidth="1"/>
    <col min="14853" max="14853" width="12.28515625" style="52" customWidth="1"/>
    <col min="14854" max="14854" width="17.5703125" style="52" customWidth="1"/>
    <col min="14855" max="14855" width="16.42578125" style="52" customWidth="1"/>
    <col min="14856" max="15104" width="9.140625" style="52"/>
    <col min="15105" max="15105" width="12.42578125" style="52" customWidth="1"/>
    <col min="15106" max="15106" width="9.140625" style="52"/>
    <col min="15107" max="15107" width="17.7109375" style="52" customWidth="1"/>
    <col min="15108" max="15108" width="23.7109375" style="52" customWidth="1"/>
    <col min="15109" max="15109" width="12.28515625" style="52" customWidth="1"/>
    <col min="15110" max="15110" width="17.5703125" style="52" customWidth="1"/>
    <col min="15111" max="15111" width="16.42578125" style="52" customWidth="1"/>
    <col min="15112" max="15360" width="9.140625" style="52"/>
    <col min="15361" max="15361" width="12.42578125" style="52" customWidth="1"/>
    <col min="15362" max="15362" width="9.140625" style="52"/>
    <col min="15363" max="15363" width="17.7109375" style="52" customWidth="1"/>
    <col min="15364" max="15364" width="23.7109375" style="52" customWidth="1"/>
    <col min="15365" max="15365" width="12.28515625" style="52" customWidth="1"/>
    <col min="15366" max="15366" width="17.5703125" style="52" customWidth="1"/>
    <col min="15367" max="15367" width="16.42578125" style="52" customWidth="1"/>
    <col min="15368" max="15616" width="9.140625" style="52"/>
    <col min="15617" max="15617" width="12.42578125" style="52" customWidth="1"/>
    <col min="15618" max="15618" width="9.140625" style="52"/>
    <col min="15619" max="15619" width="17.7109375" style="52" customWidth="1"/>
    <col min="15620" max="15620" width="23.7109375" style="52" customWidth="1"/>
    <col min="15621" max="15621" width="12.28515625" style="52" customWidth="1"/>
    <col min="15622" max="15622" width="17.5703125" style="52" customWidth="1"/>
    <col min="15623" max="15623" width="16.42578125" style="52" customWidth="1"/>
    <col min="15624" max="15872" width="9.140625" style="52"/>
    <col min="15873" max="15873" width="12.42578125" style="52" customWidth="1"/>
    <col min="15874" max="15874" width="9.140625" style="52"/>
    <col min="15875" max="15875" width="17.7109375" style="52" customWidth="1"/>
    <col min="15876" max="15876" width="23.7109375" style="52" customWidth="1"/>
    <col min="15877" max="15877" width="12.28515625" style="52" customWidth="1"/>
    <col min="15878" max="15878" width="17.5703125" style="52" customWidth="1"/>
    <col min="15879" max="15879" width="16.42578125" style="52" customWidth="1"/>
    <col min="15880" max="16128" width="9.140625" style="52"/>
    <col min="16129" max="16129" width="12.42578125" style="52" customWidth="1"/>
    <col min="16130" max="16130" width="9.140625" style="52"/>
    <col min="16131" max="16131" width="17.7109375" style="52" customWidth="1"/>
    <col min="16132" max="16132" width="23.7109375" style="52" customWidth="1"/>
    <col min="16133" max="16133" width="12.28515625" style="52" customWidth="1"/>
    <col min="16134" max="16134" width="17.5703125" style="52" customWidth="1"/>
    <col min="16135" max="16135" width="16.42578125" style="52" customWidth="1"/>
    <col min="16136" max="16384" width="9.140625" style="52"/>
  </cols>
  <sheetData>
    <row r="1" spans="1:8" s="16" customFormat="1" x14ac:dyDescent="0.55000000000000004">
      <c r="A1" s="27"/>
      <c r="B1" s="126" t="s">
        <v>110</v>
      </c>
      <c r="C1" s="126"/>
      <c r="D1" s="126"/>
      <c r="E1" s="126"/>
      <c r="F1" s="126"/>
      <c r="G1" s="26"/>
      <c r="H1" s="26"/>
    </row>
    <row r="2" spans="1:8" s="16" customFormat="1" x14ac:dyDescent="0.55000000000000004">
      <c r="A2" s="96"/>
      <c r="B2" s="95"/>
      <c r="C2" s="95"/>
      <c r="D2" s="95"/>
      <c r="E2" s="95"/>
      <c r="F2" s="95"/>
      <c r="G2" s="26"/>
      <c r="H2" s="26"/>
    </row>
    <row r="3" spans="1:8" s="16" customFormat="1" x14ac:dyDescent="0.55000000000000004">
      <c r="A3" s="28" t="s">
        <v>111</v>
      </c>
      <c r="E3" s="29"/>
      <c r="F3" s="29"/>
      <c r="G3" s="29"/>
    </row>
    <row r="4" spans="1:8" s="16" customFormat="1" x14ac:dyDescent="0.55000000000000004">
      <c r="A4" s="28"/>
      <c r="B4" s="134" t="s">
        <v>36</v>
      </c>
      <c r="C4" s="135"/>
      <c r="D4" s="135"/>
      <c r="E4" s="30" t="s">
        <v>29</v>
      </c>
      <c r="F4" s="30" t="s">
        <v>35</v>
      </c>
      <c r="G4" s="29"/>
    </row>
    <row r="5" spans="1:8" s="16" customFormat="1" x14ac:dyDescent="0.55000000000000004">
      <c r="A5" s="28"/>
      <c r="B5" s="31" t="s">
        <v>263</v>
      </c>
      <c r="C5" s="32"/>
      <c r="D5" s="33"/>
      <c r="E5" s="114">
        <v>2</v>
      </c>
      <c r="F5" s="34">
        <f>E5*100/$E$47</f>
        <v>3.125</v>
      </c>
      <c r="G5" s="29"/>
    </row>
    <row r="6" spans="1:8" s="16" customFormat="1" x14ac:dyDescent="0.55000000000000004">
      <c r="A6" s="28"/>
      <c r="B6" s="41" t="s">
        <v>255</v>
      </c>
      <c r="C6" s="42"/>
      <c r="D6" s="43"/>
      <c r="E6" s="40">
        <v>1</v>
      </c>
      <c r="F6" s="35">
        <f>E6*100/$E$47</f>
        <v>1.5625</v>
      </c>
      <c r="G6" s="29"/>
    </row>
    <row r="7" spans="1:8" s="16" customFormat="1" x14ac:dyDescent="0.55000000000000004">
      <c r="A7" s="28"/>
      <c r="B7" s="41" t="s">
        <v>259</v>
      </c>
      <c r="C7" s="42"/>
      <c r="D7" s="43"/>
      <c r="E7" s="40">
        <v>1</v>
      </c>
      <c r="F7" s="35">
        <f>E7*100/$E$47</f>
        <v>1.5625</v>
      </c>
      <c r="G7" s="29"/>
    </row>
    <row r="8" spans="1:8" s="16" customFormat="1" x14ac:dyDescent="0.55000000000000004">
      <c r="A8" s="28"/>
      <c r="B8" s="116" t="s">
        <v>139</v>
      </c>
      <c r="C8" s="42"/>
      <c r="D8" s="43"/>
      <c r="E8" s="115">
        <v>19</v>
      </c>
      <c r="F8" s="34">
        <f>E8*100/$E$47</f>
        <v>29.6875</v>
      </c>
      <c r="G8" s="29"/>
    </row>
    <row r="9" spans="1:8" s="16" customFormat="1" x14ac:dyDescent="0.55000000000000004">
      <c r="A9" s="28"/>
      <c r="B9" s="41" t="s">
        <v>235</v>
      </c>
      <c r="C9" s="42"/>
      <c r="D9" s="43"/>
      <c r="E9" s="40">
        <v>8</v>
      </c>
      <c r="F9" s="35">
        <f>E9*100/$E$47</f>
        <v>12.5</v>
      </c>
      <c r="G9" s="29"/>
    </row>
    <row r="10" spans="1:8" s="16" customFormat="1" x14ac:dyDescent="0.55000000000000004">
      <c r="A10" s="28"/>
      <c r="B10" s="41" t="s">
        <v>238</v>
      </c>
      <c r="C10" s="42"/>
      <c r="D10" s="43"/>
      <c r="E10" s="40">
        <v>1</v>
      </c>
      <c r="F10" s="35">
        <f t="shared" ref="F10:F13" si="0">E10*100/$E$47</f>
        <v>1.5625</v>
      </c>
      <c r="G10" s="29"/>
    </row>
    <row r="11" spans="1:8" s="16" customFormat="1" x14ac:dyDescent="0.55000000000000004">
      <c r="A11" s="28"/>
      <c r="B11" s="41" t="s">
        <v>239</v>
      </c>
      <c r="C11" s="42"/>
      <c r="D11" s="43"/>
      <c r="E11" s="40">
        <v>2</v>
      </c>
      <c r="F11" s="35">
        <f t="shared" si="0"/>
        <v>3.125</v>
      </c>
      <c r="G11" s="29"/>
    </row>
    <row r="12" spans="1:8" s="16" customFormat="1" x14ac:dyDescent="0.55000000000000004">
      <c r="A12" s="28"/>
      <c r="B12" s="41" t="s">
        <v>248</v>
      </c>
      <c r="C12" s="42"/>
      <c r="D12" s="43"/>
      <c r="E12" s="40">
        <v>2</v>
      </c>
      <c r="F12" s="35">
        <f t="shared" si="0"/>
        <v>3.125</v>
      </c>
      <c r="G12" s="29"/>
    </row>
    <row r="13" spans="1:8" s="16" customFormat="1" x14ac:dyDescent="0.55000000000000004">
      <c r="A13" s="28"/>
      <c r="B13" s="41" t="s">
        <v>260</v>
      </c>
      <c r="C13" s="42"/>
      <c r="D13" s="43"/>
      <c r="E13" s="40">
        <v>6</v>
      </c>
      <c r="F13" s="35">
        <f t="shared" si="0"/>
        <v>9.375</v>
      </c>
      <c r="G13" s="29"/>
    </row>
    <row r="14" spans="1:8" s="16" customFormat="1" x14ac:dyDescent="0.55000000000000004">
      <c r="A14" s="28"/>
      <c r="B14" s="31" t="s">
        <v>161</v>
      </c>
      <c r="C14" s="32"/>
      <c r="D14" s="33"/>
      <c r="E14" s="114">
        <v>7</v>
      </c>
      <c r="F14" s="34">
        <f>E14*100/$E$47</f>
        <v>10.9375</v>
      </c>
      <c r="G14" s="29"/>
    </row>
    <row r="15" spans="1:8" s="16" customFormat="1" x14ac:dyDescent="0.55000000000000004">
      <c r="A15" s="28"/>
      <c r="B15" s="41" t="s">
        <v>241</v>
      </c>
      <c r="C15" s="42"/>
      <c r="D15" s="43"/>
      <c r="E15" s="40">
        <v>1</v>
      </c>
      <c r="F15" s="35">
        <f>E15*100/$E$47</f>
        <v>1.5625</v>
      </c>
      <c r="G15" s="29"/>
    </row>
    <row r="16" spans="1:8" s="16" customFormat="1" x14ac:dyDescent="0.55000000000000004">
      <c r="A16" s="28"/>
      <c r="B16" s="41" t="s">
        <v>242</v>
      </c>
      <c r="C16" s="42"/>
      <c r="D16" s="43"/>
      <c r="E16" s="40">
        <v>1</v>
      </c>
      <c r="F16" s="35">
        <f>E16*100/$E$47</f>
        <v>1.5625</v>
      </c>
      <c r="G16" s="29"/>
    </row>
    <row r="17" spans="1:7" s="16" customFormat="1" x14ac:dyDescent="0.55000000000000004">
      <c r="A17" s="28"/>
      <c r="B17" s="41" t="s">
        <v>247</v>
      </c>
      <c r="C17" s="42"/>
      <c r="D17" s="43"/>
      <c r="E17" s="40">
        <v>1</v>
      </c>
      <c r="F17" s="35">
        <f>E17*100/$E$47</f>
        <v>1.5625</v>
      </c>
      <c r="G17" s="29"/>
    </row>
    <row r="18" spans="1:7" s="16" customFormat="1" x14ac:dyDescent="0.55000000000000004">
      <c r="A18" s="28"/>
      <c r="B18" s="41" t="s">
        <v>249</v>
      </c>
      <c r="C18" s="42"/>
      <c r="D18" s="43"/>
      <c r="E18" s="40">
        <v>2</v>
      </c>
      <c r="F18" s="35">
        <f>E18*100/$E$47</f>
        <v>3.125</v>
      </c>
      <c r="G18" s="29"/>
    </row>
    <row r="19" spans="1:7" s="16" customFormat="1" x14ac:dyDescent="0.55000000000000004">
      <c r="A19" s="28"/>
      <c r="B19" s="41" t="s">
        <v>251</v>
      </c>
      <c r="C19" s="42"/>
      <c r="D19" s="43"/>
      <c r="E19" s="40">
        <v>2</v>
      </c>
      <c r="F19" s="35">
        <f>E19*100/$E$47</f>
        <v>3.125</v>
      </c>
      <c r="G19" s="29"/>
    </row>
    <row r="20" spans="1:7" s="16" customFormat="1" x14ac:dyDescent="0.55000000000000004">
      <c r="A20" s="28"/>
      <c r="B20" s="116" t="s">
        <v>147</v>
      </c>
      <c r="C20" s="42"/>
      <c r="D20" s="43"/>
      <c r="E20" s="114">
        <v>8</v>
      </c>
      <c r="F20" s="34">
        <f>E20*100/$E$47</f>
        <v>12.5</v>
      </c>
      <c r="G20" s="29"/>
    </row>
    <row r="21" spans="1:7" s="16" customFormat="1" x14ac:dyDescent="0.55000000000000004">
      <c r="A21" s="28"/>
      <c r="B21" s="41" t="s">
        <v>256</v>
      </c>
      <c r="C21" s="42"/>
      <c r="D21" s="43"/>
      <c r="E21" s="40">
        <v>4</v>
      </c>
      <c r="F21" s="35">
        <f>E21*100/$E$47</f>
        <v>6.25</v>
      </c>
      <c r="G21" s="29"/>
    </row>
    <row r="22" spans="1:7" s="16" customFormat="1" x14ac:dyDescent="0.55000000000000004">
      <c r="A22" s="28"/>
      <c r="B22" s="41" t="s">
        <v>257</v>
      </c>
      <c r="C22" s="42"/>
      <c r="D22" s="43"/>
      <c r="E22" s="40">
        <v>4</v>
      </c>
      <c r="F22" s="35">
        <f>E22*100/$E$47</f>
        <v>6.25</v>
      </c>
      <c r="G22" s="29"/>
    </row>
    <row r="23" spans="1:7" s="16" customFormat="1" x14ac:dyDescent="0.55000000000000004">
      <c r="A23" s="28"/>
      <c r="B23" s="31" t="s">
        <v>37</v>
      </c>
      <c r="C23" s="32"/>
      <c r="D23" s="33"/>
      <c r="E23" s="114">
        <v>6</v>
      </c>
      <c r="F23" s="34">
        <f>E23*100/$E$47</f>
        <v>9.375</v>
      </c>
      <c r="G23" s="29"/>
    </row>
    <row r="24" spans="1:7" s="16" customFormat="1" x14ac:dyDescent="0.55000000000000004">
      <c r="A24" s="28"/>
      <c r="B24" s="41" t="s">
        <v>246</v>
      </c>
      <c r="C24" s="42"/>
      <c r="D24" s="43"/>
      <c r="E24" s="40">
        <v>4</v>
      </c>
      <c r="F24" s="35">
        <f>E24*100/$E$47</f>
        <v>6.25</v>
      </c>
      <c r="G24" s="29"/>
    </row>
    <row r="25" spans="1:7" s="16" customFormat="1" x14ac:dyDescent="0.55000000000000004">
      <c r="A25" s="28"/>
      <c r="B25" s="41" t="s">
        <v>93</v>
      </c>
      <c r="C25" s="42"/>
      <c r="D25" s="43"/>
      <c r="E25" s="40">
        <v>2</v>
      </c>
      <c r="F25" s="35">
        <f>E25*100/$E$47</f>
        <v>3.125</v>
      </c>
      <c r="G25" s="29"/>
    </row>
    <row r="26" spans="1:7" s="16" customFormat="1" x14ac:dyDescent="0.55000000000000004">
      <c r="A26" s="28"/>
      <c r="B26" s="31" t="s">
        <v>144</v>
      </c>
      <c r="C26" s="32"/>
      <c r="D26" s="33"/>
      <c r="E26" s="114">
        <v>5</v>
      </c>
      <c r="F26" s="34">
        <f>E26*100/$E$47</f>
        <v>7.8125</v>
      </c>
      <c r="G26" s="29"/>
    </row>
    <row r="27" spans="1:7" s="16" customFormat="1" x14ac:dyDescent="0.55000000000000004">
      <c r="A27" s="28"/>
      <c r="B27" s="41" t="s">
        <v>244</v>
      </c>
      <c r="C27" s="42"/>
      <c r="D27" s="43"/>
      <c r="E27" s="40">
        <v>4</v>
      </c>
      <c r="F27" s="35">
        <f>E27*100/$E$47</f>
        <v>6.25</v>
      </c>
      <c r="G27" s="29"/>
    </row>
    <row r="28" spans="1:7" s="16" customFormat="1" x14ac:dyDescent="0.55000000000000004">
      <c r="A28" s="28"/>
      <c r="B28" s="41" t="s">
        <v>252</v>
      </c>
      <c r="C28" s="42"/>
      <c r="D28" s="43"/>
      <c r="E28" s="40">
        <v>1</v>
      </c>
      <c r="F28" s="35">
        <f>E28*100/$E$47</f>
        <v>1.5625</v>
      </c>
      <c r="G28" s="29"/>
    </row>
    <row r="29" spans="1:7" s="16" customFormat="1" x14ac:dyDescent="0.55000000000000004">
      <c r="A29" s="28"/>
      <c r="B29" s="37" t="s">
        <v>253</v>
      </c>
      <c r="C29" s="38"/>
      <c r="D29" s="39"/>
      <c r="E29" s="114">
        <v>3</v>
      </c>
      <c r="F29" s="34">
        <f>E29*100/$E$47</f>
        <v>4.6875</v>
      </c>
      <c r="G29" s="29"/>
    </row>
    <row r="30" spans="1:7" s="16" customFormat="1" x14ac:dyDescent="0.55000000000000004">
      <c r="A30" s="28"/>
      <c r="B30" s="136" t="s">
        <v>254</v>
      </c>
      <c r="C30" s="136"/>
      <c r="D30" s="136"/>
      <c r="E30" s="40">
        <v>1</v>
      </c>
      <c r="F30" s="35">
        <f>E30*100/$E$47</f>
        <v>1.5625</v>
      </c>
      <c r="G30" s="29"/>
    </row>
    <row r="31" spans="1:7" s="16" customFormat="1" x14ac:dyDescent="0.55000000000000004">
      <c r="A31" s="28"/>
      <c r="B31" s="136" t="s">
        <v>258</v>
      </c>
      <c r="C31" s="136"/>
      <c r="D31" s="136"/>
      <c r="E31" s="40">
        <v>1</v>
      </c>
      <c r="F31" s="35">
        <f>E31*100/$E$47</f>
        <v>1.5625</v>
      </c>
      <c r="G31" s="29"/>
    </row>
    <row r="32" spans="1:7" s="16" customFormat="1" x14ac:dyDescent="0.55000000000000004">
      <c r="A32" s="28"/>
      <c r="B32" s="136" t="s">
        <v>262</v>
      </c>
      <c r="C32" s="136"/>
      <c r="D32" s="136"/>
      <c r="E32" s="40">
        <v>1</v>
      </c>
      <c r="F32" s="35">
        <f>E32*100/$E$47</f>
        <v>1.5625</v>
      </c>
      <c r="G32" s="29"/>
    </row>
    <row r="33" spans="1:8" s="16" customFormat="1" x14ac:dyDescent="0.55000000000000004">
      <c r="A33" s="96"/>
      <c r="B33" s="126" t="s">
        <v>264</v>
      </c>
      <c r="C33" s="126"/>
      <c r="D33" s="126"/>
      <c r="E33" s="126"/>
      <c r="F33" s="126"/>
      <c r="G33" s="26"/>
      <c r="H33" s="26"/>
    </row>
    <row r="34" spans="1:8" s="16" customFormat="1" x14ac:dyDescent="0.55000000000000004">
      <c r="A34" s="152"/>
      <c r="B34" s="153"/>
      <c r="C34" s="153"/>
      <c r="D34" s="153"/>
      <c r="E34" s="154"/>
      <c r="F34" s="155"/>
      <c r="G34" s="29"/>
    </row>
    <row r="35" spans="1:8" s="16" customFormat="1" x14ac:dyDescent="0.55000000000000004">
      <c r="A35" s="28"/>
      <c r="B35" s="147" t="s">
        <v>38</v>
      </c>
      <c r="C35" s="148"/>
      <c r="D35" s="149"/>
      <c r="E35" s="150">
        <v>7</v>
      </c>
      <c r="F35" s="151">
        <f>E35*100/$E$47</f>
        <v>10.9375</v>
      </c>
      <c r="G35" s="29"/>
    </row>
    <row r="36" spans="1:8" s="16" customFormat="1" x14ac:dyDescent="0.55000000000000004">
      <c r="A36" s="28"/>
      <c r="B36" s="136" t="s">
        <v>243</v>
      </c>
      <c r="C36" s="136"/>
      <c r="D36" s="136"/>
      <c r="E36" s="40">
        <v>1</v>
      </c>
      <c r="F36" s="35">
        <f>E36*100/$E$47</f>
        <v>1.5625</v>
      </c>
      <c r="G36" s="29"/>
    </row>
    <row r="37" spans="1:8" s="16" customFormat="1" x14ac:dyDescent="0.55000000000000004">
      <c r="A37" s="28"/>
      <c r="B37" s="136" t="s">
        <v>41</v>
      </c>
      <c r="C37" s="136"/>
      <c r="D37" s="136"/>
      <c r="E37" s="40">
        <v>3</v>
      </c>
      <c r="F37" s="35">
        <f>E37*100/$E$47</f>
        <v>4.6875</v>
      </c>
      <c r="G37" s="29"/>
    </row>
    <row r="38" spans="1:8" s="16" customFormat="1" x14ac:dyDescent="0.55000000000000004">
      <c r="A38" s="28"/>
      <c r="B38" s="136" t="s">
        <v>245</v>
      </c>
      <c r="C38" s="136"/>
      <c r="D38" s="136"/>
      <c r="E38" s="40">
        <v>2</v>
      </c>
      <c r="F38" s="35">
        <f>E38*100/$E$47</f>
        <v>3.125</v>
      </c>
      <c r="G38" s="29"/>
    </row>
    <row r="39" spans="1:8" s="16" customFormat="1" x14ac:dyDescent="0.55000000000000004">
      <c r="A39" s="28"/>
      <c r="B39" s="117" t="s">
        <v>250</v>
      </c>
      <c r="C39" s="118"/>
      <c r="D39" s="119"/>
      <c r="E39" s="40">
        <v>1</v>
      </c>
      <c r="F39" s="35">
        <f>E39*100/$E$47</f>
        <v>1.5625</v>
      </c>
      <c r="G39" s="29"/>
    </row>
    <row r="40" spans="1:8" s="16" customFormat="1" x14ac:dyDescent="0.55000000000000004">
      <c r="A40" s="28"/>
      <c r="B40" s="31" t="s">
        <v>39</v>
      </c>
      <c r="C40" s="32"/>
      <c r="D40" s="33"/>
      <c r="E40" s="114">
        <v>6</v>
      </c>
      <c r="F40" s="34">
        <f>E40*100/$E$47</f>
        <v>9.375</v>
      </c>
      <c r="G40" s="29"/>
    </row>
    <row r="41" spans="1:8" s="16" customFormat="1" x14ac:dyDescent="0.55000000000000004">
      <c r="A41" s="28"/>
      <c r="B41" s="136" t="s">
        <v>57</v>
      </c>
      <c r="C41" s="136"/>
      <c r="D41" s="136"/>
      <c r="E41" s="40">
        <v>3</v>
      </c>
      <c r="F41" s="35">
        <f>E41*100/$E$47</f>
        <v>4.6875</v>
      </c>
      <c r="G41" s="29"/>
    </row>
    <row r="42" spans="1:8" s="16" customFormat="1" x14ac:dyDescent="0.55000000000000004">
      <c r="A42" s="28"/>
      <c r="B42" s="136" t="s">
        <v>261</v>
      </c>
      <c r="C42" s="136"/>
      <c r="D42" s="136"/>
      <c r="E42" s="40">
        <v>1</v>
      </c>
      <c r="F42" s="35">
        <f>E42*100/$E$47</f>
        <v>1.5625</v>
      </c>
      <c r="G42" s="29"/>
    </row>
    <row r="43" spans="1:8" s="16" customFormat="1" x14ac:dyDescent="0.55000000000000004">
      <c r="A43" s="28"/>
      <c r="B43" s="136" t="s">
        <v>236</v>
      </c>
      <c r="C43" s="136"/>
      <c r="D43" s="136"/>
      <c r="E43" s="40">
        <v>1</v>
      </c>
      <c r="F43" s="35">
        <f>E43*100/$E$47</f>
        <v>1.5625</v>
      </c>
      <c r="G43" s="29"/>
    </row>
    <row r="44" spans="1:8" s="16" customFormat="1" x14ac:dyDescent="0.55000000000000004">
      <c r="A44" s="28"/>
      <c r="B44" s="136" t="s">
        <v>237</v>
      </c>
      <c r="C44" s="136"/>
      <c r="D44" s="136"/>
      <c r="E44" s="40">
        <v>1</v>
      </c>
      <c r="F44" s="35">
        <f>E44*100/$E$47</f>
        <v>1.5625</v>
      </c>
      <c r="G44" s="29"/>
    </row>
    <row r="45" spans="1:8" s="16" customFormat="1" x14ac:dyDescent="0.55000000000000004">
      <c r="A45" s="28"/>
      <c r="B45" s="31" t="s">
        <v>94</v>
      </c>
      <c r="C45" s="32"/>
      <c r="D45" s="33"/>
      <c r="E45" s="114">
        <v>1</v>
      </c>
      <c r="F45" s="34">
        <f>E45*100/$E$47</f>
        <v>1.5625</v>
      </c>
      <c r="G45" s="29"/>
    </row>
    <row r="46" spans="1:8" s="16" customFormat="1" x14ac:dyDescent="0.55000000000000004">
      <c r="A46" s="28"/>
      <c r="B46" s="36" t="s">
        <v>240</v>
      </c>
      <c r="C46" s="44"/>
      <c r="D46" s="45"/>
      <c r="E46" s="40">
        <v>1</v>
      </c>
      <c r="F46" s="35">
        <f>E46*100/$E$47</f>
        <v>1.5625</v>
      </c>
      <c r="G46" s="29"/>
    </row>
    <row r="47" spans="1:8" s="16" customFormat="1" ht="22.5" customHeight="1" x14ac:dyDescent="0.55000000000000004">
      <c r="A47" s="28"/>
      <c r="B47" s="134" t="s">
        <v>42</v>
      </c>
      <c r="C47" s="135"/>
      <c r="D47" s="137"/>
      <c r="E47" s="46">
        <v>64</v>
      </c>
      <c r="F47" s="34">
        <f>E47*100/$E$47</f>
        <v>100</v>
      </c>
      <c r="G47" s="29"/>
    </row>
    <row r="48" spans="1:8" x14ac:dyDescent="0.55000000000000004">
      <c r="A48" s="47"/>
      <c r="B48" s="48"/>
      <c r="C48" s="48"/>
      <c r="D48" s="48"/>
      <c r="E48" s="49"/>
      <c r="F48" s="50"/>
    </row>
    <row r="49" spans="1:7" s="9" customFormat="1" ht="24" x14ac:dyDescent="0.55000000000000004">
      <c r="B49" s="53" t="s">
        <v>265</v>
      </c>
      <c r="C49" s="54"/>
      <c r="D49" s="54"/>
      <c r="E49" s="55"/>
      <c r="F49" s="56"/>
      <c r="G49" s="12"/>
    </row>
    <row r="50" spans="1:7" s="9" customFormat="1" ht="24" x14ac:dyDescent="0.55000000000000004">
      <c r="A50" s="9" t="s">
        <v>266</v>
      </c>
      <c r="B50" s="54"/>
      <c r="C50" s="54"/>
      <c r="D50" s="54"/>
      <c r="E50" s="55"/>
      <c r="F50" s="56"/>
      <c r="G50" s="12"/>
    </row>
    <row r="51" spans="1:7" s="9" customFormat="1" ht="24" x14ac:dyDescent="0.55000000000000004">
      <c r="A51" s="156" t="s">
        <v>267</v>
      </c>
      <c r="B51" s="156"/>
      <c r="C51" s="156"/>
      <c r="D51" s="156"/>
      <c r="E51" s="156"/>
      <c r="F51" s="156"/>
      <c r="G51" s="12"/>
    </row>
    <row r="52" spans="1:7" s="57" customFormat="1" ht="24" x14ac:dyDescent="0.55000000000000004">
      <c r="A52" s="133" t="s">
        <v>268</v>
      </c>
      <c r="B52" s="133"/>
      <c r="C52" s="133"/>
      <c r="D52" s="133"/>
      <c r="E52" s="133"/>
      <c r="F52" s="133"/>
      <c r="G52" s="58"/>
    </row>
  </sheetData>
  <mergeCells count="16">
    <mergeCell ref="A52:F52"/>
    <mergeCell ref="B4:D4"/>
    <mergeCell ref="B1:F1"/>
    <mergeCell ref="B30:D30"/>
    <mergeCell ref="B47:D47"/>
    <mergeCell ref="B36:D36"/>
    <mergeCell ref="B43:D43"/>
    <mergeCell ref="B41:D41"/>
    <mergeCell ref="B44:D44"/>
    <mergeCell ref="B42:D42"/>
    <mergeCell ref="B37:D37"/>
    <mergeCell ref="B38:D38"/>
    <mergeCell ref="B31:D31"/>
    <mergeCell ref="B32:D32"/>
    <mergeCell ref="B33:F33"/>
    <mergeCell ref="A51:F51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H55"/>
  <sheetViews>
    <sheetView zoomScaleNormal="100" workbookViewId="0">
      <selection activeCell="A28" sqref="A28:E28"/>
    </sheetView>
  </sheetViews>
  <sheetFormatPr defaultRowHeight="23.25" x14ac:dyDescent="0.55000000000000004"/>
  <cols>
    <col min="1" max="1" width="3.7109375" style="16" customWidth="1"/>
    <col min="2" max="2" width="60.28515625" style="16" customWidth="1"/>
    <col min="3" max="3" width="9.85546875" style="16" customWidth="1"/>
    <col min="4" max="4" width="8.85546875" style="16" customWidth="1"/>
    <col min="5" max="5" width="12.28515625" style="16" customWidth="1"/>
    <col min="6" max="6" width="10.5703125" style="16" customWidth="1"/>
    <col min="7" max="9" width="9.140625" style="16" customWidth="1"/>
    <col min="10" max="256" width="9.140625" style="16"/>
    <col min="257" max="257" width="3.140625" style="16" customWidth="1"/>
    <col min="258" max="258" width="62.42578125" style="16" customWidth="1"/>
    <col min="259" max="259" width="9.85546875" style="16" customWidth="1"/>
    <col min="260" max="260" width="8.85546875" style="16" customWidth="1"/>
    <col min="261" max="261" width="13.140625" style="16" customWidth="1"/>
    <col min="262" max="262" width="10.5703125" style="16" customWidth="1"/>
    <col min="263" max="265" width="9.140625" style="16" customWidth="1"/>
    <col min="266" max="512" width="9.140625" style="16"/>
    <col min="513" max="513" width="3.140625" style="16" customWidth="1"/>
    <col min="514" max="514" width="62.42578125" style="16" customWidth="1"/>
    <col min="515" max="515" width="9.85546875" style="16" customWidth="1"/>
    <col min="516" max="516" width="8.85546875" style="16" customWidth="1"/>
    <col min="517" max="517" width="13.140625" style="16" customWidth="1"/>
    <col min="518" max="518" width="10.5703125" style="16" customWidth="1"/>
    <col min="519" max="521" width="9.140625" style="16" customWidth="1"/>
    <col min="522" max="768" width="9.140625" style="16"/>
    <col min="769" max="769" width="3.140625" style="16" customWidth="1"/>
    <col min="770" max="770" width="62.42578125" style="16" customWidth="1"/>
    <col min="771" max="771" width="9.85546875" style="16" customWidth="1"/>
    <col min="772" max="772" width="8.85546875" style="16" customWidth="1"/>
    <col min="773" max="773" width="13.140625" style="16" customWidth="1"/>
    <col min="774" max="774" width="10.5703125" style="16" customWidth="1"/>
    <col min="775" max="777" width="9.140625" style="16" customWidth="1"/>
    <col min="778" max="1024" width="9.140625" style="16"/>
    <col min="1025" max="1025" width="3.140625" style="16" customWidth="1"/>
    <col min="1026" max="1026" width="62.42578125" style="16" customWidth="1"/>
    <col min="1027" max="1027" width="9.85546875" style="16" customWidth="1"/>
    <col min="1028" max="1028" width="8.85546875" style="16" customWidth="1"/>
    <col min="1029" max="1029" width="13.140625" style="16" customWidth="1"/>
    <col min="1030" max="1030" width="10.5703125" style="16" customWidth="1"/>
    <col min="1031" max="1033" width="9.140625" style="16" customWidth="1"/>
    <col min="1034" max="1280" width="9.140625" style="16"/>
    <col min="1281" max="1281" width="3.140625" style="16" customWidth="1"/>
    <col min="1282" max="1282" width="62.42578125" style="16" customWidth="1"/>
    <col min="1283" max="1283" width="9.85546875" style="16" customWidth="1"/>
    <col min="1284" max="1284" width="8.85546875" style="16" customWidth="1"/>
    <col min="1285" max="1285" width="13.140625" style="16" customWidth="1"/>
    <col min="1286" max="1286" width="10.5703125" style="16" customWidth="1"/>
    <col min="1287" max="1289" width="9.140625" style="16" customWidth="1"/>
    <col min="1290" max="1536" width="9.140625" style="16"/>
    <col min="1537" max="1537" width="3.140625" style="16" customWidth="1"/>
    <col min="1538" max="1538" width="62.42578125" style="16" customWidth="1"/>
    <col min="1539" max="1539" width="9.85546875" style="16" customWidth="1"/>
    <col min="1540" max="1540" width="8.85546875" style="16" customWidth="1"/>
    <col min="1541" max="1541" width="13.140625" style="16" customWidth="1"/>
    <col min="1542" max="1542" width="10.5703125" style="16" customWidth="1"/>
    <col min="1543" max="1545" width="9.140625" style="16" customWidth="1"/>
    <col min="1546" max="1792" width="9.140625" style="16"/>
    <col min="1793" max="1793" width="3.140625" style="16" customWidth="1"/>
    <col min="1794" max="1794" width="62.42578125" style="16" customWidth="1"/>
    <col min="1795" max="1795" width="9.85546875" style="16" customWidth="1"/>
    <col min="1796" max="1796" width="8.85546875" style="16" customWidth="1"/>
    <col min="1797" max="1797" width="13.140625" style="16" customWidth="1"/>
    <col min="1798" max="1798" width="10.5703125" style="16" customWidth="1"/>
    <col min="1799" max="1801" width="9.140625" style="16" customWidth="1"/>
    <col min="1802" max="2048" width="9.140625" style="16"/>
    <col min="2049" max="2049" width="3.140625" style="16" customWidth="1"/>
    <col min="2050" max="2050" width="62.42578125" style="16" customWidth="1"/>
    <col min="2051" max="2051" width="9.85546875" style="16" customWidth="1"/>
    <col min="2052" max="2052" width="8.85546875" style="16" customWidth="1"/>
    <col min="2053" max="2053" width="13.140625" style="16" customWidth="1"/>
    <col min="2054" max="2054" width="10.5703125" style="16" customWidth="1"/>
    <col min="2055" max="2057" width="9.140625" style="16" customWidth="1"/>
    <col min="2058" max="2304" width="9.140625" style="16"/>
    <col min="2305" max="2305" width="3.140625" style="16" customWidth="1"/>
    <col min="2306" max="2306" width="62.42578125" style="16" customWidth="1"/>
    <col min="2307" max="2307" width="9.85546875" style="16" customWidth="1"/>
    <col min="2308" max="2308" width="8.85546875" style="16" customWidth="1"/>
    <col min="2309" max="2309" width="13.140625" style="16" customWidth="1"/>
    <col min="2310" max="2310" width="10.5703125" style="16" customWidth="1"/>
    <col min="2311" max="2313" width="9.140625" style="16" customWidth="1"/>
    <col min="2314" max="2560" width="9.140625" style="16"/>
    <col min="2561" max="2561" width="3.140625" style="16" customWidth="1"/>
    <col min="2562" max="2562" width="62.42578125" style="16" customWidth="1"/>
    <col min="2563" max="2563" width="9.85546875" style="16" customWidth="1"/>
    <col min="2564" max="2564" width="8.85546875" style="16" customWidth="1"/>
    <col min="2565" max="2565" width="13.140625" style="16" customWidth="1"/>
    <col min="2566" max="2566" width="10.5703125" style="16" customWidth="1"/>
    <col min="2567" max="2569" width="9.140625" style="16" customWidth="1"/>
    <col min="2570" max="2816" width="9.140625" style="16"/>
    <col min="2817" max="2817" width="3.140625" style="16" customWidth="1"/>
    <col min="2818" max="2818" width="62.42578125" style="16" customWidth="1"/>
    <col min="2819" max="2819" width="9.85546875" style="16" customWidth="1"/>
    <col min="2820" max="2820" width="8.85546875" style="16" customWidth="1"/>
    <col min="2821" max="2821" width="13.140625" style="16" customWidth="1"/>
    <col min="2822" max="2822" width="10.5703125" style="16" customWidth="1"/>
    <col min="2823" max="2825" width="9.140625" style="16" customWidth="1"/>
    <col min="2826" max="3072" width="9.140625" style="16"/>
    <col min="3073" max="3073" width="3.140625" style="16" customWidth="1"/>
    <col min="3074" max="3074" width="62.42578125" style="16" customWidth="1"/>
    <col min="3075" max="3075" width="9.85546875" style="16" customWidth="1"/>
    <col min="3076" max="3076" width="8.85546875" style="16" customWidth="1"/>
    <col min="3077" max="3077" width="13.140625" style="16" customWidth="1"/>
    <col min="3078" max="3078" width="10.5703125" style="16" customWidth="1"/>
    <col min="3079" max="3081" width="9.140625" style="16" customWidth="1"/>
    <col min="3082" max="3328" width="9.140625" style="16"/>
    <col min="3329" max="3329" width="3.140625" style="16" customWidth="1"/>
    <col min="3330" max="3330" width="62.42578125" style="16" customWidth="1"/>
    <col min="3331" max="3331" width="9.85546875" style="16" customWidth="1"/>
    <col min="3332" max="3332" width="8.85546875" style="16" customWidth="1"/>
    <col min="3333" max="3333" width="13.140625" style="16" customWidth="1"/>
    <col min="3334" max="3334" width="10.5703125" style="16" customWidth="1"/>
    <col min="3335" max="3337" width="9.140625" style="16" customWidth="1"/>
    <col min="3338" max="3584" width="9.140625" style="16"/>
    <col min="3585" max="3585" width="3.140625" style="16" customWidth="1"/>
    <col min="3586" max="3586" width="62.42578125" style="16" customWidth="1"/>
    <col min="3587" max="3587" width="9.85546875" style="16" customWidth="1"/>
    <col min="3588" max="3588" width="8.85546875" style="16" customWidth="1"/>
    <col min="3589" max="3589" width="13.140625" style="16" customWidth="1"/>
    <col min="3590" max="3590" width="10.5703125" style="16" customWidth="1"/>
    <col min="3591" max="3593" width="9.140625" style="16" customWidth="1"/>
    <col min="3594" max="3840" width="9.140625" style="16"/>
    <col min="3841" max="3841" width="3.140625" style="16" customWidth="1"/>
    <col min="3842" max="3842" width="62.42578125" style="16" customWidth="1"/>
    <col min="3843" max="3843" width="9.85546875" style="16" customWidth="1"/>
    <col min="3844" max="3844" width="8.85546875" style="16" customWidth="1"/>
    <col min="3845" max="3845" width="13.140625" style="16" customWidth="1"/>
    <col min="3846" max="3846" width="10.5703125" style="16" customWidth="1"/>
    <col min="3847" max="3849" width="9.140625" style="16" customWidth="1"/>
    <col min="3850" max="4096" width="9.140625" style="16"/>
    <col min="4097" max="4097" width="3.140625" style="16" customWidth="1"/>
    <col min="4098" max="4098" width="62.42578125" style="16" customWidth="1"/>
    <col min="4099" max="4099" width="9.85546875" style="16" customWidth="1"/>
    <col min="4100" max="4100" width="8.85546875" style="16" customWidth="1"/>
    <col min="4101" max="4101" width="13.140625" style="16" customWidth="1"/>
    <col min="4102" max="4102" width="10.5703125" style="16" customWidth="1"/>
    <col min="4103" max="4105" width="9.140625" style="16" customWidth="1"/>
    <col min="4106" max="4352" width="9.140625" style="16"/>
    <col min="4353" max="4353" width="3.140625" style="16" customWidth="1"/>
    <col min="4354" max="4354" width="62.42578125" style="16" customWidth="1"/>
    <col min="4355" max="4355" width="9.85546875" style="16" customWidth="1"/>
    <col min="4356" max="4356" width="8.85546875" style="16" customWidth="1"/>
    <col min="4357" max="4357" width="13.140625" style="16" customWidth="1"/>
    <col min="4358" max="4358" width="10.5703125" style="16" customWidth="1"/>
    <col min="4359" max="4361" width="9.140625" style="16" customWidth="1"/>
    <col min="4362" max="4608" width="9.140625" style="16"/>
    <col min="4609" max="4609" width="3.140625" style="16" customWidth="1"/>
    <col min="4610" max="4610" width="62.42578125" style="16" customWidth="1"/>
    <col min="4611" max="4611" width="9.85546875" style="16" customWidth="1"/>
    <col min="4612" max="4612" width="8.85546875" style="16" customWidth="1"/>
    <col min="4613" max="4613" width="13.140625" style="16" customWidth="1"/>
    <col min="4614" max="4614" width="10.5703125" style="16" customWidth="1"/>
    <col min="4615" max="4617" width="9.140625" style="16" customWidth="1"/>
    <col min="4618" max="4864" width="9.140625" style="16"/>
    <col min="4865" max="4865" width="3.140625" style="16" customWidth="1"/>
    <col min="4866" max="4866" width="62.42578125" style="16" customWidth="1"/>
    <col min="4867" max="4867" width="9.85546875" style="16" customWidth="1"/>
    <col min="4868" max="4868" width="8.85546875" style="16" customWidth="1"/>
    <col min="4869" max="4869" width="13.140625" style="16" customWidth="1"/>
    <col min="4870" max="4870" width="10.5703125" style="16" customWidth="1"/>
    <col min="4871" max="4873" width="9.140625" style="16" customWidth="1"/>
    <col min="4874" max="5120" width="9.140625" style="16"/>
    <col min="5121" max="5121" width="3.140625" style="16" customWidth="1"/>
    <col min="5122" max="5122" width="62.42578125" style="16" customWidth="1"/>
    <col min="5123" max="5123" width="9.85546875" style="16" customWidth="1"/>
    <col min="5124" max="5124" width="8.85546875" style="16" customWidth="1"/>
    <col min="5125" max="5125" width="13.140625" style="16" customWidth="1"/>
    <col min="5126" max="5126" width="10.5703125" style="16" customWidth="1"/>
    <col min="5127" max="5129" width="9.140625" style="16" customWidth="1"/>
    <col min="5130" max="5376" width="9.140625" style="16"/>
    <col min="5377" max="5377" width="3.140625" style="16" customWidth="1"/>
    <col min="5378" max="5378" width="62.42578125" style="16" customWidth="1"/>
    <col min="5379" max="5379" width="9.85546875" style="16" customWidth="1"/>
    <col min="5380" max="5380" width="8.85546875" style="16" customWidth="1"/>
    <col min="5381" max="5381" width="13.140625" style="16" customWidth="1"/>
    <col min="5382" max="5382" width="10.5703125" style="16" customWidth="1"/>
    <col min="5383" max="5385" width="9.140625" style="16" customWidth="1"/>
    <col min="5386" max="5632" width="9.140625" style="16"/>
    <col min="5633" max="5633" width="3.140625" style="16" customWidth="1"/>
    <col min="5634" max="5634" width="62.42578125" style="16" customWidth="1"/>
    <col min="5635" max="5635" width="9.85546875" style="16" customWidth="1"/>
    <col min="5636" max="5636" width="8.85546875" style="16" customWidth="1"/>
    <col min="5637" max="5637" width="13.140625" style="16" customWidth="1"/>
    <col min="5638" max="5638" width="10.5703125" style="16" customWidth="1"/>
    <col min="5639" max="5641" width="9.140625" style="16" customWidth="1"/>
    <col min="5642" max="5888" width="9.140625" style="16"/>
    <col min="5889" max="5889" width="3.140625" style="16" customWidth="1"/>
    <col min="5890" max="5890" width="62.42578125" style="16" customWidth="1"/>
    <col min="5891" max="5891" width="9.85546875" style="16" customWidth="1"/>
    <col min="5892" max="5892" width="8.85546875" style="16" customWidth="1"/>
    <col min="5893" max="5893" width="13.140625" style="16" customWidth="1"/>
    <col min="5894" max="5894" width="10.5703125" style="16" customWidth="1"/>
    <col min="5895" max="5897" width="9.140625" style="16" customWidth="1"/>
    <col min="5898" max="6144" width="9.140625" style="16"/>
    <col min="6145" max="6145" width="3.140625" style="16" customWidth="1"/>
    <col min="6146" max="6146" width="62.42578125" style="16" customWidth="1"/>
    <col min="6147" max="6147" width="9.85546875" style="16" customWidth="1"/>
    <col min="6148" max="6148" width="8.85546875" style="16" customWidth="1"/>
    <col min="6149" max="6149" width="13.140625" style="16" customWidth="1"/>
    <col min="6150" max="6150" width="10.5703125" style="16" customWidth="1"/>
    <col min="6151" max="6153" width="9.140625" style="16" customWidth="1"/>
    <col min="6154" max="6400" width="9.140625" style="16"/>
    <col min="6401" max="6401" width="3.140625" style="16" customWidth="1"/>
    <col min="6402" max="6402" width="62.42578125" style="16" customWidth="1"/>
    <col min="6403" max="6403" width="9.85546875" style="16" customWidth="1"/>
    <col min="6404" max="6404" width="8.85546875" style="16" customWidth="1"/>
    <col min="6405" max="6405" width="13.140625" style="16" customWidth="1"/>
    <col min="6406" max="6406" width="10.5703125" style="16" customWidth="1"/>
    <col min="6407" max="6409" width="9.140625" style="16" customWidth="1"/>
    <col min="6410" max="6656" width="9.140625" style="16"/>
    <col min="6657" max="6657" width="3.140625" style="16" customWidth="1"/>
    <col min="6658" max="6658" width="62.42578125" style="16" customWidth="1"/>
    <col min="6659" max="6659" width="9.85546875" style="16" customWidth="1"/>
    <col min="6660" max="6660" width="8.85546875" style="16" customWidth="1"/>
    <col min="6661" max="6661" width="13.140625" style="16" customWidth="1"/>
    <col min="6662" max="6662" width="10.5703125" style="16" customWidth="1"/>
    <col min="6663" max="6665" width="9.140625" style="16" customWidth="1"/>
    <col min="6666" max="6912" width="9.140625" style="16"/>
    <col min="6913" max="6913" width="3.140625" style="16" customWidth="1"/>
    <col min="6914" max="6914" width="62.42578125" style="16" customWidth="1"/>
    <col min="6915" max="6915" width="9.85546875" style="16" customWidth="1"/>
    <col min="6916" max="6916" width="8.85546875" style="16" customWidth="1"/>
    <col min="6917" max="6917" width="13.140625" style="16" customWidth="1"/>
    <col min="6918" max="6918" width="10.5703125" style="16" customWidth="1"/>
    <col min="6919" max="6921" width="9.140625" style="16" customWidth="1"/>
    <col min="6922" max="7168" width="9.140625" style="16"/>
    <col min="7169" max="7169" width="3.140625" style="16" customWidth="1"/>
    <col min="7170" max="7170" width="62.42578125" style="16" customWidth="1"/>
    <col min="7171" max="7171" width="9.85546875" style="16" customWidth="1"/>
    <col min="7172" max="7172" width="8.85546875" style="16" customWidth="1"/>
    <col min="7173" max="7173" width="13.140625" style="16" customWidth="1"/>
    <col min="7174" max="7174" width="10.5703125" style="16" customWidth="1"/>
    <col min="7175" max="7177" width="9.140625" style="16" customWidth="1"/>
    <col min="7178" max="7424" width="9.140625" style="16"/>
    <col min="7425" max="7425" width="3.140625" style="16" customWidth="1"/>
    <col min="7426" max="7426" width="62.42578125" style="16" customWidth="1"/>
    <col min="7427" max="7427" width="9.85546875" style="16" customWidth="1"/>
    <col min="7428" max="7428" width="8.85546875" style="16" customWidth="1"/>
    <col min="7429" max="7429" width="13.140625" style="16" customWidth="1"/>
    <col min="7430" max="7430" width="10.5703125" style="16" customWidth="1"/>
    <col min="7431" max="7433" width="9.140625" style="16" customWidth="1"/>
    <col min="7434" max="7680" width="9.140625" style="16"/>
    <col min="7681" max="7681" width="3.140625" style="16" customWidth="1"/>
    <col min="7682" max="7682" width="62.42578125" style="16" customWidth="1"/>
    <col min="7683" max="7683" width="9.85546875" style="16" customWidth="1"/>
    <col min="7684" max="7684" width="8.85546875" style="16" customWidth="1"/>
    <col min="7685" max="7685" width="13.140625" style="16" customWidth="1"/>
    <col min="7686" max="7686" width="10.5703125" style="16" customWidth="1"/>
    <col min="7687" max="7689" width="9.140625" style="16" customWidth="1"/>
    <col min="7690" max="7936" width="9.140625" style="16"/>
    <col min="7937" max="7937" width="3.140625" style="16" customWidth="1"/>
    <col min="7938" max="7938" width="62.42578125" style="16" customWidth="1"/>
    <col min="7939" max="7939" width="9.85546875" style="16" customWidth="1"/>
    <col min="7940" max="7940" width="8.85546875" style="16" customWidth="1"/>
    <col min="7941" max="7941" width="13.140625" style="16" customWidth="1"/>
    <col min="7942" max="7942" width="10.5703125" style="16" customWidth="1"/>
    <col min="7943" max="7945" width="9.140625" style="16" customWidth="1"/>
    <col min="7946" max="8192" width="9.140625" style="16"/>
    <col min="8193" max="8193" width="3.140625" style="16" customWidth="1"/>
    <col min="8194" max="8194" width="62.42578125" style="16" customWidth="1"/>
    <col min="8195" max="8195" width="9.85546875" style="16" customWidth="1"/>
    <col min="8196" max="8196" width="8.85546875" style="16" customWidth="1"/>
    <col min="8197" max="8197" width="13.140625" style="16" customWidth="1"/>
    <col min="8198" max="8198" width="10.5703125" style="16" customWidth="1"/>
    <col min="8199" max="8201" width="9.140625" style="16" customWidth="1"/>
    <col min="8202" max="8448" width="9.140625" style="16"/>
    <col min="8449" max="8449" width="3.140625" style="16" customWidth="1"/>
    <col min="8450" max="8450" width="62.42578125" style="16" customWidth="1"/>
    <col min="8451" max="8451" width="9.85546875" style="16" customWidth="1"/>
    <col min="8452" max="8452" width="8.85546875" style="16" customWidth="1"/>
    <col min="8453" max="8453" width="13.140625" style="16" customWidth="1"/>
    <col min="8454" max="8454" width="10.5703125" style="16" customWidth="1"/>
    <col min="8455" max="8457" width="9.140625" style="16" customWidth="1"/>
    <col min="8458" max="8704" width="9.140625" style="16"/>
    <col min="8705" max="8705" width="3.140625" style="16" customWidth="1"/>
    <col min="8706" max="8706" width="62.42578125" style="16" customWidth="1"/>
    <col min="8707" max="8707" width="9.85546875" style="16" customWidth="1"/>
    <col min="8708" max="8708" width="8.85546875" style="16" customWidth="1"/>
    <col min="8709" max="8709" width="13.140625" style="16" customWidth="1"/>
    <col min="8710" max="8710" width="10.5703125" style="16" customWidth="1"/>
    <col min="8711" max="8713" width="9.140625" style="16" customWidth="1"/>
    <col min="8714" max="8960" width="9.140625" style="16"/>
    <col min="8961" max="8961" width="3.140625" style="16" customWidth="1"/>
    <col min="8962" max="8962" width="62.42578125" style="16" customWidth="1"/>
    <col min="8963" max="8963" width="9.85546875" style="16" customWidth="1"/>
    <col min="8964" max="8964" width="8.85546875" style="16" customWidth="1"/>
    <col min="8965" max="8965" width="13.140625" style="16" customWidth="1"/>
    <col min="8966" max="8966" width="10.5703125" style="16" customWidth="1"/>
    <col min="8967" max="8969" width="9.140625" style="16" customWidth="1"/>
    <col min="8970" max="9216" width="9.140625" style="16"/>
    <col min="9217" max="9217" width="3.140625" style="16" customWidth="1"/>
    <col min="9218" max="9218" width="62.42578125" style="16" customWidth="1"/>
    <col min="9219" max="9219" width="9.85546875" style="16" customWidth="1"/>
    <col min="9220" max="9220" width="8.85546875" style="16" customWidth="1"/>
    <col min="9221" max="9221" width="13.140625" style="16" customWidth="1"/>
    <col min="9222" max="9222" width="10.5703125" style="16" customWidth="1"/>
    <col min="9223" max="9225" width="9.140625" style="16" customWidth="1"/>
    <col min="9226" max="9472" width="9.140625" style="16"/>
    <col min="9473" max="9473" width="3.140625" style="16" customWidth="1"/>
    <col min="9474" max="9474" width="62.42578125" style="16" customWidth="1"/>
    <col min="9475" max="9475" width="9.85546875" style="16" customWidth="1"/>
    <col min="9476" max="9476" width="8.85546875" style="16" customWidth="1"/>
    <col min="9477" max="9477" width="13.140625" style="16" customWidth="1"/>
    <col min="9478" max="9478" width="10.5703125" style="16" customWidth="1"/>
    <col min="9479" max="9481" width="9.140625" style="16" customWidth="1"/>
    <col min="9482" max="9728" width="9.140625" style="16"/>
    <col min="9729" max="9729" width="3.140625" style="16" customWidth="1"/>
    <col min="9730" max="9730" width="62.42578125" style="16" customWidth="1"/>
    <col min="9731" max="9731" width="9.85546875" style="16" customWidth="1"/>
    <col min="9732" max="9732" width="8.85546875" style="16" customWidth="1"/>
    <col min="9733" max="9733" width="13.140625" style="16" customWidth="1"/>
    <col min="9734" max="9734" width="10.5703125" style="16" customWidth="1"/>
    <col min="9735" max="9737" width="9.140625" style="16" customWidth="1"/>
    <col min="9738" max="9984" width="9.140625" style="16"/>
    <col min="9985" max="9985" width="3.140625" style="16" customWidth="1"/>
    <col min="9986" max="9986" width="62.42578125" style="16" customWidth="1"/>
    <col min="9987" max="9987" width="9.85546875" style="16" customWidth="1"/>
    <col min="9988" max="9988" width="8.85546875" style="16" customWidth="1"/>
    <col min="9989" max="9989" width="13.140625" style="16" customWidth="1"/>
    <col min="9990" max="9990" width="10.5703125" style="16" customWidth="1"/>
    <col min="9991" max="9993" width="9.140625" style="16" customWidth="1"/>
    <col min="9994" max="10240" width="9.140625" style="16"/>
    <col min="10241" max="10241" width="3.140625" style="16" customWidth="1"/>
    <col min="10242" max="10242" width="62.42578125" style="16" customWidth="1"/>
    <col min="10243" max="10243" width="9.85546875" style="16" customWidth="1"/>
    <col min="10244" max="10244" width="8.85546875" style="16" customWidth="1"/>
    <col min="10245" max="10245" width="13.140625" style="16" customWidth="1"/>
    <col min="10246" max="10246" width="10.5703125" style="16" customWidth="1"/>
    <col min="10247" max="10249" width="9.140625" style="16" customWidth="1"/>
    <col min="10250" max="10496" width="9.140625" style="16"/>
    <col min="10497" max="10497" width="3.140625" style="16" customWidth="1"/>
    <col min="10498" max="10498" width="62.42578125" style="16" customWidth="1"/>
    <col min="10499" max="10499" width="9.85546875" style="16" customWidth="1"/>
    <col min="10500" max="10500" width="8.85546875" style="16" customWidth="1"/>
    <col min="10501" max="10501" width="13.140625" style="16" customWidth="1"/>
    <col min="10502" max="10502" width="10.5703125" style="16" customWidth="1"/>
    <col min="10503" max="10505" width="9.140625" style="16" customWidth="1"/>
    <col min="10506" max="10752" width="9.140625" style="16"/>
    <col min="10753" max="10753" width="3.140625" style="16" customWidth="1"/>
    <col min="10754" max="10754" width="62.42578125" style="16" customWidth="1"/>
    <col min="10755" max="10755" width="9.85546875" style="16" customWidth="1"/>
    <col min="10756" max="10756" width="8.85546875" style="16" customWidth="1"/>
    <col min="10757" max="10757" width="13.140625" style="16" customWidth="1"/>
    <col min="10758" max="10758" width="10.5703125" style="16" customWidth="1"/>
    <col min="10759" max="10761" width="9.140625" style="16" customWidth="1"/>
    <col min="10762" max="11008" width="9.140625" style="16"/>
    <col min="11009" max="11009" width="3.140625" style="16" customWidth="1"/>
    <col min="11010" max="11010" width="62.42578125" style="16" customWidth="1"/>
    <col min="11011" max="11011" width="9.85546875" style="16" customWidth="1"/>
    <col min="11012" max="11012" width="8.85546875" style="16" customWidth="1"/>
    <col min="11013" max="11013" width="13.140625" style="16" customWidth="1"/>
    <col min="11014" max="11014" width="10.5703125" style="16" customWidth="1"/>
    <col min="11015" max="11017" width="9.140625" style="16" customWidth="1"/>
    <col min="11018" max="11264" width="9.140625" style="16"/>
    <col min="11265" max="11265" width="3.140625" style="16" customWidth="1"/>
    <col min="11266" max="11266" width="62.42578125" style="16" customWidth="1"/>
    <col min="11267" max="11267" width="9.85546875" style="16" customWidth="1"/>
    <col min="11268" max="11268" width="8.85546875" style="16" customWidth="1"/>
    <col min="11269" max="11269" width="13.140625" style="16" customWidth="1"/>
    <col min="11270" max="11270" width="10.5703125" style="16" customWidth="1"/>
    <col min="11271" max="11273" width="9.140625" style="16" customWidth="1"/>
    <col min="11274" max="11520" width="9.140625" style="16"/>
    <col min="11521" max="11521" width="3.140625" style="16" customWidth="1"/>
    <col min="11522" max="11522" width="62.42578125" style="16" customWidth="1"/>
    <col min="11523" max="11523" width="9.85546875" style="16" customWidth="1"/>
    <col min="11524" max="11524" width="8.85546875" style="16" customWidth="1"/>
    <col min="11525" max="11525" width="13.140625" style="16" customWidth="1"/>
    <col min="11526" max="11526" width="10.5703125" style="16" customWidth="1"/>
    <col min="11527" max="11529" width="9.140625" style="16" customWidth="1"/>
    <col min="11530" max="11776" width="9.140625" style="16"/>
    <col min="11777" max="11777" width="3.140625" style="16" customWidth="1"/>
    <col min="11778" max="11778" width="62.42578125" style="16" customWidth="1"/>
    <col min="11779" max="11779" width="9.85546875" style="16" customWidth="1"/>
    <col min="11780" max="11780" width="8.85546875" style="16" customWidth="1"/>
    <col min="11781" max="11781" width="13.140625" style="16" customWidth="1"/>
    <col min="11782" max="11782" width="10.5703125" style="16" customWidth="1"/>
    <col min="11783" max="11785" width="9.140625" style="16" customWidth="1"/>
    <col min="11786" max="12032" width="9.140625" style="16"/>
    <col min="12033" max="12033" width="3.140625" style="16" customWidth="1"/>
    <col min="12034" max="12034" width="62.42578125" style="16" customWidth="1"/>
    <col min="12035" max="12035" width="9.85546875" style="16" customWidth="1"/>
    <col min="12036" max="12036" width="8.85546875" style="16" customWidth="1"/>
    <col min="12037" max="12037" width="13.140625" style="16" customWidth="1"/>
    <col min="12038" max="12038" width="10.5703125" style="16" customWidth="1"/>
    <col min="12039" max="12041" width="9.140625" style="16" customWidth="1"/>
    <col min="12042" max="12288" width="9.140625" style="16"/>
    <col min="12289" max="12289" width="3.140625" style="16" customWidth="1"/>
    <col min="12290" max="12290" width="62.42578125" style="16" customWidth="1"/>
    <col min="12291" max="12291" width="9.85546875" style="16" customWidth="1"/>
    <col min="12292" max="12292" width="8.85546875" style="16" customWidth="1"/>
    <col min="12293" max="12293" width="13.140625" style="16" customWidth="1"/>
    <col min="12294" max="12294" width="10.5703125" style="16" customWidth="1"/>
    <col min="12295" max="12297" width="9.140625" style="16" customWidth="1"/>
    <col min="12298" max="12544" width="9.140625" style="16"/>
    <col min="12545" max="12545" width="3.140625" style="16" customWidth="1"/>
    <col min="12546" max="12546" width="62.42578125" style="16" customWidth="1"/>
    <col min="12547" max="12547" width="9.85546875" style="16" customWidth="1"/>
    <col min="12548" max="12548" width="8.85546875" style="16" customWidth="1"/>
    <col min="12549" max="12549" width="13.140625" style="16" customWidth="1"/>
    <col min="12550" max="12550" width="10.5703125" style="16" customWidth="1"/>
    <col min="12551" max="12553" width="9.140625" style="16" customWidth="1"/>
    <col min="12554" max="12800" width="9.140625" style="16"/>
    <col min="12801" max="12801" width="3.140625" style="16" customWidth="1"/>
    <col min="12802" max="12802" width="62.42578125" style="16" customWidth="1"/>
    <col min="12803" max="12803" width="9.85546875" style="16" customWidth="1"/>
    <col min="12804" max="12804" width="8.85546875" style="16" customWidth="1"/>
    <col min="12805" max="12805" width="13.140625" style="16" customWidth="1"/>
    <col min="12806" max="12806" width="10.5703125" style="16" customWidth="1"/>
    <col min="12807" max="12809" width="9.140625" style="16" customWidth="1"/>
    <col min="12810" max="13056" width="9.140625" style="16"/>
    <col min="13057" max="13057" width="3.140625" style="16" customWidth="1"/>
    <col min="13058" max="13058" width="62.42578125" style="16" customWidth="1"/>
    <col min="13059" max="13059" width="9.85546875" style="16" customWidth="1"/>
    <col min="13060" max="13060" width="8.85546875" style="16" customWidth="1"/>
    <col min="13061" max="13061" width="13.140625" style="16" customWidth="1"/>
    <col min="13062" max="13062" width="10.5703125" style="16" customWidth="1"/>
    <col min="13063" max="13065" width="9.140625" style="16" customWidth="1"/>
    <col min="13066" max="13312" width="9.140625" style="16"/>
    <col min="13313" max="13313" width="3.140625" style="16" customWidth="1"/>
    <col min="13314" max="13314" width="62.42578125" style="16" customWidth="1"/>
    <col min="13315" max="13315" width="9.85546875" style="16" customWidth="1"/>
    <col min="13316" max="13316" width="8.85546875" style="16" customWidth="1"/>
    <col min="13317" max="13317" width="13.140625" style="16" customWidth="1"/>
    <col min="13318" max="13318" width="10.5703125" style="16" customWidth="1"/>
    <col min="13319" max="13321" width="9.140625" style="16" customWidth="1"/>
    <col min="13322" max="13568" width="9.140625" style="16"/>
    <col min="13569" max="13569" width="3.140625" style="16" customWidth="1"/>
    <col min="13570" max="13570" width="62.42578125" style="16" customWidth="1"/>
    <col min="13571" max="13571" width="9.85546875" style="16" customWidth="1"/>
    <col min="13572" max="13572" width="8.85546875" style="16" customWidth="1"/>
    <col min="13573" max="13573" width="13.140625" style="16" customWidth="1"/>
    <col min="13574" max="13574" width="10.5703125" style="16" customWidth="1"/>
    <col min="13575" max="13577" width="9.140625" style="16" customWidth="1"/>
    <col min="13578" max="13824" width="9.140625" style="16"/>
    <col min="13825" max="13825" width="3.140625" style="16" customWidth="1"/>
    <col min="13826" max="13826" width="62.42578125" style="16" customWidth="1"/>
    <col min="13827" max="13827" width="9.85546875" style="16" customWidth="1"/>
    <col min="13828" max="13828" width="8.85546875" style="16" customWidth="1"/>
    <col min="13829" max="13829" width="13.140625" style="16" customWidth="1"/>
    <col min="13830" max="13830" width="10.5703125" style="16" customWidth="1"/>
    <col min="13831" max="13833" width="9.140625" style="16" customWidth="1"/>
    <col min="13834" max="14080" width="9.140625" style="16"/>
    <col min="14081" max="14081" width="3.140625" style="16" customWidth="1"/>
    <col min="14082" max="14082" width="62.42578125" style="16" customWidth="1"/>
    <col min="14083" max="14083" width="9.85546875" style="16" customWidth="1"/>
    <col min="14084" max="14084" width="8.85546875" style="16" customWidth="1"/>
    <col min="14085" max="14085" width="13.140625" style="16" customWidth="1"/>
    <col min="14086" max="14086" width="10.5703125" style="16" customWidth="1"/>
    <col min="14087" max="14089" width="9.140625" style="16" customWidth="1"/>
    <col min="14090" max="14336" width="9.140625" style="16"/>
    <col min="14337" max="14337" width="3.140625" style="16" customWidth="1"/>
    <col min="14338" max="14338" width="62.42578125" style="16" customWidth="1"/>
    <col min="14339" max="14339" width="9.85546875" style="16" customWidth="1"/>
    <col min="14340" max="14340" width="8.85546875" style="16" customWidth="1"/>
    <col min="14341" max="14341" width="13.140625" style="16" customWidth="1"/>
    <col min="14342" max="14342" width="10.5703125" style="16" customWidth="1"/>
    <col min="14343" max="14345" width="9.140625" style="16" customWidth="1"/>
    <col min="14346" max="14592" width="9.140625" style="16"/>
    <col min="14593" max="14593" width="3.140625" style="16" customWidth="1"/>
    <col min="14594" max="14594" width="62.42578125" style="16" customWidth="1"/>
    <col min="14595" max="14595" width="9.85546875" style="16" customWidth="1"/>
    <col min="14596" max="14596" width="8.85546875" style="16" customWidth="1"/>
    <col min="14597" max="14597" width="13.140625" style="16" customWidth="1"/>
    <col min="14598" max="14598" width="10.5703125" style="16" customWidth="1"/>
    <col min="14599" max="14601" width="9.140625" style="16" customWidth="1"/>
    <col min="14602" max="14848" width="9.140625" style="16"/>
    <col min="14849" max="14849" width="3.140625" style="16" customWidth="1"/>
    <col min="14850" max="14850" width="62.42578125" style="16" customWidth="1"/>
    <col min="14851" max="14851" width="9.85546875" style="16" customWidth="1"/>
    <col min="14852" max="14852" width="8.85546875" style="16" customWidth="1"/>
    <col min="14853" max="14853" width="13.140625" style="16" customWidth="1"/>
    <col min="14854" max="14854" width="10.5703125" style="16" customWidth="1"/>
    <col min="14855" max="14857" width="9.140625" style="16" customWidth="1"/>
    <col min="14858" max="15104" width="9.140625" style="16"/>
    <col min="15105" max="15105" width="3.140625" style="16" customWidth="1"/>
    <col min="15106" max="15106" width="62.42578125" style="16" customWidth="1"/>
    <col min="15107" max="15107" width="9.85546875" style="16" customWidth="1"/>
    <col min="15108" max="15108" width="8.85546875" style="16" customWidth="1"/>
    <col min="15109" max="15109" width="13.140625" style="16" customWidth="1"/>
    <col min="15110" max="15110" width="10.5703125" style="16" customWidth="1"/>
    <col min="15111" max="15113" width="9.140625" style="16" customWidth="1"/>
    <col min="15114" max="15360" width="9.140625" style="16"/>
    <col min="15361" max="15361" width="3.140625" style="16" customWidth="1"/>
    <col min="15362" max="15362" width="62.42578125" style="16" customWidth="1"/>
    <col min="15363" max="15363" width="9.85546875" style="16" customWidth="1"/>
    <col min="15364" max="15364" width="8.85546875" style="16" customWidth="1"/>
    <col min="15365" max="15365" width="13.140625" style="16" customWidth="1"/>
    <col min="15366" max="15366" width="10.5703125" style="16" customWidth="1"/>
    <col min="15367" max="15369" width="9.140625" style="16" customWidth="1"/>
    <col min="15370" max="15616" width="9.140625" style="16"/>
    <col min="15617" max="15617" width="3.140625" style="16" customWidth="1"/>
    <col min="15618" max="15618" width="62.42578125" style="16" customWidth="1"/>
    <col min="15619" max="15619" width="9.85546875" style="16" customWidth="1"/>
    <col min="15620" max="15620" width="8.85546875" style="16" customWidth="1"/>
    <col min="15621" max="15621" width="13.140625" style="16" customWidth="1"/>
    <col min="15622" max="15622" width="10.5703125" style="16" customWidth="1"/>
    <col min="15623" max="15625" width="9.140625" style="16" customWidth="1"/>
    <col min="15626" max="15872" width="9.140625" style="16"/>
    <col min="15873" max="15873" width="3.140625" style="16" customWidth="1"/>
    <col min="15874" max="15874" width="62.42578125" style="16" customWidth="1"/>
    <col min="15875" max="15875" width="9.85546875" style="16" customWidth="1"/>
    <col min="15876" max="15876" width="8.85546875" style="16" customWidth="1"/>
    <col min="15877" max="15877" width="13.140625" style="16" customWidth="1"/>
    <col min="15878" max="15878" width="10.5703125" style="16" customWidth="1"/>
    <col min="15879" max="15881" width="9.140625" style="16" customWidth="1"/>
    <col min="15882" max="16128" width="9.140625" style="16"/>
    <col min="16129" max="16129" width="3.140625" style="16" customWidth="1"/>
    <col min="16130" max="16130" width="62.42578125" style="16" customWidth="1"/>
    <col min="16131" max="16131" width="9.85546875" style="16" customWidth="1"/>
    <col min="16132" max="16132" width="8.85546875" style="16" customWidth="1"/>
    <col min="16133" max="16133" width="13.140625" style="16" customWidth="1"/>
    <col min="16134" max="16134" width="10.5703125" style="16" customWidth="1"/>
    <col min="16135" max="16137" width="9.140625" style="16" customWidth="1"/>
    <col min="16138" max="16384" width="9.140625" style="16"/>
  </cols>
  <sheetData>
    <row r="1" spans="1:8" x14ac:dyDescent="0.55000000000000004">
      <c r="A1" s="126" t="s">
        <v>81</v>
      </c>
      <c r="B1" s="126"/>
      <c r="C1" s="126"/>
      <c r="D1" s="126"/>
      <c r="E1" s="126"/>
      <c r="F1" s="27"/>
      <c r="G1" s="27"/>
      <c r="H1" s="27"/>
    </row>
    <row r="2" spans="1:8" x14ac:dyDescent="0.55000000000000004">
      <c r="A2" s="95"/>
      <c r="B2" s="95"/>
      <c r="C2" s="95"/>
      <c r="D2" s="95"/>
      <c r="E2" s="95"/>
      <c r="F2" s="96"/>
      <c r="G2" s="96"/>
      <c r="H2" s="96"/>
    </row>
    <row r="3" spans="1:8" ht="21" customHeight="1" x14ac:dyDescent="0.55000000000000004">
      <c r="A3" s="18" t="s">
        <v>47</v>
      </c>
      <c r="B3" s="9"/>
      <c r="C3" s="9"/>
      <c r="D3" s="9"/>
      <c r="E3" s="9"/>
    </row>
    <row r="4" spans="1:8" s="64" customFormat="1" ht="21" customHeight="1" x14ac:dyDescent="0.55000000000000004">
      <c r="A4" s="138" t="s">
        <v>112</v>
      </c>
      <c r="B4" s="139"/>
      <c r="C4" s="139"/>
      <c r="D4" s="139"/>
      <c r="E4" s="139"/>
    </row>
    <row r="5" spans="1:8" s="65" customFormat="1" ht="18" customHeight="1" x14ac:dyDescent="0.4">
      <c r="A5" s="143" t="s">
        <v>48</v>
      </c>
      <c r="B5" s="144"/>
      <c r="C5" s="140" t="s">
        <v>269</v>
      </c>
      <c r="D5" s="140"/>
      <c r="E5" s="81" t="s">
        <v>49</v>
      </c>
    </row>
    <row r="6" spans="1:8" s="65" customFormat="1" ht="20.25" customHeight="1" x14ac:dyDescent="0.55000000000000004">
      <c r="A6" s="145"/>
      <c r="B6" s="146"/>
      <c r="C6" s="68"/>
      <c r="D6" s="82" t="s">
        <v>50</v>
      </c>
      <c r="E6" s="76" t="s">
        <v>51</v>
      </c>
    </row>
    <row r="7" spans="1:8" s="65" customFormat="1" ht="24" x14ac:dyDescent="0.55000000000000004">
      <c r="A7" s="86">
        <v>3</v>
      </c>
      <c r="B7" s="18" t="s">
        <v>53</v>
      </c>
      <c r="C7" s="87"/>
      <c r="D7" s="87"/>
      <c r="E7" s="79"/>
    </row>
    <row r="8" spans="1:8" s="65" customFormat="1" ht="24" x14ac:dyDescent="0.55000000000000004">
      <c r="A8" s="83"/>
      <c r="B8" s="9" t="s">
        <v>74</v>
      </c>
      <c r="C8" s="84"/>
      <c r="D8" s="84"/>
      <c r="E8" s="79"/>
    </row>
    <row r="9" spans="1:8" s="65" customFormat="1" ht="24" x14ac:dyDescent="0.55000000000000004">
      <c r="A9" s="83"/>
      <c r="B9" s="9" t="s">
        <v>98</v>
      </c>
      <c r="C9" s="84">
        <f>'Form Responses 1'!O66</f>
        <v>4.625</v>
      </c>
      <c r="D9" s="84">
        <f>'Form Responses 1'!O67</f>
        <v>0.4879500364742666</v>
      </c>
      <c r="E9" s="79" t="str">
        <f>IF(C9&gt;4.5,"มากที่สุด",IF(C9&gt;3.5,"มาก",IF(C9&gt;2.5,"ปานกลาง",IF(C9&gt;1.5,"น้อย",IF(C9&lt;=1.5,"น้อยที่สุด")))))</f>
        <v>มากที่สุด</v>
      </c>
    </row>
    <row r="10" spans="1:8" s="65" customFormat="1" ht="24" x14ac:dyDescent="0.55000000000000004">
      <c r="A10" s="83"/>
      <c r="B10" s="9" t="s">
        <v>97</v>
      </c>
      <c r="C10" s="84">
        <f>'Form Responses 1'!P66</f>
        <v>4.625</v>
      </c>
      <c r="D10" s="84">
        <f>'Form Responses 1'!P67</f>
        <v>0.4879500364742666</v>
      </c>
      <c r="E10" s="79" t="str">
        <f>IF(C10&gt;4.5,"มากที่สุด",IF(C10&gt;3.5,"มาก",IF(C10&gt;2.5,"ปานกลาง",IF(C10&gt;1.5,"น้อย",IF(C10&lt;=1.5,"น้อยที่สุด")))))</f>
        <v>มากที่สุด</v>
      </c>
    </row>
    <row r="11" spans="1:8" s="65" customFormat="1" ht="24" x14ac:dyDescent="0.55000000000000004">
      <c r="A11" s="83"/>
      <c r="B11" s="9" t="s">
        <v>99</v>
      </c>
      <c r="C11" s="84">
        <f>'Form Responses 1'!Q66</f>
        <v>4.546875</v>
      </c>
      <c r="D11" s="84">
        <f>'Form Responses 1'!Q67</f>
        <v>0.50173310744967892</v>
      </c>
      <c r="E11" s="79" t="str">
        <f>IF(C11&gt;4.5,"มากที่สุด",IF(C11&gt;3.5,"มาก",IF(C11&gt;2.5,"ปานกลาง",IF(C11&gt;1.5,"น้อย",IF(C11&lt;=1.5,"น้อยที่สุด")))))</f>
        <v>มากที่สุด</v>
      </c>
    </row>
    <row r="12" spans="1:8" s="65" customFormat="1" ht="24" x14ac:dyDescent="0.55000000000000004">
      <c r="A12" s="83"/>
      <c r="B12" s="9" t="s">
        <v>59</v>
      </c>
      <c r="C12" s="84">
        <f>'Form Responses 1'!R66</f>
        <v>4.53125</v>
      </c>
      <c r="D12" s="84">
        <f>'Form Responses 1'!R67</f>
        <v>0.64164347515294595</v>
      </c>
      <c r="E12" s="79" t="str">
        <f>IF(C12&gt;4.5,"มากที่สุด",IF(C12&gt;3.5,"มาก",IF(C12&gt;2.5,"ปานกลาง",IF(C12&gt;1.5,"น้อย",IF(C12&lt;=1.5,"น้อยที่สุด")))))</f>
        <v>มากที่สุด</v>
      </c>
    </row>
    <row r="13" spans="1:8" s="65" customFormat="1" ht="24" x14ac:dyDescent="0.55000000000000004">
      <c r="A13" s="70"/>
      <c r="B13" s="85" t="s">
        <v>52</v>
      </c>
      <c r="C13" s="25">
        <f>AVERAGE(C9:C12)</f>
        <v>4.58203125</v>
      </c>
      <c r="D13" s="25">
        <f>'Form Responses 1'!R68</f>
        <v>0.53239136330850656</v>
      </c>
      <c r="E13" s="24" t="str">
        <f>IF(C13&gt;4.5,"มากที่สุด",IF(C13&gt;3.5,"มาก",IF(C13&gt;2.5,"ปานกลาง",IF(C13&gt;1.5,"น้อย",IF(C13&lt;=1.5,"น้อยที่สุด")))))</f>
        <v>มากที่สุด</v>
      </c>
    </row>
    <row r="14" spans="1:8" s="65" customFormat="1" ht="24" x14ac:dyDescent="0.55000000000000004">
      <c r="A14" s="86">
        <v>4</v>
      </c>
      <c r="B14" s="18" t="s">
        <v>75</v>
      </c>
      <c r="C14" s="87"/>
      <c r="D14" s="87"/>
      <c r="E14" s="79"/>
    </row>
    <row r="15" spans="1:8" s="65" customFormat="1" ht="24" x14ac:dyDescent="0.55000000000000004">
      <c r="A15" s="83"/>
      <c r="B15" s="9" t="s">
        <v>78</v>
      </c>
      <c r="C15" s="84">
        <f>'Form Responses 1'!S66</f>
        <v>4.15625</v>
      </c>
      <c r="D15" s="84">
        <f>'Form Responses 1'!S67</f>
        <v>0.78110117630115472</v>
      </c>
      <c r="E15" s="79" t="str">
        <f t="shared" ref="E15:E20" si="0">IF(C15&gt;4.5,"มากที่สุด",IF(C15&gt;3.5,"มาก",IF(C15&gt;2.5,"ปานกลาง",IF(C15&gt;1.5,"น้อย",IF(C15&lt;=1.5,"น้อยที่สุด")))))</f>
        <v>มาก</v>
      </c>
    </row>
    <row r="16" spans="1:8" s="65" customFormat="1" ht="24" x14ac:dyDescent="0.55000000000000004">
      <c r="A16" s="83"/>
      <c r="B16" s="9" t="s">
        <v>76</v>
      </c>
      <c r="C16" s="84">
        <f>'Form Responses 1'!T66</f>
        <v>4.703125</v>
      </c>
      <c r="D16" s="84">
        <f>'Form Responses 1'!T67</f>
        <v>0.46049274850812955</v>
      </c>
      <c r="E16" s="79" t="str">
        <f t="shared" si="0"/>
        <v>มากที่สุด</v>
      </c>
    </row>
    <row r="17" spans="1:8" s="65" customFormat="1" ht="24" x14ac:dyDescent="0.55000000000000004">
      <c r="A17" s="83"/>
      <c r="B17" s="9" t="s">
        <v>101</v>
      </c>
      <c r="C17" s="84">
        <f>'Form Responses 1'!U66</f>
        <v>4.625</v>
      </c>
      <c r="D17" s="84">
        <f>'Form Responses 1'!U67</f>
        <v>0.4879500364742666</v>
      </c>
      <c r="E17" s="79" t="str">
        <f t="shared" si="0"/>
        <v>มากที่สุด</v>
      </c>
    </row>
    <row r="18" spans="1:8" s="65" customFormat="1" ht="24" x14ac:dyDescent="0.55000000000000004">
      <c r="A18" s="83"/>
      <c r="B18" s="9" t="s">
        <v>77</v>
      </c>
      <c r="C18" s="84">
        <f>'Form Responses 1'!V66</f>
        <v>4.5084745762711869</v>
      </c>
      <c r="D18" s="84">
        <f>'Form Responses 1'!V67</f>
        <v>0.65318533452538763</v>
      </c>
      <c r="E18" s="79" t="str">
        <f t="shared" si="0"/>
        <v>มากที่สุด</v>
      </c>
    </row>
    <row r="19" spans="1:8" s="66" customFormat="1" ht="19.5" customHeight="1" x14ac:dyDescent="0.55000000000000004">
      <c r="A19" s="93"/>
      <c r="B19" s="94" t="s">
        <v>52</v>
      </c>
      <c r="C19" s="25">
        <f>AVERAGE(C15:C18)</f>
        <v>4.4982123940677967</v>
      </c>
      <c r="D19" s="25">
        <f>'Form Responses 1'!V68</f>
        <v>0.64108970974135615</v>
      </c>
      <c r="E19" s="24" t="str">
        <f t="shared" si="0"/>
        <v>มาก</v>
      </c>
    </row>
    <row r="20" spans="1:8" s="65" customFormat="1" ht="19.5" customHeight="1" thickBot="1" x14ac:dyDescent="0.6">
      <c r="A20" s="141" t="s">
        <v>54</v>
      </c>
      <c r="B20" s="142"/>
      <c r="C20" s="88">
        <f>'Form Responses 1'!W66</f>
        <v>4.5404339250493093</v>
      </c>
      <c r="D20" s="88">
        <f>'Form Responses 1'!W67</f>
        <v>0.58963562228562993</v>
      </c>
      <c r="E20" s="89" t="str">
        <f t="shared" si="0"/>
        <v>มากที่สุด</v>
      </c>
    </row>
    <row r="21" spans="1:8" ht="24.75" thickTop="1" x14ac:dyDescent="0.55000000000000004">
      <c r="A21" s="9"/>
      <c r="B21" s="73"/>
      <c r="C21" s="73"/>
      <c r="D21" s="73"/>
      <c r="E21" s="73"/>
      <c r="F21" s="17"/>
      <c r="G21" s="17"/>
      <c r="H21" s="17"/>
    </row>
    <row r="22" spans="1:8" s="14" customFormat="1" ht="24" x14ac:dyDescent="0.55000000000000004">
      <c r="A22" s="13"/>
      <c r="B22" s="13" t="s">
        <v>113</v>
      </c>
    </row>
    <row r="23" spans="1:8" s="14" customFormat="1" ht="24" x14ac:dyDescent="0.55000000000000004">
      <c r="A23" s="13" t="s">
        <v>270</v>
      </c>
      <c r="B23" s="13"/>
    </row>
    <row r="24" spans="1:8" s="10" customFormat="1" ht="24" x14ac:dyDescent="0.2">
      <c r="A24" s="122" t="s">
        <v>102</v>
      </c>
      <c r="B24" s="122"/>
      <c r="C24" s="122"/>
      <c r="D24" s="122"/>
      <c r="E24" s="122"/>
    </row>
    <row r="25" spans="1:8" s="10" customFormat="1" ht="24" x14ac:dyDescent="0.2">
      <c r="A25" s="122" t="s">
        <v>271</v>
      </c>
      <c r="B25" s="122"/>
      <c r="C25" s="122"/>
      <c r="D25" s="122"/>
      <c r="E25" s="122"/>
    </row>
    <row r="26" spans="1:8" s="10" customFormat="1" ht="24" x14ac:dyDescent="0.2">
      <c r="A26" s="122" t="s">
        <v>272</v>
      </c>
      <c r="B26" s="122"/>
      <c r="C26" s="122"/>
      <c r="D26" s="122"/>
      <c r="E26" s="122"/>
    </row>
    <row r="27" spans="1:8" s="10" customFormat="1" ht="24" x14ac:dyDescent="0.2">
      <c r="A27" s="122" t="s">
        <v>103</v>
      </c>
      <c r="B27" s="122"/>
      <c r="C27" s="122"/>
      <c r="D27" s="122"/>
      <c r="E27" s="122"/>
    </row>
    <row r="28" spans="1:8" s="10" customFormat="1" ht="24" x14ac:dyDescent="0.2">
      <c r="A28" s="122" t="s">
        <v>273</v>
      </c>
      <c r="B28" s="122"/>
      <c r="C28" s="122"/>
      <c r="D28" s="122"/>
      <c r="E28" s="122"/>
    </row>
    <row r="29" spans="1:8" s="10" customFormat="1" ht="24" x14ac:dyDescent="0.2">
      <c r="A29" s="122"/>
      <c r="B29" s="122"/>
      <c r="C29" s="122"/>
      <c r="D29" s="122"/>
      <c r="E29" s="122"/>
    </row>
    <row r="35" spans="1:2" x14ac:dyDescent="0.55000000000000004">
      <c r="A35" s="59"/>
      <c r="B35" s="59"/>
    </row>
    <row r="36" spans="1:2" x14ac:dyDescent="0.55000000000000004">
      <c r="A36" s="59"/>
      <c r="B36" s="59"/>
    </row>
    <row r="37" spans="1:2" x14ac:dyDescent="0.55000000000000004">
      <c r="A37" s="59"/>
      <c r="B37" s="59"/>
    </row>
    <row r="38" spans="1:2" x14ac:dyDescent="0.55000000000000004">
      <c r="A38" s="59"/>
      <c r="B38" s="59"/>
    </row>
    <row r="39" spans="1:2" x14ac:dyDescent="0.55000000000000004">
      <c r="A39" s="59"/>
      <c r="B39" s="59"/>
    </row>
    <row r="40" spans="1:2" x14ac:dyDescent="0.55000000000000004">
      <c r="A40" s="59"/>
      <c r="B40" s="59"/>
    </row>
    <row r="41" spans="1:2" x14ac:dyDescent="0.55000000000000004">
      <c r="A41" s="59"/>
      <c r="B41" s="59"/>
    </row>
    <row r="42" spans="1:2" x14ac:dyDescent="0.55000000000000004">
      <c r="A42" s="59"/>
      <c r="B42" s="59"/>
    </row>
    <row r="43" spans="1:2" x14ac:dyDescent="0.55000000000000004">
      <c r="A43" s="59"/>
      <c r="B43" s="59"/>
    </row>
    <row r="44" spans="1:2" x14ac:dyDescent="0.55000000000000004">
      <c r="A44" s="59"/>
      <c r="B44" s="59"/>
    </row>
    <row r="45" spans="1:2" x14ac:dyDescent="0.55000000000000004">
      <c r="A45" s="59"/>
      <c r="B45" s="59"/>
    </row>
    <row r="46" spans="1:2" x14ac:dyDescent="0.55000000000000004">
      <c r="A46" s="59"/>
      <c r="B46" s="59"/>
    </row>
    <row r="47" spans="1:2" x14ac:dyDescent="0.55000000000000004">
      <c r="A47" s="59"/>
      <c r="B47" s="59"/>
    </row>
    <row r="48" spans="1:2" x14ac:dyDescent="0.55000000000000004">
      <c r="A48" s="59"/>
      <c r="B48" s="59"/>
    </row>
    <row r="49" spans="1:7" x14ac:dyDescent="0.55000000000000004">
      <c r="A49" s="59"/>
      <c r="B49" s="59"/>
    </row>
    <row r="50" spans="1:7" x14ac:dyDescent="0.55000000000000004">
      <c r="A50" s="59"/>
      <c r="B50" s="59"/>
    </row>
    <row r="51" spans="1:7" x14ac:dyDescent="0.55000000000000004">
      <c r="A51" s="59"/>
      <c r="B51" s="59"/>
    </row>
    <row r="52" spans="1:7" x14ac:dyDescent="0.55000000000000004">
      <c r="E52" s="29"/>
      <c r="F52" s="29"/>
      <c r="G52" s="29"/>
    </row>
    <row r="53" spans="1:7" s="9" customFormat="1" ht="24" x14ac:dyDescent="0.55000000000000004">
      <c r="A53" s="14"/>
      <c r="E53" s="12"/>
      <c r="F53" s="12"/>
      <c r="G53" s="12"/>
    </row>
    <row r="54" spans="1:7" s="9" customFormat="1" ht="24" x14ac:dyDescent="0.55000000000000004">
      <c r="E54" s="12"/>
      <c r="F54" s="12"/>
      <c r="G54" s="12"/>
    </row>
    <row r="55" spans="1:7" s="9" customFormat="1" ht="24" x14ac:dyDescent="0.55000000000000004"/>
  </sheetData>
  <mergeCells count="11">
    <mergeCell ref="A1:E1"/>
    <mergeCell ref="A29:E29"/>
    <mergeCell ref="A4:E4"/>
    <mergeCell ref="C5:D5"/>
    <mergeCell ref="A20:B20"/>
    <mergeCell ref="A24:E24"/>
    <mergeCell ref="A25:E25"/>
    <mergeCell ref="A26:E26"/>
    <mergeCell ref="A27:E27"/>
    <mergeCell ref="A28:E28"/>
    <mergeCell ref="A5:B6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35" sqref="E35"/>
    </sheetView>
  </sheetViews>
  <sheetFormatPr defaultRowHeight="12.75" x14ac:dyDescent="0.2"/>
  <cols>
    <col min="1" max="1" width="7.5703125" customWidth="1"/>
    <col min="2" max="2" width="67.28515625" customWidth="1"/>
  </cols>
  <sheetData>
    <row r="1" spans="1:5" ht="23.25" x14ac:dyDescent="0.55000000000000004">
      <c r="A1" s="126" t="s">
        <v>105</v>
      </c>
      <c r="B1" s="126"/>
      <c r="C1" s="126"/>
      <c r="D1" s="96"/>
      <c r="E1" s="96"/>
    </row>
    <row r="2" spans="1:5" ht="23.25" x14ac:dyDescent="0.55000000000000004">
      <c r="A2" s="102"/>
      <c r="B2" s="102"/>
      <c r="C2" s="102"/>
      <c r="D2" s="96"/>
      <c r="E2" s="96"/>
    </row>
    <row r="3" spans="1:5" s="9" customFormat="1" ht="24" x14ac:dyDescent="0.55000000000000004">
      <c r="A3" s="67" t="s">
        <v>104</v>
      </c>
    </row>
    <row r="4" spans="1:5" s="16" customFormat="1" ht="24" x14ac:dyDescent="0.55000000000000004">
      <c r="A4" s="24" t="s">
        <v>55</v>
      </c>
      <c r="B4" s="91" t="s">
        <v>48</v>
      </c>
      <c r="C4" s="24" t="s">
        <v>56</v>
      </c>
    </row>
    <row r="5" spans="1:5" s="16" customFormat="1" ht="24" x14ac:dyDescent="0.55000000000000004">
      <c r="A5" s="100">
        <v>1</v>
      </c>
      <c r="B5" s="78" t="s">
        <v>83</v>
      </c>
      <c r="C5" s="101">
        <v>1</v>
      </c>
    </row>
    <row r="6" spans="1:5" s="16" customFormat="1" ht="24" x14ac:dyDescent="0.55000000000000004">
      <c r="A6" s="100">
        <v>2</v>
      </c>
      <c r="B6" s="77" t="s">
        <v>87</v>
      </c>
      <c r="C6" s="80">
        <v>1</v>
      </c>
    </row>
    <row r="7" spans="1:5" s="16" customFormat="1" ht="24" x14ac:dyDescent="0.55000000000000004">
      <c r="A7" s="69"/>
      <c r="B7" s="70" t="s">
        <v>28</v>
      </c>
      <c r="C7" s="24">
        <f>SUM(C5:C6)</f>
        <v>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Form Responses 1</vt:lpstr>
      <vt:lpstr>บทสรุป</vt:lpstr>
      <vt:lpstr>ตาราง1-2</vt:lpstr>
      <vt:lpstr>ตาราง3</vt:lpstr>
      <vt:lpstr>ตาราง4</vt:lpstr>
      <vt:lpstr>ตาราง5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2022-12-14T03:49:43Z</cp:lastPrinted>
  <dcterms:created xsi:type="dcterms:W3CDTF">2020-07-14T02:28:57Z</dcterms:created>
  <dcterms:modified xsi:type="dcterms:W3CDTF">2022-12-14T04:26:04Z</dcterms:modified>
</cp:coreProperties>
</file>