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6"/>
  </bookViews>
  <sheets>
    <sheet name="Sheet1" sheetId="1" r:id="rId1"/>
    <sheet name="คีย์" sheetId="2" r:id="rId2"/>
    <sheet name="สรุป" sheetId="3" r:id="rId3"/>
    <sheet name="สรุป2" sheetId="4" r:id="rId4"/>
    <sheet name="ตาราง 1" sheetId="5" r:id="rId5"/>
    <sheet name="ตาราง 2" sheetId="6" r:id="rId6"/>
    <sheet name="ตาราง 3" sheetId="7" r:id="rId7"/>
    <sheet name="ข้อเสนอแนะ" sheetId="8" r:id="rId8"/>
  </sheets>
  <definedNames>
    <definedName name="_xlnm._FilterDatabase" localSheetId="1" hidden="1">'คีย์'!$B$1:$B$120</definedName>
  </definedNames>
  <calcPr fullCalcOnLoad="1"/>
</workbook>
</file>

<file path=xl/sharedStrings.xml><?xml version="1.0" encoding="utf-8"?>
<sst xmlns="http://schemas.openxmlformats.org/spreadsheetml/2006/main" count="727" uniqueCount="361">
  <si>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</si>
  <si>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</si>
  <si>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</si>
  <si>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</si>
  <si>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</si>
  <si>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</si>
  <si>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</si>
  <si>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</si>
  <si>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</si>
  <si>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</si>
  <si>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1. ด้านกระบวนการขั้นตอนการให้บริการ</t>
  </si>
  <si>
    <t>รวมด้านสิ่งอำนวยความสะดวก</t>
  </si>
  <si>
    <t>รวมด้านกระบวนการขั้นตอนการให้บริการ</t>
  </si>
  <si>
    <t>คณะ</t>
  </si>
  <si>
    <t>แหล่งข้อมูล</t>
  </si>
  <si>
    <t>อีเมล์</t>
  </si>
  <si>
    <t xml:space="preserve"> - 5 -</t>
  </si>
  <si>
    <t xml:space="preserve"> - 4 -</t>
  </si>
  <si>
    <t>รับทราบข้อมูล</t>
  </si>
  <si>
    <t>E-mail</t>
  </si>
  <si>
    <t>คณะที่สังกัด</t>
  </si>
  <si>
    <t xml:space="preserve"> - 1 -</t>
  </si>
  <si>
    <t xml:space="preserve"> - 2 -</t>
  </si>
  <si>
    <t xml:space="preserve"> - 3 -</t>
  </si>
  <si>
    <t>ส่วนที่ 2 ข้อเสนอแนะ</t>
  </si>
  <si>
    <t>รวมด้านความเหมาะสมของวิทยากรบรรยาย</t>
  </si>
  <si>
    <t>Timestamp</t>
  </si>
  <si>
    <t>สถานภาพของผู้ตอบแบบสอบถาม</t>
  </si>
  <si>
    <t>ท่านได้รับทราบข่าวการดำเนินโครงการฯ จากแหล่งใด (ตอบได้มากกว่า 1 ข้อ)</t>
  </si>
  <si>
    <t>การประชาสัมพันธ์โครงการ</t>
  </si>
  <si>
    <t>ความสะดวกในการลงทะเบียนเข้าร่วมโครงการ</t>
  </si>
  <si>
    <t>โปรแกรมที่ใช้ในการจัดโครงการฯ มีความเหมาะสม สะดวก ใช้งานง่าย</t>
  </si>
  <si>
    <t>โปรแกรมที่ใช้ในการจัดโครงการฯ มีความเสถียร</t>
  </si>
  <si>
    <t>ท่านได้รับประโยชน์จากการเข้าร่วมโครงการฯ ในครั้งนี้โดยภาพรวมอยู่ในระดับใด</t>
  </si>
  <si>
    <t>การเข้าร่วมโครงการในครั้งนี้ท่านไม่พึงพอใจในเรื่องใด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</si>
  <si>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</si>
  <si>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หัวข้อที่ท่านสนใจและมีความต้องการให้บัณฑิตวิทยาลัยจัดขึ้นในครั้งต่อไป</t>
  </si>
  <si>
    <t>Website บัณฑิตวิทยาลัย</t>
  </si>
  <si>
    <t>Facebook บัณฑิตวิทยาลัย</t>
  </si>
  <si>
    <t>นิสิตระดับบัณฑิตศึกษา</t>
  </si>
  <si>
    <t>-</t>
  </si>
  <si>
    <t>ใบปลิว/โปสเตอร์ประชาสัมพันธ์โครงการ</t>
  </si>
  <si>
    <t>ไม่มี</t>
  </si>
  <si>
    <t>Website บัณฑิตวิทยาลัย, คณะที่สังกัด</t>
  </si>
  <si>
    <t>สถานภาพ</t>
  </si>
  <si>
    <t xml:space="preserve">Website </t>
  </si>
  <si>
    <t>บัณฑิตวิทยาลัย</t>
  </si>
  <si>
    <t xml:space="preserve">Facebook </t>
  </si>
  <si>
    <t>ที่สังกัด</t>
  </si>
  <si>
    <t>ใบปลิว/โปสเตอร์</t>
  </si>
  <si>
    <t>ประชาสัมพันธ์โครงการ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</si>
  <si>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</si>
  <si>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    1.1 การประชาสัมพันธ์โครงการ</t>
  </si>
  <si>
    <t xml:space="preserve">    1.2 ความสะดวกในการลงทะเบียนเข้าร่วมโครงการ</t>
  </si>
  <si>
    <t>ตอนที่ 2  ความคิดเห็นเกี่ยวกับโครงการฯ</t>
  </si>
  <si>
    <t>ข้อเสนอแนะเพื่อที่จะปรับปรุงการจัดโครงการครั้งต่อไป</t>
  </si>
  <si>
    <r>
      <rPr>
        <b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(ตอบได้มากกว่า 1 ข้อ)</t>
    </r>
  </si>
  <si>
    <t>รวมด้านเอกสารประกอบโครงการฯ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</si>
  <si>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</si>
  <si>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</si>
  <si>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</si>
  <si>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ความเหมาะสมของวันจัดโครงการฯ (วันที่ 19 กรกฎาคม 2565)</t>
  </si>
  <si>
    <t>ความเหมาะสมของระยะเวลาในการจัดโครงการ (09.30 - 12.00 น.)</t>
  </si>
  <si>
    <t xml:space="preserve">ก่อนเข้ารับการอบรมท่านมีความรู้ เรื่อง "What to Do When you Freak Out ทำอย่างไร เมื่อสติแตก" </t>
  </si>
  <si>
    <t xml:space="preserve">หลังจากเข้ารับการอบรมท่านมีความรู้  เรื่อง "What to Do When you Freak Out ทำอย่างไร เมื่อสติแตก" </t>
  </si>
  <si>
    <t>วิทยากร บรรยายพิเศษ เรื่อง "What to Do When you Freak Out ทำอย่างไร เมื่อสติแตก" มีความรู้ ความสามารถ และถ่ายทอดความรู้อยู่ในระดับ</t>
  </si>
  <si>
    <t>ชื่อ - นามสกุล  (โปรดตรวจสอบให้ถูกต้องทั้งนี้เพื่อใช้เป็นข้อมูลในการจัดทำเกียรติบัตรเข้าร่วมโครงการ) (ระบุดังนี้ คำนำหน้าชื่อ - นามสกุล เช่น  นางสาวรักเรียน ขยันดี)</t>
  </si>
  <si>
    <t>อีเมล  (โปรดตรวจสอบให้ถูกต้องทั้งนี้เพื่อใช้เป็นข้อมูลในการจัดทำเกียรติบัตรเข้าร่วมโครงการ)</t>
  </si>
  <si>
    <t>บุคลากรสายสนับสนุน มหาวิทยาลัยนเรศวร</t>
  </si>
  <si>
    <t>คณะที่สังกัด, ใบปลิว/โปสเตอร์ประชาสัมพันธ์โครงการ</t>
  </si>
  <si>
    <t>นางสาวสุภลัคน์ ไชยเดช</t>
  </si>
  <si>
    <t>supaluckc@nu.ac.th</t>
  </si>
  <si>
    <t>นางสาวพัสตราภรณ์ ตฤปอัชฌา</t>
  </si>
  <si>
    <t>phattrapornk@nu.ac.th</t>
  </si>
  <si>
    <t>Website บัณฑิตวิทยาลัย, Facebook บัณฑิตวิทยาลัย, ใบปลิว/โปสเตอร์ประชาสัมพันธ์โครงการ</t>
  </si>
  <si>
    <t>นางปรีดาพร แก้วรัตน์</t>
  </si>
  <si>
    <t>preedapornk@nu.ac.th</t>
  </si>
  <si>
    <t>บุคลากรสายวิชาการ มหาวิทยาลัยนเรศวร</t>
  </si>
  <si>
    <t xml:space="preserve">อยากให้เป็นแบบ Hybrid </t>
  </si>
  <si>
    <t>Growth Mindset 2</t>
  </si>
  <si>
    <t>รองศาสตราจารย์ ดร.ชัยวัฒน์ นามนาค</t>
  </si>
  <si>
    <t>chaiwatn@nu.ac.th</t>
  </si>
  <si>
    <t>นิสิตระดับปริญญาตรี</t>
  </si>
  <si>
    <t>Facebook บัณฑิตวิทยาลัย, คณะที่สังกัด</t>
  </si>
  <si>
    <t>นางสาวนุชรดี มากผล</t>
  </si>
  <si>
    <t>nutradeem63@nu.ac.th</t>
  </si>
  <si>
    <t>นายวันเฉลิม อยู่ทิพย์</t>
  </si>
  <si>
    <t>Website บัณฑิตวิทยาลัย, Facebook บัณฑิตวิทยาลัย, คณะที่สังกัด</t>
  </si>
  <si>
    <t xml:space="preserve">ควรจัดโครงการในลักษณะนี้บ่อย ๆ </t>
  </si>
  <si>
    <t>ทำอย่างไรที่จะปล่อยวางจากเรื่องที่เราไม่สามารถจัดการได้</t>
  </si>
  <si>
    <t>นางสาวพัชรี ท้วมใจดี</t>
  </si>
  <si>
    <t>patchreet@gmail.com</t>
  </si>
  <si>
    <t>นางสาวรุจิรัตน์ ธิติเวสส</t>
  </si>
  <si>
    <t>rujiratth@nu.ac.th</t>
  </si>
  <si>
    <t>Facebook บัณฑิตวิทยาลัย, ใบปลิว/โปสเตอร์ประชาสัมพันธ์โครงการ, บุคลากรบัณฑิตวิทยาลัย</t>
  </si>
  <si>
    <t>นายพงศ์ภัทร์ ฟักฟูม</t>
  </si>
  <si>
    <t>phongphatf@nu.ac.th</t>
  </si>
  <si>
    <t>นางสาวสุกัญญา ด้วงบ้านยาง</t>
  </si>
  <si>
    <t>sukanyad@nu.ac.th</t>
  </si>
  <si>
    <t>*</t>
  </si>
  <si>
    <t>จากบุคคล</t>
  </si>
  <si>
    <t>นางสาวนัจนันท์ นาจวิจิตร</t>
  </si>
  <si>
    <t>natjanann@nu.ac.th</t>
  </si>
  <si>
    <t>Website บัณฑิตวิทยาลัย, Facebook บัณฑิตวิทยาลัย, ป้ายประชาสัมพันธ์</t>
  </si>
  <si>
    <t>นายมงคล กลั่นทรัพย์</t>
  </si>
  <si>
    <t>mongkonk@nu.ac.th</t>
  </si>
  <si>
    <t>การพัฒนาบุคลิกภาพและการสื่อสาร</t>
  </si>
  <si>
    <t>นายเฉลิมพงษ์ เพิ่มพรปิยะ</t>
  </si>
  <si>
    <t>chalermpongp@nu.ac.th</t>
  </si>
  <si>
    <t>Website บัณฑิตวิทยาลัย, Facebook บัณฑิตวิทยาลัย</t>
  </si>
  <si>
    <t xml:space="preserve">อยากให้มีเวลาเพิ่มขึ้นอีกค่ะ </t>
  </si>
  <si>
    <t>นางมนฑนัฎฐ์ ปาละ</t>
  </si>
  <si>
    <t>tipmontianp@nu.ac.th</t>
  </si>
  <si>
    <t>นางสาวกาญดา คันศร</t>
  </si>
  <si>
    <t>kcansorn@nu.ac.th</t>
  </si>
  <si>
    <t>อยากได้คลิปอบรมนี้เพื่อไว้ฟังย้อนหลังเนื่องจากทำงานกับนักเรียน จำเป็นต้องให้คำปรึกษา</t>
  </si>
  <si>
    <t>ควรจัดโครงการบ่ายของวันพฤหัส ซึ่งเป็นเวลาสะดวกของมหาวิทยาลัยนเรศวร</t>
  </si>
  <si>
    <t>ภาวะซึมเศร้าในวัยรุ่นกับการประคับประคองใจไม่ให้ทำความรุนแรง</t>
  </si>
  <si>
    <t>ผู้ช่วยศาสตราจารย์ณรงค์กรรณ รอดทรัพย์</t>
  </si>
  <si>
    <t>aranyikaram@hotmail.com</t>
  </si>
  <si>
    <t>หนังสือเวียนแจ้ง</t>
  </si>
  <si>
    <t>นางสาววสุธา ทองงามขำ</t>
  </si>
  <si>
    <t>vasutart@nu.ac.th</t>
  </si>
  <si>
    <t>คณะที่สังกัด, ป้ายประชาสัมพันธ์</t>
  </si>
  <si>
    <t>พึงพอใจมากๆค่ะ</t>
  </si>
  <si>
    <t>เป็นโครงการที่ดีมากค่ะ</t>
  </si>
  <si>
    <t>การขจัดความเครียด</t>
  </si>
  <si>
    <t>นางชมพูนุท อุงจิตต์ตระกูล</t>
  </si>
  <si>
    <t>chomphunutu@nu.ac.th</t>
  </si>
  <si>
    <t>nu mail</t>
  </si>
  <si>
    <t>ผู้ช่วยศาสตราจารย์ ดร.กรรณิการ์ อรรถปัณยวนิช</t>
  </si>
  <si>
    <t>kannikaa@nu.ac.th</t>
  </si>
  <si>
    <t>นางสาวดรุณี จันตระ</t>
  </si>
  <si>
    <t>daruneech@nu.ac.th</t>
  </si>
  <si>
    <t>นางสาวอัจจิมา เอี่ยมสว่าง</t>
  </si>
  <si>
    <t>atjimaa@nu.ac.th</t>
  </si>
  <si>
    <t>นางสาวพินผกา สวนเอก</t>
  </si>
  <si>
    <t>pinpakas@nu.ac.th</t>
  </si>
  <si>
    <t>ไม่มีค่ะ ท่านวิทยากรและคุณหมอมีการพูดคุยอย่างเป็นกันเอง เข้าใจง่าย น่าฟังมากๆค่ะ</t>
  </si>
  <si>
    <t>อยากให้มีการจัดการอบรมแนวนี้บ่อยๆค่ะ</t>
  </si>
  <si>
    <t>หัวข้อด้านจิตวิทยาอื่นๆค่ะ</t>
  </si>
  <si>
    <t xml:space="preserve">นางสาวคณิตา อินทร์ประสิทธิ์ </t>
  </si>
  <si>
    <t>k-zzy@hotmail.com</t>
  </si>
  <si>
    <t xml:space="preserve">นายประสิทธิ์ รักษาคม  </t>
  </si>
  <si>
    <t>prasitr@nu.ac.th</t>
  </si>
  <si>
    <t>นางสาวภัทราพร วงค์กระต่าย</t>
  </si>
  <si>
    <t>ppan446@gmail.com</t>
  </si>
  <si>
    <t>นางสาวจารุวรรณ แสงประทุม</t>
  </si>
  <si>
    <t>่jaruwany@nu.ac.th</t>
  </si>
  <si>
    <t>ไม่มีค่ะ</t>
  </si>
  <si>
    <t>นางสาวสุกฤตา ว่องวิกย์การ</t>
  </si>
  <si>
    <t>Chitladda@yahoo.com</t>
  </si>
  <si>
    <t>หนังสือเวียน</t>
  </si>
  <si>
    <t>นางนภาพร หรรษา</t>
  </si>
  <si>
    <t>napapornp@nu.ac.th</t>
  </si>
  <si>
    <t>นางสาวอุบล ขุนชัย</t>
  </si>
  <si>
    <t>ubolk@nu.ac.th</t>
  </si>
  <si>
    <t>ระบบเสียง</t>
  </si>
  <si>
    <t>นางสาวรชยา เหมะฤดีเดชากร</t>
  </si>
  <si>
    <t>kannikah@nu.ac.th</t>
  </si>
  <si>
    <t>นาง วิรงรอง สุขสินธารานนท์</t>
  </si>
  <si>
    <t>wironkrongk@nu.ac.th</t>
  </si>
  <si>
    <t>นางสาววรรณภักสร ป้องภาษิตพิศุทธิ์</t>
  </si>
  <si>
    <t>wannapaksronp@nu.ac.th</t>
  </si>
  <si>
    <t>นางสาวสุมิตตรา ทับทิม</t>
  </si>
  <si>
    <t>s533_t@hotmail.com</t>
  </si>
  <si>
    <t>ระบบเสียงยังไม่ค่อยชัดเท่าไหร่</t>
  </si>
  <si>
    <t>นางสาวชมพูนุช แก้วอาษา</t>
  </si>
  <si>
    <t>chompunuchk@nu.ac.th</t>
  </si>
  <si>
    <t>คณะที่สังกัด, อาจารย์ที่ปรึกษา</t>
  </si>
  <si>
    <t>นางสาวขนิษฐา สุวรรณไมตรี</t>
  </si>
  <si>
    <t>Khanitthas63@nu.ac.th</t>
  </si>
  <si>
    <t>นางนภาภรณ์ เพ็ชร์เอี่ยม</t>
  </si>
  <si>
    <t>napapornk@nu.ac.th</t>
  </si>
  <si>
    <t>ผศ.ดร.สุภลักษณ์ ศรีนิล</t>
  </si>
  <si>
    <t>supalaks@nu.ac.th</t>
  </si>
  <si>
    <t>การสร้างบรรยายกาศการทำงานที่ดีในสถานที่ทำงาน</t>
  </si>
  <si>
    <t>นายวิทวัส ทาใจ</t>
  </si>
  <si>
    <t>wittawatt64@nu.ac.th</t>
  </si>
  <si>
    <t>นางสาวอารียา รินทร์แก้ว</t>
  </si>
  <si>
    <t>Arreeyar62@nu.ac.th</t>
  </si>
  <si>
    <t>ป้ายประชาสัมพันธ์</t>
  </si>
  <si>
    <t>นางสาวรุ่งกานต์ พงษ์โพธิ์พิทักษ์</t>
  </si>
  <si>
    <t>rungkarnpo@nu.ac.th</t>
  </si>
  <si>
    <t>อีเมล</t>
  </si>
  <si>
    <t>นางสาววราภรณ์ สุพระมิตร</t>
  </si>
  <si>
    <t>warapornsu@nu.ac.th</t>
  </si>
  <si>
    <t>กราบขอขอบพระคุณท่านวิทยากรทั้ง 2 ท่าน และคณะทีมงานที่มุ่งมั่นตั้งใจจัดโครงการนี้ขึัี้นมาค่ะ</t>
  </si>
  <si>
    <t>นางสาวรุ่งรัตน์ ระย้าแก้ว</t>
  </si>
  <si>
    <t>rungrutr@nu.ac.th</t>
  </si>
  <si>
    <t>อยากให้จัดเรื่อยๆค่ะ</t>
  </si>
  <si>
    <t>นางสาวฉลวยลักษณ์ วงษ์ด่อน</t>
  </si>
  <si>
    <t>chaluaylakw@nu.ac.th</t>
  </si>
  <si>
    <t>นางวิลาวัลย์ ดอนรุ่งจันทร์</t>
  </si>
  <si>
    <t>wilawand@nu.ac.th</t>
  </si>
  <si>
    <t>นางสาวมาลี นิเวศนา</t>
  </si>
  <si>
    <t>maleen@nu.ac.th</t>
  </si>
  <si>
    <t>นายนครินทร์ เขื่อนเพชร</t>
  </si>
  <si>
    <t>nakharink@nu.ac.th</t>
  </si>
  <si>
    <t>นางสาวพิชญา โตเปลี่ยน</t>
  </si>
  <si>
    <t xml:space="preserve"> phitchayat62@nu.ac.th</t>
  </si>
  <si>
    <t>นางสาวกุสุมา แจ่มดี</t>
  </si>
  <si>
    <t>kusumaj@nu.ac.th</t>
  </si>
  <si>
    <t>Facebook บัณฑิตวิทยาลัย, ใบปลิว/โปสเตอร์ประชาสัมพันธ์โครงการ</t>
  </si>
  <si>
    <t>นางสาวปิยวรรณ อรรถพันธ์</t>
  </si>
  <si>
    <t>piyawanu@nu.ac.th</t>
  </si>
  <si>
    <t>คุณหมอให้คำแนะนำดีค่ะ อยากให้เพิ่มเติมเวลาในการซักถามมากขึ้น</t>
  </si>
  <si>
    <t>ภัทราพร บุญมี</t>
  </si>
  <si>
    <t>pattarapornb@nu.ac.th</t>
  </si>
  <si>
    <t>นางสาวสุจิตรา ทองคำ</t>
  </si>
  <si>
    <t>sujitrat62@nu.ac.th</t>
  </si>
  <si>
    <t>การเข้าใจเพื่อนมนุษย์ที่แตกต่างกัน</t>
  </si>
  <si>
    <t>นางสาววีรยา โคตรปัจจิม</t>
  </si>
  <si>
    <t>verayak63@nu.ac.th</t>
  </si>
  <si>
    <t>Facebook บัณฑิตวิทยาลัย, edoc มหาวิทยาลัยนเรศวร</t>
  </si>
  <si>
    <t>ภาพรวมดีมากๆ แล้ว แต่อยากให้เพิ่มวิธีแก้ความเครียดหรือการจัดการความเครียดให้มากกว่านี้ และแนะนำวิธีการนำผู้ป่วยให้ยอมไปพบแพทย์</t>
  </si>
  <si>
    <t>นางสาวเพียงฤทัย บุญชรัสมิ์พร</t>
  </si>
  <si>
    <t>phiangruthaib@nu.ac.th</t>
  </si>
  <si>
    <t>พึงพอใจกับองค์ความรู้และวิธีการใช้คำพูดของคุณหมอทั้งสองท่าน</t>
  </si>
  <si>
    <t>อยากให้มีความสนุกเพิ่มเติมเข้ามา</t>
  </si>
  <si>
    <t>นางสาวภคพร สงวนพงษ์</t>
  </si>
  <si>
    <t>pakaporns63@nu.ac.th</t>
  </si>
  <si>
    <t>์๊NU e-Document</t>
  </si>
  <si>
    <t>นางสาวพรรณรัตน์ เงินสมบัติ</t>
  </si>
  <si>
    <t>Punnaratn@nu.ac.th</t>
  </si>
  <si>
    <t>Website บัณฑิตวิทยาลัย, ใบปลิว/โปสเตอร์ประชาสัมพันธ์โครงการ</t>
  </si>
  <si>
    <t>นางปณิชา ธนเดชจิรชัย</t>
  </si>
  <si>
    <t>laddak@nu.ac.th</t>
  </si>
  <si>
    <t>พึงพอใจกับรูปแบบการบรรยายของวิทยากร ที่เป็นแบบมาพูดคุยแลกเปลี่ยนความคิดเห็นกัน  ไม่ใช่แบบนั่งอ่านสไลด์</t>
  </si>
  <si>
    <t>นางสาววิภาวรรณ ช่อสูงเนิน</t>
  </si>
  <si>
    <t>wiphawanc@nu.ac.th</t>
  </si>
  <si>
    <t>หัวข้อหน้าสนใจ</t>
  </si>
  <si>
    <t>ทิพย์สุพรรษา ด่านเจริญกิจกุล</t>
  </si>
  <si>
    <t>supansaja@nu.ac.th</t>
  </si>
  <si>
    <t>นางสาวสิริพร สุขศิริ</t>
  </si>
  <si>
    <t>siripornsu@nu.ac.th</t>
  </si>
  <si>
    <t>วิทยากรให้แนวทางการแก้ไขปัญหาที่ดี</t>
  </si>
  <si>
    <t>ควรจัดโครงการอย่างต่อเนื่อง</t>
  </si>
  <si>
    <t>จิตวิทยาในการพูดในที่ทำงาน</t>
  </si>
  <si>
    <t>นางสาวชนิกานต์ กล่ำสกุล</t>
  </si>
  <si>
    <t>chanikank@nu.ac.th</t>
  </si>
  <si>
    <t>Website บัณฑิตวิทยาลัย, ป้ายประชาสัมพันธ์</t>
  </si>
  <si>
    <t>นายปราการ นทีประสิทธิพร</t>
  </si>
  <si>
    <t>Prakann@nu.ac.th</t>
  </si>
  <si>
    <t xml:space="preserve">วิทยากรคือคุณหมอบรรยายได้ดีมากค่ะ แต่ขอนิดนึงค่ะ ด้วยคนเข้าฟังมีความหลากหลาย คุณหมอจะติดพูดภาษาไทยคำ ภาษาอังกฤษคำ คือ จะเป็นศัพท์ทางการแพทย์ค่ะ จะดีกว่าไหมค่ะ ถ้าเลือกใช้คำที่ให้ทุกคนสามารถเข้าใจได้ง่ายๆ ค่ะ เพราะคุณหมอบรรยายได้ดีมากๆ เลยค่ะ เสียดายจุดนี้ จุดเดียวค่ะ </t>
  </si>
  <si>
    <t>หลักสูตร 1. การสร้างแบบสอบถาม Questionnaire design / 2. การนำเสนอผลงานวิจัย</t>
  </si>
  <si>
    <t>นางสุกัญญา ผนึกทอง</t>
  </si>
  <si>
    <t>sukanyapa@nu.ac.th</t>
  </si>
  <si>
    <t>บันทึกแจ้งเวียน ประชาสัมพันธ์</t>
  </si>
  <si>
    <t xml:space="preserve">อยากให้เพิ่มเวลามากกว่านี้ ค่ะ เพราะวิทยากร ยังตอบคำถามไม่ครบ เลย ค่ะ
</t>
  </si>
  <si>
    <t>วิธีจัดการความเครียส</t>
  </si>
  <si>
    <t>นางนภาพร กิจทะ</t>
  </si>
  <si>
    <t>Napaporns@nu.ac.th</t>
  </si>
  <si>
    <t xml:space="preserve">พอใจค่ะ </t>
  </si>
  <si>
    <t>นางสาวธิดารัตน์ สุขตระกูล</t>
  </si>
  <si>
    <t>tidarats@nu.ac.th</t>
  </si>
  <si>
    <t>Facebook บัณฑิตวิทยาลัย, คณะที่สังกัด, ใบปลิว/โปสเตอร์ประชาสัมพันธ์โครงการ</t>
  </si>
  <si>
    <t>ชอบมากค่ะ อยากให้จัดอบรมแนวนี้อีกค่ะ</t>
  </si>
  <si>
    <t>นางสาวพัชรินทร์ เชื้อสะอาด</t>
  </si>
  <si>
    <t>phatcharinch@nu.ac.th</t>
  </si>
  <si>
    <t>ซ้ำ</t>
  </si>
  <si>
    <t>นายสมนึก พึ่งม่วง</t>
  </si>
  <si>
    <t>somnukp@nu.ac.th</t>
  </si>
  <si>
    <t>บันทึกแจ้งเวียน</t>
  </si>
  <si>
    <t>หัวข้อน่าสนใจ เหมาะกับสถานการณ์ในปัจจุบัน</t>
  </si>
  <si>
    <t>ไม่มีการส่ง link ออนไลน์</t>
  </si>
  <si>
    <t>การทำงานกับบทบาทในการใช้ชีวิต</t>
  </si>
  <si>
    <t>นางณัฎฐินี พึ่งม่วง</t>
  </si>
  <si>
    <t>nattineep@nu.ac.th</t>
  </si>
  <si>
    <t>วิทยากรนำเสนอได้เข้าใจมากขึ้น</t>
  </si>
  <si>
    <t>การพัฒนาทักษะในการคิดวิเคราะห์เชิงบวกต่อองค์กร</t>
  </si>
  <si>
    <t>นางสิริพร จันทร์บรรจง</t>
  </si>
  <si>
    <t>siripornj@nu.ac.th</t>
  </si>
  <si>
    <t>นางปทุมพร เณรหลำ</t>
  </si>
  <si>
    <t>pathumpornk@nu.ac.th</t>
  </si>
  <si>
    <t>อาจารย์หมอพูดดีมากค่ะ บรรยายให้เห็นภาพ และเข้าใจความรู้สึกนั้นจริงๆ ชอบฟังอะไรแบบนี้ รู้สึกว่ามีคนเข้าใจเรา เข้าใจแบบเข้าใจจริงๆ</t>
  </si>
  <si>
    <t>นางสาวอณิรดา หนชัย</t>
  </si>
  <si>
    <t>aniradah@nu.ac.th</t>
  </si>
  <si>
    <t>คลายเครียด</t>
  </si>
  <si>
    <t>นางสาวพีชชรัตน์ มีประไพ</t>
  </si>
  <si>
    <t>pheetcharatm@nu.ac.th</t>
  </si>
  <si>
    <t>นางเพ็ญศิริ พูลสุข</t>
  </si>
  <si>
    <t>pensiris@nu.ac.th</t>
  </si>
  <si>
    <t>จารุวรรณ พุทธสนธิพจน์</t>
  </si>
  <si>
    <t>Jaruwanph@nu.ac.th</t>
  </si>
  <si>
    <t>นางเพ็ญนภา หมีเทศ</t>
  </si>
  <si>
    <t>pennapar@nu.ac.th</t>
  </si>
  <si>
    <t>นางจรัญยลักษญ์ เกตุสวาสดิ์</t>
  </si>
  <si>
    <t>maewsiree@hotmail.com</t>
  </si>
  <si>
    <t>นางสาวพรพิมล น่วมมี</t>
  </si>
  <si>
    <t>pornpimonn@nu.ac.th</t>
  </si>
  <si>
    <t>นางสาวณัฐรดา คงรอด</t>
  </si>
  <si>
    <t>natradak@nu.ac.th</t>
  </si>
  <si>
    <t>นางสาวอภิษฎา บุญธูป</t>
  </si>
  <si>
    <t>apisadab@nu.ac.th</t>
  </si>
  <si>
    <t>ผศ.ดร.สุภาพร ล้ำเลิศธน</t>
  </si>
  <si>
    <t>supapornl@nu.ac.th</t>
  </si>
  <si>
    <t xml:space="preserve">บุคลากรสายสนับสนุน </t>
  </si>
  <si>
    <t xml:space="preserve">บุคลากรสายวิชาการ </t>
  </si>
  <si>
    <t>บันทึกข้อความ</t>
  </si>
  <si>
    <t>อาจารย์ที่ปรึกษา</t>
  </si>
  <si>
    <t xml:space="preserve">    1.3 ความเหมาะสมของวันจัดโครงการฯ (วันที่ 19 กรกฎาคม 2565)</t>
  </si>
  <si>
    <t xml:space="preserve">    1.4 ความเหมาะสมของระยะเวลาในการจัดโครงการฯ (09.30 - 12.00 น.)</t>
  </si>
  <si>
    <t>2. ด้านสิ่งอำนวยความสะดวก</t>
  </si>
  <si>
    <t xml:space="preserve">   2.1 โปรแกรมที่ใช้ในการจัดโครงการฯ มีความเหมาะสม สะดวก ใช้งานง่าย</t>
  </si>
  <si>
    <t>3. ด้านคุณภาพของโครงการฯ</t>
  </si>
  <si>
    <t>เมื่อสติแตก" มีความรู้ ความสามารถ และถ่ายทอดความรู้อยู่ในระดับ</t>
  </si>
  <si>
    <t>4. ด้านความเหมาะสมของวิทยากรบรรยาย</t>
  </si>
  <si>
    <t>5. ด้านเอกสารประกอบโครงการฯ</t>
  </si>
  <si>
    <t xml:space="preserve">   4.1 วิทยากร บรรยายพิเศษ เรื่อง "What to Do When you Freak Out ทำอย่างไร </t>
  </si>
  <si>
    <t xml:space="preserve">   5.1 ท่านได้รับประโยชน์จากการเข้าร่วมโครงการฯ ในครั้งนี้โดยภาพรวมอยู่ในระดับใด</t>
  </si>
  <si>
    <t>N = 86</t>
  </si>
  <si>
    <t>อยู่ในระดับมากที่สุด (ค่าเฉลี่ย 4.55) เมื่อพิจารณารายด้าน พบว่า ด้านที่มีค่าเฉลี่ยสูงที่สุด คือ ด้านสิ่งอำนวยความสะดวก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</si>
  <si>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</si>
  <si>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 xml:space="preserve">ด้านความเหมาะสมของวิทยากรบรรยาย (ค่าเฉลี่ย 4.75) รองลงมาได้แก่ ด้านความเหมาะสมของวิทยากรบรรยาย </t>
  </si>
  <si>
    <t>ด้านเอกสารประกอบโครงการฯ (ค่าเฉลี่ย 4.70) เมื่อพิจารณารายข้อพบว่า ข้อที่มีค่าเฉลี่ยสูงที่สุด คือ โปรแกรมที่ใช้ในการ</t>
  </si>
  <si>
    <t xml:space="preserve">จัดโครงการฯ มีความเหมาะสม สะดวก ใช้งานง่าย (ค่าเฉลี่ย 4.76) รองลงมาได้แก่  โปรแกรมที่ใช้ในการจัดโครงการฯ </t>
  </si>
  <si>
    <t xml:space="preserve">มีความเสถียร (ค่าเฉลี่ย 4.74) </t>
  </si>
  <si>
    <t xml:space="preserve">ประเมินส่วนใหญ่เป็นบุคลากรสายสนับสนุน คิดเป็นร้อยละ 80.23 รองลงมาได้แก่ บุคลากรสายวิชาการ </t>
  </si>
  <si>
    <t>คิดเป็นร้อยละ 9.30</t>
  </si>
  <si>
    <t>หลักสูตร Growth Mindset "ทำอย่างไร เมื่อสติแตก”</t>
  </si>
  <si>
    <t>ผลการประเมินโครงการบริการวิชาการเพื่อพัฒนาศักยภาพทรัพยากรบุคคล</t>
  </si>
  <si>
    <t xml:space="preserve">แบบบูรณาการศาสตร์ ยุค Thailand 4.0 </t>
  </si>
  <si>
    <t>วันที่ 19 กรกฎาคม 2565</t>
  </si>
  <si>
    <t>เป็นโครงการที่ดีมาก</t>
  </si>
  <si>
    <t>ระบบเสียงยังไม่ค่อยชัดเจน</t>
  </si>
  <si>
    <t>วิทยากรและคุณหมอมีการพูดคุยอย่างเป็นกันเอง เข้าใจง่าย น่าฟังมากๆ</t>
  </si>
  <si>
    <t>อยากให้มีเวลาเพิ่มขึ้นอีก</t>
  </si>
  <si>
    <t>อยากให้มีการจัดการอบรมแนวนี้บ่อยๆ</t>
  </si>
  <si>
    <t>วิธีรับมือกับ หัวหน้า/เพื่อนร่วมงาน อย่างไรไม่ให้เสียสุขภาพจิต</t>
  </si>
  <si>
    <t>วิธีรับมือ กับหัวหน้าเพื่อนร่วมงานอย่างไรไม่ให้เสียสุขภาพจิต</t>
  </si>
  <si>
    <t>และใบปลิว/โปสเตอร์ประชาสัมพันธ์โครงการ คิดเป็นร้อยละ 15.32</t>
  </si>
  <si>
    <t xml:space="preserve"> - 6 -</t>
  </si>
  <si>
    <t xml:space="preserve">ทำอย่างไร เมื่อสติแตก" </t>
  </si>
  <si>
    <t xml:space="preserve">จากการจัดประเมินโครงการบริการวิชาการเพื่อพัฒนาศักยภาพทรัพยากรบุคคลแบบบูรณาการศาสตร์ </t>
  </si>
  <si>
    <t xml:space="preserve">ยุค Thailand 4.0 หลักสูตร Growth Mindset "ทำอย่างไร เมื่อสติแตก” วันที่ 19 กรกฎาคม 2565 โดยมีวัตถุประสงค์ </t>
  </si>
  <si>
    <t>เพื่อเพิ่มพูนพัฒนาทักษะและส่งเสริมศักยภาพทรัพยากรมนุษย์ด้วยโครงการบริการวิชาการ พบว่า มีผู้เข้าร่วมโครงการ</t>
  </si>
  <si>
    <t>จำนวนทั้งสิ้น 157 คน และมีผู้ตอบแบบประเมิน จำนวน 86 คน คิดเป็นร้อยละ 57.78</t>
  </si>
  <si>
    <t>ผู้ตอบแบบประเมินส่วนใหญ่เป็นบุคลากรสายสนับสนุน คิดเป็นร้อยละ 80.23 รองลงมาได้แก่</t>
  </si>
  <si>
    <t>บุคลากรสายวิชาการ คิดเป็นร้อยละ 9.30</t>
  </si>
  <si>
    <t>คิดเป็นร้อยละ 15.32</t>
  </si>
  <si>
    <t xml:space="preserve">ผู้ตอบแบบประเมินมีความคิดเห็นโดยรวมอยู่ในระดับมากที่สุด (ค่าเฉลี่ย 4.45) เมื่อพิจารณารายด้าน พบว่า </t>
  </si>
  <si>
    <t xml:space="preserve">ด้านที่มีค่าเฉลี่ยสูงที่สุด คือ ด้านสิ่งอำนวยความสะดวกด้านความเหมาะสมของวิทยากรบรรยาย (ค่าเฉลี่ย 4.75) </t>
  </si>
  <si>
    <t xml:space="preserve">รองลงมาได้แก่ ด้านความเหมาะสมของวิทยากรบรรยาย ด้านเอกสารประกอบโครงการฯ (ค่าเฉลี่ย 4.70) </t>
  </si>
  <si>
    <t xml:space="preserve">เมื่อพิจารณารายข้อพบว่า ข้อที่มีค่าเฉลี่ยสูงที่สุด คือ โปรแกรมที่ใช้ในการจัดโครงการฯ มีความเหมาะสม สะดวก </t>
  </si>
  <si>
    <t xml:space="preserve">ใช้งานง่าย (ค่าเฉลี่ย 4.76) รองลงมาได้แก่  โปรแกรมที่ใช้ในการจัดโครงการฯ มีความเสถียร (ค่าเฉลี่ย 4.74) </t>
  </si>
  <si>
    <t xml:space="preserve">ผู้ตอบแบบประเมินส่วนใหญ่ได้รับข้อมูลการจัดโครงการฯ จากทางคณะที่สังกัด มากที่สุด คิดเป็นร้อยละ </t>
  </si>
  <si>
    <t xml:space="preserve">42.34 รองลงมาได้แก่ Facebook บัณฑิตวิทยาลัย คิดเป็นร้อยละ 20.75 และใบปลิว/โปสเตอร์ประชาสัมพันธ์โครงการ </t>
  </si>
  <si>
    <t xml:space="preserve">หลักสูตรการสร้างแบบสอบถาม Questionnaire design </t>
  </si>
  <si>
    <t>หลักสูตรการนำเสนอผลงานวิจัย</t>
  </si>
  <si>
    <t>อยากให้มีการจัดการอบรมแนวนี้อีก</t>
  </si>
  <si>
    <r>
      <t xml:space="preserve">             </t>
    </r>
    <r>
      <rPr>
        <b/>
        <sz val="16"/>
        <rFont val="TH SarabunPSK"/>
        <family val="2"/>
      </rPr>
      <t>ข้อเสนอแนะเพื่อที่จะปรับปรุงการจัดโครงการครั้งต่อไป</t>
    </r>
  </si>
  <si>
    <t xml:space="preserve">จากการจัดโครงการบริการวิชาการเพื่อพัฒนาศักยภาพทรัพยากรบุคคลแบบบูรณาการศาสตร์ ยุค Thailand </t>
  </si>
  <si>
    <t xml:space="preserve">4.0 หลักสูตร Growth Mindset "ทำอย่างไร เมื่อสติแตก” วันที่ 19 กรกฎาคม 2565 มีจำนวนทั้งสิ้น 157 คน พบว่า </t>
  </si>
  <si>
    <t>มีผู้ตอบแบบประเมิน จำนวน 86 คน คิดเป็นร้อยละ 54.78 โดยมีรายละเอียดดังนี้</t>
  </si>
  <si>
    <t>จากตาราง 2 พบว่า ผู้ตอบแบบประเมินส่วนใหญ่ได้รับข้อมูลการจัดโครงการฯ จากทางคณะที่สังกัด</t>
  </si>
  <si>
    <t xml:space="preserve">มากที่สุด คิดเป็นร้อยละ 42.34 รองลงมาได้แก่  Facebook บัณฑิตวิทยาลัย คิดเป็นร้อยละ 20.75 </t>
  </si>
  <si>
    <t>วิธีรับมือกับหัวหน้าเพื่อนร่วมงานอย่างไรไม่ให้เสียสุขภาพจิต</t>
  </si>
  <si>
    <t xml:space="preserve">   2.2 โปรแกรมที่ใช้ในการจัดโครงการฯ มีความเสถียร</t>
  </si>
  <si>
    <t xml:space="preserve">   3.1 ก่อนเข้ารับการอบรมท่านมีความรู้ เรื่อง "What to Do When you Freak Out </t>
  </si>
  <si>
    <t xml:space="preserve">   3.2 หลังจากเข้ารับการอบรมท่านมีความรู้  เรื่อง "What to Do When you Freak Out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</si>
</sst>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sz val="10"/>
      <color indexed="8"/>
      <name val="Tahoma"/>
      <family val="0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sz val="10"/>
      <color theme="1"/>
      <name val="Calibri"/>
      <family val="0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0" applyFont="1" applyAlignment="1">
      <alignment/>
    </xf>
    <xf numFmtId="2" fontId="7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52" fillId="0" borderId="0" xfId="0" applyFont="1" applyAlignment="1">
      <alignment horizontal="left" vertical="top" wrapText="1"/>
    </xf>
    <xf numFmtId="2" fontId="5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top"/>
    </xf>
    <xf numFmtId="2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3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52" fillId="0" borderId="31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21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12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212" fontId="54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horizontal="center" vertical="center"/>
    </xf>
    <xf numFmtId="0" fontId="55" fillId="13" borderId="0" xfId="0" applyFont="1" applyFill="1" applyAlignment="1">
      <alignment horizontal="center"/>
    </xf>
    <xf numFmtId="0" fontId="55" fillId="12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5" fillId="9" borderId="0" xfId="0" applyFont="1" applyFill="1" applyAlignment="1">
      <alignment horizontal="center"/>
    </xf>
    <xf numFmtId="0" fontId="55" fillId="8" borderId="0" xfId="0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55" fillId="11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9" borderId="0" xfId="0" applyFont="1" applyFill="1" applyAlignment="1">
      <alignment/>
    </xf>
    <xf numFmtId="0" fontId="56" fillId="8" borderId="0" xfId="0" applyFont="1" applyFill="1" applyAlignment="1">
      <alignment/>
    </xf>
    <xf numFmtId="0" fontId="56" fillId="13" borderId="0" xfId="0" applyFont="1" applyFill="1" applyAlignment="1">
      <alignment/>
    </xf>
    <xf numFmtId="0" fontId="56" fillId="35" borderId="0" xfId="0" applyFont="1" applyFill="1" applyAlignment="1">
      <alignment/>
    </xf>
    <xf numFmtId="0" fontId="56" fillId="11" borderId="0" xfId="0" applyFont="1" applyFill="1" applyAlignment="1">
      <alignment/>
    </xf>
    <xf numFmtId="2" fontId="55" fillId="36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vertical="top"/>
    </xf>
    <xf numFmtId="0" fontId="56" fillId="37" borderId="0" xfId="0" applyFont="1" applyFill="1" applyAlignment="1">
      <alignment/>
    </xf>
    <xf numFmtId="0" fontId="56" fillId="38" borderId="0" xfId="0" applyFont="1" applyFill="1" applyAlignment="1">
      <alignment/>
    </xf>
    <xf numFmtId="0" fontId="56" fillId="39" borderId="0" xfId="0" applyFont="1" applyFill="1" applyAlignment="1">
      <alignment/>
    </xf>
    <xf numFmtId="0" fontId="56" fillId="40" borderId="0" xfId="0" applyFont="1" applyFill="1" applyAlignment="1">
      <alignment/>
    </xf>
    <xf numFmtId="0" fontId="56" fillId="41" borderId="0" xfId="0" applyFont="1" applyFill="1" applyAlignment="1">
      <alignment/>
    </xf>
    <xf numFmtId="0" fontId="56" fillId="42" borderId="0" xfId="0" applyFont="1" applyFill="1" applyAlignment="1">
      <alignment/>
    </xf>
    <xf numFmtId="0" fontId="56" fillId="43" borderId="0" xfId="0" applyFont="1" applyFill="1" applyAlignment="1">
      <alignment/>
    </xf>
    <xf numFmtId="0" fontId="56" fillId="44" borderId="0" xfId="0" applyFont="1" applyFill="1" applyAlignment="1">
      <alignment/>
    </xf>
    <xf numFmtId="0" fontId="56" fillId="45" borderId="0" xfId="0" applyFont="1" applyFill="1" applyAlignment="1">
      <alignment/>
    </xf>
    <xf numFmtId="0" fontId="56" fillId="46" borderId="0" xfId="0" applyFont="1" applyFill="1" applyAlignment="1">
      <alignment/>
    </xf>
    <xf numFmtId="0" fontId="56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55" fillId="18" borderId="0" xfId="0" applyNumberFormat="1" applyFont="1" applyFill="1" applyAlignment="1">
      <alignment horizontal="center"/>
    </xf>
    <xf numFmtId="2" fontId="57" fillId="11" borderId="0" xfId="0" applyNumberFormat="1" applyFont="1" applyFill="1" applyBorder="1" applyAlignment="1">
      <alignment horizontal="center" wrapText="1"/>
    </xf>
    <xf numFmtId="2" fontId="55" fillId="11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2" fontId="57" fillId="9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0" fontId="56" fillId="12" borderId="0" xfId="0" applyFont="1" applyFill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56" fillId="0" borderId="0" xfId="0" applyFont="1" applyBorder="1" applyAlignment="1">
      <alignment/>
    </xf>
    <xf numFmtId="0" fontId="58" fillId="47" borderId="0" xfId="0" applyFont="1" applyFill="1" applyBorder="1" applyAlignment="1">
      <alignment wrapText="1"/>
    </xf>
    <xf numFmtId="0" fontId="56" fillId="9" borderId="0" xfId="0" applyFont="1" applyFill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0" fontId="56" fillId="8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33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2" fontId="7" fillId="0" borderId="37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9" xfId="0" applyFont="1" applyBorder="1" applyAlignment="1">
      <alignment/>
    </xf>
    <xf numFmtId="2" fontId="7" fillId="0" borderId="3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5" fillId="11" borderId="0" xfId="0" applyFont="1" applyFill="1" applyAlignment="1">
      <alignment horizontal="center" vertical="top"/>
    </xf>
    <xf numFmtId="0" fontId="55" fillId="3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" fillId="0" borderId="2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zoomScalePageLayoutView="0" workbookViewId="0" topLeftCell="F1">
      <selection activeCell="K1" sqref="K1"/>
    </sheetView>
  </sheetViews>
  <sheetFormatPr defaultColWidth="12.57421875" defaultRowHeight="15.75" customHeight="1"/>
  <cols>
    <col min="1" max="1" width="18.8515625" style="69" customWidth="1"/>
    <col min="2" max="2" width="29.421875" style="69" customWidth="1"/>
    <col min="3" max="3" width="65.00390625" style="69" customWidth="1"/>
    <col min="4" max="16" width="18.8515625" style="69" customWidth="1"/>
    <col min="17" max="17" width="38.57421875" style="69" customWidth="1"/>
    <col min="18" max="18" width="24.57421875" style="69" customWidth="1"/>
    <col min="19" max="19" width="3.00390625" style="69" customWidth="1"/>
    <col min="20" max="20" width="1.8515625" style="69" customWidth="1"/>
    <col min="21" max="24" width="18.8515625" style="69" customWidth="1"/>
    <col min="25" max="16384" width="12.57421875" style="69" customWidth="1"/>
  </cols>
  <sheetData>
    <row r="1" spans="1:20" ht="12.75">
      <c r="A1" s="89" t="s">
        <v>26</v>
      </c>
      <c r="B1" s="89" t="s">
        <v>27</v>
      </c>
      <c r="C1" s="89" t="s">
        <v>28</v>
      </c>
      <c r="D1" s="89" t="s">
        <v>29</v>
      </c>
      <c r="E1" s="89" t="s">
        <v>30</v>
      </c>
      <c r="F1" s="89" t="s">
        <v>61</v>
      </c>
      <c r="G1" s="89" t="s">
        <v>62</v>
      </c>
      <c r="H1" s="89" t="s">
        <v>31</v>
      </c>
      <c r="I1" s="89" t="s">
        <v>32</v>
      </c>
      <c r="J1" s="150" t="s">
        <v>63</v>
      </c>
      <c r="K1" s="150" t="s">
        <v>64</v>
      </c>
      <c r="L1" s="89" t="s">
        <v>65</v>
      </c>
      <c r="M1" s="89" t="s">
        <v>33</v>
      </c>
      <c r="N1" s="89" t="s">
        <v>34</v>
      </c>
      <c r="O1" s="150" t="s">
        <v>35</v>
      </c>
      <c r="P1" s="150" t="s">
        <v>36</v>
      </c>
      <c r="Q1" s="89" t="s">
        <v>66</v>
      </c>
      <c r="R1" s="89" t="s">
        <v>67</v>
      </c>
      <c r="S1" s="90"/>
      <c r="T1" s="90"/>
    </row>
    <row r="2" spans="1:20" ht="12.75">
      <c r="A2" s="91">
        <v>44761.49311443287</v>
      </c>
      <c r="B2" s="92" t="s">
        <v>68</v>
      </c>
      <c r="C2" s="92" t="s">
        <v>69</v>
      </c>
      <c r="D2" s="92">
        <v>4</v>
      </c>
      <c r="E2" s="92">
        <v>5</v>
      </c>
      <c r="F2" s="92">
        <v>5</v>
      </c>
      <c r="G2" s="92">
        <v>5</v>
      </c>
      <c r="H2" s="92">
        <v>5</v>
      </c>
      <c r="I2" s="92">
        <v>5</v>
      </c>
      <c r="J2" s="92">
        <v>3</v>
      </c>
      <c r="K2" s="92">
        <v>5</v>
      </c>
      <c r="L2" s="92">
        <v>5</v>
      </c>
      <c r="M2" s="92">
        <v>5</v>
      </c>
      <c r="Q2" s="92" t="s">
        <v>70</v>
      </c>
      <c r="R2" s="92" t="s">
        <v>71</v>
      </c>
      <c r="S2" s="90"/>
      <c r="T2" s="90"/>
    </row>
    <row r="3" spans="1:20" ht="12.75">
      <c r="A3" s="91">
        <v>44761.49323450231</v>
      </c>
      <c r="B3" s="92" t="s">
        <v>68</v>
      </c>
      <c r="C3" s="92" t="s">
        <v>41</v>
      </c>
      <c r="D3" s="92">
        <v>5</v>
      </c>
      <c r="E3" s="92">
        <v>5</v>
      </c>
      <c r="F3" s="92">
        <v>5</v>
      </c>
      <c r="G3" s="92">
        <v>5</v>
      </c>
      <c r="H3" s="92">
        <v>5</v>
      </c>
      <c r="I3" s="92">
        <v>5</v>
      </c>
      <c r="J3" s="92">
        <v>2</v>
      </c>
      <c r="K3" s="92">
        <v>5</v>
      </c>
      <c r="L3" s="92">
        <v>5</v>
      </c>
      <c r="M3" s="92">
        <v>5</v>
      </c>
      <c r="N3" s="92" t="s">
        <v>40</v>
      </c>
      <c r="O3" s="92" t="s">
        <v>40</v>
      </c>
      <c r="P3" s="92" t="s">
        <v>40</v>
      </c>
      <c r="Q3" s="92" t="s">
        <v>72</v>
      </c>
      <c r="R3" s="92" t="s">
        <v>73</v>
      </c>
      <c r="S3" s="90"/>
      <c r="T3" s="90"/>
    </row>
    <row r="4" spans="1:20" ht="12.75">
      <c r="A4" s="91">
        <v>44761.49330958333</v>
      </c>
      <c r="B4" s="92" t="s">
        <v>68</v>
      </c>
      <c r="C4" s="92" t="s">
        <v>74</v>
      </c>
      <c r="D4" s="92">
        <v>4</v>
      </c>
      <c r="E4" s="92">
        <v>4</v>
      </c>
      <c r="F4" s="92">
        <v>4</v>
      </c>
      <c r="G4" s="92">
        <v>4</v>
      </c>
      <c r="H4" s="92">
        <v>4</v>
      </c>
      <c r="I4" s="92">
        <v>4</v>
      </c>
      <c r="J4" s="92">
        <v>4</v>
      </c>
      <c r="K4" s="92">
        <v>4</v>
      </c>
      <c r="L4" s="92">
        <v>4</v>
      </c>
      <c r="M4" s="92">
        <v>4</v>
      </c>
      <c r="Q4" s="92" t="s">
        <v>75</v>
      </c>
      <c r="R4" s="92" t="s">
        <v>76</v>
      </c>
      <c r="S4" s="90"/>
      <c r="T4" s="90"/>
    </row>
    <row r="5" spans="1:20" ht="12.75">
      <c r="A5" s="91">
        <v>44761.49335824074</v>
      </c>
      <c r="B5" s="92" t="s">
        <v>77</v>
      </c>
      <c r="C5" s="92" t="s">
        <v>43</v>
      </c>
      <c r="D5" s="92">
        <v>5</v>
      </c>
      <c r="E5" s="92">
        <v>5</v>
      </c>
      <c r="F5" s="92">
        <v>5</v>
      </c>
      <c r="G5" s="92">
        <v>4</v>
      </c>
      <c r="H5" s="92">
        <v>5</v>
      </c>
      <c r="I5" s="92">
        <v>5</v>
      </c>
      <c r="J5" s="92">
        <v>3</v>
      </c>
      <c r="K5" s="92">
        <v>5</v>
      </c>
      <c r="L5" s="92">
        <v>5</v>
      </c>
      <c r="M5" s="92">
        <v>5</v>
      </c>
      <c r="O5" s="149" t="s">
        <v>78</v>
      </c>
      <c r="P5" s="92" t="s">
        <v>79</v>
      </c>
      <c r="Q5" s="92" t="s">
        <v>80</v>
      </c>
      <c r="R5" s="92" t="s">
        <v>81</v>
      </c>
      <c r="S5" s="90"/>
      <c r="T5" s="90"/>
    </row>
    <row r="6" spans="1:20" ht="12.75">
      <c r="A6" s="91">
        <v>44761.493767708336</v>
      </c>
      <c r="B6" s="92" t="s">
        <v>82</v>
      </c>
      <c r="C6" s="92" t="s">
        <v>83</v>
      </c>
      <c r="D6" s="92">
        <v>4</v>
      </c>
      <c r="E6" s="92">
        <v>4</v>
      </c>
      <c r="F6" s="92">
        <v>5</v>
      </c>
      <c r="G6" s="92">
        <v>4</v>
      </c>
      <c r="H6" s="92">
        <v>5</v>
      </c>
      <c r="I6" s="92">
        <v>4</v>
      </c>
      <c r="J6" s="92">
        <v>2</v>
      </c>
      <c r="K6" s="92">
        <v>4</v>
      </c>
      <c r="L6" s="92">
        <v>5</v>
      </c>
      <c r="M6" s="92">
        <v>5</v>
      </c>
      <c r="Q6" s="92" t="s">
        <v>84</v>
      </c>
      <c r="R6" s="92" t="s">
        <v>85</v>
      </c>
      <c r="S6" s="90"/>
      <c r="T6" s="90"/>
    </row>
    <row r="7" spans="1:20" ht="12.75">
      <c r="A7" s="91">
        <v>44761.49400453704</v>
      </c>
      <c r="B7" s="92" t="s">
        <v>68</v>
      </c>
      <c r="C7" s="92" t="s">
        <v>83</v>
      </c>
      <c r="D7" s="92">
        <v>4</v>
      </c>
      <c r="E7" s="92">
        <v>4</v>
      </c>
      <c r="F7" s="92">
        <v>4</v>
      </c>
      <c r="G7" s="92">
        <v>4</v>
      </c>
      <c r="H7" s="92">
        <v>4</v>
      </c>
      <c r="I7" s="92">
        <v>4</v>
      </c>
      <c r="J7" s="92">
        <v>4</v>
      </c>
      <c r="K7" s="92">
        <v>5</v>
      </c>
      <c r="L7" s="92">
        <v>4</v>
      </c>
      <c r="M7" s="92">
        <v>5</v>
      </c>
      <c r="Q7" s="92" t="s">
        <v>86</v>
      </c>
      <c r="S7" s="90"/>
      <c r="T7" s="90"/>
    </row>
    <row r="8" spans="1:20" ht="12.75">
      <c r="A8" s="91">
        <v>44761.49427925926</v>
      </c>
      <c r="B8" s="92" t="s">
        <v>68</v>
      </c>
      <c r="C8" s="92" t="s">
        <v>87</v>
      </c>
      <c r="D8" s="92">
        <v>5</v>
      </c>
      <c r="E8" s="92">
        <v>5</v>
      </c>
      <c r="F8" s="92">
        <v>5</v>
      </c>
      <c r="G8" s="92">
        <v>5</v>
      </c>
      <c r="H8" s="92">
        <v>5</v>
      </c>
      <c r="I8" s="92">
        <v>5</v>
      </c>
      <c r="J8" s="92">
        <v>4</v>
      </c>
      <c r="K8" s="92">
        <v>5</v>
      </c>
      <c r="L8" s="92">
        <v>5</v>
      </c>
      <c r="M8" s="92">
        <v>5</v>
      </c>
      <c r="O8" s="149" t="s">
        <v>88</v>
      </c>
      <c r="P8" s="92" t="s">
        <v>89</v>
      </c>
      <c r="Q8" s="92" t="s">
        <v>90</v>
      </c>
      <c r="R8" s="92" t="s">
        <v>91</v>
      </c>
      <c r="S8" s="90"/>
      <c r="T8" s="90"/>
    </row>
    <row r="9" spans="1:20" ht="12.75">
      <c r="A9" s="91">
        <v>44761.494344375</v>
      </c>
      <c r="B9" s="92" t="s">
        <v>68</v>
      </c>
      <c r="C9" s="92" t="s">
        <v>20</v>
      </c>
      <c r="D9" s="92">
        <v>5</v>
      </c>
      <c r="E9" s="92">
        <v>5</v>
      </c>
      <c r="F9" s="92">
        <v>5</v>
      </c>
      <c r="G9" s="92">
        <v>5</v>
      </c>
      <c r="H9" s="92">
        <v>5</v>
      </c>
      <c r="I9" s="92">
        <v>5</v>
      </c>
      <c r="J9" s="92">
        <v>1</v>
      </c>
      <c r="K9" s="92">
        <v>5</v>
      </c>
      <c r="L9" s="92">
        <v>5</v>
      </c>
      <c r="M9" s="92">
        <v>5</v>
      </c>
      <c r="Q9" s="92" t="s">
        <v>92</v>
      </c>
      <c r="R9" s="92" t="s">
        <v>93</v>
      </c>
      <c r="S9" s="90"/>
      <c r="T9" s="90"/>
    </row>
    <row r="10" spans="1:20" ht="12.75">
      <c r="A10" s="91">
        <v>44761.49439490741</v>
      </c>
      <c r="B10" s="92" t="s">
        <v>68</v>
      </c>
      <c r="C10" s="92" t="s">
        <v>94</v>
      </c>
      <c r="D10" s="92">
        <v>5</v>
      </c>
      <c r="E10" s="92">
        <v>5</v>
      </c>
      <c r="F10" s="92">
        <v>5</v>
      </c>
      <c r="G10" s="92">
        <v>5</v>
      </c>
      <c r="H10" s="92">
        <v>5</v>
      </c>
      <c r="I10" s="92">
        <v>5</v>
      </c>
      <c r="J10" s="92">
        <v>1</v>
      </c>
      <c r="K10" s="92">
        <v>5</v>
      </c>
      <c r="L10" s="92">
        <v>5</v>
      </c>
      <c r="M10" s="92">
        <v>5</v>
      </c>
      <c r="Q10" s="92" t="s">
        <v>95</v>
      </c>
      <c r="R10" s="92" t="s">
        <v>96</v>
      </c>
      <c r="S10" s="90"/>
      <c r="T10" s="90"/>
    </row>
    <row r="11" spans="1:20" ht="12.75">
      <c r="A11" s="91">
        <v>44761.494422916665</v>
      </c>
      <c r="B11" s="92" t="s">
        <v>68</v>
      </c>
      <c r="C11" s="92" t="s">
        <v>83</v>
      </c>
      <c r="D11" s="92">
        <v>3</v>
      </c>
      <c r="E11" s="92">
        <v>3</v>
      </c>
      <c r="F11" s="92">
        <v>4</v>
      </c>
      <c r="G11" s="92">
        <v>4</v>
      </c>
      <c r="H11" s="92">
        <v>4</v>
      </c>
      <c r="I11" s="92">
        <v>5</v>
      </c>
      <c r="J11" s="92">
        <v>3</v>
      </c>
      <c r="K11" s="92">
        <v>4</v>
      </c>
      <c r="L11" s="92">
        <v>5</v>
      </c>
      <c r="M11" s="92">
        <v>4</v>
      </c>
      <c r="N11" s="92" t="s">
        <v>40</v>
      </c>
      <c r="O11" s="92" t="s">
        <v>40</v>
      </c>
      <c r="P11" s="92" t="s">
        <v>40</v>
      </c>
      <c r="Q11" s="92" t="s">
        <v>97</v>
      </c>
      <c r="R11" s="92" t="s">
        <v>98</v>
      </c>
      <c r="S11" s="90" t="s">
        <v>99</v>
      </c>
      <c r="T11" s="90">
        <v>1</v>
      </c>
    </row>
    <row r="12" spans="1:20" ht="12.75">
      <c r="A12" s="91">
        <v>44761.494685694444</v>
      </c>
      <c r="B12" s="92" t="s">
        <v>68</v>
      </c>
      <c r="C12" s="92" t="s">
        <v>100</v>
      </c>
      <c r="D12" s="92">
        <v>4</v>
      </c>
      <c r="E12" s="92">
        <v>4</v>
      </c>
      <c r="F12" s="92">
        <v>4</v>
      </c>
      <c r="G12" s="92">
        <v>4</v>
      </c>
      <c r="H12" s="92">
        <v>5</v>
      </c>
      <c r="I12" s="92">
        <v>5</v>
      </c>
      <c r="J12" s="92">
        <v>4</v>
      </c>
      <c r="K12" s="92">
        <v>4</v>
      </c>
      <c r="L12" s="92">
        <v>4</v>
      </c>
      <c r="M12" s="92">
        <v>4</v>
      </c>
      <c r="N12" s="92" t="s">
        <v>40</v>
      </c>
      <c r="O12" s="92" t="s">
        <v>40</v>
      </c>
      <c r="P12" s="92" t="s">
        <v>40</v>
      </c>
      <c r="Q12" s="92" t="s">
        <v>101</v>
      </c>
      <c r="R12" s="92" t="s">
        <v>102</v>
      </c>
      <c r="S12" s="90" t="s">
        <v>99</v>
      </c>
      <c r="T12" s="90">
        <v>1</v>
      </c>
    </row>
    <row r="13" spans="1:20" ht="12.75">
      <c r="A13" s="91">
        <v>44761.49471961806</v>
      </c>
      <c r="B13" s="92" t="s">
        <v>68</v>
      </c>
      <c r="C13" s="92" t="s">
        <v>103</v>
      </c>
      <c r="D13" s="92">
        <v>5</v>
      </c>
      <c r="E13" s="92">
        <v>5</v>
      </c>
      <c r="F13" s="92">
        <v>5</v>
      </c>
      <c r="G13" s="92">
        <v>5</v>
      </c>
      <c r="H13" s="92">
        <v>5</v>
      </c>
      <c r="I13" s="92">
        <v>5</v>
      </c>
      <c r="J13" s="92">
        <v>2</v>
      </c>
      <c r="K13" s="92">
        <v>5</v>
      </c>
      <c r="L13" s="92">
        <v>5</v>
      </c>
      <c r="M13" s="92">
        <v>5</v>
      </c>
      <c r="N13" s="92" t="s">
        <v>40</v>
      </c>
      <c r="O13" s="92" t="s">
        <v>40</v>
      </c>
      <c r="P13" s="92" t="s">
        <v>40</v>
      </c>
      <c r="Q13" s="92" t="s">
        <v>104</v>
      </c>
      <c r="R13" s="92" t="s">
        <v>105</v>
      </c>
      <c r="S13" s="90" t="s">
        <v>99</v>
      </c>
      <c r="T13" s="90">
        <v>1</v>
      </c>
    </row>
    <row r="14" spans="1:20" ht="12.75">
      <c r="A14" s="91">
        <v>44761.49496115741</v>
      </c>
      <c r="B14" s="92" t="s">
        <v>68</v>
      </c>
      <c r="C14" s="92" t="s">
        <v>20</v>
      </c>
      <c r="D14" s="92">
        <v>5</v>
      </c>
      <c r="E14" s="92">
        <v>5</v>
      </c>
      <c r="F14" s="92">
        <v>5</v>
      </c>
      <c r="G14" s="92">
        <v>5</v>
      </c>
      <c r="H14" s="92">
        <v>5</v>
      </c>
      <c r="I14" s="92">
        <v>5</v>
      </c>
      <c r="J14" s="92">
        <v>5</v>
      </c>
      <c r="K14" s="92">
        <v>5</v>
      </c>
      <c r="L14" s="92">
        <v>5</v>
      </c>
      <c r="M14" s="92">
        <v>5</v>
      </c>
      <c r="N14" s="92" t="s">
        <v>40</v>
      </c>
      <c r="P14" s="92" t="s">
        <v>106</v>
      </c>
      <c r="Q14" s="92" t="s">
        <v>107</v>
      </c>
      <c r="R14" s="92" t="s">
        <v>108</v>
      </c>
      <c r="S14" s="90"/>
      <c r="T14" s="90"/>
    </row>
    <row r="15" spans="1:20" ht="12.75">
      <c r="A15" s="91">
        <v>44761.49535909722</v>
      </c>
      <c r="B15" s="92" t="s">
        <v>68</v>
      </c>
      <c r="C15" s="92" t="s">
        <v>109</v>
      </c>
      <c r="D15" s="92">
        <v>5</v>
      </c>
      <c r="E15" s="92">
        <v>4</v>
      </c>
      <c r="F15" s="92">
        <v>4</v>
      </c>
      <c r="G15" s="92">
        <v>4</v>
      </c>
      <c r="H15" s="92">
        <v>4</v>
      </c>
      <c r="I15" s="92">
        <v>4</v>
      </c>
      <c r="J15" s="92">
        <v>3</v>
      </c>
      <c r="K15" s="92">
        <v>5</v>
      </c>
      <c r="L15" s="92">
        <v>5</v>
      </c>
      <c r="M15" s="92">
        <v>5</v>
      </c>
      <c r="N15" s="92" t="s">
        <v>40</v>
      </c>
      <c r="O15" s="92" t="s">
        <v>110</v>
      </c>
      <c r="Q15" s="92" t="s">
        <v>111</v>
      </c>
      <c r="R15" s="92" t="s">
        <v>112</v>
      </c>
      <c r="S15" s="90"/>
      <c r="T15" s="90"/>
    </row>
    <row r="16" spans="1:20" ht="12.75">
      <c r="A16" s="91">
        <v>44761.49551612268</v>
      </c>
      <c r="B16" s="92" t="s">
        <v>68</v>
      </c>
      <c r="C16" s="92" t="s">
        <v>20</v>
      </c>
      <c r="D16" s="92">
        <v>4</v>
      </c>
      <c r="E16" s="92">
        <v>5</v>
      </c>
      <c r="F16" s="92">
        <v>4</v>
      </c>
      <c r="G16" s="92">
        <v>4</v>
      </c>
      <c r="H16" s="92">
        <v>5</v>
      </c>
      <c r="I16" s="92">
        <v>5</v>
      </c>
      <c r="J16" s="92">
        <v>3</v>
      </c>
      <c r="K16" s="92">
        <v>4</v>
      </c>
      <c r="L16" s="92">
        <v>5</v>
      </c>
      <c r="M16" s="92">
        <v>5</v>
      </c>
      <c r="Q16" s="92" t="s">
        <v>113</v>
      </c>
      <c r="R16" s="92" t="s">
        <v>114</v>
      </c>
      <c r="S16" s="90"/>
      <c r="T16" s="90"/>
    </row>
    <row r="17" spans="1:20" ht="12.75">
      <c r="A17" s="91">
        <v>44761.49554321759</v>
      </c>
      <c r="B17" s="92" t="s">
        <v>68</v>
      </c>
      <c r="C17" s="92" t="s">
        <v>20</v>
      </c>
      <c r="D17" s="92">
        <v>5</v>
      </c>
      <c r="E17" s="92">
        <v>5</v>
      </c>
      <c r="F17" s="92">
        <v>5</v>
      </c>
      <c r="G17" s="92">
        <v>5</v>
      </c>
      <c r="H17" s="92">
        <v>5</v>
      </c>
      <c r="I17" s="92">
        <v>5</v>
      </c>
      <c r="J17" s="92">
        <v>3</v>
      </c>
      <c r="K17" s="92">
        <v>4</v>
      </c>
      <c r="L17" s="92">
        <v>5</v>
      </c>
      <c r="M17" s="92">
        <v>5</v>
      </c>
      <c r="S17" s="90"/>
      <c r="T17" s="90"/>
    </row>
    <row r="18" spans="1:20" ht="12.75">
      <c r="A18" s="91">
        <v>44761.49570966435</v>
      </c>
      <c r="B18" s="92" t="s">
        <v>77</v>
      </c>
      <c r="C18" s="92" t="s">
        <v>20</v>
      </c>
      <c r="D18" s="92">
        <v>4</v>
      </c>
      <c r="E18" s="92">
        <v>5</v>
      </c>
      <c r="F18" s="92">
        <v>5</v>
      </c>
      <c r="G18" s="92">
        <v>5</v>
      </c>
      <c r="H18" s="92">
        <v>5</v>
      </c>
      <c r="I18" s="92">
        <v>5</v>
      </c>
      <c r="J18" s="92">
        <v>5</v>
      </c>
      <c r="K18" s="92">
        <v>5</v>
      </c>
      <c r="L18" s="92">
        <v>5</v>
      </c>
      <c r="M18" s="92">
        <v>5</v>
      </c>
      <c r="N18" s="92" t="s">
        <v>115</v>
      </c>
      <c r="O18" s="149" t="s">
        <v>116</v>
      </c>
      <c r="P18" s="92" t="s">
        <v>117</v>
      </c>
      <c r="Q18" s="92" t="s">
        <v>118</v>
      </c>
      <c r="R18" s="92" t="s">
        <v>119</v>
      </c>
      <c r="S18" s="90" t="s">
        <v>99</v>
      </c>
      <c r="T18" s="90">
        <v>1</v>
      </c>
    </row>
    <row r="19" spans="1:20" ht="12.75">
      <c r="A19" s="91">
        <v>44761.49636960648</v>
      </c>
      <c r="B19" s="92" t="s">
        <v>68</v>
      </c>
      <c r="C19" s="92" t="s">
        <v>120</v>
      </c>
      <c r="D19" s="92">
        <v>4</v>
      </c>
      <c r="E19" s="92">
        <v>5</v>
      </c>
      <c r="F19" s="92">
        <v>5</v>
      </c>
      <c r="G19" s="92">
        <v>5</v>
      </c>
      <c r="H19" s="92">
        <v>5</v>
      </c>
      <c r="I19" s="92">
        <v>5</v>
      </c>
      <c r="J19" s="92">
        <v>2</v>
      </c>
      <c r="K19" s="92">
        <v>5</v>
      </c>
      <c r="L19" s="92">
        <v>5</v>
      </c>
      <c r="M19" s="92">
        <v>5</v>
      </c>
      <c r="Q19" s="92" t="s">
        <v>121</v>
      </c>
      <c r="R19" s="92" t="s">
        <v>122</v>
      </c>
      <c r="S19" s="90"/>
      <c r="T19" s="90"/>
    </row>
    <row r="20" spans="1:20" ht="12.75">
      <c r="A20" s="91">
        <v>44761.49663246528</v>
      </c>
      <c r="B20" s="92" t="s">
        <v>68</v>
      </c>
      <c r="C20" s="92" t="s">
        <v>123</v>
      </c>
      <c r="D20" s="92">
        <v>3</v>
      </c>
      <c r="E20" s="92">
        <v>4</v>
      </c>
      <c r="F20" s="92">
        <v>4</v>
      </c>
      <c r="G20" s="92">
        <v>4</v>
      </c>
      <c r="H20" s="92">
        <v>4</v>
      </c>
      <c r="I20" s="92">
        <v>4</v>
      </c>
      <c r="J20" s="92">
        <v>4</v>
      </c>
      <c r="K20" s="92">
        <v>4</v>
      </c>
      <c r="L20" s="92">
        <v>4</v>
      </c>
      <c r="M20" s="92">
        <v>4</v>
      </c>
      <c r="N20" s="92" t="s">
        <v>124</v>
      </c>
      <c r="O20" s="92" t="s">
        <v>125</v>
      </c>
      <c r="P20" s="92" t="s">
        <v>126</v>
      </c>
      <c r="Q20" s="92" t="s">
        <v>127</v>
      </c>
      <c r="R20" s="92" t="s">
        <v>128</v>
      </c>
      <c r="S20" s="90"/>
      <c r="T20" s="90"/>
    </row>
    <row r="21" spans="1:20" ht="12.75">
      <c r="A21" s="91">
        <v>44761.496799976856</v>
      </c>
      <c r="B21" s="92" t="s">
        <v>77</v>
      </c>
      <c r="C21" s="92" t="s">
        <v>129</v>
      </c>
      <c r="D21" s="92">
        <v>5</v>
      </c>
      <c r="E21" s="92">
        <v>5</v>
      </c>
      <c r="F21" s="92">
        <v>5</v>
      </c>
      <c r="G21" s="92">
        <v>5</v>
      </c>
      <c r="H21" s="92">
        <v>5</v>
      </c>
      <c r="I21" s="92">
        <v>5</v>
      </c>
      <c r="J21" s="92">
        <v>3</v>
      </c>
      <c r="K21" s="92">
        <v>4</v>
      </c>
      <c r="L21" s="92">
        <v>5</v>
      </c>
      <c r="M21" s="92">
        <v>5</v>
      </c>
      <c r="N21" s="92" t="s">
        <v>40</v>
      </c>
      <c r="O21" s="92" t="s">
        <v>40</v>
      </c>
      <c r="Q21" s="92" t="s">
        <v>130</v>
      </c>
      <c r="R21" s="92" t="s">
        <v>131</v>
      </c>
      <c r="S21" s="90"/>
      <c r="T21" s="90"/>
    </row>
    <row r="22" spans="1:20" ht="12.75">
      <c r="A22" s="91">
        <v>44761.49719969908</v>
      </c>
      <c r="B22" s="92" t="s">
        <v>68</v>
      </c>
      <c r="C22" s="92" t="s">
        <v>20</v>
      </c>
      <c r="D22" s="92">
        <v>5</v>
      </c>
      <c r="E22" s="92">
        <v>5</v>
      </c>
      <c r="F22" s="92">
        <v>5</v>
      </c>
      <c r="G22" s="92">
        <v>5</v>
      </c>
      <c r="H22" s="92">
        <v>5</v>
      </c>
      <c r="I22" s="92">
        <v>5</v>
      </c>
      <c r="J22" s="92">
        <v>3</v>
      </c>
      <c r="K22" s="92">
        <v>5</v>
      </c>
      <c r="L22" s="92">
        <v>5</v>
      </c>
      <c r="M22" s="92">
        <v>5</v>
      </c>
      <c r="Q22" s="92" t="s">
        <v>132</v>
      </c>
      <c r="R22" s="92" t="s">
        <v>133</v>
      </c>
      <c r="S22" s="90"/>
      <c r="T22" s="90"/>
    </row>
    <row r="23" spans="1:20" ht="12.75">
      <c r="A23" s="91">
        <v>44761.49720554399</v>
      </c>
      <c r="B23" s="92" t="s">
        <v>68</v>
      </c>
      <c r="C23" s="92" t="s">
        <v>20</v>
      </c>
      <c r="D23" s="92">
        <v>4</v>
      </c>
      <c r="E23" s="92">
        <v>3</v>
      </c>
      <c r="F23" s="92">
        <v>5</v>
      </c>
      <c r="G23" s="92">
        <v>5</v>
      </c>
      <c r="H23" s="92">
        <v>5</v>
      </c>
      <c r="I23" s="92">
        <v>5</v>
      </c>
      <c r="J23" s="92">
        <v>2</v>
      </c>
      <c r="K23" s="92">
        <v>4</v>
      </c>
      <c r="L23" s="92">
        <v>5</v>
      </c>
      <c r="M23" s="92">
        <v>5</v>
      </c>
      <c r="Q23" s="92" t="s">
        <v>134</v>
      </c>
      <c r="R23" s="92" t="s">
        <v>135</v>
      </c>
      <c r="S23" s="90"/>
      <c r="T23" s="90"/>
    </row>
    <row r="24" spans="1:20" ht="12.75">
      <c r="A24" s="91">
        <v>44761.49720939815</v>
      </c>
      <c r="B24" s="92" t="s">
        <v>68</v>
      </c>
      <c r="C24" s="92" t="s">
        <v>20</v>
      </c>
      <c r="D24" s="92">
        <v>5</v>
      </c>
      <c r="E24" s="92">
        <v>5</v>
      </c>
      <c r="F24" s="92">
        <v>5</v>
      </c>
      <c r="G24" s="92">
        <v>5</v>
      </c>
      <c r="H24" s="92">
        <v>5</v>
      </c>
      <c r="I24" s="92">
        <v>5</v>
      </c>
      <c r="J24" s="92">
        <v>5</v>
      </c>
      <c r="K24" s="92">
        <v>5</v>
      </c>
      <c r="L24" s="92">
        <v>5</v>
      </c>
      <c r="M24" s="92">
        <v>5</v>
      </c>
      <c r="N24" s="92" t="s">
        <v>40</v>
      </c>
      <c r="O24" s="92" t="s">
        <v>40</v>
      </c>
      <c r="P24" s="92" t="s">
        <v>40</v>
      </c>
      <c r="Q24" s="92" t="s">
        <v>136</v>
      </c>
      <c r="R24" s="92" t="s">
        <v>137</v>
      </c>
      <c r="S24" s="90"/>
      <c r="T24" s="90"/>
    </row>
    <row r="25" spans="1:20" ht="12.75">
      <c r="A25" s="91">
        <v>44761.4972755787</v>
      </c>
      <c r="B25" s="92" t="s">
        <v>39</v>
      </c>
      <c r="C25" s="92" t="s">
        <v>38</v>
      </c>
      <c r="D25" s="92">
        <v>4</v>
      </c>
      <c r="E25" s="92">
        <v>5</v>
      </c>
      <c r="F25" s="92">
        <v>5</v>
      </c>
      <c r="G25" s="92">
        <v>5</v>
      </c>
      <c r="H25" s="92">
        <v>5</v>
      </c>
      <c r="I25" s="92">
        <v>5</v>
      </c>
      <c r="J25" s="92">
        <v>5</v>
      </c>
      <c r="K25" s="92">
        <v>5</v>
      </c>
      <c r="L25" s="92">
        <v>5</v>
      </c>
      <c r="M25" s="92">
        <v>5</v>
      </c>
      <c r="S25" s="90"/>
      <c r="T25" s="90"/>
    </row>
    <row r="26" spans="1:20" ht="12.75">
      <c r="A26" s="91">
        <v>44761.497287199076</v>
      </c>
      <c r="B26" s="92" t="s">
        <v>68</v>
      </c>
      <c r="C26" s="92" t="s">
        <v>20</v>
      </c>
      <c r="D26" s="92">
        <v>4</v>
      </c>
      <c r="E26" s="92">
        <v>5</v>
      </c>
      <c r="F26" s="92">
        <v>4</v>
      </c>
      <c r="G26" s="92">
        <v>5</v>
      </c>
      <c r="H26" s="92">
        <v>5</v>
      </c>
      <c r="I26" s="92">
        <v>5</v>
      </c>
      <c r="J26" s="92">
        <v>4</v>
      </c>
      <c r="K26" s="92">
        <v>5</v>
      </c>
      <c r="L26" s="92">
        <v>5</v>
      </c>
      <c r="M26" s="92">
        <v>5</v>
      </c>
      <c r="N26" s="149" t="s">
        <v>138</v>
      </c>
      <c r="O26" s="149" t="s">
        <v>139</v>
      </c>
      <c r="P26" s="92" t="s">
        <v>140</v>
      </c>
      <c r="Q26" s="92" t="s">
        <v>141</v>
      </c>
      <c r="R26" s="92" t="s">
        <v>142</v>
      </c>
      <c r="S26" s="90"/>
      <c r="T26" s="90"/>
    </row>
    <row r="27" spans="1:20" ht="12.75">
      <c r="A27" s="91">
        <v>44761.49737561343</v>
      </c>
      <c r="B27" s="92" t="s">
        <v>77</v>
      </c>
      <c r="C27" s="92" t="s">
        <v>41</v>
      </c>
      <c r="D27" s="92">
        <v>4</v>
      </c>
      <c r="E27" s="92">
        <v>4</v>
      </c>
      <c r="F27" s="92">
        <v>4</v>
      </c>
      <c r="G27" s="92">
        <v>4</v>
      </c>
      <c r="H27" s="92">
        <v>5</v>
      </c>
      <c r="I27" s="92">
        <v>5</v>
      </c>
      <c r="J27" s="92">
        <v>3</v>
      </c>
      <c r="K27" s="92">
        <v>4</v>
      </c>
      <c r="L27" s="92">
        <v>5</v>
      </c>
      <c r="M27" s="92">
        <v>5</v>
      </c>
      <c r="S27" s="90"/>
      <c r="T27" s="90"/>
    </row>
    <row r="28" spans="1:20" ht="12.75">
      <c r="A28" s="91">
        <v>44761.497449560185</v>
      </c>
      <c r="B28" s="92" t="s">
        <v>68</v>
      </c>
      <c r="C28" s="92" t="s">
        <v>43</v>
      </c>
      <c r="D28" s="92">
        <v>5</v>
      </c>
      <c r="E28" s="92">
        <v>5</v>
      </c>
      <c r="F28" s="92">
        <v>5</v>
      </c>
      <c r="G28" s="92">
        <v>5</v>
      </c>
      <c r="H28" s="92">
        <v>5</v>
      </c>
      <c r="I28" s="92">
        <v>5</v>
      </c>
      <c r="J28" s="92">
        <v>5</v>
      </c>
      <c r="K28" s="92">
        <v>5</v>
      </c>
      <c r="L28" s="92">
        <v>5</v>
      </c>
      <c r="M28" s="92">
        <v>5</v>
      </c>
      <c r="S28" s="90"/>
      <c r="T28" s="90"/>
    </row>
    <row r="29" spans="1:20" ht="12.75">
      <c r="A29" s="91">
        <v>44761.49751922453</v>
      </c>
      <c r="B29" s="92" t="s">
        <v>68</v>
      </c>
      <c r="C29" s="92" t="s">
        <v>38</v>
      </c>
      <c r="D29" s="92">
        <v>5</v>
      </c>
      <c r="E29" s="92">
        <v>5</v>
      </c>
      <c r="F29" s="92">
        <v>4</v>
      </c>
      <c r="G29" s="92">
        <v>4</v>
      </c>
      <c r="H29" s="92">
        <v>5</v>
      </c>
      <c r="I29" s="92">
        <v>5</v>
      </c>
      <c r="J29" s="92">
        <v>5</v>
      </c>
      <c r="K29" s="92">
        <v>5</v>
      </c>
      <c r="L29" s="92">
        <v>5</v>
      </c>
      <c r="M29" s="92">
        <v>5</v>
      </c>
      <c r="Q29" s="92" t="s">
        <v>143</v>
      </c>
      <c r="R29" s="92" t="s">
        <v>144</v>
      </c>
      <c r="S29" s="90"/>
      <c r="T29" s="90"/>
    </row>
    <row r="30" spans="1:20" ht="12.75">
      <c r="A30" s="91">
        <v>44761.497593368054</v>
      </c>
      <c r="B30" s="92" t="s">
        <v>68</v>
      </c>
      <c r="C30" s="92" t="s">
        <v>20</v>
      </c>
      <c r="D30" s="92">
        <v>5</v>
      </c>
      <c r="E30" s="92">
        <v>5</v>
      </c>
      <c r="F30" s="92">
        <v>5</v>
      </c>
      <c r="G30" s="92">
        <v>5</v>
      </c>
      <c r="H30" s="92">
        <v>5</v>
      </c>
      <c r="I30" s="92">
        <v>5</v>
      </c>
      <c r="J30" s="92">
        <v>5</v>
      </c>
      <c r="K30" s="92">
        <v>5</v>
      </c>
      <c r="L30" s="92">
        <v>5</v>
      </c>
      <c r="M30" s="92">
        <v>5</v>
      </c>
      <c r="Q30" s="92" t="s">
        <v>145</v>
      </c>
      <c r="R30" s="92" t="s">
        <v>146</v>
      </c>
      <c r="S30" s="90"/>
      <c r="T30" s="90"/>
    </row>
    <row r="31" spans="1:20" ht="12.75">
      <c r="A31" s="91">
        <v>44761.49810269676</v>
      </c>
      <c r="B31" s="92" t="s">
        <v>68</v>
      </c>
      <c r="C31" s="92" t="s">
        <v>37</v>
      </c>
      <c r="D31" s="92">
        <v>5</v>
      </c>
      <c r="E31" s="92">
        <v>5</v>
      </c>
      <c r="F31" s="92">
        <v>5</v>
      </c>
      <c r="G31" s="92">
        <v>5</v>
      </c>
      <c r="H31" s="92">
        <v>5</v>
      </c>
      <c r="I31" s="92">
        <v>5</v>
      </c>
      <c r="J31" s="92">
        <v>2</v>
      </c>
      <c r="K31" s="92">
        <v>5</v>
      </c>
      <c r="L31" s="92">
        <v>5</v>
      </c>
      <c r="M31" s="92">
        <v>5</v>
      </c>
      <c r="Q31" s="92" t="s">
        <v>147</v>
      </c>
      <c r="R31" s="92" t="s">
        <v>148</v>
      </c>
      <c r="S31" s="90"/>
      <c r="T31" s="90"/>
    </row>
    <row r="32" spans="1:20" ht="12.75">
      <c r="A32" s="91">
        <v>44761.49824006944</v>
      </c>
      <c r="B32" s="92" t="s">
        <v>77</v>
      </c>
      <c r="C32" s="92" t="s">
        <v>38</v>
      </c>
      <c r="D32" s="92">
        <v>4</v>
      </c>
      <c r="E32" s="92">
        <v>5</v>
      </c>
      <c r="F32" s="92">
        <v>5</v>
      </c>
      <c r="G32" s="92">
        <v>5</v>
      </c>
      <c r="H32" s="92">
        <v>5</v>
      </c>
      <c r="I32" s="92">
        <v>5</v>
      </c>
      <c r="J32" s="92">
        <v>5</v>
      </c>
      <c r="K32" s="92">
        <v>5</v>
      </c>
      <c r="L32" s="92">
        <v>5</v>
      </c>
      <c r="M32" s="92">
        <v>5</v>
      </c>
      <c r="N32" s="92" t="s">
        <v>149</v>
      </c>
      <c r="Q32" s="92" t="s">
        <v>150</v>
      </c>
      <c r="R32" s="92" t="s">
        <v>151</v>
      </c>
      <c r="S32" s="90" t="s">
        <v>99</v>
      </c>
      <c r="T32" s="90">
        <v>1</v>
      </c>
    </row>
    <row r="33" spans="1:20" ht="12.75">
      <c r="A33" s="91">
        <v>44761.49834024305</v>
      </c>
      <c r="B33" s="92" t="s">
        <v>68</v>
      </c>
      <c r="C33" s="92" t="s">
        <v>152</v>
      </c>
      <c r="D33" s="92">
        <v>4</v>
      </c>
      <c r="E33" s="92">
        <v>4</v>
      </c>
      <c r="F33" s="92">
        <v>4</v>
      </c>
      <c r="G33" s="92">
        <v>4</v>
      </c>
      <c r="H33" s="92">
        <v>4</v>
      </c>
      <c r="I33" s="92">
        <v>4</v>
      </c>
      <c r="J33" s="92">
        <v>4</v>
      </c>
      <c r="K33" s="92">
        <v>4</v>
      </c>
      <c r="L33" s="92">
        <v>4</v>
      </c>
      <c r="M33" s="92">
        <v>4</v>
      </c>
      <c r="Q33" s="92" t="s">
        <v>153</v>
      </c>
      <c r="R33" s="92" t="s">
        <v>154</v>
      </c>
      <c r="S33" s="90"/>
      <c r="T33" s="90"/>
    </row>
    <row r="34" spans="1:20" ht="12.75">
      <c r="A34" s="91">
        <v>44761.498433263885</v>
      </c>
      <c r="B34" s="92" t="s">
        <v>68</v>
      </c>
      <c r="C34" s="92" t="s">
        <v>41</v>
      </c>
      <c r="D34" s="92">
        <v>4</v>
      </c>
      <c r="E34" s="92">
        <v>3</v>
      </c>
      <c r="F34" s="92">
        <v>4</v>
      </c>
      <c r="G34" s="92">
        <v>5</v>
      </c>
      <c r="H34" s="92">
        <v>5</v>
      </c>
      <c r="I34" s="92">
        <v>5</v>
      </c>
      <c r="J34" s="92">
        <v>5</v>
      </c>
      <c r="K34" s="92">
        <v>4</v>
      </c>
      <c r="L34" s="92">
        <v>5</v>
      </c>
      <c r="M34" s="92">
        <v>5</v>
      </c>
      <c r="Q34" s="92" t="s">
        <v>155</v>
      </c>
      <c r="R34" s="92" t="s">
        <v>156</v>
      </c>
      <c r="S34" s="90" t="s">
        <v>99</v>
      </c>
      <c r="T34" s="90"/>
    </row>
    <row r="35" spans="1:20" ht="12.75">
      <c r="A35" s="91">
        <v>44761.49851553241</v>
      </c>
      <c r="B35" s="92" t="s">
        <v>77</v>
      </c>
      <c r="C35" s="92" t="s">
        <v>37</v>
      </c>
      <c r="D35" s="92">
        <v>5</v>
      </c>
      <c r="E35" s="92">
        <v>5</v>
      </c>
      <c r="F35" s="92">
        <v>5</v>
      </c>
      <c r="G35" s="92">
        <v>5</v>
      </c>
      <c r="H35" s="92">
        <v>5</v>
      </c>
      <c r="I35" s="92">
        <v>5</v>
      </c>
      <c r="J35" s="92">
        <v>5</v>
      </c>
      <c r="K35" s="92">
        <v>5</v>
      </c>
      <c r="L35" s="92">
        <v>5</v>
      </c>
      <c r="M35" s="92">
        <v>5</v>
      </c>
      <c r="S35" s="90"/>
      <c r="T35" s="90"/>
    </row>
    <row r="36" spans="1:20" ht="12.75">
      <c r="A36" s="91">
        <v>44761.49854688658</v>
      </c>
      <c r="B36" s="92" t="s">
        <v>68</v>
      </c>
      <c r="C36" s="92" t="s">
        <v>152</v>
      </c>
      <c r="D36" s="92">
        <v>4</v>
      </c>
      <c r="E36" s="92">
        <v>4</v>
      </c>
      <c r="F36" s="92">
        <v>4</v>
      </c>
      <c r="G36" s="92">
        <v>4</v>
      </c>
      <c r="H36" s="92">
        <v>4</v>
      </c>
      <c r="I36" s="92">
        <v>4</v>
      </c>
      <c r="J36" s="92">
        <v>4</v>
      </c>
      <c r="K36" s="92">
        <v>4</v>
      </c>
      <c r="L36" s="92">
        <v>4</v>
      </c>
      <c r="M36" s="92">
        <v>4</v>
      </c>
      <c r="N36" s="92" t="s">
        <v>157</v>
      </c>
      <c r="Q36" s="92" t="s">
        <v>158</v>
      </c>
      <c r="R36" s="92" t="s">
        <v>159</v>
      </c>
      <c r="S36" s="90"/>
      <c r="T36" s="90"/>
    </row>
    <row r="37" spans="1:20" ht="12.75">
      <c r="A37" s="91">
        <v>44761.49856497685</v>
      </c>
      <c r="B37" s="92" t="s">
        <v>68</v>
      </c>
      <c r="C37" s="92" t="s">
        <v>20</v>
      </c>
      <c r="D37" s="92">
        <v>5</v>
      </c>
      <c r="E37" s="92">
        <v>5</v>
      </c>
      <c r="F37" s="92">
        <v>5</v>
      </c>
      <c r="G37" s="92">
        <v>5</v>
      </c>
      <c r="H37" s="92">
        <v>5</v>
      </c>
      <c r="I37" s="92">
        <v>5</v>
      </c>
      <c r="J37" s="92">
        <v>5</v>
      </c>
      <c r="K37" s="92">
        <v>5</v>
      </c>
      <c r="L37" s="92">
        <v>5</v>
      </c>
      <c r="M37" s="92">
        <v>5</v>
      </c>
      <c r="Q37" s="92" t="s">
        <v>160</v>
      </c>
      <c r="R37" s="92" t="s">
        <v>161</v>
      </c>
      <c r="S37" s="90"/>
      <c r="T37" s="90"/>
    </row>
    <row r="38" spans="1:20" ht="12.75">
      <c r="A38" s="91">
        <v>44761.49860364583</v>
      </c>
      <c r="B38" s="92" t="s">
        <v>68</v>
      </c>
      <c r="C38" s="92" t="s">
        <v>38</v>
      </c>
      <c r="D38" s="92">
        <v>5</v>
      </c>
      <c r="E38" s="92">
        <v>5</v>
      </c>
      <c r="F38" s="92">
        <v>5</v>
      </c>
      <c r="G38" s="92">
        <v>5</v>
      </c>
      <c r="H38" s="92">
        <v>5</v>
      </c>
      <c r="I38" s="92">
        <v>5</v>
      </c>
      <c r="J38" s="92">
        <v>5</v>
      </c>
      <c r="K38" s="92">
        <v>5</v>
      </c>
      <c r="L38" s="92">
        <v>5</v>
      </c>
      <c r="M38" s="92">
        <v>5</v>
      </c>
      <c r="Q38" s="92" t="s">
        <v>162</v>
      </c>
      <c r="R38" s="92" t="s">
        <v>163</v>
      </c>
      <c r="S38" s="90"/>
      <c r="T38" s="90"/>
    </row>
    <row r="39" spans="1:20" ht="12.75">
      <c r="A39" s="91">
        <v>44761.498636006945</v>
      </c>
      <c r="B39" s="92" t="s">
        <v>68</v>
      </c>
      <c r="C39" s="92" t="s">
        <v>41</v>
      </c>
      <c r="D39" s="92">
        <v>5</v>
      </c>
      <c r="E39" s="92">
        <v>5</v>
      </c>
      <c r="F39" s="92">
        <v>5</v>
      </c>
      <c r="G39" s="92">
        <v>5</v>
      </c>
      <c r="H39" s="92">
        <v>5</v>
      </c>
      <c r="I39" s="92">
        <v>5</v>
      </c>
      <c r="J39" s="92">
        <v>3</v>
      </c>
      <c r="K39" s="92">
        <v>5</v>
      </c>
      <c r="L39" s="92">
        <v>5</v>
      </c>
      <c r="M39" s="92">
        <v>5</v>
      </c>
      <c r="Q39" s="92" t="s">
        <v>164</v>
      </c>
      <c r="R39" s="92" t="s">
        <v>165</v>
      </c>
      <c r="S39" s="90"/>
      <c r="T39" s="90"/>
    </row>
    <row r="40" spans="1:20" ht="12.75">
      <c r="A40" s="91">
        <v>44761.498649120374</v>
      </c>
      <c r="B40" s="92" t="s">
        <v>68</v>
      </c>
      <c r="C40" s="92" t="s">
        <v>152</v>
      </c>
      <c r="D40" s="92">
        <v>4</v>
      </c>
      <c r="E40" s="92">
        <v>4</v>
      </c>
      <c r="F40" s="92">
        <v>4</v>
      </c>
      <c r="G40" s="92">
        <v>4</v>
      </c>
      <c r="H40" s="92">
        <v>4</v>
      </c>
      <c r="I40" s="92">
        <v>4</v>
      </c>
      <c r="J40" s="92">
        <v>4</v>
      </c>
      <c r="K40" s="92">
        <v>4</v>
      </c>
      <c r="L40" s="92">
        <v>4</v>
      </c>
      <c r="M40" s="92">
        <v>4</v>
      </c>
      <c r="N40" s="92" t="s">
        <v>166</v>
      </c>
      <c r="Q40" s="92" t="s">
        <v>167</v>
      </c>
      <c r="R40" s="92" t="s">
        <v>168</v>
      </c>
      <c r="S40" s="90"/>
      <c r="T40" s="90"/>
    </row>
    <row r="41" spans="1:20" ht="12.75">
      <c r="A41" s="91">
        <v>44761.49874659722</v>
      </c>
      <c r="B41" s="92" t="s">
        <v>82</v>
      </c>
      <c r="C41" s="92" t="s">
        <v>169</v>
      </c>
      <c r="D41" s="92">
        <v>4</v>
      </c>
      <c r="E41" s="92">
        <v>4</v>
      </c>
      <c r="F41" s="92">
        <v>4</v>
      </c>
      <c r="G41" s="92">
        <v>4</v>
      </c>
      <c r="H41" s="92">
        <v>5</v>
      </c>
      <c r="I41" s="92">
        <v>4</v>
      </c>
      <c r="J41" s="92">
        <v>3</v>
      </c>
      <c r="K41" s="92">
        <v>4</v>
      </c>
      <c r="L41" s="92">
        <v>5</v>
      </c>
      <c r="M41" s="92">
        <v>5</v>
      </c>
      <c r="Q41" s="92" t="s">
        <v>170</v>
      </c>
      <c r="R41" s="92" t="s">
        <v>171</v>
      </c>
      <c r="S41" s="90"/>
      <c r="T41" s="90"/>
    </row>
    <row r="42" spans="1:20" ht="12.75">
      <c r="A42" s="91">
        <v>44761.49876188657</v>
      </c>
      <c r="B42" s="92" t="s">
        <v>68</v>
      </c>
      <c r="C42" s="92" t="s">
        <v>152</v>
      </c>
      <c r="D42" s="92">
        <v>4</v>
      </c>
      <c r="E42" s="92">
        <v>4</v>
      </c>
      <c r="F42" s="92">
        <v>4</v>
      </c>
      <c r="G42" s="92">
        <v>4</v>
      </c>
      <c r="H42" s="92">
        <v>4</v>
      </c>
      <c r="I42" s="92">
        <v>4</v>
      </c>
      <c r="J42" s="92">
        <v>4</v>
      </c>
      <c r="K42" s="92">
        <v>4</v>
      </c>
      <c r="L42" s="92">
        <v>4</v>
      </c>
      <c r="M42" s="92">
        <v>5</v>
      </c>
      <c r="Q42" s="92" t="s">
        <v>172</v>
      </c>
      <c r="R42" s="92" t="s">
        <v>173</v>
      </c>
      <c r="S42" s="90"/>
      <c r="T42" s="90"/>
    </row>
    <row r="43" spans="1:20" ht="12.75">
      <c r="A43" s="91">
        <v>44761.49886865741</v>
      </c>
      <c r="B43" s="92" t="s">
        <v>77</v>
      </c>
      <c r="C43" s="92" t="s">
        <v>20</v>
      </c>
      <c r="D43" s="92">
        <v>4</v>
      </c>
      <c r="E43" s="92">
        <v>5</v>
      </c>
      <c r="F43" s="92">
        <v>5</v>
      </c>
      <c r="G43" s="92">
        <v>5</v>
      </c>
      <c r="H43" s="92">
        <v>5</v>
      </c>
      <c r="I43" s="92">
        <v>5</v>
      </c>
      <c r="J43" s="92">
        <v>4</v>
      </c>
      <c r="K43" s="92">
        <v>5</v>
      </c>
      <c r="L43" s="92">
        <v>5</v>
      </c>
      <c r="M43" s="92">
        <v>5</v>
      </c>
      <c r="Q43" s="92" t="s">
        <v>174</v>
      </c>
      <c r="R43" s="92" t="s">
        <v>175</v>
      </c>
      <c r="S43" s="90"/>
      <c r="T43" s="90"/>
    </row>
    <row r="44" spans="1:20" ht="12.75">
      <c r="A44" s="91">
        <v>44761.49894962963</v>
      </c>
      <c r="B44" s="92" t="s">
        <v>39</v>
      </c>
      <c r="C44" s="92" t="s">
        <v>20</v>
      </c>
      <c r="D44" s="92">
        <v>4</v>
      </c>
      <c r="E44" s="92">
        <v>5</v>
      </c>
      <c r="F44" s="92">
        <v>5</v>
      </c>
      <c r="G44" s="92">
        <v>5</v>
      </c>
      <c r="H44" s="92">
        <v>5</v>
      </c>
      <c r="I44" s="92">
        <v>5</v>
      </c>
      <c r="J44" s="92">
        <v>4</v>
      </c>
      <c r="K44" s="92">
        <v>4</v>
      </c>
      <c r="L44" s="92">
        <v>4</v>
      </c>
      <c r="M44" s="92">
        <v>4</v>
      </c>
      <c r="N44" s="92" t="s">
        <v>40</v>
      </c>
      <c r="O44" s="92" t="s">
        <v>40</v>
      </c>
      <c r="P44" s="149" t="s">
        <v>176</v>
      </c>
      <c r="Q44" s="92" t="s">
        <v>177</v>
      </c>
      <c r="R44" s="92" t="s">
        <v>178</v>
      </c>
      <c r="S44" s="90"/>
      <c r="T44" s="90"/>
    </row>
    <row r="45" spans="1:20" ht="12.75">
      <c r="A45" s="91">
        <v>44761.49895715278</v>
      </c>
      <c r="B45" s="92" t="s">
        <v>82</v>
      </c>
      <c r="C45" s="92" t="s">
        <v>169</v>
      </c>
      <c r="D45" s="92">
        <v>3</v>
      </c>
      <c r="E45" s="92">
        <v>4</v>
      </c>
      <c r="F45" s="92">
        <v>4</v>
      </c>
      <c r="G45" s="92">
        <v>4</v>
      </c>
      <c r="H45" s="92">
        <v>4</v>
      </c>
      <c r="I45" s="92">
        <v>4</v>
      </c>
      <c r="J45" s="92">
        <v>4</v>
      </c>
      <c r="K45" s="92">
        <v>4</v>
      </c>
      <c r="L45" s="92">
        <v>4</v>
      </c>
      <c r="M45" s="92">
        <v>4</v>
      </c>
      <c r="Q45" s="92" t="s">
        <v>179</v>
      </c>
      <c r="R45" s="92" t="s">
        <v>180</v>
      </c>
      <c r="S45" s="90"/>
      <c r="T45" s="90"/>
    </row>
    <row r="46" spans="1:20" ht="12.75">
      <c r="A46" s="91">
        <v>44761.4990202662</v>
      </c>
      <c r="B46" s="92" t="s">
        <v>68</v>
      </c>
      <c r="C46" s="92" t="s">
        <v>181</v>
      </c>
      <c r="D46" s="92">
        <v>4</v>
      </c>
      <c r="E46" s="92">
        <v>3</v>
      </c>
      <c r="F46" s="92">
        <v>4</v>
      </c>
      <c r="G46" s="92">
        <v>4</v>
      </c>
      <c r="H46" s="92">
        <v>4</v>
      </c>
      <c r="I46" s="92">
        <v>4</v>
      </c>
      <c r="J46" s="92">
        <v>3</v>
      </c>
      <c r="K46" s="92">
        <v>3</v>
      </c>
      <c r="L46" s="92">
        <v>3</v>
      </c>
      <c r="M46" s="92">
        <v>3</v>
      </c>
      <c r="N46" s="92" t="s">
        <v>40</v>
      </c>
      <c r="O46" s="92" t="s">
        <v>40</v>
      </c>
      <c r="P46" s="92" t="s">
        <v>40</v>
      </c>
      <c r="Q46" s="92" t="s">
        <v>182</v>
      </c>
      <c r="R46" s="92" t="s">
        <v>183</v>
      </c>
      <c r="S46" s="90"/>
      <c r="T46" s="90"/>
    </row>
    <row r="47" spans="1:20" ht="12.75">
      <c r="A47" s="91">
        <v>44761.49907002314</v>
      </c>
      <c r="B47" s="92" t="s">
        <v>68</v>
      </c>
      <c r="C47" s="92" t="s">
        <v>184</v>
      </c>
      <c r="D47" s="92">
        <v>5</v>
      </c>
      <c r="E47" s="92">
        <v>5</v>
      </c>
      <c r="F47" s="92">
        <v>5</v>
      </c>
      <c r="G47" s="92">
        <v>5</v>
      </c>
      <c r="H47" s="92">
        <v>5</v>
      </c>
      <c r="I47" s="92">
        <v>5</v>
      </c>
      <c r="J47" s="92">
        <v>2</v>
      </c>
      <c r="K47" s="92">
        <v>4</v>
      </c>
      <c r="L47" s="92">
        <v>4</v>
      </c>
      <c r="M47" s="92">
        <v>4</v>
      </c>
      <c r="N47" s="92" t="s">
        <v>40</v>
      </c>
      <c r="O47" s="92" t="s">
        <v>40</v>
      </c>
      <c r="P47" s="92" t="s">
        <v>40</v>
      </c>
      <c r="Q47" s="92" t="s">
        <v>185</v>
      </c>
      <c r="R47" s="92" t="s">
        <v>186</v>
      </c>
      <c r="S47" s="90"/>
      <c r="T47" s="90"/>
    </row>
    <row r="48" spans="1:20" ht="12.75">
      <c r="A48" s="91">
        <v>44761.4991958912</v>
      </c>
      <c r="B48" s="92" t="s">
        <v>68</v>
      </c>
      <c r="C48" s="92" t="s">
        <v>109</v>
      </c>
      <c r="D48" s="92">
        <v>5</v>
      </c>
      <c r="E48" s="92">
        <v>4</v>
      </c>
      <c r="F48" s="92">
        <v>5</v>
      </c>
      <c r="G48" s="92">
        <v>5</v>
      </c>
      <c r="H48" s="92">
        <v>5</v>
      </c>
      <c r="I48" s="92">
        <v>5</v>
      </c>
      <c r="J48" s="92">
        <v>2</v>
      </c>
      <c r="K48" s="92">
        <v>5</v>
      </c>
      <c r="L48" s="92">
        <v>5</v>
      </c>
      <c r="M48" s="92">
        <v>5</v>
      </c>
      <c r="N48" s="92" t="s">
        <v>40</v>
      </c>
      <c r="O48" s="92" t="s">
        <v>187</v>
      </c>
      <c r="Q48" s="92" t="s">
        <v>188</v>
      </c>
      <c r="R48" s="92" t="s">
        <v>189</v>
      </c>
      <c r="S48" s="90"/>
      <c r="T48" s="90"/>
    </row>
    <row r="49" spans="1:20" ht="12.75">
      <c r="A49" s="91">
        <v>44761.499212615745</v>
      </c>
      <c r="B49" s="92" t="s">
        <v>68</v>
      </c>
      <c r="C49" s="92" t="s">
        <v>20</v>
      </c>
      <c r="D49" s="92">
        <v>4</v>
      </c>
      <c r="E49" s="92">
        <v>5</v>
      </c>
      <c r="F49" s="92">
        <v>5</v>
      </c>
      <c r="G49" s="92">
        <v>5</v>
      </c>
      <c r="H49" s="92">
        <v>5</v>
      </c>
      <c r="I49" s="92">
        <v>5</v>
      </c>
      <c r="J49" s="92">
        <v>3</v>
      </c>
      <c r="K49" s="92">
        <v>5</v>
      </c>
      <c r="L49" s="92">
        <v>5</v>
      </c>
      <c r="M49" s="92">
        <v>5</v>
      </c>
      <c r="N49" s="92" t="s">
        <v>42</v>
      </c>
      <c r="O49" s="92" t="s">
        <v>190</v>
      </c>
      <c r="P49" s="92" t="s">
        <v>40</v>
      </c>
      <c r="Q49" s="92" t="s">
        <v>191</v>
      </c>
      <c r="R49" s="92" t="s">
        <v>192</v>
      </c>
      <c r="S49" s="90"/>
      <c r="T49" s="90"/>
    </row>
    <row r="50" spans="1:20" ht="12.75">
      <c r="A50" s="91">
        <v>44761.49924123843</v>
      </c>
      <c r="B50" s="92" t="s">
        <v>68</v>
      </c>
      <c r="C50" s="92" t="s">
        <v>43</v>
      </c>
      <c r="D50" s="92">
        <v>5</v>
      </c>
      <c r="E50" s="92">
        <v>5</v>
      </c>
      <c r="F50" s="92">
        <v>5</v>
      </c>
      <c r="G50" s="92">
        <v>5</v>
      </c>
      <c r="H50" s="92">
        <v>5</v>
      </c>
      <c r="I50" s="92">
        <v>5</v>
      </c>
      <c r="J50" s="92">
        <v>5</v>
      </c>
      <c r="K50" s="92">
        <v>5</v>
      </c>
      <c r="L50" s="92">
        <v>5</v>
      </c>
      <c r="M50" s="92">
        <v>5</v>
      </c>
      <c r="N50" s="92" t="s">
        <v>42</v>
      </c>
      <c r="O50" s="92" t="s">
        <v>42</v>
      </c>
      <c r="Q50" s="92" t="s">
        <v>193</v>
      </c>
      <c r="R50" s="92" t="s">
        <v>194</v>
      </c>
      <c r="S50" s="90"/>
      <c r="T50" s="90"/>
    </row>
    <row r="51" spans="1:20" ht="12.75">
      <c r="A51" s="91">
        <v>44761.49929931713</v>
      </c>
      <c r="B51" s="92" t="s">
        <v>68</v>
      </c>
      <c r="C51" s="92" t="s">
        <v>20</v>
      </c>
      <c r="D51" s="92">
        <v>5</v>
      </c>
      <c r="E51" s="92">
        <v>5</v>
      </c>
      <c r="F51" s="92">
        <v>5</v>
      </c>
      <c r="G51" s="92">
        <v>5</v>
      </c>
      <c r="H51" s="92">
        <v>5</v>
      </c>
      <c r="I51" s="92">
        <v>5</v>
      </c>
      <c r="J51" s="92">
        <v>3</v>
      </c>
      <c r="K51" s="92">
        <v>5</v>
      </c>
      <c r="L51" s="92">
        <v>5</v>
      </c>
      <c r="M51" s="92">
        <v>5</v>
      </c>
      <c r="N51" s="92" t="s">
        <v>42</v>
      </c>
      <c r="O51" s="92" t="s">
        <v>42</v>
      </c>
      <c r="Q51" s="92" t="s">
        <v>195</v>
      </c>
      <c r="R51" s="92" t="s">
        <v>196</v>
      </c>
      <c r="S51" s="90"/>
      <c r="T51" s="90"/>
    </row>
    <row r="52" spans="1:20" ht="12.75">
      <c r="A52" s="91">
        <v>44761.4993284375</v>
      </c>
      <c r="B52" s="92" t="s">
        <v>68</v>
      </c>
      <c r="C52" s="92" t="s">
        <v>20</v>
      </c>
      <c r="D52" s="92">
        <v>5</v>
      </c>
      <c r="E52" s="92">
        <v>5</v>
      </c>
      <c r="F52" s="92">
        <v>5</v>
      </c>
      <c r="G52" s="92">
        <v>5</v>
      </c>
      <c r="H52" s="92">
        <v>5</v>
      </c>
      <c r="I52" s="92">
        <v>5</v>
      </c>
      <c r="J52" s="92">
        <v>5</v>
      </c>
      <c r="K52" s="92">
        <v>5</v>
      </c>
      <c r="L52" s="92">
        <v>5</v>
      </c>
      <c r="M52" s="92">
        <v>5</v>
      </c>
      <c r="Q52" s="92" t="s">
        <v>197</v>
      </c>
      <c r="R52" s="92" t="s">
        <v>198</v>
      </c>
      <c r="S52" s="90" t="s">
        <v>99</v>
      </c>
      <c r="T52" s="90">
        <v>1</v>
      </c>
    </row>
    <row r="53" spans="1:20" ht="12.75">
      <c r="A53" s="91">
        <v>44761.49941045139</v>
      </c>
      <c r="B53" s="92" t="s">
        <v>82</v>
      </c>
      <c r="C53" s="92" t="s">
        <v>169</v>
      </c>
      <c r="D53" s="92">
        <v>5</v>
      </c>
      <c r="E53" s="92">
        <v>5</v>
      </c>
      <c r="F53" s="92">
        <v>5</v>
      </c>
      <c r="G53" s="92">
        <v>5</v>
      </c>
      <c r="H53" s="92">
        <v>5</v>
      </c>
      <c r="I53" s="92">
        <v>5</v>
      </c>
      <c r="J53" s="92">
        <v>2</v>
      </c>
      <c r="K53" s="92">
        <v>5</v>
      </c>
      <c r="L53" s="92">
        <v>5</v>
      </c>
      <c r="M53" s="92">
        <v>5</v>
      </c>
      <c r="N53" s="92" t="s">
        <v>40</v>
      </c>
      <c r="O53" s="92" t="s">
        <v>40</v>
      </c>
      <c r="P53" s="92" t="s">
        <v>40</v>
      </c>
      <c r="Q53" s="92" t="s">
        <v>199</v>
      </c>
      <c r="R53" s="92" t="s">
        <v>200</v>
      </c>
      <c r="S53" s="90"/>
      <c r="T53" s="90"/>
    </row>
    <row r="54" spans="1:20" ht="12.75">
      <c r="A54" s="91">
        <v>44761.49944329861</v>
      </c>
      <c r="B54" s="92" t="s">
        <v>68</v>
      </c>
      <c r="C54" s="92" t="s">
        <v>20</v>
      </c>
      <c r="D54" s="92">
        <v>4</v>
      </c>
      <c r="E54" s="92">
        <v>5</v>
      </c>
      <c r="F54" s="92">
        <v>5</v>
      </c>
      <c r="G54" s="92">
        <v>5</v>
      </c>
      <c r="H54" s="92">
        <v>5</v>
      </c>
      <c r="I54" s="92">
        <v>5</v>
      </c>
      <c r="J54" s="92">
        <v>3</v>
      </c>
      <c r="K54" s="92">
        <v>5</v>
      </c>
      <c r="L54" s="92">
        <v>5</v>
      </c>
      <c r="M54" s="92">
        <v>5</v>
      </c>
      <c r="Q54" s="92" t="s">
        <v>201</v>
      </c>
      <c r="R54" s="92" t="s">
        <v>202</v>
      </c>
      <c r="S54" s="90" t="s">
        <v>99</v>
      </c>
      <c r="T54" s="90">
        <v>1</v>
      </c>
    </row>
    <row r="55" spans="1:20" ht="12.75">
      <c r="A55" s="91">
        <v>44761.50012121528</v>
      </c>
      <c r="B55" s="92" t="s">
        <v>68</v>
      </c>
      <c r="C55" s="92" t="s">
        <v>203</v>
      </c>
      <c r="D55" s="92">
        <v>4</v>
      </c>
      <c r="E55" s="92">
        <v>4</v>
      </c>
      <c r="F55" s="92">
        <v>4</v>
      </c>
      <c r="G55" s="92">
        <v>4</v>
      </c>
      <c r="H55" s="92">
        <v>4</v>
      </c>
      <c r="I55" s="92">
        <v>4</v>
      </c>
      <c r="J55" s="92">
        <v>2</v>
      </c>
      <c r="K55" s="92">
        <v>4</v>
      </c>
      <c r="L55" s="92">
        <v>4</v>
      </c>
      <c r="M55" s="92">
        <v>4</v>
      </c>
      <c r="Q55" s="92" t="s">
        <v>204</v>
      </c>
      <c r="R55" s="92" t="s">
        <v>205</v>
      </c>
      <c r="S55" s="90"/>
      <c r="T55" s="90"/>
    </row>
    <row r="56" spans="1:20" ht="12.75">
      <c r="A56" s="91">
        <v>44761.50018116898</v>
      </c>
      <c r="B56" s="92" t="s">
        <v>77</v>
      </c>
      <c r="C56" s="92" t="s">
        <v>109</v>
      </c>
      <c r="D56" s="92">
        <v>5</v>
      </c>
      <c r="E56" s="92">
        <v>5</v>
      </c>
      <c r="F56" s="92">
        <v>5</v>
      </c>
      <c r="G56" s="92">
        <v>5</v>
      </c>
      <c r="H56" s="92">
        <v>5</v>
      </c>
      <c r="I56" s="92">
        <v>5</v>
      </c>
      <c r="J56" s="92">
        <v>5</v>
      </c>
      <c r="K56" s="92">
        <v>5</v>
      </c>
      <c r="L56" s="92">
        <v>5</v>
      </c>
      <c r="M56" s="92">
        <v>5</v>
      </c>
      <c r="N56" s="92" t="s">
        <v>40</v>
      </c>
      <c r="O56" s="92" t="s">
        <v>206</v>
      </c>
      <c r="P56" s="92" t="s">
        <v>40</v>
      </c>
      <c r="Q56" s="92" t="s">
        <v>207</v>
      </c>
      <c r="R56" s="92" t="s">
        <v>208</v>
      </c>
      <c r="S56" s="90"/>
      <c r="T56" s="90"/>
    </row>
    <row r="57" spans="1:20" ht="12.75">
      <c r="A57" s="91">
        <v>44761.500278796295</v>
      </c>
      <c r="B57" s="92" t="s">
        <v>82</v>
      </c>
      <c r="C57" s="92" t="s">
        <v>169</v>
      </c>
      <c r="D57" s="92">
        <v>4</v>
      </c>
      <c r="E57" s="92">
        <v>5</v>
      </c>
      <c r="F57" s="92">
        <v>4</v>
      </c>
      <c r="G57" s="92">
        <v>5</v>
      </c>
      <c r="H57" s="92">
        <v>5</v>
      </c>
      <c r="I57" s="92">
        <v>5</v>
      </c>
      <c r="J57" s="92">
        <v>3</v>
      </c>
      <c r="K57" s="92">
        <v>3</v>
      </c>
      <c r="L57" s="92">
        <v>4</v>
      </c>
      <c r="M57" s="92">
        <v>4</v>
      </c>
      <c r="Q57" s="92" t="s">
        <v>209</v>
      </c>
      <c r="R57" s="92" t="s">
        <v>210</v>
      </c>
      <c r="S57" s="90"/>
      <c r="T57" s="90"/>
    </row>
    <row r="58" spans="1:20" ht="12.75">
      <c r="A58" s="91">
        <v>44761.500288090276</v>
      </c>
      <c r="B58" s="92" t="s">
        <v>39</v>
      </c>
      <c r="C58" s="92" t="s">
        <v>83</v>
      </c>
      <c r="D58" s="92">
        <v>4</v>
      </c>
      <c r="E58" s="92">
        <v>5</v>
      </c>
      <c r="F58" s="92">
        <v>5</v>
      </c>
      <c r="G58" s="92">
        <v>5</v>
      </c>
      <c r="H58" s="92">
        <v>5</v>
      </c>
      <c r="I58" s="92">
        <v>5</v>
      </c>
      <c r="J58" s="92">
        <v>4</v>
      </c>
      <c r="K58" s="92">
        <v>5</v>
      </c>
      <c r="L58" s="92">
        <v>5</v>
      </c>
      <c r="M58" s="92">
        <v>5</v>
      </c>
      <c r="N58" s="92" t="s">
        <v>42</v>
      </c>
      <c r="O58" s="92" t="s">
        <v>42</v>
      </c>
      <c r="P58" s="149" t="s">
        <v>211</v>
      </c>
      <c r="Q58" s="92" t="s">
        <v>212</v>
      </c>
      <c r="R58" s="92" t="s">
        <v>213</v>
      </c>
      <c r="S58" s="90"/>
      <c r="T58" s="90"/>
    </row>
    <row r="59" spans="1:20" ht="12.75">
      <c r="A59" s="91">
        <v>44761.50042650463</v>
      </c>
      <c r="B59" s="92" t="s">
        <v>68</v>
      </c>
      <c r="C59" s="92" t="s">
        <v>214</v>
      </c>
      <c r="D59" s="92">
        <v>4</v>
      </c>
      <c r="E59" s="92">
        <v>5</v>
      </c>
      <c r="F59" s="92">
        <v>5</v>
      </c>
      <c r="G59" s="92">
        <v>5</v>
      </c>
      <c r="H59" s="92">
        <v>5</v>
      </c>
      <c r="I59" s="92">
        <v>5</v>
      </c>
      <c r="J59" s="92">
        <v>5</v>
      </c>
      <c r="K59" s="92">
        <v>5</v>
      </c>
      <c r="L59" s="92">
        <v>5</v>
      </c>
      <c r="M59" s="92">
        <v>5</v>
      </c>
      <c r="O59" s="92" t="s">
        <v>215</v>
      </c>
      <c r="Q59" s="92" t="s">
        <v>216</v>
      </c>
      <c r="R59" s="92" t="s">
        <v>217</v>
      </c>
      <c r="S59" s="90"/>
      <c r="T59" s="90"/>
    </row>
    <row r="60" spans="1:20" ht="12.75">
      <c r="A60" s="91">
        <v>44761.50043353009</v>
      </c>
      <c r="B60" s="92" t="s">
        <v>39</v>
      </c>
      <c r="C60" s="92" t="s">
        <v>38</v>
      </c>
      <c r="D60" s="92">
        <v>5</v>
      </c>
      <c r="E60" s="92">
        <v>5</v>
      </c>
      <c r="F60" s="92">
        <v>4</v>
      </c>
      <c r="G60" s="92">
        <v>5</v>
      </c>
      <c r="H60" s="92">
        <v>5</v>
      </c>
      <c r="I60" s="92">
        <v>5</v>
      </c>
      <c r="J60" s="92">
        <v>3</v>
      </c>
      <c r="K60" s="92">
        <v>4</v>
      </c>
      <c r="L60" s="92">
        <v>5</v>
      </c>
      <c r="M60" s="92">
        <v>4</v>
      </c>
      <c r="N60" s="149" t="s">
        <v>218</v>
      </c>
      <c r="O60" s="149" t="s">
        <v>219</v>
      </c>
      <c r="Q60" s="92" t="s">
        <v>220</v>
      </c>
      <c r="R60" s="92" t="s">
        <v>221</v>
      </c>
      <c r="S60" s="90"/>
      <c r="T60" s="90"/>
    </row>
    <row r="61" spans="1:20" ht="12.75">
      <c r="A61" s="91">
        <v>44761.50095984954</v>
      </c>
      <c r="B61" s="92" t="s">
        <v>68</v>
      </c>
      <c r="C61" s="92" t="s">
        <v>222</v>
      </c>
      <c r="D61" s="92">
        <v>4</v>
      </c>
      <c r="E61" s="92">
        <v>5</v>
      </c>
      <c r="F61" s="92">
        <v>5</v>
      </c>
      <c r="G61" s="92">
        <v>5</v>
      </c>
      <c r="H61" s="92">
        <v>5</v>
      </c>
      <c r="I61" s="92">
        <v>5</v>
      </c>
      <c r="J61" s="92">
        <v>3</v>
      </c>
      <c r="K61" s="92">
        <v>5</v>
      </c>
      <c r="L61" s="92">
        <v>5</v>
      </c>
      <c r="M61" s="92">
        <v>5</v>
      </c>
      <c r="Q61" s="92" t="s">
        <v>223</v>
      </c>
      <c r="R61" s="92" t="s">
        <v>224</v>
      </c>
      <c r="S61" s="90"/>
      <c r="T61" s="90"/>
    </row>
    <row r="62" spans="1:20" ht="12.75">
      <c r="A62" s="91">
        <v>44761.50131965277</v>
      </c>
      <c r="B62" s="92" t="s">
        <v>68</v>
      </c>
      <c r="C62" s="92" t="s">
        <v>225</v>
      </c>
      <c r="D62" s="92">
        <v>4</v>
      </c>
      <c r="E62" s="92">
        <v>4</v>
      </c>
      <c r="F62" s="92">
        <v>4</v>
      </c>
      <c r="G62" s="92">
        <v>4</v>
      </c>
      <c r="H62" s="92">
        <v>4</v>
      </c>
      <c r="I62" s="92">
        <v>4</v>
      </c>
      <c r="J62" s="92">
        <v>4</v>
      </c>
      <c r="K62" s="92">
        <v>4</v>
      </c>
      <c r="L62" s="92">
        <v>4</v>
      </c>
      <c r="M62" s="92">
        <v>4</v>
      </c>
      <c r="Q62" s="92" t="s">
        <v>226</v>
      </c>
      <c r="R62" s="92" t="s">
        <v>227</v>
      </c>
      <c r="S62" s="90"/>
      <c r="T62" s="90"/>
    </row>
    <row r="63" spans="1:20" ht="12.75">
      <c r="A63" s="91">
        <v>44761.5021528125</v>
      </c>
      <c r="B63" s="92" t="s">
        <v>68</v>
      </c>
      <c r="C63" s="92" t="s">
        <v>20</v>
      </c>
      <c r="D63" s="92">
        <v>4</v>
      </c>
      <c r="E63" s="92">
        <v>5</v>
      </c>
      <c r="F63" s="92">
        <v>5</v>
      </c>
      <c r="G63" s="92">
        <v>5</v>
      </c>
      <c r="H63" s="92">
        <v>4</v>
      </c>
      <c r="I63" s="92">
        <v>4</v>
      </c>
      <c r="J63" s="92">
        <v>3</v>
      </c>
      <c r="K63" s="92">
        <v>4</v>
      </c>
      <c r="L63" s="92">
        <v>5</v>
      </c>
      <c r="M63" s="92">
        <v>4</v>
      </c>
      <c r="N63" s="149" t="s">
        <v>228</v>
      </c>
      <c r="Q63" s="92" t="s">
        <v>229</v>
      </c>
      <c r="R63" s="92" t="s">
        <v>230</v>
      </c>
      <c r="S63" s="90"/>
      <c r="T63" s="90"/>
    </row>
    <row r="64" spans="1:20" ht="12.75">
      <c r="A64" s="91">
        <v>44761.50325231481</v>
      </c>
      <c r="B64" s="92" t="s">
        <v>68</v>
      </c>
      <c r="C64" s="92" t="s">
        <v>37</v>
      </c>
      <c r="D64" s="92">
        <v>5</v>
      </c>
      <c r="E64" s="92">
        <v>5</v>
      </c>
      <c r="F64" s="92">
        <v>5</v>
      </c>
      <c r="G64" s="92">
        <v>5</v>
      </c>
      <c r="H64" s="92">
        <v>5</v>
      </c>
      <c r="I64" s="92">
        <v>5</v>
      </c>
      <c r="J64" s="92">
        <v>5</v>
      </c>
      <c r="K64" s="92">
        <v>4</v>
      </c>
      <c r="L64" s="92">
        <v>4</v>
      </c>
      <c r="M64" s="92">
        <v>4</v>
      </c>
      <c r="N64" s="92" t="s">
        <v>231</v>
      </c>
      <c r="Q64" s="92" t="s">
        <v>232</v>
      </c>
      <c r="R64" s="92" t="s">
        <v>233</v>
      </c>
      <c r="S64" s="90"/>
      <c r="T64" s="90"/>
    </row>
    <row r="65" spans="1:20" ht="12.75">
      <c r="A65" s="91">
        <v>44761.503327638886</v>
      </c>
      <c r="B65" s="92" t="s">
        <v>68</v>
      </c>
      <c r="C65" s="92" t="s">
        <v>20</v>
      </c>
      <c r="D65" s="92">
        <v>4</v>
      </c>
      <c r="E65" s="92">
        <v>5</v>
      </c>
      <c r="F65" s="92">
        <v>5</v>
      </c>
      <c r="G65" s="92">
        <v>5</v>
      </c>
      <c r="H65" s="92">
        <v>5</v>
      </c>
      <c r="I65" s="92">
        <v>5</v>
      </c>
      <c r="J65" s="92">
        <v>2</v>
      </c>
      <c r="K65" s="92">
        <v>5</v>
      </c>
      <c r="L65" s="92">
        <v>5</v>
      </c>
      <c r="M65" s="92">
        <v>5</v>
      </c>
      <c r="Q65" s="92" t="s">
        <v>234</v>
      </c>
      <c r="R65" s="92" t="s">
        <v>235</v>
      </c>
      <c r="S65" s="90" t="s">
        <v>99</v>
      </c>
      <c r="T65" s="90">
        <v>1</v>
      </c>
    </row>
    <row r="66" spans="1:20" ht="12.75">
      <c r="A66" s="91">
        <v>44761.503939710645</v>
      </c>
      <c r="B66" s="92" t="s">
        <v>68</v>
      </c>
      <c r="C66" s="92" t="s">
        <v>38</v>
      </c>
      <c r="D66" s="92">
        <v>5</v>
      </c>
      <c r="E66" s="92">
        <v>5</v>
      </c>
      <c r="F66" s="92">
        <v>5</v>
      </c>
      <c r="G66" s="92">
        <v>5</v>
      </c>
      <c r="H66" s="92">
        <v>5</v>
      </c>
      <c r="I66" s="92">
        <v>5</v>
      </c>
      <c r="J66" s="92">
        <v>5</v>
      </c>
      <c r="K66" s="92">
        <v>5</v>
      </c>
      <c r="L66" s="92">
        <v>5</v>
      </c>
      <c r="M66" s="92">
        <v>5</v>
      </c>
      <c r="N66" s="149" t="s">
        <v>236</v>
      </c>
      <c r="O66" s="92" t="s">
        <v>237</v>
      </c>
      <c r="P66" s="149" t="s">
        <v>238</v>
      </c>
      <c r="Q66" s="92" t="s">
        <v>239</v>
      </c>
      <c r="R66" s="92" t="s">
        <v>240</v>
      </c>
      <c r="S66" s="90"/>
      <c r="T66" s="90"/>
    </row>
    <row r="67" spans="1:20" ht="12.75">
      <c r="A67" s="91">
        <v>44761.50403563658</v>
      </c>
      <c r="B67" s="92" t="s">
        <v>68</v>
      </c>
      <c r="C67" s="92" t="s">
        <v>241</v>
      </c>
      <c r="D67" s="92">
        <v>5</v>
      </c>
      <c r="E67" s="92">
        <v>5</v>
      </c>
      <c r="F67" s="92">
        <v>5</v>
      </c>
      <c r="G67" s="92">
        <v>5</v>
      </c>
      <c r="H67" s="92">
        <v>5</v>
      </c>
      <c r="I67" s="92">
        <v>5</v>
      </c>
      <c r="J67" s="92">
        <v>5</v>
      </c>
      <c r="K67" s="92">
        <v>5</v>
      </c>
      <c r="L67" s="92">
        <v>5</v>
      </c>
      <c r="M67" s="92">
        <v>5</v>
      </c>
      <c r="Q67" s="92" t="s">
        <v>242</v>
      </c>
      <c r="R67" s="92" t="s">
        <v>243</v>
      </c>
      <c r="S67" s="90"/>
      <c r="T67" s="90"/>
    </row>
    <row r="68" spans="1:20" ht="12.75">
      <c r="A68" s="91">
        <v>44761.504549618054</v>
      </c>
      <c r="B68" s="92" t="s">
        <v>68</v>
      </c>
      <c r="C68" s="92" t="s">
        <v>37</v>
      </c>
      <c r="D68" s="92">
        <v>5</v>
      </c>
      <c r="E68" s="92">
        <v>5</v>
      </c>
      <c r="F68" s="92">
        <v>5</v>
      </c>
      <c r="G68" s="92">
        <v>5</v>
      </c>
      <c r="H68" s="92">
        <v>5</v>
      </c>
      <c r="I68" s="92">
        <v>5</v>
      </c>
      <c r="J68" s="92">
        <v>3</v>
      </c>
      <c r="K68" s="92">
        <v>5</v>
      </c>
      <c r="L68" s="92">
        <v>5</v>
      </c>
      <c r="M68" s="92">
        <v>5</v>
      </c>
      <c r="N68" s="92" t="s">
        <v>40</v>
      </c>
      <c r="O68" s="92" t="s">
        <v>244</v>
      </c>
      <c r="P68" s="149" t="s">
        <v>245</v>
      </c>
      <c r="Q68" s="92" t="s">
        <v>246</v>
      </c>
      <c r="R68" s="92" t="s">
        <v>247</v>
      </c>
      <c r="S68" s="90"/>
      <c r="T68" s="90"/>
    </row>
    <row r="69" spans="1:20" ht="12.75">
      <c r="A69" s="91">
        <v>44761.50495935185</v>
      </c>
      <c r="B69" s="92" t="s">
        <v>68</v>
      </c>
      <c r="C69" s="92" t="s">
        <v>248</v>
      </c>
      <c r="D69" s="92">
        <v>4</v>
      </c>
      <c r="E69" s="92">
        <v>5</v>
      </c>
      <c r="F69" s="92">
        <v>4</v>
      </c>
      <c r="G69" s="92">
        <v>3</v>
      </c>
      <c r="H69" s="92">
        <v>5</v>
      </c>
      <c r="I69" s="92">
        <v>5</v>
      </c>
      <c r="J69" s="92">
        <v>3</v>
      </c>
      <c r="K69" s="92">
        <v>5</v>
      </c>
      <c r="L69" s="92">
        <v>5</v>
      </c>
      <c r="M69" s="92">
        <v>5</v>
      </c>
      <c r="N69" s="92" t="s">
        <v>149</v>
      </c>
      <c r="O69" s="92" t="s">
        <v>249</v>
      </c>
      <c r="P69" s="92" t="s">
        <v>250</v>
      </c>
      <c r="Q69" s="92" t="s">
        <v>251</v>
      </c>
      <c r="R69" s="92" t="s">
        <v>252</v>
      </c>
      <c r="S69" s="90"/>
      <c r="T69" s="90"/>
    </row>
    <row r="70" spans="1:20" ht="12.75">
      <c r="A70" s="91">
        <v>44761.50906769676</v>
      </c>
      <c r="B70" s="92" t="s">
        <v>68</v>
      </c>
      <c r="C70" s="92" t="s">
        <v>20</v>
      </c>
      <c r="D70" s="92">
        <v>4</v>
      </c>
      <c r="E70" s="92">
        <v>4</v>
      </c>
      <c r="F70" s="92">
        <v>4</v>
      </c>
      <c r="G70" s="92">
        <v>4</v>
      </c>
      <c r="H70" s="92">
        <v>4</v>
      </c>
      <c r="I70" s="92">
        <v>4</v>
      </c>
      <c r="J70" s="92">
        <v>4</v>
      </c>
      <c r="K70" s="92">
        <v>4</v>
      </c>
      <c r="L70" s="92">
        <v>4</v>
      </c>
      <c r="M70" s="92">
        <v>4</v>
      </c>
      <c r="S70" s="90"/>
      <c r="T70" s="90"/>
    </row>
    <row r="71" spans="1:20" ht="12.75">
      <c r="A71" s="91">
        <v>44761.511181064816</v>
      </c>
      <c r="B71" s="92" t="s">
        <v>68</v>
      </c>
      <c r="C71" s="92" t="s">
        <v>20</v>
      </c>
      <c r="D71" s="92">
        <v>5</v>
      </c>
      <c r="E71" s="92">
        <v>5</v>
      </c>
      <c r="F71" s="92">
        <v>4</v>
      </c>
      <c r="G71" s="92">
        <v>5</v>
      </c>
      <c r="H71" s="92">
        <v>5</v>
      </c>
      <c r="I71" s="92">
        <v>5</v>
      </c>
      <c r="J71" s="92">
        <v>5</v>
      </c>
      <c r="K71" s="92">
        <v>5</v>
      </c>
      <c r="L71" s="92">
        <v>5</v>
      </c>
      <c r="M71" s="92">
        <v>5</v>
      </c>
      <c r="N71" s="92" t="s">
        <v>253</v>
      </c>
      <c r="O71" s="92" t="s">
        <v>40</v>
      </c>
      <c r="P71" s="92" t="s">
        <v>40</v>
      </c>
      <c r="Q71" s="92" t="s">
        <v>254</v>
      </c>
      <c r="R71" s="92" t="s">
        <v>255</v>
      </c>
      <c r="S71" s="90"/>
      <c r="T71" s="90"/>
    </row>
    <row r="72" spans="1:20" ht="12.75">
      <c r="A72" s="91">
        <v>44761.5196937963</v>
      </c>
      <c r="B72" s="92" t="s">
        <v>68</v>
      </c>
      <c r="C72" s="92" t="s">
        <v>256</v>
      </c>
      <c r="D72" s="92">
        <v>5</v>
      </c>
      <c r="E72" s="92">
        <v>5</v>
      </c>
      <c r="F72" s="92">
        <v>5</v>
      </c>
      <c r="G72" s="92">
        <v>5</v>
      </c>
      <c r="H72" s="92">
        <v>5</v>
      </c>
      <c r="I72" s="92">
        <v>5</v>
      </c>
      <c r="J72" s="92">
        <v>5</v>
      </c>
      <c r="K72" s="92">
        <v>5</v>
      </c>
      <c r="L72" s="92">
        <v>5</v>
      </c>
      <c r="M72" s="92">
        <v>5</v>
      </c>
      <c r="N72" s="92" t="s">
        <v>40</v>
      </c>
      <c r="O72" s="92" t="s">
        <v>40</v>
      </c>
      <c r="P72" s="92" t="s">
        <v>257</v>
      </c>
      <c r="Q72" s="92" t="s">
        <v>258</v>
      </c>
      <c r="R72" s="92" t="s">
        <v>259</v>
      </c>
      <c r="S72" s="90"/>
      <c r="T72" s="90"/>
    </row>
    <row r="73" spans="1:20" ht="12.75">
      <c r="A73" s="91">
        <v>44761.53789245371</v>
      </c>
      <c r="B73" s="92" t="s">
        <v>68</v>
      </c>
      <c r="C73" s="92" t="s">
        <v>152</v>
      </c>
      <c r="D73" s="92">
        <v>4</v>
      </c>
      <c r="E73" s="92">
        <v>4</v>
      </c>
      <c r="F73" s="92">
        <v>4</v>
      </c>
      <c r="G73" s="92">
        <v>4</v>
      </c>
      <c r="H73" s="92">
        <v>4</v>
      </c>
      <c r="I73" s="92">
        <v>4</v>
      </c>
      <c r="J73" s="92">
        <v>4</v>
      </c>
      <c r="K73" s="92">
        <v>4</v>
      </c>
      <c r="L73" s="92">
        <v>4</v>
      </c>
      <c r="M73" s="92">
        <v>4</v>
      </c>
      <c r="Q73" s="92" t="s">
        <v>158</v>
      </c>
      <c r="R73" s="92" t="s">
        <v>159</v>
      </c>
      <c r="S73" s="90" t="s">
        <v>260</v>
      </c>
      <c r="T73" s="90"/>
    </row>
    <row r="74" spans="1:20" ht="12.75">
      <c r="A74" s="91">
        <v>44761.53979415509</v>
      </c>
      <c r="B74" s="92" t="s">
        <v>68</v>
      </c>
      <c r="C74" s="92" t="s">
        <v>69</v>
      </c>
      <c r="D74" s="92">
        <v>4</v>
      </c>
      <c r="E74" s="92">
        <v>5</v>
      </c>
      <c r="F74" s="92">
        <v>5</v>
      </c>
      <c r="G74" s="92">
        <v>5</v>
      </c>
      <c r="H74" s="92">
        <v>5</v>
      </c>
      <c r="I74" s="92">
        <v>5</v>
      </c>
      <c r="J74" s="92">
        <v>3</v>
      </c>
      <c r="K74" s="92">
        <v>4</v>
      </c>
      <c r="L74" s="92">
        <v>5</v>
      </c>
      <c r="M74" s="92">
        <v>4</v>
      </c>
      <c r="Q74" s="92" t="s">
        <v>261</v>
      </c>
      <c r="R74" s="92" t="s">
        <v>262</v>
      </c>
      <c r="S74" s="90"/>
      <c r="T74" s="90"/>
    </row>
    <row r="75" spans="1:24" ht="12.75">
      <c r="A75" s="93">
        <v>44761.541676990746</v>
      </c>
      <c r="B75" s="94" t="s">
        <v>68</v>
      </c>
      <c r="C75" s="94" t="s">
        <v>263</v>
      </c>
      <c r="D75" s="94">
        <v>4</v>
      </c>
      <c r="E75" s="94">
        <v>4</v>
      </c>
      <c r="F75" s="94">
        <v>4</v>
      </c>
      <c r="G75" s="94">
        <v>4</v>
      </c>
      <c r="H75" s="94">
        <v>4</v>
      </c>
      <c r="I75" s="94">
        <v>4</v>
      </c>
      <c r="J75" s="94">
        <v>4</v>
      </c>
      <c r="K75" s="94">
        <v>4</v>
      </c>
      <c r="L75" s="94">
        <v>4</v>
      </c>
      <c r="M75" s="94">
        <v>4</v>
      </c>
      <c r="N75" s="94" t="s">
        <v>264</v>
      </c>
      <c r="O75" s="94" t="s">
        <v>265</v>
      </c>
      <c r="P75" s="94" t="s">
        <v>266</v>
      </c>
      <c r="Q75" s="94" t="s">
        <v>267</v>
      </c>
      <c r="R75" s="94" t="s">
        <v>268</v>
      </c>
      <c r="S75" s="95"/>
      <c r="T75" s="95"/>
      <c r="U75" s="96"/>
      <c r="V75" s="96"/>
      <c r="W75" s="96"/>
      <c r="X75" s="96"/>
    </row>
    <row r="76" spans="1:20" ht="12.75">
      <c r="A76" s="91">
        <v>44761.62640144676</v>
      </c>
      <c r="B76" s="92" t="s">
        <v>68</v>
      </c>
      <c r="C76" s="92" t="s">
        <v>38</v>
      </c>
      <c r="D76" s="92">
        <v>5</v>
      </c>
      <c r="E76" s="92">
        <v>5</v>
      </c>
      <c r="F76" s="92">
        <v>5</v>
      </c>
      <c r="G76" s="92">
        <v>5</v>
      </c>
      <c r="H76" s="92">
        <v>5</v>
      </c>
      <c r="I76" s="92">
        <v>5</v>
      </c>
      <c r="J76" s="92">
        <v>5</v>
      </c>
      <c r="K76" s="92">
        <v>5</v>
      </c>
      <c r="L76" s="92">
        <v>5</v>
      </c>
      <c r="M76" s="92">
        <v>5</v>
      </c>
      <c r="N76" s="149" t="s">
        <v>269</v>
      </c>
      <c r="O76" s="92" t="s">
        <v>42</v>
      </c>
      <c r="P76" s="149" t="s">
        <v>270</v>
      </c>
      <c r="Q76" s="92" t="s">
        <v>271</v>
      </c>
      <c r="R76" s="92" t="s">
        <v>272</v>
      </c>
      <c r="S76" s="90"/>
      <c r="T76" s="90"/>
    </row>
    <row r="77" spans="1:20" ht="12.75">
      <c r="A77" s="91">
        <v>44761.654601284725</v>
      </c>
      <c r="B77" s="92" t="s">
        <v>68</v>
      </c>
      <c r="C77" s="92" t="s">
        <v>20</v>
      </c>
      <c r="D77" s="92">
        <v>3</v>
      </c>
      <c r="E77" s="92">
        <v>4</v>
      </c>
      <c r="F77" s="92">
        <v>4</v>
      </c>
      <c r="G77" s="92">
        <v>4</v>
      </c>
      <c r="H77" s="92">
        <v>4</v>
      </c>
      <c r="I77" s="92">
        <v>4</v>
      </c>
      <c r="J77" s="92">
        <v>2</v>
      </c>
      <c r="K77" s="92">
        <v>4</v>
      </c>
      <c r="L77" s="92">
        <v>4</v>
      </c>
      <c r="M77" s="92">
        <v>4</v>
      </c>
      <c r="N77" s="92" t="s">
        <v>40</v>
      </c>
      <c r="O77" s="92" t="s">
        <v>40</v>
      </c>
      <c r="P77" s="92" t="s">
        <v>40</v>
      </c>
      <c r="Q77" s="92" t="s">
        <v>273</v>
      </c>
      <c r="R77" s="92" t="s">
        <v>274</v>
      </c>
      <c r="S77" s="90"/>
      <c r="T77" s="90"/>
    </row>
    <row r="78" spans="1:20" ht="12.75">
      <c r="A78" s="91">
        <v>44761.65822331018</v>
      </c>
      <c r="B78" s="92" t="s">
        <v>68</v>
      </c>
      <c r="C78" s="92" t="s">
        <v>20</v>
      </c>
      <c r="D78" s="92">
        <v>3</v>
      </c>
      <c r="E78" s="92">
        <v>5</v>
      </c>
      <c r="F78" s="92">
        <v>4</v>
      </c>
      <c r="G78" s="92">
        <v>4</v>
      </c>
      <c r="H78" s="92">
        <v>4</v>
      </c>
      <c r="I78" s="92">
        <v>4</v>
      </c>
      <c r="J78" s="92">
        <v>4</v>
      </c>
      <c r="K78" s="92">
        <v>5</v>
      </c>
      <c r="L78" s="92">
        <v>5</v>
      </c>
      <c r="M78" s="92">
        <v>5</v>
      </c>
      <c r="O78" s="92" t="s">
        <v>275</v>
      </c>
      <c r="P78" s="149" t="s">
        <v>329</v>
      </c>
      <c r="Q78" s="92" t="s">
        <v>276</v>
      </c>
      <c r="R78" s="92" t="s">
        <v>277</v>
      </c>
      <c r="S78" s="90"/>
      <c r="T78" s="90"/>
    </row>
    <row r="79" spans="1:20" ht="12.75">
      <c r="A79" s="91">
        <v>44761.67603797454</v>
      </c>
      <c r="B79" s="92" t="s">
        <v>68</v>
      </c>
      <c r="C79" s="92" t="s">
        <v>20</v>
      </c>
      <c r="D79" s="92">
        <v>5</v>
      </c>
      <c r="E79" s="92">
        <v>5</v>
      </c>
      <c r="F79" s="92">
        <v>5</v>
      </c>
      <c r="G79" s="92">
        <v>5</v>
      </c>
      <c r="H79" s="92">
        <v>5</v>
      </c>
      <c r="I79" s="92">
        <v>5</v>
      </c>
      <c r="J79" s="92">
        <v>4</v>
      </c>
      <c r="K79" s="92">
        <v>4</v>
      </c>
      <c r="L79" s="92">
        <v>4</v>
      </c>
      <c r="M79" s="92">
        <v>4</v>
      </c>
      <c r="N79" s="92" t="s">
        <v>40</v>
      </c>
      <c r="O79" s="92" t="s">
        <v>40</v>
      </c>
      <c r="P79" s="92" t="s">
        <v>278</v>
      </c>
      <c r="Q79" s="92" t="s">
        <v>279</v>
      </c>
      <c r="R79" s="92" t="s">
        <v>280</v>
      </c>
      <c r="S79" s="90"/>
      <c r="T79" s="90"/>
    </row>
    <row r="80" spans="1:20" ht="12.75">
      <c r="A80" s="91">
        <v>44761.676739675924</v>
      </c>
      <c r="B80" s="92" t="s">
        <v>68</v>
      </c>
      <c r="C80" s="92" t="s">
        <v>20</v>
      </c>
      <c r="D80" s="92">
        <v>5</v>
      </c>
      <c r="E80" s="92">
        <v>5</v>
      </c>
      <c r="F80" s="92">
        <v>5</v>
      </c>
      <c r="G80" s="92">
        <v>5</v>
      </c>
      <c r="H80" s="92">
        <v>5</v>
      </c>
      <c r="I80" s="92">
        <v>5</v>
      </c>
      <c r="J80" s="92">
        <v>3</v>
      </c>
      <c r="K80" s="92">
        <v>5</v>
      </c>
      <c r="L80" s="92">
        <v>5</v>
      </c>
      <c r="M80" s="92">
        <v>5</v>
      </c>
      <c r="Q80" s="92" t="s">
        <v>281</v>
      </c>
      <c r="R80" s="92" t="s">
        <v>282</v>
      </c>
      <c r="S80" s="90"/>
      <c r="T80" s="90"/>
    </row>
    <row r="81" spans="1:20" ht="12.75">
      <c r="A81" s="91">
        <v>44761.67749405093</v>
      </c>
      <c r="B81" s="92" t="s">
        <v>68</v>
      </c>
      <c r="C81" s="92" t="s">
        <v>20</v>
      </c>
      <c r="D81" s="92">
        <v>4</v>
      </c>
      <c r="E81" s="92">
        <v>4</v>
      </c>
      <c r="F81" s="92">
        <v>4</v>
      </c>
      <c r="G81" s="92">
        <v>4</v>
      </c>
      <c r="H81" s="92">
        <v>4</v>
      </c>
      <c r="I81" s="92">
        <v>4</v>
      </c>
      <c r="J81" s="92">
        <v>4</v>
      </c>
      <c r="K81" s="92">
        <v>4</v>
      </c>
      <c r="L81" s="92">
        <v>4</v>
      </c>
      <c r="M81" s="92">
        <v>4</v>
      </c>
      <c r="Q81" s="92" t="s">
        <v>283</v>
      </c>
      <c r="R81" s="92" t="s">
        <v>284</v>
      </c>
      <c r="S81" s="90"/>
      <c r="T81" s="90"/>
    </row>
    <row r="82" spans="1:20" ht="12.75">
      <c r="A82" s="91">
        <v>44761.67756347222</v>
      </c>
      <c r="B82" s="92" t="s">
        <v>68</v>
      </c>
      <c r="C82" s="92" t="s">
        <v>43</v>
      </c>
      <c r="D82" s="92">
        <v>5</v>
      </c>
      <c r="E82" s="92">
        <v>5</v>
      </c>
      <c r="F82" s="92">
        <v>5</v>
      </c>
      <c r="G82" s="92">
        <v>5</v>
      </c>
      <c r="H82" s="92">
        <v>5</v>
      </c>
      <c r="I82" s="92">
        <v>5</v>
      </c>
      <c r="J82" s="92">
        <v>5</v>
      </c>
      <c r="K82" s="92">
        <v>5</v>
      </c>
      <c r="L82" s="92">
        <v>5</v>
      </c>
      <c r="M82" s="92">
        <v>5</v>
      </c>
      <c r="Q82" s="92" t="s">
        <v>285</v>
      </c>
      <c r="R82" s="92" t="s">
        <v>286</v>
      </c>
      <c r="S82" s="90"/>
      <c r="T82" s="90"/>
    </row>
    <row r="83" spans="1:20" ht="12.75">
      <c r="A83" s="91">
        <v>44761.67788591435</v>
      </c>
      <c r="B83" s="92" t="s">
        <v>68</v>
      </c>
      <c r="C83" s="92" t="s">
        <v>20</v>
      </c>
      <c r="D83" s="92">
        <v>5</v>
      </c>
      <c r="E83" s="92">
        <v>5</v>
      </c>
      <c r="F83" s="92">
        <v>5</v>
      </c>
      <c r="G83" s="92">
        <v>5</v>
      </c>
      <c r="H83" s="92">
        <v>5</v>
      </c>
      <c r="I83" s="92">
        <v>5</v>
      </c>
      <c r="J83" s="92">
        <v>5</v>
      </c>
      <c r="K83" s="92">
        <v>5</v>
      </c>
      <c r="L83" s="92">
        <v>5</v>
      </c>
      <c r="M83" s="92">
        <v>5</v>
      </c>
      <c r="Q83" s="92" t="s">
        <v>287</v>
      </c>
      <c r="R83" s="92" t="s">
        <v>288</v>
      </c>
      <c r="S83" s="90"/>
      <c r="T83" s="90"/>
    </row>
    <row r="84" spans="1:20" ht="12.75">
      <c r="A84" s="91">
        <v>44761.67839085648</v>
      </c>
      <c r="B84" s="92" t="s">
        <v>68</v>
      </c>
      <c r="C84" s="92" t="s">
        <v>20</v>
      </c>
      <c r="D84" s="92">
        <v>5</v>
      </c>
      <c r="E84" s="92">
        <v>5</v>
      </c>
      <c r="F84" s="92">
        <v>5</v>
      </c>
      <c r="G84" s="92">
        <v>5</v>
      </c>
      <c r="H84" s="92">
        <v>5</v>
      </c>
      <c r="I84" s="92">
        <v>5</v>
      </c>
      <c r="J84" s="92">
        <v>3</v>
      </c>
      <c r="K84" s="92">
        <v>5</v>
      </c>
      <c r="L84" s="92">
        <v>3</v>
      </c>
      <c r="M84" s="92">
        <v>5</v>
      </c>
      <c r="Q84" s="92" t="s">
        <v>289</v>
      </c>
      <c r="R84" s="92" t="s">
        <v>290</v>
      </c>
      <c r="S84" s="90" t="s">
        <v>99</v>
      </c>
      <c r="T84" s="90"/>
    </row>
    <row r="85" spans="1:20" ht="12.75">
      <c r="A85" s="91">
        <v>44761.67843465278</v>
      </c>
      <c r="B85" s="92" t="s">
        <v>68</v>
      </c>
      <c r="C85" s="92" t="s">
        <v>20</v>
      </c>
      <c r="D85" s="92">
        <v>5</v>
      </c>
      <c r="E85" s="92">
        <v>5</v>
      </c>
      <c r="F85" s="92">
        <v>5</v>
      </c>
      <c r="G85" s="92">
        <v>5</v>
      </c>
      <c r="H85" s="92">
        <v>5</v>
      </c>
      <c r="I85" s="92">
        <v>5</v>
      </c>
      <c r="J85" s="92">
        <v>5</v>
      </c>
      <c r="K85" s="92">
        <v>5</v>
      </c>
      <c r="L85" s="92">
        <v>5</v>
      </c>
      <c r="M85" s="92">
        <v>5</v>
      </c>
      <c r="Q85" s="92" t="s">
        <v>291</v>
      </c>
      <c r="R85" s="92" t="s">
        <v>292</v>
      </c>
      <c r="S85" s="90"/>
      <c r="T85" s="90"/>
    </row>
    <row r="86" spans="1:24" ht="12.75">
      <c r="A86" s="97">
        <v>44761.679485138884</v>
      </c>
      <c r="B86" s="98" t="s">
        <v>68</v>
      </c>
      <c r="C86" s="98" t="s">
        <v>69</v>
      </c>
      <c r="D86" s="98">
        <v>4</v>
      </c>
      <c r="E86" s="98">
        <v>4</v>
      </c>
      <c r="F86" s="98">
        <v>4</v>
      </c>
      <c r="G86" s="98">
        <v>4</v>
      </c>
      <c r="H86" s="98">
        <v>4</v>
      </c>
      <c r="I86" s="98">
        <v>4</v>
      </c>
      <c r="J86" s="98">
        <v>4</v>
      </c>
      <c r="K86" s="98">
        <v>4</v>
      </c>
      <c r="L86" s="98">
        <v>4</v>
      </c>
      <c r="M86" s="98">
        <v>4</v>
      </c>
      <c r="N86" s="99"/>
      <c r="O86" s="99"/>
      <c r="P86" s="99"/>
      <c r="Q86" s="98" t="s">
        <v>293</v>
      </c>
      <c r="R86" s="98" t="s">
        <v>294</v>
      </c>
      <c r="S86" s="100"/>
      <c r="T86" s="100"/>
      <c r="U86" s="99"/>
      <c r="V86" s="99"/>
      <c r="W86" s="99"/>
      <c r="X86" s="99"/>
    </row>
    <row r="87" spans="1:24" ht="12.75">
      <c r="A87" s="97">
        <v>44762.354294606484</v>
      </c>
      <c r="B87" s="98" t="s">
        <v>77</v>
      </c>
      <c r="C87" s="98" t="s">
        <v>38</v>
      </c>
      <c r="D87" s="98">
        <v>5</v>
      </c>
      <c r="E87" s="98">
        <v>5</v>
      </c>
      <c r="F87" s="98">
        <v>5</v>
      </c>
      <c r="G87" s="98">
        <v>5</v>
      </c>
      <c r="H87" s="98">
        <v>5</v>
      </c>
      <c r="I87" s="98">
        <v>5</v>
      </c>
      <c r="J87" s="98">
        <v>5</v>
      </c>
      <c r="K87" s="98">
        <v>5</v>
      </c>
      <c r="L87" s="98">
        <v>5</v>
      </c>
      <c r="M87" s="98">
        <v>5</v>
      </c>
      <c r="N87" s="99"/>
      <c r="O87" s="99"/>
      <c r="P87" s="99"/>
      <c r="Q87" s="98" t="s">
        <v>295</v>
      </c>
      <c r="R87" s="98" t="s">
        <v>296</v>
      </c>
      <c r="S87" s="99"/>
      <c r="T87" s="99"/>
      <c r="U87" s="99"/>
      <c r="V87" s="99"/>
      <c r="W87" s="99"/>
      <c r="X87" s="99"/>
    </row>
    <row r="88" spans="19:20" ht="12.75">
      <c r="S88" s="90"/>
      <c r="T88" s="90"/>
    </row>
    <row r="89" spans="19:20" ht="12.75">
      <c r="S89" s="90"/>
      <c r="T89" s="90"/>
    </row>
    <row r="90" spans="19:20" ht="12.75">
      <c r="S90" s="90"/>
      <c r="T90" s="90"/>
    </row>
    <row r="91" spans="19:20" ht="12.75">
      <c r="S91" s="90"/>
      <c r="T91" s="90"/>
    </row>
    <row r="92" spans="19:20" ht="12.75">
      <c r="S92" s="90"/>
      <c r="T92" s="90"/>
    </row>
    <row r="93" spans="19:20" ht="12.75">
      <c r="S93" s="90"/>
      <c r="T93" s="90"/>
    </row>
    <row r="94" spans="19:20" ht="12.75">
      <c r="S94" s="90"/>
      <c r="T94" s="90"/>
    </row>
    <row r="95" spans="19:20" ht="12.75">
      <c r="S95" s="90"/>
      <c r="T95" s="90"/>
    </row>
    <row r="96" spans="19:20" ht="12.75">
      <c r="S96" s="90"/>
      <c r="T96" s="90"/>
    </row>
    <row r="97" spans="19:20" ht="12.75">
      <c r="S97" s="90"/>
      <c r="T97" s="90"/>
    </row>
    <row r="98" spans="19:20" ht="12.75">
      <c r="S98" s="90"/>
      <c r="T98" s="90"/>
    </row>
    <row r="99" spans="19:20" ht="12.75">
      <c r="S99" s="90"/>
      <c r="T99" s="90"/>
    </row>
    <row r="100" spans="19:20" ht="12.75">
      <c r="S100" s="90"/>
      <c r="T100" s="90"/>
    </row>
    <row r="101" spans="19:20" ht="12.75">
      <c r="S101" s="90"/>
      <c r="T101" s="90"/>
    </row>
    <row r="102" spans="19:20" ht="12.75">
      <c r="S102" s="90"/>
      <c r="T102" s="90"/>
    </row>
    <row r="103" spans="19:20" ht="12.75">
      <c r="S103" s="90"/>
      <c r="T103" s="90"/>
    </row>
    <row r="104" spans="19:20" ht="12.75">
      <c r="S104" s="90"/>
      <c r="T104" s="90"/>
    </row>
    <row r="105" spans="19:20" ht="12.75">
      <c r="S105" s="90"/>
      <c r="T105" s="90"/>
    </row>
    <row r="106" spans="19:20" ht="12.75">
      <c r="S106" s="90"/>
      <c r="T106" s="90"/>
    </row>
    <row r="107" spans="19:20" ht="12.75">
      <c r="S107" s="90"/>
      <c r="T107" s="90"/>
    </row>
    <row r="108" spans="19:20" ht="12.75">
      <c r="S108" s="90"/>
      <c r="T108" s="90"/>
    </row>
    <row r="109" spans="19:20" ht="12.75">
      <c r="S109" s="90"/>
      <c r="T109" s="90"/>
    </row>
    <row r="110" spans="19:20" ht="12.75">
      <c r="S110" s="90"/>
      <c r="T110" s="90"/>
    </row>
    <row r="111" spans="19:20" ht="12.75">
      <c r="S111" s="90"/>
      <c r="T111" s="90"/>
    </row>
    <row r="112" spans="19:20" ht="12.75">
      <c r="S112" s="90"/>
      <c r="T112" s="90"/>
    </row>
    <row r="113" spans="19:20" ht="12.75">
      <c r="S113" s="90"/>
      <c r="T113" s="90"/>
    </row>
    <row r="114" spans="19:20" ht="12.75">
      <c r="S114" s="90"/>
      <c r="T114" s="90"/>
    </row>
    <row r="115" spans="19:20" ht="12.75">
      <c r="S115" s="90"/>
      <c r="T115" s="90"/>
    </row>
    <row r="116" spans="19:20" ht="12.75">
      <c r="S116" s="90"/>
      <c r="T116" s="90"/>
    </row>
    <row r="117" spans="19:20" ht="12.75">
      <c r="S117" s="90"/>
      <c r="T117" s="90"/>
    </row>
    <row r="118" spans="19:20" ht="12.75">
      <c r="S118" s="90"/>
      <c r="T118" s="90"/>
    </row>
    <row r="119" spans="19:20" ht="12.75">
      <c r="S119" s="90"/>
      <c r="T119" s="90"/>
    </row>
    <row r="120" spans="19:20" ht="12.75">
      <c r="S120" s="90"/>
      <c r="T120" s="90"/>
    </row>
    <row r="121" spans="19:20" ht="12.75">
      <c r="S121" s="90"/>
      <c r="T121" s="90"/>
    </row>
    <row r="122" spans="19:20" ht="12.75">
      <c r="S122" s="90"/>
      <c r="T122" s="90"/>
    </row>
    <row r="123" spans="19:20" ht="12.75">
      <c r="S123" s="90"/>
      <c r="T123" s="90"/>
    </row>
    <row r="124" spans="19:20" ht="12.75">
      <c r="S124" s="90"/>
      <c r="T124" s="90"/>
    </row>
    <row r="125" spans="19:20" ht="12.75">
      <c r="S125" s="90"/>
      <c r="T125" s="90"/>
    </row>
    <row r="126" spans="19:20" ht="12.75">
      <c r="S126" s="90"/>
      <c r="T126" s="90"/>
    </row>
    <row r="127" spans="19:20" ht="12.75">
      <c r="S127" s="90"/>
      <c r="T127" s="90"/>
    </row>
    <row r="128" spans="19:20" ht="12.75">
      <c r="S128" s="90"/>
      <c r="T128" s="90"/>
    </row>
    <row r="129" spans="19:20" ht="12.75">
      <c r="S129" s="90"/>
      <c r="T129" s="90"/>
    </row>
    <row r="130" spans="19:20" ht="12.75">
      <c r="S130" s="90"/>
      <c r="T130" s="90"/>
    </row>
    <row r="131" spans="19:20" ht="12.75">
      <c r="S131" s="90"/>
      <c r="T131" s="90"/>
    </row>
    <row r="132" spans="19:20" ht="12.75">
      <c r="S132" s="90"/>
      <c r="T132" s="90"/>
    </row>
    <row r="133" spans="19:20" ht="12.75">
      <c r="S133" s="90"/>
      <c r="T133" s="90"/>
    </row>
    <row r="134" spans="19:20" ht="12.75">
      <c r="S134" s="90"/>
      <c r="T134" s="90"/>
    </row>
    <row r="135" spans="19:20" ht="12.75">
      <c r="S135" s="90"/>
      <c r="T135" s="90"/>
    </row>
    <row r="136" spans="19:20" ht="12.75">
      <c r="S136" s="90"/>
      <c r="T136" s="90"/>
    </row>
    <row r="137" spans="19:20" ht="12.75">
      <c r="S137" s="90"/>
      <c r="T137" s="90"/>
    </row>
    <row r="138" spans="19:20" ht="12.75">
      <c r="S138" s="90"/>
      <c r="T138" s="90"/>
    </row>
    <row r="139" spans="19:20" ht="12.75">
      <c r="S139" s="90"/>
      <c r="T139" s="90"/>
    </row>
    <row r="140" spans="19:20" ht="12.75">
      <c r="S140" s="90"/>
      <c r="T140" s="90"/>
    </row>
    <row r="141" spans="19:20" ht="12.75">
      <c r="S141" s="90"/>
      <c r="T141" s="90"/>
    </row>
    <row r="142" spans="19:20" ht="12.75">
      <c r="S142" s="90"/>
      <c r="T142" s="90"/>
    </row>
    <row r="143" spans="19:20" ht="12.75">
      <c r="S143" s="90"/>
      <c r="T143" s="90"/>
    </row>
    <row r="144" spans="19:20" ht="12.75">
      <c r="S144" s="90"/>
      <c r="T144" s="90"/>
    </row>
    <row r="145" spans="19:20" ht="12.75">
      <c r="S145" s="90"/>
      <c r="T145" s="90"/>
    </row>
    <row r="146" spans="19:20" ht="12.75">
      <c r="S146" s="90"/>
      <c r="T146" s="90"/>
    </row>
    <row r="147" spans="19:20" ht="12.75">
      <c r="S147" s="90"/>
      <c r="T147" s="90"/>
    </row>
    <row r="148" spans="19:20" ht="12.75">
      <c r="S148" s="90"/>
      <c r="T148" s="90"/>
    </row>
    <row r="149" spans="19:20" ht="12.75">
      <c r="S149" s="90"/>
      <c r="T149" s="90"/>
    </row>
    <row r="150" spans="19:20" ht="12.75">
      <c r="S150" s="90"/>
      <c r="T150" s="90"/>
    </row>
    <row r="151" spans="19:20" ht="12.75">
      <c r="S151" s="90"/>
      <c r="T151" s="90"/>
    </row>
    <row r="152" spans="19:20" ht="12.75">
      <c r="S152" s="90"/>
      <c r="T152" s="90"/>
    </row>
    <row r="153" spans="19:20" ht="12.75">
      <c r="S153" s="90"/>
      <c r="T153" s="90"/>
    </row>
    <row r="154" spans="19:20" ht="12.75">
      <c r="S154" s="90"/>
      <c r="T154" s="90"/>
    </row>
    <row r="155" spans="19:20" ht="12.75">
      <c r="S155" s="90"/>
      <c r="T155" s="90"/>
    </row>
    <row r="156" spans="19:20" ht="12.75">
      <c r="S156" s="90"/>
      <c r="T156" s="90"/>
    </row>
    <row r="157" spans="19:20" ht="12.75">
      <c r="S157" s="90"/>
      <c r="T157" s="90"/>
    </row>
    <row r="158" spans="19:20" ht="12.75">
      <c r="S158" s="90"/>
      <c r="T158" s="90"/>
    </row>
    <row r="159" spans="19:20" ht="12.75">
      <c r="S159" s="90"/>
      <c r="T159" s="90"/>
    </row>
    <row r="160" spans="19:20" ht="12.75">
      <c r="S160" s="90"/>
      <c r="T160" s="90"/>
    </row>
    <row r="161" spans="19:20" ht="12.75">
      <c r="S161" s="90"/>
      <c r="T161" s="90"/>
    </row>
    <row r="162" spans="19:20" ht="12.75">
      <c r="S162" s="90"/>
      <c r="T162" s="90"/>
    </row>
    <row r="163" spans="19:20" ht="12.75">
      <c r="S163" s="90"/>
      <c r="T163" s="90"/>
    </row>
    <row r="164" spans="19:20" ht="12.75">
      <c r="S164" s="90"/>
      <c r="T164" s="90"/>
    </row>
    <row r="165" spans="19:20" ht="12.75">
      <c r="S165" s="90"/>
      <c r="T165" s="90"/>
    </row>
    <row r="166" spans="19:20" ht="12.75">
      <c r="S166" s="90"/>
      <c r="T166" s="90"/>
    </row>
    <row r="167" spans="19:20" ht="12.75">
      <c r="S167" s="90"/>
      <c r="T167" s="90"/>
    </row>
    <row r="168" spans="19:20" ht="12.75">
      <c r="S168" s="90"/>
      <c r="T168" s="90"/>
    </row>
    <row r="169" spans="19:20" ht="12.75">
      <c r="S169" s="90"/>
      <c r="T169" s="90"/>
    </row>
    <row r="170" spans="19:20" ht="12.75">
      <c r="S170" s="90"/>
      <c r="T170" s="90"/>
    </row>
    <row r="171" spans="19:20" ht="12.75">
      <c r="S171" s="90"/>
      <c r="T171" s="90"/>
    </row>
    <row r="172" spans="19:20" ht="12.75">
      <c r="S172" s="90"/>
      <c r="T172" s="90"/>
    </row>
    <row r="173" spans="19:20" ht="12.75">
      <c r="S173" s="90"/>
      <c r="T173" s="90"/>
    </row>
    <row r="174" spans="19:20" ht="12.75">
      <c r="S174" s="90"/>
      <c r="T174" s="90"/>
    </row>
    <row r="175" spans="19:20" ht="12.75">
      <c r="S175" s="90"/>
      <c r="T175" s="90"/>
    </row>
    <row r="176" spans="19:20" ht="12.75">
      <c r="S176" s="90"/>
      <c r="T176" s="90"/>
    </row>
    <row r="177" spans="19:20" ht="12.75">
      <c r="S177" s="90"/>
      <c r="T177" s="90"/>
    </row>
    <row r="178" spans="19:20" ht="12.75">
      <c r="S178" s="90"/>
      <c r="T178" s="90"/>
    </row>
    <row r="179" spans="19:20" ht="12.75">
      <c r="S179" s="90"/>
      <c r="T179" s="90"/>
    </row>
    <row r="180" spans="19:20" ht="12.75">
      <c r="S180" s="90"/>
      <c r="T180" s="90"/>
    </row>
    <row r="181" spans="19:20" ht="12.75">
      <c r="S181" s="90"/>
      <c r="T181" s="90"/>
    </row>
    <row r="182" spans="19:20" ht="12.75">
      <c r="S182" s="90"/>
      <c r="T182" s="90"/>
    </row>
    <row r="183" spans="19:20" ht="12.75">
      <c r="S183" s="90"/>
      <c r="T183" s="90"/>
    </row>
    <row r="184" spans="19:20" ht="12.75">
      <c r="S184" s="90"/>
      <c r="T184" s="90"/>
    </row>
    <row r="185" spans="19:20" ht="12.75">
      <c r="S185" s="90"/>
      <c r="T185" s="90"/>
    </row>
    <row r="186" spans="19:20" ht="12.75">
      <c r="S186" s="90"/>
      <c r="T186" s="90"/>
    </row>
    <row r="187" spans="19:20" ht="12.75">
      <c r="S187" s="90"/>
      <c r="T187" s="9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0"/>
  <sheetViews>
    <sheetView zoomScale="110" zoomScaleNormal="110" zoomScalePageLayoutView="0" workbookViewId="0" topLeftCell="A85">
      <selection activeCell="C100" sqref="C100:C105"/>
    </sheetView>
  </sheetViews>
  <sheetFormatPr defaultColWidth="8.7109375" defaultRowHeight="12.75"/>
  <cols>
    <col min="1" max="1" width="7.00390625" style="110" customWidth="1"/>
    <col min="2" max="2" width="18.00390625" style="110" customWidth="1"/>
    <col min="3" max="3" width="7.28125" style="110" bestFit="1" customWidth="1"/>
    <col min="4" max="10" width="9.00390625" style="110" customWidth="1"/>
    <col min="11" max="20" width="5.00390625" style="110" customWidth="1"/>
    <col min="21" max="21" width="8.140625" style="118" bestFit="1" customWidth="1"/>
    <col min="22" max="16384" width="8.7109375" style="118" customWidth="1"/>
  </cols>
  <sheetData>
    <row r="1" spans="1:20" s="105" customFormat="1" ht="18.75">
      <c r="A1" s="101" t="s">
        <v>0</v>
      </c>
      <c r="B1" s="102" t="s">
        <v>44</v>
      </c>
      <c r="C1" s="162"/>
      <c r="D1" s="103" t="s">
        <v>45</v>
      </c>
      <c r="E1" s="103" t="s">
        <v>47</v>
      </c>
      <c r="F1" s="103" t="s">
        <v>300</v>
      </c>
      <c r="G1" s="103" t="s">
        <v>13</v>
      </c>
      <c r="H1" s="103" t="s">
        <v>49</v>
      </c>
      <c r="I1" s="103" t="s">
        <v>19</v>
      </c>
      <c r="J1" s="163" t="s">
        <v>299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105" customFormat="1" ht="18.75">
      <c r="A2" s="101"/>
      <c r="B2" s="102"/>
      <c r="C2" s="162"/>
      <c r="D2" s="103" t="s">
        <v>46</v>
      </c>
      <c r="E2" s="103" t="s">
        <v>46</v>
      </c>
      <c r="F2" s="103"/>
      <c r="G2" s="103" t="s">
        <v>48</v>
      </c>
      <c r="H2" s="103" t="s">
        <v>50</v>
      </c>
      <c r="I2" s="103"/>
      <c r="J2" s="163"/>
      <c r="K2" s="106">
        <v>1.1</v>
      </c>
      <c r="L2" s="106">
        <v>1.2</v>
      </c>
      <c r="M2" s="106">
        <v>1.3</v>
      </c>
      <c r="N2" s="106">
        <v>1.4</v>
      </c>
      <c r="O2" s="107">
        <v>3.1</v>
      </c>
      <c r="P2" s="107">
        <v>3.2</v>
      </c>
      <c r="Q2" s="101">
        <v>4.1</v>
      </c>
      <c r="R2" s="101">
        <v>4.2</v>
      </c>
      <c r="S2" s="108">
        <v>5.1</v>
      </c>
      <c r="T2" s="109">
        <v>6.1</v>
      </c>
    </row>
    <row r="3" spans="1:21" ht="18.75">
      <c r="A3" s="110">
        <v>1</v>
      </c>
      <c r="B3" s="111" t="s">
        <v>297</v>
      </c>
      <c r="C3" s="111"/>
      <c r="D3" s="110">
        <v>0</v>
      </c>
      <c r="E3" s="110">
        <v>0</v>
      </c>
      <c r="F3" s="110">
        <v>0</v>
      </c>
      <c r="G3" s="110">
        <v>1</v>
      </c>
      <c r="H3" s="110">
        <v>1</v>
      </c>
      <c r="I3" s="110">
        <v>0</v>
      </c>
      <c r="J3" s="110">
        <v>0</v>
      </c>
      <c r="K3" s="112">
        <v>4</v>
      </c>
      <c r="L3" s="112">
        <v>5</v>
      </c>
      <c r="M3" s="112">
        <v>5</v>
      </c>
      <c r="N3" s="112">
        <v>5</v>
      </c>
      <c r="O3" s="113">
        <v>5</v>
      </c>
      <c r="P3" s="113">
        <v>5</v>
      </c>
      <c r="Q3" s="114">
        <v>3</v>
      </c>
      <c r="R3" s="114">
        <v>5</v>
      </c>
      <c r="S3" s="115">
        <v>5</v>
      </c>
      <c r="T3" s="116">
        <v>5</v>
      </c>
      <c r="U3" s="117">
        <f>AVERAGE(K3:T3)</f>
        <v>4.7</v>
      </c>
    </row>
    <row r="4" spans="1:21" s="120" customFormat="1" ht="18.75">
      <c r="A4" s="119">
        <v>2</v>
      </c>
      <c r="B4" s="111" t="s">
        <v>297</v>
      </c>
      <c r="C4" s="111"/>
      <c r="D4" s="110">
        <v>0</v>
      </c>
      <c r="E4" s="110">
        <v>0</v>
      </c>
      <c r="F4" s="110">
        <v>0</v>
      </c>
      <c r="G4" s="110">
        <v>0</v>
      </c>
      <c r="H4" s="110">
        <v>1</v>
      </c>
      <c r="I4" s="110">
        <v>0</v>
      </c>
      <c r="J4" s="110">
        <v>0</v>
      </c>
      <c r="K4" s="112">
        <v>5</v>
      </c>
      <c r="L4" s="112">
        <v>5</v>
      </c>
      <c r="M4" s="112">
        <v>5</v>
      </c>
      <c r="N4" s="112">
        <v>5</v>
      </c>
      <c r="O4" s="113">
        <v>5</v>
      </c>
      <c r="P4" s="113">
        <v>5</v>
      </c>
      <c r="Q4" s="114">
        <v>2</v>
      </c>
      <c r="R4" s="114">
        <v>5</v>
      </c>
      <c r="S4" s="115">
        <v>5</v>
      </c>
      <c r="T4" s="116">
        <v>5</v>
      </c>
      <c r="U4" s="117">
        <f aca="true" t="shared" si="0" ref="U4:U67">AVERAGE(K4:T4)</f>
        <v>4.7</v>
      </c>
    </row>
    <row r="5" spans="1:21" ht="18.75">
      <c r="A5" s="110">
        <v>3</v>
      </c>
      <c r="B5" s="111" t="s">
        <v>297</v>
      </c>
      <c r="C5" s="111"/>
      <c r="D5" s="110">
        <v>1</v>
      </c>
      <c r="E5" s="110">
        <v>1</v>
      </c>
      <c r="F5" s="110">
        <v>0</v>
      </c>
      <c r="G5" s="110">
        <v>0</v>
      </c>
      <c r="H5" s="110">
        <v>1</v>
      </c>
      <c r="I5" s="110">
        <v>0</v>
      </c>
      <c r="J5" s="110">
        <v>0</v>
      </c>
      <c r="K5" s="112">
        <v>4</v>
      </c>
      <c r="L5" s="112">
        <v>4</v>
      </c>
      <c r="M5" s="112">
        <v>4</v>
      </c>
      <c r="N5" s="112">
        <v>4</v>
      </c>
      <c r="O5" s="113">
        <v>4</v>
      </c>
      <c r="P5" s="113">
        <v>4</v>
      </c>
      <c r="Q5" s="114">
        <v>4</v>
      </c>
      <c r="R5" s="114">
        <v>4</v>
      </c>
      <c r="S5" s="115">
        <v>4</v>
      </c>
      <c r="T5" s="116">
        <v>4</v>
      </c>
      <c r="U5" s="117">
        <f t="shared" si="0"/>
        <v>4</v>
      </c>
    </row>
    <row r="6" spans="1:21" ht="18.75">
      <c r="A6" s="119">
        <v>4</v>
      </c>
      <c r="B6" s="111" t="s">
        <v>298</v>
      </c>
      <c r="C6" s="111"/>
      <c r="D6" s="110">
        <v>1</v>
      </c>
      <c r="E6" s="110">
        <v>1</v>
      </c>
      <c r="F6" s="110">
        <v>0</v>
      </c>
      <c r="G6" s="110">
        <v>1</v>
      </c>
      <c r="H6" s="110">
        <v>0</v>
      </c>
      <c r="I6" s="110">
        <v>0</v>
      </c>
      <c r="J6" s="110">
        <v>0</v>
      </c>
      <c r="K6" s="112">
        <v>5</v>
      </c>
      <c r="L6" s="112">
        <v>5</v>
      </c>
      <c r="M6" s="112">
        <v>5</v>
      </c>
      <c r="N6" s="112">
        <v>4</v>
      </c>
      <c r="O6" s="113">
        <v>5</v>
      </c>
      <c r="P6" s="113">
        <v>5</v>
      </c>
      <c r="Q6" s="114">
        <v>3</v>
      </c>
      <c r="R6" s="114">
        <v>5</v>
      </c>
      <c r="S6" s="115">
        <v>5</v>
      </c>
      <c r="T6" s="116">
        <v>5</v>
      </c>
      <c r="U6" s="117">
        <f t="shared" si="0"/>
        <v>4.7</v>
      </c>
    </row>
    <row r="7" spans="1:21" s="120" customFormat="1" ht="18.75">
      <c r="A7" s="110">
        <v>5</v>
      </c>
      <c r="B7" s="111" t="s">
        <v>82</v>
      </c>
      <c r="C7" s="111"/>
      <c r="D7" s="110">
        <v>0</v>
      </c>
      <c r="E7" s="110">
        <v>1</v>
      </c>
      <c r="F7" s="110">
        <v>0</v>
      </c>
      <c r="G7" s="110">
        <v>1</v>
      </c>
      <c r="H7" s="110">
        <v>0</v>
      </c>
      <c r="I7" s="110">
        <v>0</v>
      </c>
      <c r="J7" s="110">
        <v>0</v>
      </c>
      <c r="K7" s="112">
        <v>4</v>
      </c>
      <c r="L7" s="112">
        <v>4</v>
      </c>
      <c r="M7" s="112">
        <v>5</v>
      </c>
      <c r="N7" s="112">
        <v>4</v>
      </c>
      <c r="O7" s="113">
        <v>5</v>
      </c>
      <c r="P7" s="113">
        <v>4</v>
      </c>
      <c r="Q7" s="114">
        <v>2</v>
      </c>
      <c r="R7" s="114">
        <v>4</v>
      </c>
      <c r="S7" s="115">
        <v>5</v>
      </c>
      <c r="T7" s="116">
        <v>5</v>
      </c>
      <c r="U7" s="117">
        <f t="shared" si="0"/>
        <v>4.2</v>
      </c>
    </row>
    <row r="8" spans="1:21" s="120" customFormat="1" ht="18.75">
      <c r="A8" s="119">
        <v>6</v>
      </c>
      <c r="B8" s="111" t="s">
        <v>297</v>
      </c>
      <c r="C8" s="111"/>
      <c r="D8" s="110">
        <v>0</v>
      </c>
      <c r="E8" s="110">
        <v>1</v>
      </c>
      <c r="F8" s="110">
        <v>0</v>
      </c>
      <c r="G8" s="110">
        <v>1</v>
      </c>
      <c r="H8" s="110">
        <v>0</v>
      </c>
      <c r="I8" s="110">
        <v>0</v>
      </c>
      <c r="J8" s="110">
        <v>0</v>
      </c>
      <c r="K8" s="112">
        <v>4</v>
      </c>
      <c r="L8" s="112">
        <v>4</v>
      </c>
      <c r="M8" s="112">
        <v>4</v>
      </c>
      <c r="N8" s="112">
        <v>4</v>
      </c>
      <c r="O8" s="113">
        <v>4</v>
      </c>
      <c r="P8" s="113">
        <v>4</v>
      </c>
      <c r="Q8" s="114">
        <v>4</v>
      </c>
      <c r="R8" s="114">
        <v>5</v>
      </c>
      <c r="S8" s="115">
        <v>4</v>
      </c>
      <c r="T8" s="116">
        <v>5</v>
      </c>
      <c r="U8" s="117">
        <f t="shared" si="0"/>
        <v>4.2</v>
      </c>
    </row>
    <row r="9" spans="1:21" ht="18.75">
      <c r="A9" s="110">
        <v>7</v>
      </c>
      <c r="B9" s="111" t="s">
        <v>297</v>
      </c>
      <c r="C9" s="111"/>
      <c r="D9" s="110">
        <v>1</v>
      </c>
      <c r="E9" s="110">
        <v>1</v>
      </c>
      <c r="F9" s="110">
        <v>0</v>
      </c>
      <c r="G9" s="110">
        <v>1</v>
      </c>
      <c r="H9" s="110">
        <v>0</v>
      </c>
      <c r="I9" s="110">
        <v>0</v>
      </c>
      <c r="J9" s="110">
        <v>0</v>
      </c>
      <c r="K9" s="112">
        <v>5</v>
      </c>
      <c r="L9" s="112">
        <v>5</v>
      </c>
      <c r="M9" s="112">
        <v>5</v>
      </c>
      <c r="N9" s="112">
        <v>5</v>
      </c>
      <c r="O9" s="113">
        <v>5</v>
      </c>
      <c r="P9" s="113">
        <v>5</v>
      </c>
      <c r="Q9" s="114">
        <v>4</v>
      </c>
      <c r="R9" s="114">
        <v>5</v>
      </c>
      <c r="S9" s="115">
        <v>5</v>
      </c>
      <c r="T9" s="116">
        <v>5</v>
      </c>
      <c r="U9" s="117">
        <f t="shared" si="0"/>
        <v>4.9</v>
      </c>
    </row>
    <row r="10" spans="1:21" ht="18.75">
      <c r="A10" s="119">
        <v>8</v>
      </c>
      <c r="B10" s="111" t="s">
        <v>297</v>
      </c>
      <c r="C10" s="111"/>
      <c r="D10" s="110">
        <v>0</v>
      </c>
      <c r="E10" s="110">
        <v>0</v>
      </c>
      <c r="F10" s="110">
        <v>0</v>
      </c>
      <c r="G10" s="110">
        <v>1</v>
      </c>
      <c r="H10" s="110">
        <v>0</v>
      </c>
      <c r="I10" s="110">
        <v>0</v>
      </c>
      <c r="J10" s="110">
        <v>0</v>
      </c>
      <c r="K10" s="112">
        <v>5</v>
      </c>
      <c r="L10" s="112">
        <v>5</v>
      </c>
      <c r="M10" s="112">
        <v>5</v>
      </c>
      <c r="N10" s="112">
        <v>5</v>
      </c>
      <c r="O10" s="113">
        <v>5</v>
      </c>
      <c r="P10" s="113">
        <v>5</v>
      </c>
      <c r="Q10" s="114">
        <v>1</v>
      </c>
      <c r="R10" s="114">
        <v>5</v>
      </c>
      <c r="S10" s="115">
        <v>5</v>
      </c>
      <c r="T10" s="116">
        <v>5</v>
      </c>
      <c r="U10" s="117">
        <f t="shared" si="0"/>
        <v>4.6</v>
      </c>
    </row>
    <row r="11" spans="1:21" ht="18.75">
      <c r="A11" s="110">
        <v>9</v>
      </c>
      <c r="B11" s="111" t="s">
        <v>297</v>
      </c>
      <c r="C11" s="111"/>
      <c r="D11" s="110">
        <v>0</v>
      </c>
      <c r="E11" s="110">
        <v>1</v>
      </c>
      <c r="F11" s="110">
        <v>0</v>
      </c>
      <c r="G11" s="110">
        <v>0</v>
      </c>
      <c r="H11" s="110">
        <v>1</v>
      </c>
      <c r="I11" s="110">
        <v>0</v>
      </c>
      <c r="J11" s="110">
        <v>0</v>
      </c>
      <c r="K11" s="112">
        <v>5</v>
      </c>
      <c r="L11" s="112">
        <v>5</v>
      </c>
      <c r="M11" s="112">
        <v>5</v>
      </c>
      <c r="N11" s="112">
        <v>5</v>
      </c>
      <c r="O11" s="113">
        <v>5</v>
      </c>
      <c r="P11" s="113">
        <v>5</v>
      </c>
      <c r="Q11" s="114">
        <v>1</v>
      </c>
      <c r="R11" s="114">
        <v>5</v>
      </c>
      <c r="S11" s="115">
        <v>5</v>
      </c>
      <c r="T11" s="116">
        <v>5</v>
      </c>
      <c r="U11" s="117">
        <f t="shared" si="0"/>
        <v>4.6</v>
      </c>
    </row>
    <row r="12" spans="1:21" ht="18.75">
      <c r="A12" s="119">
        <v>10</v>
      </c>
      <c r="B12" s="111" t="s">
        <v>297</v>
      </c>
      <c r="C12" s="111"/>
      <c r="D12" s="110">
        <v>0</v>
      </c>
      <c r="E12" s="110">
        <v>0</v>
      </c>
      <c r="F12" s="110">
        <v>0</v>
      </c>
      <c r="G12" s="110">
        <v>1</v>
      </c>
      <c r="H12" s="110">
        <v>0</v>
      </c>
      <c r="I12" s="110">
        <v>0</v>
      </c>
      <c r="J12" s="110">
        <v>0</v>
      </c>
      <c r="K12" s="112">
        <v>3</v>
      </c>
      <c r="L12" s="112">
        <v>3</v>
      </c>
      <c r="M12" s="112">
        <v>4</v>
      </c>
      <c r="N12" s="112">
        <v>4</v>
      </c>
      <c r="O12" s="113">
        <v>4</v>
      </c>
      <c r="P12" s="113">
        <v>5</v>
      </c>
      <c r="Q12" s="114">
        <v>3</v>
      </c>
      <c r="R12" s="114">
        <v>4</v>
      </c>
      <c r="S12" s="115">
        <v>5</v>
      </c>
      <c r="T12" s="116">
        <v>4</v>
      </c>
      <c r="U12" s="117">
        <f t="shared" si="0"/>
        <v>3.9</v>
      </c>
    </row>
    <row r="13" spans="1:21" ht="18.75">
      <c r="A13" s="110">
        <v>11</v>
      </c>
      <c r="B13" s="111" t="s">
        <v>297</v>
      </c>
      <c r="C13" s="111"/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2">
        <v>4</v>
      </c>
      <c r="L13" s="112">
        <v>4</v>
      </c>
      <c r="M13" s="112">
        <v>4</v>
      </c>
      <c r="N13" s="112">
        <v>4</v>
      </c>
      <c r="O13" s="113">
        <v>5</v>
      </c>
      <c r="P13" s="113">
        <v>5</v>
      </c>
      <c r="Q13" s="114">
        <v>4</v>
      </c>
      <c r="R13" s="114">
        <v>4</v>
      </c>
      <c r="S13" s="115">
        <v>4</v>
      </c>
      <c r="T13" s="116">
        <v>4</v>
      </c>
      <c r="U13" s="117">
        <f t="shared" si="0"/>
        <v>4.2</v>
      </c>
    </row>
    <row r="14" spans="1:21" ht="18.75">
      <c r="A14" s="119">
        <v>12</v>
      </c>
      <c r="B14" s="111" t="s">
        <v>297</v>
      </c>
      <c r="C14" s="111"/>
      <c r="D14" s="110">
        <v>1</v>
      </c>
      <c r="E14" s="110">
        <v>1</v>
      </c>
      <c r="F14" s="110">
        <v>0</v>
      </c>
      <c r="G14" s="110">
        <v>0</v>
      </c>
      <c r="H14" s="110">
        <v>1</v>
      </c>
      <c r="I14" s="110">
        <v>0</v>
      </c>
      <c r="J14" s="110">
        <v>0</v>
      </c>
      <c r="K14" s="112">
        <v>5</v>
      </c>
      <c r="L14" s="112">
        <v>5</v>
      </c>
      <c r="M14" s="112">
        <v>5</v>
      </c>
      <c r="N14" s="112">
        <v>5</v>
      </c>
      <c r="O14" s="113">
        <v>5</v>
      </c>
      <c r="P14" s="113">
        <v>5</v>
      </c>
      <c r="Q14" s="114">
        <v>2</v>
      </c>
      <c r="R14" s="114">
        <v>5</v>
      </c>
      <c r="S14" s="115">
        <v>5</v>
      </c>
      <c r="T14" s="116">
        <v>5</v>
      </c>
      <c r="U14" s="117">
        <f t="shared" si="0"/>
        <v>4.7</v>
      </c>
    </row>
    <row r="15" spans="1:21" ht="18.75">
      <c r="A15" s="110">
        <v>13</v>
      </c>
      <c r="B15" s="111" t="s">
        <v>297</v>
      </c>
      <c r="C15" s="111"/>
      <c r="D15" s="110">
        <v>0</v>
      </c>
      <c r="E15" s="110">
        <v>0</v>
      </c>
      <c r="F15" s="110">
        <v>0</v>
      </c>
      <c r="G15" s="110">
        <v>1</v>
      </c>
      <c r="H15" s="110">
        <v>0</v>
      </c>
      <c r="I15" s="110">
        <v>0</v>
      </c>
      <c r="J15" s="110">
        <v>0</v>
      </c>
      <c r="K15" s="112">
        <v>5</v>
      </c>
      <c r="L15" s="112">
        <v>5</v>
      </c>
      <c r="M15" s="112">
        <v>5</v>
      </c>
      <c r="N15" s="112">
        <v>5</v>
      </c>
      <c r="O15" s="113">
        <v>5</v>
      </c>
      <c r="P15" s="113">
        <v>5</v>
      </c>
      <c r="Q15" s="114">
        <v>5</v>
      </c>
      <c r="R15" s="114">
        <v>5</v>
      </c>
      <c r="S15" s="115">
        <v>5</v>
      </c>
      <c r="T15" s="116">
        <v>5</v>
      </c>
      <c r="U15" s="117">
        <f t="shared" si="0"/>
        <v>5</v>
      </c>
    </row>
    <row r="16" spans="1:21" ht="18.75">
      <c r="A16" s="119">
        <v>14</v>
      </c>
      <c r="B16" s="111" t="s">
        <v>297</v>
      </c>
      <c r="C16" s="111"/>
      <c r="D16" s="110">
        <v>1</v>
      </c>
      <c r="E16" s="110">
        <v>1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2">
        <v>5</v>
      </c>
      <c r="L16" s="112">
        <v>4</v>
      </c>
      <c r="M16" s="112">
        <v>4</v>
      </c>
      <c r="N16" s="112">
        <v>4</v>
      </c>
      <c r="O16" s="113">
        <v>4</v>
      </c>
      <c r="P16" s="113">
        <v>4</v>
      </c>
      <c r="Q16" s="114">
        <v>3</v>
      </c>
      <c r="R16" s="114">
        <v>5</v>
      </c>
      <c r="S16" s="115">
        <v>5</v>
      </c>
      <c r="T16" s="116">
        <v>5</v>
      </c>
      <c r="U16" s="117">
        <f t="shared" si="0"/>
        <v>4.3</v>
      </c>
    </row>
    <row r="17" spans="1:21" ht="18.75">
      <c r="A17" s="110">
        <v>15</v>
      </c>
      <c r="B17" s="111" t="s">
        <v>297</v>
      </c>
      <c r="C17" s="111"/>
      <c r="D17" s="110">
        <v>0</v>
      </c>
      <c r="E17" s="110">
        <v>0</v>
      </c>
      <c r="F17" s="110">
        <v>0</v>
      </c>
      <c r="G17" s="110">
        <v>1</v>
      </c>
      <c r="H17" s="110">
        <v>0</v>
      </c>
      <c r="I17" s="110">
        <v>0</v>
      </c>
      <c r="J17" s="110">
        <v>0</v>
      </c>
      <c r="K17" s="112">
        <v>4</v>
      </c>
      <c r="L17" s="112">
        <v>5</v>
      </c>
      <c r="M17" s="112">
        <v>4</v>
      </c>
      <c r="N17" s="112">
        <v>4</v>
      </c>
      <c r="O17" s="113">
        <v>5</v>
      </c>
      <c r="P17" s="113">
        <v>5</v>
      </c>
      <c r="Q17" s="114">
        <v>3</v>
      </c>
      <c r="R17" s="114">
        <v>4</v>
      </c>
      <c r="S17" s="115">
        <v>5</v>
      </c>
      <c r="T17" s="116">
        <v>5</v>
      </c>
      <c r="U17" s="117">
        <f t="shared" si="0"/>
        <v>4.4</v>
      </c>
    </row>
    <row r="18" spans="1:21" ht="18.75">
      <c r="A18" s="119">
        <v>16</v>
      </c>
      <c r="B18" s="111" t="s">
        <v>297</v>
      </c>
      <c r="C18" s="111"/>
      <c r="D18" s="110">
        <v>0</v>
      </c>
      <c r="E18" s="110">
        <v>0</v>
      </c>
      <c r="F18" s="110">
        <v>0</v>
      </c>
      <c r="G18" s="110">
        <v>1</v>
      </c>
      <c r="H18" s="110">
        <v>0</v>
      </c>
      <c r="I18" s="110">
        <v>0</v>
      </c>
      <c r="J18" s="110">
        <v>0</v>
      </c>
      <c r="K18" s="112">
        <v>5</v>
      </c>
      <c r="L18" s="112">
        <v>5</v>
      </c>
      <c r="M18" s="112">
        <v>5</v>
      </c>
      <c r="N18" s="112">
        <v>5</v>
      </c>
      <c r="O18" s="113">
        <v>5</v>
      </c>
      <c r="P18" s="113">
        <v>5</v>
      </c>
      <c r="Q18" s="114">
        <v>3</v>
      </c>
      <c r="R18" s="114">
        <v>4</v>
      </c>
      <c r="S18" s="115">
        <v>5</v>
      </c>
      <c r="T18" s="116">
        <v>5</v>
      </c>
      <c r="U18" s="117">
        <f t="shared" si="0"/>
        <v>4.7</v>
      </c>
    </row>
    <row r="19" spans="1:21" ht="18.75">
      <c r="A19" s="110">
        <v>17</v>
      </c>
      <c r="B19" s="111" t="s">
        <v>298</v>
      </c>
      <c r="C19" s="111"/>
      <c r="D19" s="110">
        <v>0</v>
      </c>
      <c r="E19" s="110">
        <v>0</v>
      </c>
      <c r="F19" s="110">
        <v>0</v>
      </c>
      <c r="G19" s="110">
        <v>1</v>
      </c>
      <c r="H19" s="110">
        <v>0</v>
      </c>
      <c r="I19" s="110">
        <v>0</v>
      </c>
      <c r="J19" s="110">
        <v>0</v>
      </c>
      <c r="K19" s="112">
        <v>4</v>
      </c>
      <c r="L19" s="112">
        <v>5</v>
      </c>
      <c r="M19" s="112">
        <v>5</v>
      </c>
      <c r="N19" s="112">
        <v>5</v>
      </c>
      <c r="O19" s="113">
        <v>5</v>
      </c>
      <c r="P19" s="113">
        <v>5</v>
      </c>
      <c r="Q19" s="114">
        <v>5</v>
      </c>
      <c r="R19" s="114">
        <v>5</v>
      </c>
      <c r="S19" s="115">
        <v>5</v>
      </c>
      <c r="T19" s="116">
        <v>5</v>
      </c>
      <c r="U19" s="117">
        <f t="shared" si="0"/>
        <v>4.9</v>
      </c>
    </row>
    <row r="20" spans="1:21" ht="18.75">
      <c r="A20" s="119">
        <v>18</v>
      </c>
      <c r="B20" s="111" t="s">
        <v>297</v>
      </c>
      <c r="C20" s="111"/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1</v>
      </c>
      <c r="K20" s="112">
        <v>4</v>
      </c>
      <c r="L20" s="112">
        <v>5</v>
      </c>
      <c r="M20" s="112">
        <v>5</v>
      </c>
      <c r="N20" s="112">
        <v>5</v>
      </c>
      <c r="O20" s="113">
        <v>5</v>
      </c>
      <c r="P20" s="113">
        <v>5</v>
      </c>
      <c r="Q20" s="114">
        <v>2</v>
      </c>
      <c r="R20" s="114">
        <v>5</v>
      </c>
      <c r="S20" s="115">
        <v>5</v>
      </c>
      <c r="T20" s="116">
        <v>5</v>
      </c>
      <c r="U20" s="117">
        <f t="shared" si="0"/>
        <v>4.6</v>
      </c>
    </row>
    <row r="21" spans="1:21" ht="18.75">
      <c r="A21" s="110">
        <v>19</v>
      </c>
      <c r="B21" s="111" t="s">
        <v>297</v>
      </c>
      <c r="C21" s="111"/>
      <c r="D21" s="110">
        <v>0</v>
      </c>
      <c r="E21" s="110">
        <v>0</v>
      </c>
      <c r="F21" s="110">
        <v>0</v>
      </c>
      <c r="G21" s="110">
        <v>1</v>
      </c>
      <c r="H21" s="110">
        <v>1</v>
      </c>
      <c r="I21" s="110">
        <v>0</v>
      </c>
      <c r="J21" s="110">
        <v>0</v>
      </c>
      <c r="K21" s="112">
        <v>3</v>
      </c>
      <c r="L21" s="112">
        <v>4</v>
      </c>
      <c r="M21" s="112">
        <v>4</v>
      </c>
      <c r="N21" s="112">
        <v>4</v>
      </c>
      <c r="O21" s="113">
        <v>4</v>
      </c>
      <c r="P21" s="113">
        <v>4</v>
      </c>
      <c r="Q21" s="114">
        <v>4</v>
      </c>
      <c r="R21" s="114">
        <v>4</v>
      </c>
      <c r="S21" s="115">
        <v>4</v>
      </c>
      <c r="T21" s="116">
        <v>4</v>
      </c>
      <c r="U21" s="117">
        <f t="shared" si="0"/>
        <v>3.9</v>
      </c>
    </row>
    <row r="22" spans="1:21" ht="18.75">
      <c r="A22" s="119">
        <v>20</v>
      </c>
      <c r="B22" s="111" t="s">
        <v>298</v>
      </c>
      <c r="C22" s="11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1</v>
      </c>
      <c r="J22" s="110">
        <v>0</v>
      </c>
      <c r="K22" s="112">
        <v>5</v>
      </c>
      <c r="L22" s="112">
        <v>5</v>
      </c>
      <c r="M22" s="112">
        <v>5</v>
      </c>
      <c r="N22" s="112">
        <v>5</v>
      </c>
      <c r="O22" s="113">
        <v>5</v>
      </c>
      <c r="P22" s="113">
        <v>5</v>
      </c>
      <c r="Q22" s="114">
        <v>3</v>
      </c>
      <c r="R22" s="114">
        <v>4</v>
      </c>
      <c r="S22" s="115">
        <v>5</v>
      </c>
      <c r="T22" s="116">
        <v>5</v>
      </c>
      <c r="U22" s="117">
        <f t="shared" si="0"/>
        <v>4.7</v>
      </c>
    </row>
    <row r="23" spans="1:21" ht="18.75">
      <c r="A23" s="110">
        <v>21</v>
      </c>
      <c r="B23" s="111" t="s">
        <v>297</v>
      </c>
      <c r="C23" s="111"/>
      <c r="D23" s="110">
        <v>0</v>
      </c>
      <c r="E23" s="110">
        <v>0</v>
      </c>
      <c r="F23" s="110">
        <v>0</v>
      </c>
      <c r="G23" s="110">
        <v>1</v>
      </c>
      <c r="H23" s="110">
        <v>0</v>
      </c>
      <c r="I23" s="110">
        <v>0</v>
      </c>
      <c r="J23" s="110">
        <v>0</v>
      </c>
      <c r="K23" s="112">
        <v>5</v>
      </c>
      <c r="L23" s="112">
        <v>5</v>
      </c>
      <c r="M23" s="112">
        <v>5</v>
      </c>
      <c r="N23" s="112">
        <v>5</v>
      </c>
      <c r="O23" s="113">
        <v>5</v>
      </c>
      <c r="P23" s="113">
        <v>5</v>
      </c>
      <c r="Q23" s="114">
        <v>3</v>
      </c>
      <c r="R23" s="114">
        <v>5</v>
      </c>
      <c r="S23" s="115">
        <v>5</v>
      </c>
      <c r="T23" s="116">
        <v>5</v>
      </c>
      <c r="U23" s="117">
        <f t="shared" si="0"/>
        <v>4.8</v>
      </c>
    </row>
    <row r="24" spans="1:21" ht="18.75">
      <c r="A24" s="119">
        <v>22</v>
      </c>
      <c r="B24" s="111" t="s">
        <v>297</v>
      </c>
      <c r="C24" s="111"/>
      <c r="D24" s="110">
        <v>0</v>
      </c>
      <c r="E24" s="110">
        <v>0</v>
      </c>
      <c r="F24" s="110">
        <v>0</v>
      </c>
      <c r="G24" s="110">
        <v>1</v>
      </c>
      <c r="H24" s="110">
        <v>0</v>
      </c>
      <c r="I24" s="110">
        <v>0</v>
      </c>
      <c r="J24" s="110">
        <v>0</v>
      </c>
      <c r="K24" s="112">
        <v>4</v>
      </c>
      <c r="L24" s="112">
        <v>3</v>
      </c>
      <c r="M24" s="112">
        <v>5</v>
      </c>
      <c r="N24" s="112">
        <v>5</v>
      </c>
      <c r="O24" s="113">
        <v>5</v>
      </c>
      <c r="P24" s="113">
        <v>5</v>
      </c>
      <c r="Q24" s="114">
        <v>2</v>
      </c>
      <c r="R24" s="114">
        <v>4</v>
      </c>
      <c r="S24" s="115">
        <v>5</v>
      </c>
      <c r="T24" s="116">
        <v>5</v>
      </c>
      <c r="U24" s="117">
        <f t="shared" si="0"/>
        <v>4.3</v>
      </c>
    </row>
    <row r="25" spans="1:21" ht="18.75">
      <c r="A25" s="110">
        <v>23</v>
      </c>
      <c r="B25" s="111" t="s">
        <v>297</v>
      </c>
      <c r="C25" s="111"/>
      <c r="D25" s="110">
        <v>0</v>
      </c>
      <c r="E25" s="110">
        <v>0</v>
      </c>
      <c r="F25" s="110">
        <v>0</v>
      </c>
      <c r="G25" s="110">
        <v>1</v>
      </c>
      <c r="H25" s="110">
        <v>0</v>
      </c>
      <c r="I25" s="110">
        <v>0</v>
      </c>
      <c r="J25" s="110">
        <v>0</v>
      </c>
      <c r="K25" s="112">
        <v>5</v>
      </c>
      <c r="L25" s="112">
        <v>5</v>
      </c>
      <c r="M25" s="112">
        <v>5</v>
      </c>
      <c r="N25" s="112">
        <v>5</v>
      </c>
      <c r="O25" s="113">
        <v>5</v>
      </c>
      <c r="P25" s="113">
        <v>5</v>
      </c>
      <c r="Q25" s="114">
        <v>5</v>
      </c>
      <c r="R25" s="114">
        <v>5</v>
      </c>
      <c r="S25" s="115">
        <v>5</v>
      </c>
      <c r="T25" s="116">
        <v>5</v>
      </c>
      <c r="U25" s="117">
        <f t="shared" si="0"/>
        <v>5</v>
      </c>
    </row>
    <row r="26" spans="1:21" ht="18.75">
      <c r="A26" s="119">
        <v>24</v>
      </c>
      <c r="B26" s="111" t="s">
        <v>39</v>
      </c>
      <c r="C26" s="111"/>
      <c r="D26" s="110">
        <v>0</v>
      </c>
      <c r="E26" s="110">
        <v>1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2">
        <v>4</v>
      </c>
      <c r="L26" s="112">
        <v>5</v>
      </c>
      <c r="M26" s="112">
        <v>5</v>
      </c>
      <c r="N26" s="112">
        <v>5</v>
      </c>
      <c r="O26" s="113">
        <v>5</v>
      </c>
      <c r="P26" s="113">
        <v>5</v>
      </c>
      <c r="Q26" s="114">
        <v>5</v>
      </c>
      <c r="R26" s="114">
        <v>5</v>
      </c>
      <c r="S26" s="115">
        <v>5</v>
      </c>
      <c r="T26" s="116">
        <v>5</v>
      </c>
      <c r="U26" s="117">
        <f t="shared" si="0"/>
        <v>4.9</v>
      </c>
    </row>
    <row r="27" spans="1:21" ht="18.75">
      <c r="A27" s="110">
        <v>25</v>
      </c>
      <c r="B27" s="111" t="s">
        <v>297</v>
      </c>
      <c r="C27" s="111"/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0</v>
      </c>
      <c r="J27" s="110">
        <v>0</v>
      </c>
      <c r="K27" s="112">
        <v>4</v>
      </c>
      <c r="L27" s="112">
        <v>5</v>
      </c>
      <c r="M27" s="112">
        <v>4</v>
      </c>
      <c r="N27" s="112">
        <v>5</v>
      </c>
      <c r="O27" s="113">
        <v>5</v>
      </c>
      <c r="P27" s="113">
        <v>5</v>
      </c>
      <c r="Q27" s="114">
        <v>4</v>
      </c>
      <c r="R27" s="114">
        <v>5</v>
      </c>
      <c r="S27" s="115">
        <v>5</v>
      </c>
      <c r="T27" s="116">
        <v>5</v>
      </c>
      <c r="U27" s="117">
        <f t="shared" si="0"/>
        <v>4.7</v>
      </c>
    </row>
    <row r="28" spans="1:21" ht="18.75">
      <c r="A28" s="119">
        <v>26</v>
      </c>
      <c r="B28" s="111" t="s">
        <v>298</v>
      </c>
      <c r="C28" s="111"/>
      <c r="D28" s="110">
        <v>0</v>
      </c>
      <c r="E28" s="110">
        <v>0</v>
      </c>
      <c r="F28" s="110">
        <v>0</v>
      </c>
      <c r="G28" s="110">
        <v>0</v>
      </c>
      <c r="H28" s="110">
        <v>1</v>
      </c>
      <c r="I28" s="110">
        <v>0</v>
      </c>
      <c r="J28" s="110">
        <v>0</v>
      </c>
      <c r="K28" s="112">
        <v>4</v>
      </c>
      <c r="L28" s="112">
        <v>4</v>
      </c>
      <c r="M28" s="112">
        <v>4</v>
      </c>
      <c r="N28" s="112">
        <v>4</v>
      </c>
      <c r="O28" s="113">
        <v>5</v>
      </c>
      <c r="P28" s="113">
        <v>5</v>
      </c>
      <c r="Q28" s="114">
        <v>3</v>
      </c>
      <c r="R28" s="114">
        <v>4</v>
      </c>
      <c r="S28" s="115">
        <v>5</v>
      </c>
      <c r="T28" s="116">
        <v>5</v>
      </c>
      <c r="U28" s="117">
        <f t="shared" si="0"/>
        <v>4.3</v>
      </c>
    </row>
    <row r="29" spans="1:21" ht="18.75">
      <c r="A29" s="110">
        <v>27</v>
      </c>
      <c r="B29" s="111" t="s">
        <v>297</v>
      </c>
      <c r="C29" s="111"/>
      <c r="D29" s="110">
        <v>1</v>
      </c>
      <c r="E29" s="110">
        <v>0</v>
      </c>
      <c r="F29" s="110">
        <v>0</v>
      </c>
      <c r="G29" s="110">
        <v>1</v>
      </c>
      <c r="H29" s="110">
        <v>0</v>
      </c>
      <c r="I29" s="110">
        <v>0</v>
      </c>
      <c r="J29" s="110">
        <v>0</v>
      </c>
      <c r="K29" s="112">
        <v>5</v>
      </c>
      <c r="L29" s="112">
        <v>5</v>
      </c>
      <c r="M29" s="112">
        <v>5</v>
      </c>
      <c r="N29" s="112">
        <v>5</v>
      </c>
      <c r="O29" s="113">
        <v>5</v>
      </c>
      <c r="P29" s="113">
        <v>5</v>
      </c>
      <c r="Q29" s="114">
        <v>5</v>
      </c>
      <c r="R29" s="114">
        <v>5</v>
      </c>
      <c r="S29" s="115">
        <v>5</v>
      </c>
      <c r="T29" s="116">
        <v>5</v>
      </c>
      <c r="U29" s="117">
        <f t="shared" si="0"/>
        <v>5</v>
      </c>
    </row>
    <row r="30" spans="1:21" ht="18.75">
      <c r="A30" s="119">
        <v>28</v>
      </c>
      <c r="B30" s="111" t="s">
        <v>297</v>
      </c>
      <c r="C30" s="111"/>
      <c r="D30" s="110">
        <v>0</v>
      </c>
      <c r="E30" s="110">
        <v>1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2">
        <v>5</v>
      </c>
      <c r="L30" s="112">
        <v>5</v>
      </c>
      <c r="M30" s="112">
        <v>4</v>
      </c>
      <c r="N30" s="112">
        <v>4</v>
      </c>
      <c r="O30" s="113">
        <v>5</v>
      </c>
      <c r="P30" s="113">
        <v>5</v>
      </c>
      <c r="Q30" s="114">
        <v>5</v>
      </c>
      <c r="R30" s="114">
        <v>5</v>
      </c>
      <c r="S30" s="115">
        <v>5</v>
      </c>
      <c r="T30" s="116">
        <v>5</v>
      </c>
      <c r="U30" s="117">
        <f t="shared" si="0"/>
        <v>4.8</v>
      </c>
    </row>
    <row r="31" spans="1:21" ht="18.75">
      <c r="A31" s="110">
        <v>29</v>
      </c>
      <c r="B31" s="111" t="s">
        <v>297</v>
      </c>
      <c r="C31" s="111"/>
      <c r="D31" s="110">
        <v>0</v>
      </c>
      <c r="E31" s="110">
        <v>0</v>
      </c>
      <c r="F31" s="110">
        <v>0</v>
      </c>
      <c r="G31" s="110">
        <v>1</v>
      </c>
      <c r="H31" s="110">
        <v>0</v>
      </c>
      <c r="I31" s="110">
        <v>0</v>
      </c>
      <c r="J31" s="110">
        <v>0</v>
      </c>
      <c r="K31" s="112">
        <v>5</v>
      </c>
      <c r="L31" s="112">
        <v>5</v>
      </c>
      <c r="M31" s="112">
        <v>5</v>
      </c>
      <c r="N31" s="112">
        <v>5</v>
      </c>
      <c r="O31" s="113">
        <v>5</v>
      </c>
      <c r="P31" s="113">
        <v>5</v>
      </c>
      <c r="Q31" s="114">
        <v>5</v>
      </c>
      <c r="R31" s="114">
        <v>5</v>
      </c>
      <c r="S31" s="115">
        <v>5</v>
      </c>
      <c r="T31" s="116">
        <v>5</v>
      </c>
      <c r="U31" s="117">
        <f t="shared" si="0"/>
        <v>5</v>
      </c>
    </row>
    <row r="32" spans="1:21" ht="18.75">
      <c r="A32" s="119">
        <v>30</v>
      </c>
      <c r="B32" s="111" t="s">
        <v>297</v>
      </c>
      <c r="C32" s="111"/>
      <c r="D32" s="110">
        <v>1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2">
        <v>5</v>
      </c>
      <c r="L32" s="112">
        <v>5</v>
      </c>
      <c r="M32" s="112">
        <v>5</v>
      </c>
      <c r="N32" s="112">
        <v>5</v>
      </c>
      <c r="O32" s="113">
        <v>5</v>
      </c>
      <c r="P32" s="113">
        <v>5</v>
      </c>
      <c r="Q32" s="114">
        <v>2</v>
      </c>
      <c r="R32" s="114">
        <v>5</v>
      </c>
      <c r="S32" s="115">
        <v>5</v>
      </c>
      <c r="T32" s="116">
        <v>5</v>
      </c>
      <c r="U32" s="117">
        <f t="shared" si="0"/>
        <v>4.7</v>
      </c>
    </row>
    <row r="33" spans="1:21" ht="18.75">
      <c r="A33" s="110">
        <v>31</v>
      </c>
      <c r="B33" s="111" t="s">
        <v>298</v>
      </c>
      <c r="C33" s="111"/>
      <c r="D33" s="110">
        <v>0</v>
      </c>
      <c r="E33" s="110">
        <v>1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2">
        <v>4</v>
      </c>
      <c r="L33" s="112">
        <v>5</v>
      </c>
      <c r="M33" s="112">
        <v>5</v>
      </c>
      <c r="N33" s="112">
        <v>5</v>
      </c>
      <c r="O33" s="113">
        <v>5</v>
      </c>
      <c r="P33" s="113">
        <v>5</v>
      </c>
      <c r="Q33" s="114">
        <v>5</v>
      </c>
      <c r="R33" s="114">
        <v>5</v>
      </c>
      <c r="S33" s="115">
        <v>5</v>
      </c>
      <c r="T33" s="116">
        <v>5</v>
      </c>
      <c r="U33" s="117">
        <f t="shared" si="0"/>
        <v>4.9</v>
      </c>
    </row>
    <row r="34" spans="1:21" ht="18.75">
      <c r="A34" s="119">
        <v>32</v>
      </c>
      <c r="B34" s="111" t="s">
        <v>297</v>
      </c>
      <c r="C34" s="111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1</v>
      </c>
      <c r="K34" s="112">
        <v>4</v>
      </c>
      <c r="L34" s="112">
        <v>4</v>
      </c>
      <c r="M34" s="112">
        <v>4</v>
      </c>
      <c r="N34" s="112">
        <v>4</v>
      </c>
      <c r="O34" s="113">
        <v>4</v>
      </c>
      <c r="P34" s="113">
        <v>4</v>
      </c>
      <c r="Q34" s="114">
        <v>4</v>
      </c>
      <c r="R34" s="114">
        <v>4</v>
      </c>
      <c r="S34" s="115">
        <v>4</v>
      </c>
      <c r="T34" s="116">
        <v>4</v>
      </c>
      <c r="U34" s="117">
        <f t="shared" si="0"/>
        <v>4</v>
      </c>
    </row>
    <row r="35" spans="1:21" ht="18.75">
      <c r="A35" s="110">
        <v>33</v>
      </c>
      <c r="B35" s="111" t="s">
        <v>297</v>
      </c>
      <c r="C35" s="111"/>
      <c r="D35" s="110">
        <v>0</v>
      </c>
      <c r="E35" s="110">
        <v>0</v>
      </c>
      <c r="F35" s="110">
        <v>0</v>
      </c>
      <c r="G35" s="110">
        <v>0</v>
      </c>
      <c r="H35" s="110">
        <v>1</v>
      </c>
      <c r="I35" s="110">
        <v>0</v>
      </c>
      <c r="J35" s="110">
        <v>0</v>
      </c>
      <c r="K35" s="112">
        <v>4</v>
      </c>
      <c r="L35" s="112">
        <v>3</v>
      </c>
      <c r="M35" s="112">
        <v>4</v>
      </c>
      <c r="N35" s="112">
        <v>5</v>
      </c>
      <c r="O35" s="113">
        <v>5</v>
      </c>
      <c r="P35" s="113">
        <v>5</v>
      </c>
      <c r="Q35" s="114">
        <v>5</v>
      </c>
      <c r="R35" s="114">
        <v>4</v>
      </c>
      <c r="S35" s="115">
        <v>5</v>
      </c>
      <c r="T35" s="116">
        <v>5</v>
      </c>
      <c r="U35" s="117">
        <f t="shared" si="0"/>
        <v>4.5</v>
      </c>
    </row>
    <row r="36" spans="1:21" ht="18.75">
      <c r="A36" s="119">
        <v>34</v>
      </c>
      <c r="B36" s="111" t="s">
        <v>298</v>
      </c>
      <c r="C36" s="111"/>
      <c r="D36" s="110">
        <v>0</v>
      </c>
      <c r="E36" s="110">
        <v>1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2">
        <v>5</v>
      </c>
      <c r="L36" s="112">
        <v>5</v>
      </c>
      <c r="M36" s="112">
        <v>5</v>
      </c>
      <c r="N36" s="112">
        <v>5</v>
      </c>
      <c r="O36" s="113">
        <v>5</v>
      </c>
      <c r="P36" s="113">
        <v>5</v>
      </c>
      <c r="Q36" s="114">
        <v>5</v>
      </c>
      <c r="R36" s="114">
        <v>5</v>
      </c>
      <c r="S36" s="115">
        <v>5</v>
      </c>
      <c r="T36" s="116">
        <v>5</v>
      </c>
      <c r="U36" s="117">
        <f t="shared" si="0"/>
        <v>5</v>
      </c>
    </row>
    <row r="37" spans="1:21" ht="18.75">
      <c r="A37" s="110">
        <v>35</v>
      </c>
      <c r="B37" s="111" t="s">
        <v>297</v>
      </c>
      <c r="C37" s="111"/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1</v>
      </c>
      <c r="K37" s="112">
        <v>4</v>
      </c>
      <c r="L37" s="112">
        <v>4</v>
      </c>
      <c r="M37" s="112">
        <v>4</v>
      </c>
      <c r="N37" s="112">
        <v>4</v>
      </c>
      <c r="O37" s="113">
        <v>4</v>
      </c>
      <c r="P37" s="113">
        <v>4</v>
      </c>
      <c r="Q37" s="114">
        <v>4</v>
      </c>
      <c r="R37" s="114">
        <v>4</v>
      </c>
      <c r="S37" s="115">
        <v>4</v>
      </c>
      <c r="T37" s="116">
        <v>4</v>
      </c>
      <c r="U37" s="117">
        <f t="shared" si="0"/>
        <v>4</v>
      </c>
    </row>
    <row r="38" spans="1:21" ht="18.75">
      <c r="A38" s="119">
        <v>36</v>
      </c>
      <c r="B38" s="111" t="s">
        <v>297</v>
      </c>
      <c r="C38" s="111"/>
      <c r="D38" s="110">
        <v>0</v>
      </c>
      <c r="E38" s="110">
        <v>0</v>
      </c>
      <c r="F38" s="110">
        <v>0</v>
      </c>
      <c r="G38" s="110">
        <v>1</v>
      </c>
      <c r="H38" s="110">
        <v>0</v>
      </c>
      <c r="I38" s="110">
        <v>0</v>
      </c>
      <c r="J38" s="110">
        <v>0</v>
      </c>
      <c r="K38" s="112">
        <v>5</v>
      </c>
      <c r="L38" s="112">
        <v>5</v>
      </c>
      <c r="M38" s="112">
        <v>5</v>
      </c>
      <c r="N38" s="112">
        <v>5</v>
      </c>
      <c r="O38" s="113">
        <v>5</v>
      </c>
      <c r="P38" s="113">
        <v>5</v>
      </c>
      <c r="Q38" s="114">
        <v>5</v>
      </c>
      <c r="R38" s="114">
        <v>5</v>
      </c>
      <c r="S38" s="115">
        <v>5</v>
      </c>
      <c r="T38" s="116">
        <v>5</v>
      </c>
      <c r="U38" s="117">
        <f t="shared" si="0"/>
        <v>5</v>
      </c>
    </row>
    <row r="39" spans="1:21" ht="18.75">
      <c r="A39" s="110">
        <v>37</v>
      </c>
      <c r="B39" s="111" t="s">
        <v>297</v>
      </c>
      <c r="C39" s="111"/>
      <c r="D39" s="110">
        <v>0</v>
      </c>
      <c r="E39" s="110">
        <v>1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2">
        <v>5</v>
      </c>
      <c r="L39" s="112">
        <v>5</v>
      </c>
      <c r="M39" s="112">
        <v>5</v>
      </c>
      <c r="N39" s="112">
        <v>5</v>
      </c>
      <c r="O39" s="113">
        <v>5</v>
      </c>
      <c r="P39" s="113">
        <v>5</v>
      </c>
      <c r="Q39" s="114">
        <v>5</v>
      </c>
      <c r="R39" s="114">
        <v>5</v>
      </c>
      <c r="S39" s="115">
        <v>5</v>
      </c>
      <c r="T39" s="116">
        <v>5</v>
      </c>
      <c r="U39" s="117">
        <f t="shared" si="0"/>
        <v>5</v>
      </c>
    </row>
    <row r="40" spans="1:21" ht="18.75">
      <c r="A40" s="119">
        <v>38</v>
      </c>
      <c r="B40" s="111" t="s">
        <v>297</v>
      </c>
      <c r="C40" s="111"/>
      <c r="D40" s="110">
        <v>0</v>
      </c>
      <c r="E40" s="110">
        <v>0</v>
      </c>
      <c r="F40" s="110">
        <v>0</v>
      </c>
      <c r="G40" s="110">
        <v>0</v>
      </c>
      <c r="H40" s="110">
        <v>1</v>
      </c>
      <c r="I40" s="110">
        <v>0</v>
      </c>
      <c r="J40" s="110">
        <v>0</v>
      </c>
      <c r="K40" s="112">
        <v>5</v>
      </c>
      <c r="L40" s="112">
        <v>5</v>
      </c>
      <c r="M40" s="112">
        <v>5</v>
      </c>
      <c r="N40" s="112">
        <v>5</v>
      </c>
      <c r="O40" s="113">
        <v>5</v>
      </c>
      <c r="P40" s="113">
        <v>5</v>
      </c>
      <c r="Q40" s="114">
        <v>3</v>
      </c>
      <c r="R40" s="114">
        <v>5</v>
      </c>
      <c r="S40" s="115">
        <v>5</v>
      </c>
      <c r="T40" s="116">
        <v>5</v>
      </c>
      <c r="U40" s="117">
        <f t="shared" si="0"/>
        <v>4.8</v>
      </c>
    </row>
    <row r="41" spans="1:21" ht="18.75">
      <c r="A41" s="110">
        <v>39</v>
      </c>
      <c r="B41" s="111" t="s">
        <v>297</v>
      </c>
      <c r="C41" s="111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1</v>
      </c>
      <c r="K41" s="112">
        <v>4</v>
      </c>
      <c r="L41" s="112">
        <v>4</v>
      </c>
      <c r="M41" s="112">
        <v>4</v>
      </c>
      <c r="N41" s="112">
        <v>4</v>
      </c>
      <c r="O41" s="113">
        <v>4</v>
      </c>
      <c r="P41" s="113">
        <v>4</v>
      </c>
      <c r="Q41" s="114">
        <v>4</v>
      </c>
      <c r="R41" s="114">
        <v>4</v>
      </c>
      <c r="S41" s="115">
        <v>4</v>
      </c>
      <c r="T41" s="116">
        <v>4</v>
      </c>
      <c r="U41" s="117">
        <f t="shared" si="0"/>
        <v>4</v>
      </c>
    </row>
    <row r="42" spans="1:21" ht="18.75">
      <c r="A42" s="119">
        <v>40</v>
      </c>
      <c r="B42" s="111" t="s">
        <v>82</v>
      </c>
      <c r="C42" s="111"/>
      <c r="D42" s="110">
        <v>0</v>
      </c>
      <c r="E42" s="110">
        <v>0</v>
      </c>
      <c r="F42" s="110">
        <v>0</v>
      </c>
      <c r="G42" s="110">
        <v>1</v>
      </c>
      <c r="H42" s="110">
        <v>0</v>
      </c>
      <c r="I42" s="110">
        <v>0</v>
      </c>
      <c r="J42" s="110">
        <v>0</v>
      </c>
      <c r="K42" s="112">
        <v>4</v>
      </c>
      <c r="L42" s="112">
        <v>4</v>
      </c>
      <c r="M42" s="112">
        <v>4</v>
      </c>
      <c r="N42" s="112">
        <v>4</v>
      </c>
      <c r="O42" s="113">
        <v>5</v>
      </c>
      <c r="P42" s="113">
        <v>4</v>
      </c>
      <c r="Q42" s="114">
        <v>3</v>
      </c>
      <c r="R42" s="114">
        <v>4</v>
      </c>
      <c r="S42" s="115">
        <v>5</v>
      </c>
      <c r="T42" s="116">
        <v>5</v>
      </c>
      <c r="U42" s="117">
        <f t="shared" si="0"/>
        <v>4.2</v>
      </c>
    </row>
    <row r="43" spans="1:21" ht="18.75">
      <c r="A43" s="110">
        <v>41</v>
      </c>
      <c r="B43" s="111" t="s">
        <v>297</v>
      </c>
      <c r="C43" s="111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1</v>
      </c>
      <c r="K43" s="112">
        <v>4</v>
      </c>
      <c r="L43" s="112">
        <v>4</v>
      </c>
      <c r="M43" s="112">
        <v>4</v>
      </c>
      <c r="N43" s="112">
        <v>4</v>
      </c>
      <c r="O43" s="113">
        <v>4</v>
      </c>
      <c r="P43" s="113">
        <v>4</v>
      </c>
      <c r="Q43" s="114">
        <v>4</v>
      </c>
      <c r="R43" s="114">
        <v>4</v>
      </c>
      <c r="S43" s="115">
        <v>4</v>
      </c>
      <c r="T43" s="116">
        <v>5</v>
      </c>
      <c r="U43" s="117">
        <f t="shared" si="0"/>
        <v>4.1</v>
      </c>
    </row>
    <row r="44" spans="1:21" ht="18.75">
      <c r="A44" s="119">
        <v>42</v>
      </c>
      <c r="B44" s="111" t="s">
        <v>298</v>
      </c>
      <c r="C44" s="111"/>
      <c r="D44" s="110">
        <v>0</v>
      </c>
      <c r="E44" s="110">
        <v>0</v>
      </c>
      <c r="F44" s="110">
        <v>0</v>
      </c>
      <c r="G44" s="110">
        <v>1</v>
      </c>
      <c r="H44" s="110">
        <v>0</v>
      </c>
      <c r="I44" s="110">
        <v>0</v>
      </c>
      <c r="J44" s="110">
        <v>0</v>
      </c>
      <c r="K44" s="112">
        <v>4</v>
      </c>
      <c r="L44" s="112">
        <v>5</v>
      </c>
      <c r="M44" s="112">
        <v>5</v>
      </c>
      <c r="N44" s="112">
        <v>5</v>
      </c>
      <c r="O44" s="113">
        <v>5</v>
      </c>
      <c r="P44" s="113">
        <v>5</v>
      </c>
      <c r="Q44" s="114">
        <v>4</v>
      </c>
      <c r="R44" s="114">
        <v>5</v>
      </c>
      <c r="S44" s="115">
        <v>5</v>
      </c>
      <c r="T44" s="116">
        <v>5</v>
      </c>
      <c r="U44" s="117">
        <f t="shared" si="0"/>
        <v>4.8</v>
      </c>
    </row>
    <row r="45" spans="1:21" ht="18.75">
      <c r="A45" s="110">
        <v>43</v>
      </c>
      <c r="B45" s="111" t="s">
        <v>39</v>
      </c>
      <c r="C45" s="111"/>
      <c r="D45" s="110">
        <v>0</v>
      </c>
      <c r="E45" s="110">
        <v>0</v>
      </c>
      <c r="F45" s="110">
        <v>0</v>
      </c>
      <c r="G45" s="110">
        <v>1</v>
      </c>
      <c r="H45" s="110">
        <v>0</v>
      </c>
      <c r="I45" s="110">
        <v>0</v>
      </c>
      <c r="J45" s="110">
        <v>0</v>
      </c>
      <c r="K45" s="112">
        <v>4</v>
      </c>
      <c r="L45" s="112">
        <v>5</v>
      </c>
      <c r="M45" s="112">
        <v>5</v>
      </c>
      <c r="N45" s="112">
        <v>5</v>
      </c>
      <c r="O45" s="113">
        <v>5</v>
      </c>
      <c r="P45" s="113">
        <v>5</v>
      </c>
      <c r="Q45" s="114">
        <v>4</v>
      </c>
      <c r="R45" s="114">
        <v>4</v>
      </c>
      <c r="S45" s="115">
        <v>4</v>
      </c>
      <c r="T45" s="116">
        <v>4</v>
      </c>
      <c r="U45" s="117">
        <f t="shared" si="0"/>
        <v>4.5</v>
      </c>
    </row>
    <row r="46" spans="1:21" ht="18.75">
      <c r="A46" s="119">
        <v>44</v>
      </c>
      <c r="B46" s="111" t="s">
        <v>82</v>
      </c>
      <c r="C46" s="111"/>
      <c r="D46" s="110">
        <v>0</v>
      </c>
      <c r="E46" s="110">
        <v>0</v>
      </c>
      <c r="F46" s="110">
        <v>1</v>
      </c>
      <c r="G46" s="110">
        <v>1</v>
      </c>
      <c r="H46" s="110">
        <v>0</v>
      </c>
      <c r="I46" s="110">
        <v>0</v>
      </c>
      <c r="J46" s="110">
        <v>0</v>
      </c>
      <c r="K46" s="112">
        <v>3</v>
      </c>
      <c r="L46" s="112">
        <v>4</v>
      </c>
      <c r="M46" s="112">
        <v>4</v>
      </c>
      <c r="N46" s="112">
        <v>4</v>
      </c>
      <c r="O46" s="113">
        <v>4</v>
      </c>
      <c r="P46" s="113">
        <v>4</v>
      </c>
      <c r="Q46" s="114">
        <v>4</v>
      </c>
      <c r="R46" s="114">
        <v>4</v>
      </c>
      <c r="S46" s="115">
        <v>4</v>
      </c>
      <c r="T46" s="116">
        <v>4</v>
      </c>
      <c r="U46" s="117">
        <f t="shared" si="0"/>
        <v>3.9</v>
      </c>
    </row>
    <row r="47" spans="1:21" ht="18.75">
      <c r="A47" s="110">
        <v>45</v>
      </c>
      <c r="B47" s="111" t="s">
        <v>297</v>
      </c>
      <c r="C47" s="111"/>
      <c r="D47" s="110">
        <v>0</v>
      </c>
      <c r="E47" s="110">
        <v>0</v>
      </c>
      <c r="F47" s="110">
        <v>0</v>
      </c>
      <c r="G47" s="110">
        <v>0</v>
      </c>
      <c r="H47" s="110">
        <v>1</v>
      </c>
      <c r="I47" s="110">
        <v>0</v>
      </c>
      <c r="J47" s="110">
        <v>0</v>
      </c>
      <c r="K47" s="112">
        <v>4</v>
      </c>
      <c r="L47" s="112">
        <v>3</v>
      </c>
      <c r="M47" s="112">
        <v>4</v>
      </c>
      <c r="N47" s="112">
        <v>4</v>
      </c>
      <c r="O47" s="113">
        <v>4</v>
      </c>
      <c r="P47" s="113">
        <v>4</v>
      </c>
      <c r="Q47" s="114">
        <v>3</v>
      </c>
      <c r="R47" s="114">
        <v>3</v>
      </c>
      <c r="S47" s="115">
        <v>3</v>
      </c>
      <c r="T47" s="116">
        <v>3</v>
      </c>
      <c r="U47" s="117">
        <f t="shared" si="0"/>
        <v>3.5</v>
      </c>
    </row>
    <row r="48" spans="1:21" ht="18.75">
      <c r="A48" s="119">
        <v>46</v>
      </c>
      <c r="B48" s="111" t="s">
        <v>297</v>
      </c>
      <c r="C48" s="111"/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1</v>
      </c>
      <c r="J48" s="110">
        <v>0</v>
      </c>
      <c r="K48" s="112">
        <v>5</v>
      </c>
      <c r="L48" s="112">
        <v>5</v>
      </c>
      <c r="M48" s="112">
        <v>5</v>
      </c>
      <c r="N48" s="112">
        <v>5</v>
      </c>
      <c r="O48" s="113">
        <v>5</v>
      </c>
      <c r="P48" s="113">
        <v>5</v>
      </c>
      <c r="Q48" s="114">
        <v>2</v>
      </c>
      <c r="R48" s="114">
        <v>4</v>
      </c>
      <c r="S48" s="115">
        <v>4</v>
      </c>
      <c r="T48" s="116">
        <v>4</v>
      </c>
      <c r="U48" s="117">
        <f t="shared" si="0"/>
        <v>4.4</v>
      </c>
    </row>
    <row r="49" spans="1:21" ht="18.75">
      <c r="A49" s="110">
        <v>47</v>
      </c>
      <c r="B49" s="111" t="s">
        <v>297</v>
      </c>
      <c r="C49" s="111"/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2">
        <v>5</v>
      </c>
      <c r="L49" s="112">
        <v>4</v>
      </c>
      <c r="M49" s="112">
        <v>5</v>
      </c>
      <c r="N49" s="112">
        <v>5</v>
      </c>
      <c r="O49" s="113">
        <v>5</v>
      </c>
      <c r="P49" s="113">
        <v>5</v>
      </c>
      <c r="Q49" s="114">
        <v>2</v>
      </c>
      <c r="R49" s="114">
        <v>5</v>
      </c>
      <c r="S49" s="115">
        <v>5</v>
      </c>
      <c r="T49" s="116">
        <v>5</v>
      </c>
      <c r="U49" s="117">
        <f t="shared" si="0"/>
        <v>4.6</v>
      </c>
    </row>
    <row r="50" spans="1:21" ht="18.75">
      <c r="A50" s="119">
        <v>48</v>
      </c>
      <c r="B50" s="111" t="s">
        <v>297</v>
      </c>
      <c r="C50" s="111"/>
      <c r="D50" s="110">
        <v>1</v>
      </c>
      <c r="E50" s="110">
        <v>1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2">
        <v>4</v>
      </c>
      <c r="L50" s="112">
        <v>5</v>
      </c>
      <c r="M50" s="112">
        <v>5</v>
      </c>
      <c r="N50" s="112">
        <v>5</v>
      </c>
      <c r="O50" s="113">
        <v>5</v>
      </c>
      <c r="P50" s="113">
        <v>5</v>
      </c>
      <c r="Q50" s="114">
        <v>3</v>
      </c>
      <c r="R50" s="114">
        <v>5</v>
      </c>
      <c r="S50" s="115">
        <v>5</v>
      </c>
      <c r="T50" s="116">
        <v>5</v>
      </c>
      <c r="U50" s="117">
        <f t="shared" si="0"/>
        <v>4.7</v>
      </c>
    </row>
    <row r="51" spans="1:21" ht="18.75">
      <c r="A51" s="110">
        <v>49</v>
      </c>
      <c r="B51" s="111" t="s">
        <v>297</v>
      </c>
      <c r="C51" s="111"/>
      <c r="D51" s="110">
        <v>0</v>
      </c>
      <c r="E51" s="110">
        <v>0</v>
      </c>
      <c r="F51" s="110">
        <v>0</v>
      </c>
      <c r="G51" s="110">
        <v>1</v>
      </c>
      <c r="H51" s="110">
        <v>0</v>
      </c>
      <c r="I51" s="110">
        <v>0</v>
      </c>
      <c r="J51" s="110">
        <v>0</v>
      </c>
      <c r="K51" s="112">
        <v>5</v>
      </c>
      <c r="L51" s="112">
        <v>5</v>
      </c>
      <c r="M51" s="112">
        <v>5</v>
      </c>
      <c r="N51" s="112">
        <v>5</v>
      </c>
      <c r="O51" s="113">
        <v>5</v>
      </c>
      <c r="P51" s="113">
        <v>5</v>
      </c>
      <c r="Q51" s="114">
        <v>5</v>
      </c>
      <c r="R51" s="114">
        <v>5</v>
      </c>
      <c r="S51" s="115">
        <v>5</v>
      </c>
      <c r="T51" s="116">
        <v>5</v>
      </c>
      <c r="U51" s="117">
        <f t="shared" si="0"/>
        <v>5</v>
      </c>
    </row>
    <row r="52" spans="1:21" ht="18.75">
      <c r="A52" s="119">
        <v>50</v>
      </c>
      <c r="B52" s="111" t="s">
        <v>297</v>
      </c>
      <c r="C52" s="111"/>
      <c r="D52" s="110">
        <v>0</v>
      </c>
      <c r="E52" s="110">
        <v>0</v>
      </c>
      <c r="F52" s="110">
        <v>0</v>
      </c>
      <c r="G52" s="110">
        <v>1</v>
      </c>
      <c r="H52" s="110">
        <v>0</v>
      </c>
      <c r="I52" s="110">
        <v>0</v>
      </c>
      <c r="J52" s="110">
        <v>0</v>
      </c>
      <c r="K52" s="112">
        <v>5</v>
      </c>
      <c r="L52" s="112">
        <v>5</v>
      </c>
      <c r="M52" s="112">
        <v>5</v>
      </c>
      <c r="N52" s="112">
        <v>5</v>
      </c>
      <c r="O52" s="113">
        <v>5</v>
      </c>
      <c r="P52" s="113">
        <v>5</v>
      </c>
      <c r="Q52" s="114">
        <v>3</v>
      </c>
      <c r="R52" s="114">
        <v>5</v>
      </c>
      <c r="S52" s="115">
        <v>5</v>
      </c>
      <c r="T52" s="116">
        <v>5</v>
      </c>
      <c r="U52" s="117">
        <f t="shared" si="0"/>
        <v>4.8</v>
      </c>
    </row>
    <row r="53" spans="1:21" ht="18.75">
      <c r="A53" s="110">
        <v>51</v>
      </c>
      <c r="B53" s="111" t="s">
        <v>297</v>
      </c>
      <c r="C53" s="111"/>
      <c r="D53" s="110">
        <v>0</v>
      </c>
      <c r="E53" s="110">
        <v>0</v>
      </c>
      <c r="F53" s="110">
        <v>0</v>
      </c>
      <c r="G53" s="110">
        <v>1</v>
      </c>
      <c r="H53" s="110">
        <v>0</v>
      </c>
      <c r="I53" s="110">
        <v>0</v>
      </c>
      <c r="J53" s="110">
        <v>0</v>
      </c>
      <c r="K53" s="112">
        <v>5</v>
      </c>
      <c r="L53" s="112">
        <v>5</v>
      </c>
      <c r="M53" s="112">
        <v>5</v>
      </c>
      <c r="N53" s="112">
        <v>5</v>
      </c>
      <c r="O53" s="113">
        <v>5</v>
      </c>
      <c r="P53" s="113">
        <v>5</v>
      </c>
      <c r="Q53" s="114">
        <v>5</v>
      </c>
      <c r="R53" s="114">
        <v>5</v>
      </c>
      <c r="S53" s="115">
        <v>5</v>
      </c>
      <c r="T53" s="116">
        <v>5</v>
      </c>
      <c r="U53" s="117">
        <f t="shared" si="0"/>
        <v>5</v>
      </c>
    </row>
    <row r="54" spans="1:21" ht="18.75">
      <c r="A54" s="119">
        <v>52</v>
      </c>
      <c r="B54" s="111" t="s">
        <v>82</v>
      </c>
      <c r="C54" s="111"/>
      <c r="D54" s="110">
        <v>0</v>
      </c>
      <c r="E54" s="110">
        <v>0</v>
      </c>
      <c r="F54" s="110">
        <v>1</v>
      </c>
      <c r="G54" s="110">
        <v>1</v>
      </c>
      <c r="H54" s="110">
        <v>0</v>
      </c>
      <c r="I54" s="110">
        <v>0</v>
      </c>
      <c r="J54" s="110">
        <v>0</v>
      </c>
      <c r="K54" s="112">
        <v>5</v>
      </c>
      <c r="L54" s="112">
        <v>5</v>
      </c>
      <c r="M54" s="112">
        <v>5</v>
      </c>
      <c r="N54" s="112">
        <v>5</v>
      </c>
      <c r="O54" s="113">
        <v>5</v>
      </c>
      <c r="P54" s="113">
        <v>5</v>
      </c>
      <c r="Q54" s="114">
        <v>2</v>
      </c>
      <c r="R54" s="114">
        <v>5</v>
      </c>
      <c r="S54" s="115">
        <v>5</v>
      </c>
      <c r="T54" s="116">
        <v>5</v>
      </c>
      <c r="U54" s="117">
        <f t="shared" si="0"/>
        <v>4.7</v>
      </c>
    </row>
    <row r="55" spans="1:21" ht="18.75">
      <c r="A55" s="110">
        <v>53</v>
      </c>
      <c r="B55" s="111" t="s">
        <v>297</v>
      </c>
      <c r="C55" s="111"/>
      <c r="D55" s="110">
        <v>0</v>
      </c>
      <c r="E55" s="110">
        <v>0</v>
      </c>
      <c r="F55" s="110">
        <v>0</v>
      </c>
      <c r="G55" s="110">
        <v>1</v>
      </c>
      <c r="H55" s="110">
        <v>0</v>
      </c>
      <c r="I55" s="110">
        <v>0</v>
      </c>
      <c r="J55" s="110">
        <v>0</v>
      </c>
      <c r="K55" s="112">
        <v>4</v>
      </c>
      <c r="L55" s="112">
        <v>5</v>
      </c>
      <c r="M55" s="112">
        <v>5</v>
      </c>
      <c r="N55" s="112">
        <v>5</v>
      </c>
      <c r="O55" s="113">
        <v>5</v>
      </c>
      <c r="P55" s="113">
        <v>5</v>
      </c>
      <c r="Q55" s="114">
        <v>3</v>
      </c>
      <c r="R55" s="114">
        <v>5</v>
      </c>
      <c r="S55" s="115">
        <v>5</v>
      </c>
      <c r="T55" s="116">
        <v>5</v>
      </c>
      <c r="U55" s="117">
        <f t="shared" si="0"/>
        <v>4.7</v>
      </c>
    </row>
    <row r="56" spans="1:21" ht="18.75">
      <c r="A56" s="119">
        <v>54</v>
      </c>
      <c r="B56" s="111" t="s">
        <v>297</v>
      </c>
      <c r="C56" s="111"/>
      <c r="D56" s="110">
        <v>0</v>
      </c>
      <c r="E56" s="110">
        <v>1</v>
      </c>
      <c r="F56" s="110">
        <v>0</v>
      </c>
      <c r="G56" s="110">
        <v>0</v>
      </c>
      <c r="H56" s="110">
        <v>1</v>
      </c>
      <c r="I56" s="110">
        <v>0</v>
      </c>
      <c r="J56" s="110">
        <v>0</v>
      </c>
      <c r="K56" s="112">
        <v>4</v>
      </c>
      <c r="L56" s="112">
        <v>4</v>
      </c>
      <c r="M56" s="112">
        <v>4</v>
      </c>
      <c r="N56" s="112">
        <v>4</v>
      </c>
      <c r="O56" s="113">
        <v>4</v>
      </c>
      <c r="P56" s="113">
        <v>4</v>
      </c>
      <c r="Q56" s="114">
        <v>2</v>
      </c>
      <c r="R56" s="114">
        <v>4</v>
      </c>
      <c r="S56" s="115">
        <v>4</v>
      </c>
      <c r="T56" s="116">
        <v>4</v>
      </c>
      <c r="U56" s="117">
        <f t="shared" si="0"/>
        <v>3.8</v>
      </c>
    </row>
    <row r="57" spans="1:21" ht="18.75">
      <c r="A57" s="110">
        <v>55</v>
      </c>
      <c r="B57" s="111" t="s">
        <v>298</v>
      </c>
      <c r="C57" s="111"/>
      <c r="D57" s="110">
        <v>1</v>
      </c>
      <c r="E57" s="110">
        <v>1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2">
        <v>5</v>
      </c>
      <c r="L57" s="112">
        <v>5</v>
      </c>
      <c r="M57" s="112">
        <v>5</v>
      </c>
      <c r="N57" s="112">
        <v>5</v>
      </c>
      <c r="O57" s="113">
        <v>5</v>
      </c>
      <c r="P57" s="113">
        <v>5</v>
      </c>
      <c r="Q57" s="114">
        <v>5</v>
      </c>
      <c r="R57" s="114">
        <v>5</v>
      </c>
      <c r="S57" s="115">
        <v>5</v>
      </c>
      <c r="T57" s="116">
        <v>5</v>
      </c>
      <c r="U57" s="117">
        <f t="shared" si="0"/>
        <v>5</v>
      </c>
    </row>
    <row r="58" spans="1:21" ht="18.75">
      <c r="A58" s="119">
        <v>56</v>
      </c>
      <c r="B58" s="111" t="s">
        <v>82</v>
      </c>
      <c r="C58" s="111"/>
      <c r="D58" s="110">
        <v>0</v>
      </c>
      <c r="E58" s="110">
        <v>0</v>
      </c>
      <c r="F58" s="110">
        <v>1</v>
      </c>
      <c r="G58" s="110">
        <v>1</v>
      </c>
      <c r="H58" s="110">
        <v>0</v>
      </c>
      <c r="I58" s="110">
        <v>0</v>
      </c>
      <c r="J58" s="110">
        <v>0</v>
      </c>
      <c r="K58" s="112">
        <v>4</v>
      </c>
      <c r="L58" s="112">
        <v>5</v>
      </c>
      <c r="M58" s="112">
        <v>4</v>
      </c>
      <c r="N58" s="112">
        <v>5</v>
      </c>
      <c r="O58" s="113">
        <v>5</v>
      </c>
      <c r="P58" s="113">
        <v>5</v>
      </c>
      <c r="Q58" s="114">
        <v>3</v>
      </c>
      <c r="R58" s="114">
        <v>3</v>
      </c>
      <c r="S58" s="115">
        <v>4</v>
      </c>
      <c r="T58" s="116">
        <v>4</v>
      </c>
      <c r="U58" s="117">
        <f t="shared" si="0"/>
        <v>4.2</v>
      </c>
    </row>
    <row r="59" spans="1:21" ht="18.75">
      <c r="A59" s="110">
        <v>57</v>
      </c>
      <c r="B59" s="111" t="s">
        <v>39</v>
      </c>
      <c r="C59" s="111"/>
      <c r="D59" s="110">
        <v>0</v>
      </c>
      <c r="E59" s="110">
        <v>1</v>
      </c>
      <c r="F59" s="110">
        <v>0</v>
      </c>
      <c r="G59" s="110">
        <v>1</v>
      </c>
      <c r="H59" s="110">
        <v>0</v>
      </c>
      <c r="I59" s="110">
        <v>0</v>
      </c>
      <c r="J59" s="110">
        <v>0</v>
      </c>
      <c r="K59" s="112">
        <v>4</v>
      </c>
      <c r="L59" s="112">
        <v>5</v>
      </c>
      <c r="M59" s="112">
        <v>5</v>
      </c>
      <c r="N59" s="112">
        <v>5</v>
      </c>
      <c r="O59" s="113">
        <v>5</v>
      </c>
      <c r="P59" s="113">
        <v>5</v>
      </c>
      <c r="Q59" s="114">
        <v>4</v>
      </c>
      <c r="R59" s="114">
        <v>5</v>
      </c>
      <c r="S59" s="115">
        <v>5</v>
      </c>
      <c r="T59" s="116">
        <v>5</v>
      </c>
      <c r="U59" s="117">
        <f t="shared" si="0"/>
        <v>4.8</v>
      </c>
    </row>
    <row r="60" spans="1:21" ht="18.75">
      <c r="A60" s="119">
        <v>58</v>
      </c>
      <c r="B60" s="111" t="s">
        <v>297</v>
      </c>
      <c r="C60" s="111"/>
      <c r="D60" s="110">
        <v>0</v>
      </c>
      <c r="E60" s="110">
        <v>1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2">
        <v>4</v>
      </c>
      <c r="L60" s="112">
        <v>5</v>
      </c>
      <c r="M60" s="112">
        <v>5</v>
      </c>
      <c r="N60" s="112">
        <v>5</v>
      </c>
      <c r="O60" s="113">
        <v>5</v>
      </c>
      <c r="P60" s="113">
        <v>5</v>
      </c>
      <c r="Q60" s="114">
        <v>5</v>
      </c>
      <c r="R60" s="114">
        <v>5</v>
      </c>
      <c r="S60" s="115">
        <v>5</v>
      </c>
      <c r="T60" s="116">
        <v>5</v>
      </c>
      <c r="U60" s="117">
        <f t="shared" si="0"/>
        <v>4.9</v>
      </c>
    </row>
    <row r="61" spans="1:21" ht="18.75">
      <c r="A61" s="110">
        <v>59</v>
      </c>
      <c r="B61" s="111" t="s">
        <v>39</v>
      </c>
      <c r="C61" s="111"/>
      <c r="D61" s="110">
        <v>0</v>
      </c>
      <c r="E61" s="110">
        <v>1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2">
        <v>5</v>
      </c>
      <c r="L61" s="112">
        <v>5</v>
      </c>
      <c r="M61" s="112">
        <v>4</v>
      </c>
      <c r="N61" s="112">
        <v>5</v>
      </c>
      <c r="O61" s="113">
        <v>5</v>
      </c>
      <c r="P61" s="113">
        <v>5</v>
      </c>
      <c r="Q61" s="114">
        <v>3</v>
      </c>
      <c r="R61" s="114">
        <v>4</v>
      </c>
      <c r="S61" s="115">
        <v>5</v>
      </c>
      <c r="T61" s="116">
        <v>4</v>
      </c>
      <c r="U61" s="117">
        <f t="shared" si="0"/>
        <v>4.5</v>
      </c>
    </row>
    <row r="62" spans="1:21" ht="18.75">
      <c r="A62" s="119">
        <v>60</v>
      </c>
      <c r="B62" s="111" t="s">
        <v>297</v>
      </c>
      <c r="C62" s="111"/>
      <c r="D62" s="110">
        <v>1</v>
      </c>
      <c r="E62" s="110">
        <v>0</v>
      </c>
      <c r="F62" s="110">
        <v>0</v>
      </c>
      <c r="G62" s="110">
        <v>0</v>
      </c>
      <c r="H62" s="110">
        <v>1</v>
      </c>
      <c r="I62" s="110">
        <v>0</v>
      </c>
      <c r="J62" s="110">
        <v>0</v>
      </c>
      <c r="K62" s="112">
        <v>4</v>
      </c>
      <c r="L62" s="112">
        <v>5</v>
      </c>
      <c r="M62" s="112">
        <v>5</v>
      </c>
      <c r="N62" s="112">
        <v>5</v>
      </c>
      <c r="O62" s="113">
        <v>5</v>
      </c>
      <c r="P62" s="113">
        <v>5</v>
      </c>
      <c r="Q62" s="114">
        <v>3</v>
      </c>
      <c r="R62" s="114">
        <v>5</v>
      </c>
      <c r="S62" s="115">
        <v>5</v>
      </c>
      <c r="T62" s="116">
        <v>5</v>
      </c>
      <c r="U62" s="117">
        <f t="shared" si="0"/>
        <v>4.7</v>
      </c>
    </row>
    <row r="63" spans="1:21" ht="18.75">
      <c r="A63" s="110">
        <v>61</v>
      </c>
      <c r="B63" s="111" t="s">
        <v>297</v>
      </c>
      <c r="C63" s="111"/>
      <c r="D63" s="110">
        <v>0</v>
      </c>
      <c r="E63" s="110">
        <v>0</v>
      </c>
      <c r="F63" s="110">
        <v>0</v>
      </c>
      <c r="G63" s="110">
        <v>1</v>
      </c>
      <c r="H63" s="110">
        <v>0</v>
      </c>
      <c r="I63" s="110">
        <v>0</v>
      </c>
      <c r="J63" s="110">
        <v>0</v>
      </c>
      <c r="K63" s="112">
        <v>4</v>
      </c>
      <c r="L63" s="112">
        <v>4</v>
      </c>
      <c r="M63" s="112">
        <v>4</v>
      </c>
      <c r="N63" s="112">
        <v>4</v>
      </c>
      <c r="O63" s="113">
        <v>4</v>
      </c>
      <c r="P63" s="113">
        <v>4</v>
      </c>
      <c r="Q63" s="114">
        <v>4</v>
      </c>
      <c r="R63" s="114">
        <v>4</v>
      </c>
      <c r="S63" s="115">
        <v>4</v>
      </c>
      <c r="T63" s="116">
        <v>4</v>
      </c>
      <c r="U63" s="117">
        <f t="shared" si="0"/>
        <v>4</v>
      </c>
    </row>
    <row r="64" spans="1:21" ht="18.75">
      <c r="A64" s="119">
        <v>62</v>
      </c>
      <c r="B64" s="111" t="s">
        <v>297</v>
      </c>
      <c r="C64" s="111"/>
      <c r="D64" s="110">
        <v>0</v>
      </c>
      <c r="E64" s="110">
        <v>0</v>
      </c>
      <c r="F64" s="110">
        <v>0</v>
      </c>
      <c r="G64" s="110">
        <v>1</v>
      </c>
      <c r="H64" s="110">
        <v>0</v>
      </c>
      <c r="I64" s="110">
        <v>0</v>
      </c>
      <c r="J64" s="110">
        <v>0</v>
      </c>
      <c r="K64" s="112">
        <v>4</v>
      </c>
      <c r="L64" s="112">
        <v>5</v>
      </c>
      <c r="M64" s="112">
        <v>5</v>
      </c>
      <c r="N64" s="112">
        <v>5</v>
      </c>
      <c r="O64" s="113">
        <v>4</v>
      </c>
      <c r="P64" s="113">
        <v>4</v>
      </c>
      <c r="Q64" s="114">
        <v>3</v>
      </c>
      <c r="R64" s="114">
        <v>4</v>
      </c>
      <c r="S64" s="115">
        <v>5</v>
      </c>
      <c r="T64" s="116">
        <v>4</v>
      </c>
      <c r="U64" s="117">
        <f t="shared" si="0"/>
        <v>4.3</v>
      </c>
    </row>
    <row r="65" spans="1:21" ht="18.75">
      <c r="A65" s="110">
        <v>63</v>
      </c>
      <c r="B65" s="111" t="s">
        <v>297</v>
      </c>
      <c r="C65" s="111"/>
      <c r="D65" s="110">
        <v>0</v>
      </c>
      <c r="E65" s="110">
        <v>1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2">
        <v>5</v>
      </c>
      <c r="L65" s="112">
        <v>5</v>
      </c>
      <c r="M65" s="112">
        <v>5</v>
      </c>
      <c r="N65" s="112">
        <v>5</v>
      </c>
      <c r="O65" s="113">
        <v>5</v>
      </c>
      <c r="P65" s="113">
        <v>5</v>
      </c>
      <c r="Q65" s="114">
        <v>5</v>
      </c>
      <c r="R65" s="114">
        <v>4</v>
      </c>
      <c r="S65" s="115">
        <v>4</v>
      </c>
      <c r="T65" s="116">
        <v>4</v>
      </c>
      <c r="U65" s="117">
        <f t="shared" si="0"/>
        <v>4.7</v>
      </c>
    </row>
    <row r="66" spans="1:21" ht="18.75">
      <c r="A66" s="119">
        <v>64</v>
      </c>
      <c r="B66" s="111" t="s">
        <v>297</v>
      </c>
      <c r="C66" s="111"/>
      <c r="D66" s="110">
        <v>0</v>
      </c>
      <c r="E66" s="110">
        <v>0</v>
      </c>
      <c r="F66" s="110">
        <v>0</v>
      </c>
      <c r="G66" s="110">
        <v>1</v>
      </c>
      <c r="H66" s="110">
        <v>0</v>
      </c>
      <c r="I66" s="110">
        <v>0</v>
      </c>
      <c r="J66" s="110">
        <v>0</v>
      </c>
      <c r="K66" s="112">
        <v>4</v>
      </c>
      <c r="L66" s="112">
        <v>5</v>
      </c>
      <c r="M66" s="112">
        <v>5</v>
      </c>
      <c r="N66" s="112">
        <v>5</v>
      </c>
      <c r="O66" s="113">
        <v>5</v>
      </c>
      <c r="P66" s="113">
        <v>5</v>
      </c>
      <c r="Q66" s="114">
        <v>2</v>
      </c>
      <c r="R66" s="114">
        <v>5</v>
      </c>
      <c r="S66" s="115">
        <v>5</v>
      </c>
      <c r="T66" s="116">
        <v>5</v>
      </c>
      <c r="U66" s="117">
        <f t="shared" si="0"/>
        <v>4.6</v>
      </c>
    </row>
    <row r="67" spans="1:21" ht="18.75">
      <c r="A67" s="110">
        <v>65</v>
      </c>
      <c r="B67" s="111" t="s">
        <v>297</v>
      </c>
      <c r="C67" s="111"/>
      <c r="D67" s="110">
        <v>1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2">
        <v>5</v>
      </c>
      <c r="L67" s="112">
        <v>5</v>
      </c>
      <c r="M67" s="112">
        <v>5</v>
      </c>
      <c r="N67" s="112">
        <v>5</v>
      </c>
      <c r="O67" s="113">
        <v>5</v>
      </c>
      <c r="P67" s="113">
        <v>5</v>
      </c>
      <c r="Q67" s="114">
        <v>5</v>
      </c>
      <c r="R67" s="114">
        <v>5</v>
      </c>
      <c r="S67" s="115">
        <v>5</v>
      </c>
      <c r="T67" s="116">
        <v>5</v>
      </c>
      <c r="U67" s="117">
        <f t="shared" si="0"/>
        <v>5</v>
      </c>
    </row>
    <row r="68" spans="1:21" ht="18.75">
      <c r="A68" s="119">
        <v>66</v>
      </c>
      <c r="B68" s="111" t="s">
        <v>297</v>
      </c>
      <c r="C68" s="111"/>
      <c r="D68" s="110">
        <v>1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2">
        <v>5</v>
      </c>
      <c r="L68" s="112">
        <v>5</v>
      </c>
      <c r="M68" s="112">
        <v>5</v>
      </c>
      <c r="N68" s="112">
        <v>5</v>
      </c>
      <c r="O68" s="113">
        <v>5</v>
      </c>
      <c r="P68" s="113">
        <v>5</v>
      </c>
      <c r="Q68" s="114">
        <v>5</v>
      </c>
      <c r="R68" s="114">
        <v>5</v>
      </c>
      <c r="S68" s="115">
        <v>5</v>
      </c>
      <c r="T68" s="116">
        <v>5</v>
      </c>
      <c r="U68" s="117">
        <f aca="true" t="shared" si="1" ref="U68:U85">AVERAGE(K68:T68)</f>
        <v>5</v>
      </c>
    </row>
    <row r="69" spans="1:21" ht="18.75">
      <c r="A69" s="110">
        <v>67</v>
      </c>
      <c r="B69" s="111" t="s">
        <v>297</v>
      </c>
      <c r="C69" s="111"/>
      <c r="D69" s="110">
        <v>0</v>
      </c>
      <c r="E69" s="110">
        <v>0</v>
      </c>
      <c r="F69" s="110">
        <v>0</v>
      </c>
      <c r="G69" s="110">
        <v>0</v>
      </c>
      <c r="H69" s="110">
        <v>1</v>
      </c>
      <c r="I69" s="110">
        <v>0</v>
      </c>
      <c r="J69" s="110">
        <v>1</v>
      </c>
      <c r="K69" s="112">
        <v>5</v>
      </c>
      <c r="L69" s="112">
        <v>5</v>
      </c>
      <c r="M69" s="112">
        <v>5</v>
      </c>
      <c r="N69" s="112">
        <v>5</v>
      </c>
      <c r="O69" s="113">
        <v>5</v>
      </c>
      <c r="P69" s="113">
        <v>5</v>
      </c>
      <c r="Q69" s="114">
        <v>3</v>
      </c>
      <c r="R69" s="114">
        <v>5</v>
      </c>
      <c r="S69" s="115">
        <v>5</v>
      </c>
      <c r="T69" s="116">
        <v>5</v>
      </c>
      <c r="U69" s="117">
        <f t="shared" si="1"/>
        <v>4.8</v>
      </c>
    </row>
    <row r="70" spans="1:21" ht="18.75">
      <c r="A70" s="119">
        <v>68</v>
      </c>
      <c r="B70" s="111" t="s">
        <v>297</v>
      </c>
      <c r="C70" s="111"/>
      <c r="D70" s="110">
        <v>0</v>
      </c>
      <c r="E70" s="110">
        <v>0</v>
      </c>
      <c r="F70" s="110">
        <v>0</v>
      </c>
      <c r="G70" s="110">
        <v>0</v>
      </c>
      <c r="H70" s="110">
        <v>1</v>
      </c>
      <c r="I70" s="110">
        <v>0</v>
      </c>
      <c r="J70" s="110">
        <v>1</v>
      </c>
      <c r="K70" s="112">
        <v>4</v>
      </c>
      <c r="L70" s="112">
        <v>5</v>
      </c>
      <c r="M70" s="112">
        <v>4</v>
      </c>
      <c r="N70" s="112">
        <v>3</v>
      </c>
      <c r="O70" s="113">
        <v>5</v>
      </c>
      <c r="P70" s="113">
        <v>5</v>
      </c>
      <c r="Q70" s="114">
        <v>3</v>
      </c>
      <c r="R70" s="114">
        <v>5</v>
      </c>
      <c r="S70" s="115">
        <v>5</v>
      </c>
      <c r="T70" s="116">
        <v>5</v>
      </c>
      <c r="U70" s="117">
        <f t="shared" si="1"/>
        <v>4.4</v>
      </c>
    </row>
    <row r="71" spans="1:21" ht="18.75">
      <c r="A71" s="110">
        <v>69</v>
      </c>
      <c r="B71" s="111" t="s">
        <v>297</v>
      </c>
      <c r="C71" s="111"/>
      <c r="D71" s="110">
        <v>0</v>
      </c>
      <c r="E71" s="110">
        <v>0</v>
      </c>
      <c r="F71" s="110">
        <v>0</v>
      </c>
      <c r="G71" s="110">
        <v>1</v>
      </c>
      <c r="H71" s="110">
        <v>0</v>
      </c>
      <c r="I71" s="110">
        <v>0</v>
      </c>
      <c r="J71" s="110">
        <v>0</v>
      </c>
      <c r="K71" s="112">
        <v>4</v>
      </c>
      <c r="L71" s="112">
        <v>4</v>
      </c>
      <c r="M71" s="112">
        <v>4</v>
      </c>
      <c r="N71" s="112">
        <v>4</v>
      </c>
      <c r="O71" s="113">
        <v>4</v>
      </c>
      <c r="P71" s="113">
        <v>4</v>
      </c>
      <c r="Q71" s="114">
        <v>4</v>
      </c>
      <c r="R71" s="114">
        <v>4</v>
      </c>
      <c r="S71" s="115">
        <v>4</v>
      </c>
      <c r="T71" s="116">
        <v>4</v>
      </c>
      <c r="U71" s="117">
        <f t="shared" si="1"/>
        <v>4</v>
      </c>
    </row>
    <row r="72" spans="1:21" ht="18.75">
      <c r="A72" s="119">
        <v>70</v>
      </c>
      <c r="B72" s="111" t="s">
        <v>297</v>
      </c>
      <c r="C72" s="111"/>
      <c r="D72" s="110">
        <v>0</v>
      </c>
      <c r="E72" s="110">
        <v>0</v>
      </c>
      <c r="F72" s="110">
        <v>0</v>
      </c>
      <c r="G72" s="110">
        <v>1</v>
      </c>
      <c r="H72" s="110">
        <v>0</v>
      </c>
      <c r="I72" s="110">
        <v>0</v>
      </c>
      <c r="J72" s="110">
        <v>0</v>
      </c>
      <c r="K72" s="112">
        <v>5</v>
      </c>
      <c r="L72" s="112">
        <v>5</v>
      </c>
      <c r="M72" s="112">
        <v>4</v>
      </c>
      <c r="N72" s="112">
        <v>5</v>
      </c>
      <c r="O72" s="113">
        <v>5</v>
      </c>
      <c r="P72" s="113">
        <v>5</v>
      </c>
      <c r="Q72" s="114">
        <v>5</v>
      </c>
      <c r="R72" s="114">
        <v>5</v>
      </c>
      <c r="S72" s="115">
        <v>5</v>
      </c>
      <c r="T72" s="116">
        <v>5</v>
      </c>
      <c r="U72" s="117">
        <f t="shared" si="1"/>
        <v>4.9</v>
      </c>
    </row>
    <row r="73" spans="1:21" ht="18.75">
      <c r="A73" s="110">
        <v>71</v>
      </c>
      <c r="B73" s="111" t="s">
        <v>297</v>
      </c>
      <c r="C73" s="111"/>
      <c r="D73" s="110">
        <v>0</v>
      </c>
      <c r="E73" s="110">
        <v>1</v>
      </c>
      <c r="F73" s="110">
        <v>0</v>
      </c>
      <c r="G73" s="110">
        <v>1</v>
      </c>
      <c r="H73" s="110">
        <v>1</v>
      </c>
      <c r="I73" s="110">
        <v>0</v>
      </c>
      <c r="J73" s="110">
        <v>0</v>
      </c>
      <c r="K73" s="112">
        <v>5</v>
      </c>
      <c r="L73" s="112">
        <v>5</v>
      </c>
      <c r="M73" s="112">
        <v>5</v>
      </c>
      <c r="N73" s="112">
        <v>5</v>
      </c>
      <c r="O73" s="113">
        <v>5</v>
      </c>
      <c r="P73" s="113">
        <v>5</v>
      </c>
      <c r="Q73" s="114">
        <v>5</v>
      </c>
      <c r="R73" s="114">
        <v>5</v>
      </c>
      <c r="S73" s="115">
        <v>5</v>
      </c>
      <c r="T73" s="116">
        <v>5</v>
      </c>
      <c r="U73" s="117">
        <f t="shared" si="1"/>
        <v>5</v>
      </c>
    </row>
    <row r="74" spans="1:21" ht="18.75">
      <c r="A74" s="119">
        <v>72</v>
      </c>
      <c r="B74" s="111" t="s">
        <v>297</v>
      </c>
      <c r="C74" s="111"/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1</v>
      </c>
      <c r="K74" s="112">
        <v>4</v>
      </c>
      <c r="L74" s="112">
        <v>4</v>
      </c>
      <c r="M74" s="112">
        <v>4</v>
      </c>
      <c r="N74" s="112">
        <v>4</v>
      </c>
      <c r="O74" s="113">
        <v>4</v>
      </c>
      <c r="P74" s="113">
        <v>4</v>
      </c>
      <c r="Q74" s="114">
        <v>4</v>
      </c>
      <c r="R74" s="114">
        <v>4</v>
      </c>
      <c r="S74" s="115">
        <v>4</v>
      </c>
      <c r="T74" s="116">
        <v>4</v>
      </c>
      <c r="U74" s="117">
        <f t="shared" si="1"/>
        <v>4</v>
      </c>
    </row>
    <row r="75" spans="1:21" ht="18.75">
      <c r="A75" s="110">
        <v>73</v>
      </c>
      <c r="B75" s="111" t="s">
        <v>297</v>
      </c>
      <c r="C75" s="111"/>
      <c r="D75" s="110">
        <v>0</v>
      </c>
      <c r="E75" s="110">
        <v>0</v>
      </c>
      <c r="F75" s="110">
        <v>0</v>
      </c>
      <c r="G75" s="110">
        <v>1</v>
      </c>
      <c r="H75" s="110">
        <v>1</v>
      </c>
      <c r="I75" s="110">
        <v>0</v>
      </c>
      <c r="J75" s="110">
        <v>0</v>
      </c>
      <c r="K75" s="112">
        <v>4</v>
      </c>
      <c r="L75" s="112">
        <v>5</v>
      </c>
      <c r="M75" s="112">
        <v>5</v>
      </c>
      <c r="N75" s="112">
        <v>5</v>
      </c>
      <c r="O75" s="113">
        <v>5</v>
      </c>
      <c r="P75" s="113">
        <v>5</v>
      </c>
      <c r="Q75" s="114">
        <v>3</v>
      </c>
      <c r="R75" s="114">
        <v>4</v>
      </c>
      <c r="S75" s="115">
        <v>5</v>
      </c>
      <c r="T75" s="116">
        <v>4</v>
      </c>
      <c r="U75" s="117">
        <f t="shared" si="1"/>
        <v>4.5</v>
      </c>
    </row>
    <row r="76" spans="1:21" ht="18.75">
      <c r="A76" s="119">
        <v>74</v>
      </c>
      <c r="B76" s="111" t="s">
        <v>297</v>
      </c>
      <c r="C76" s="111"/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1</v>
      </c>
      <c r="K76" s="121">
        <v>4</v>
      </c>
      <c r="L76" s="121">
        <v>4</v>
      </c>
      <c r="M76" s="121">
        <v>4</v>
      </c>
      <c r="N76" s="121">
        <v>4</v>
      </c>
      <c r="O76" s="122">
        <v>4</v>
      </c>
      <c r="P76" s="122">
        <v>4</v>
      </c>
      <c r="Q76" s="123">
        <v>4</v>
      </c>
      <c r="R76" s="123">
        <v>4</v>
      </c>
      <c r="S76" s="124">
        <v>4</v>
      </c>
      <c r="T76" s="125">
        <v>4</v>
      </c>
      <c r="U76" s="117">
        <f t="shared" si="1"/>
        <v>4</v>
      </c>
    </row>
    <row r="77" spans="1:21" ht="18.75">
      <c r="A77" s="110">
        <v>75</v>
      </c>
      <c r="B77" s="111" t="s">
        <v>297</v>
      </c>
      <c r="C77" s="111"/>
      <c r="D77" s="110">
        <v>0</v>
      </c>
      <c r="E77" s="110">
        <v>1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2">
        <v>5</v>
      </c>
      <c r="L77" s="112">
        <v>5</v>
      </c>
      <c r="M77" s="112">
        <v>5</v>
      </c>
      <c r="N77" s="112">
        <v>5</v>
      </c>
      <c r="O77" s="113">
        <v>5</v>
      </c>
      <c r="P77" s="113">
        <v>5</v>
      </c>
      <c r="Q77" s="114">
        <v>5</v>
      </c>
      <c r="R77" s="114">
        <v>5</v>
      </c>
      <c r="S77" s="115">
        <v>5</v>
      </c>
      <c r="T77" s="116">
        <v>5</v>
      </c>
      <c r="U77" s="117">
        <f t="shared" si="1"/>
        <v>5</v>
      </c>
    </row>
    <row r="78" spans="1:21" ht="18.75">
      <c r="A78" s="119">
        <v>76</v>
      </c>
      <c r="B78" s="111" t="s">
        <v>297</v>
      </c>
      <c r="C78" s="111"/>
      <c r="D78" s="110">
        <v>0</v>
      </c>
      <c r="E78" s="110">
        <v>0</v>
      </c>
      <c r="F78" s="110">
        <v>0</v>
      </c>
      <c r="G78" s="110">
        <v>1</v>
      </c>
      <c r="H78" s="110">
        <v>0</v>
      </c>
      <c r="I78" s="110">
        <v>0</v>
      </c>
      <c r="J78" s="110">
        <v>0</v>
      </c>
      <c r="K78" s="112">
        <v>3</v>
      </c>
      <c r="L78" s="112">
        <v>4</v>
      </c>
      <c r="M78" s="112">
        <v>4</v>
      </c>
      <c r="N78" s="112">
        <v>4</v>
      </c>
      <c r="O78" s="113">
        <v>4</v>
      </c>
      <c r="P78" s="113">
        <v>4</v>
      </c>
      <c r="Q78" s="114">
        <v>2</v>
      </c>
      <c r="R78" s="114">
        <v>4</v>
      </c>
      <c r="S78" s="115">
        <v>4</v>
      </c>
      <c r="T78" s="116">
        <v>4</v>
      </c>
      <c r="U78" s="117">
        <f t="shared" si="1"/>
        <v>3.7</v>
      </c>
    </row>
    <row r="79" spans="1:21" ht="18.75">
      <c r="A79" s="110">
        <v>77</v>
      </c>
      <c r="B79" s="111" t="s">
        <v>297</v>
      </c>
      <c r="C79" s="111"/>
      <c r="D79" s="110">
        <v>0</v>
      </c>
      <c r="E79" s="110">
        <v>0</v>
      </c>
      <c r="F79" s="110">
        <v>0</v>
      </c>
      <c r="G79" s="110">
        <v>1</v>
      </c>
      <c r="H79" s="110">
        <v>0</v>
      </c>
      <c r="I79" s="110">
        <v>0</v>
      </c>
      <c r="J79" s="110">
        <v>0</v>
      </c>
      <c r="K79" s="112">
        <v>3</v>
      </c>
      <c r="L79" s="112">
        <v>5</v>
      </c>
      <c r="M79" s="112">
        <v>4</v>
      </c>
      <c r="N79" s="112">
        <v>4</v>
      </c>
      <c r="O79" s="113">
        <v>4</v>
      </c>
      <c r="P79" s="113">
        <v>4</v>
      </c>
      <c r="Q79" s="114">
        <v>4</v>
      </c>
      <c r="R79" s="114">
        <v>5</v>
      </c>
      <c r="S79" s="115">
        <v>5</v>
      </c>
      <c r="T79" s="116">
        <v>5</v>
      </c>
      <c r="U79" s="117">
        <f t="shared" si="1"/>
        <v>4.3</v>
      </c>
    </row>
    <row r="80" spans="1:21" ht="18.75">
      <c r="A80" s="119">
        <v>78</v>
      </c>
      <c r="B80" s="111" t="s">
        <v>297</v>
      </c>
      <c r="C80" s="111"/>
      <c r="D80" s="110">
        <v>0</v>
      </c>
      <c r="E80" s="110">
        <v>0</v>
      </c>
      <c r="F80" s="110">
        <v>0</v>
      </c>
      <c r="G80" s="110">
        <v>1</v>
      </c>
      <c r="H80" s="110">
        <v>0</v>
      </c>
      <c r="I80" s="110">
        <v>0</v>
      </c>
      <c r="J80" s="110">
        <v>0</v>
      </c>
      <c r="K80" s="112">
        <v>5</v>
      </c>
      <c r="L80" s="112">
        <v>5</v>
      </c>
      <c r="M80" s="112">
        <v>5</v>
      </c>
      <c r="N80" s="112">
        <v>5</v>
      </c>
      <c r="O80" s="113">
        <v>5</v>
      </c>
      <c r="P80" s="113">
        <v>5</v>
      </c>
      <c r="Q80" s="114">
        <v>4</v>
      </c>
      <c r="R80" s="114">
        <v>4</v>
      </c>
      <c r="S80" s="115">
        <v>4</v>
      </c>
      <c r="T80" s="116">
        <v>4</v>
      </c>
      <c r="U80" s="117">
        <f t="shared" si="1"/>
        <v>4.6</v>
      </c>
    </row>
    <row r="81" spans="1:21" ht="18.75">
      <c r="A81" s="110">
        <v>79</v>
      </c>
      <c r="B81" s="111" t="s">
        <v>297</v>
      </c>
      <c r="C81" s="111"/>
      <c r="D81" s="110">
        <v>0</v>
      </c>
      <c r="E81" s="110">
        <v>0</v>
      </c>
      <c r="F81" s="110">
        <v>0</v>
      </c>
      <c r="G81" s="110">
        <v>1</v>
      </c>
      <c r="H81" s="110">
        <v>0</v>
      </c>
      <c r="I81" s="110">
        <v>0</v>
      </c>
      <c r="J81" s="110">
        <v>0</v>
      </c>
      <c r="K81" s="112">
        <v>5</v>
      </c>
      <c r="L81" s="112">
        <v>5</v>
      </c>
      <c r="M81" s="112">
        <v>5</v>
      </c>
      <c r="N81" s="112">
        <v>5</v>
      </c>
      <c r="O81" s="113">
        <v>5</v>
      </c>
      <c r="P81" s="113">
        <v>5</v>
      </c>
      <c r="Q81" s="114">
        <v>3</v>
      </c>
      <c r="R81" s="114">
        <v>5</v>
      </c>
      <c r="S81" s="115">
        <v>5</v>
      </c>
      <c r="T81" s="116">
        <v>5</v>
      </c>
      <c r="U81" s="117">
        <f t="shared" si="1"/>
        <v>4.8</v>
      </c>
    </row>
    <row r="82" spans="1:21" ht="18.75">
      <c r="A82" s="119">
        <v>80</v>
      </c>
      <c r="B82" s="111" t="s">
        <v>297</v>
      </c>
      <c r="C82" s="111"/>
      <c r="D82" s="110">
        <v>0</v>
      </c>
      <c r="E82" s="110">
        <v>0</v>
      </c>
      <c r="F82" s="110">
        <v>0</v>
      </c>
      <c r="G82" s="110">
        <v>1</v>
      </c>
      <c r="H82" s="110">
        <v>0</v>
      </c>
      <c r="I82" s="110">
        <v>0</v>
      </c>
      <c r="J82" s="110">
        <v>0</v>
      </c>
      <c r="K82" s="112">
        <v>4</v>
      </c>
      <c r="L82" s="112">
        <v>4</v>
      </c>
      <c r="M82" s="112">
        <v>4</v>
      </c>
      <c r="N82" s="112">
        <v>4</v>
      </c>
      <c r="O82" s="113">
        <v>4</v>
      </c>
      <c r="P82" s="113">
        <v>4</v>
      </c>
      <c r="Q82" s="114">
        <v>4</v>
      </c>
      <c r="R82" s="114">
        <v>4</v>
      </c>
      <c r="S82" s="115">
        <v>4</v>
      </c>
      <c r="T82" s="116">
        <v>4</v>
      </c>
      <c r="U82" s="117">
        <f t="shared" si="1"/>
        <v>4</v>
      </c>
    </row>
    <row r="83" spans="1:21" ht="18.75">
      <c r="A83" s="110">
        <v>81</v>
      </c>
      <c r="B83" s="111" t="s">
        <v>297</v>
      </c>
      <c r="C83" s="111"/>
      <c r="D83" s="110">
        <v>1</v>
      </c>
      <c r="E83" s="110">
        <v>0</v>
      </c>
      <c r="F83" s="110">
        <v>0</v>
      </c>
      <c r="G83" s="110">
        <v>1</v>
      </c>
      <c r="H83" s="110">
        <v>0</v>
      </c>
      <c r="I83" s="110">
        <v>0</v>
      </c>
      <c r="J83" s="110">
        <v>0</v>
      </c>
      <c r="K83" s="112">
        <v>5</v>
      </c>
      <c r="L83" s="112">
        <v>5</v>
      </c>
      <c r="M83" s="112">
        <v>5</v>
      </c>
      <c r="N83" s="112">
        <v>5</v>
      </c>
      <c r="O83" s="113">
        <v>5</v>
      </c>
      <c r="P83" s="113">
        <v>5</v>
      </c>
      <c r="Q83" s="114">
        <v>5</v>
      </c>
      <c r="R83" s="114">
        <v>5</v>
      </c>
      <c r="S83" s="115">
        <v>5</v>
      </c>
      <c r="T83" s="116">
        <v>5</v>
      </c>
      <c r="U83" s="117">
        <f t="shared" si="1"/>
        <v>5</v>
      </c>
    </row>
    <row r="84" spans="1:21" ht="18.75">
      <c r="A84" s="119">
        <v>82</v>
      </c>
      <c r="B84" s="111" t="s">
        <v>297</v>
      </c>
      <c r="C84" s="111"/>
      <c r="D84" s="110">
        <v>0</v>
      </c>
      <c r="E84" s="110">
        <v>0</v>
      </c>
      <c r="F84" s="110">
        <v>0</v>
      </c>
      <c r="G84" s="110">
        <v>1</v>
      </c>
      <c r="H84" s="110">
        <v>0</v>
      </c>
      <c r="I84" s="110">
        <v>0</v>
      </c>
      <c r="J84" s="110">
        <v>0</v>
      </c>
      <c r="K84" s="112">
        <v>5</v>
      </c>
      <c r="L84" s="112">
        <v>5</v>
      </c>
      <c r="M84" s="112">
        <v>5</v>
      </c>
      <c r="N84" s="112">
        <v>5</v>
      </c>
      <c r="O84" s="113">
        <v>5</v>
      </c>
      <c r="P84" s="113">
        <v>5</v>
      </c>
      <c r="Q84" s="114">
        <v>5</v>
      </c>
      <c r="R84" s="114">
        <v>5</v>
      </c>
      <c r="S84" s="115">
        <v>5</v>
      </c>
      <c r="T84" s="116">
        <v>5</v>
      </c>
      <c r="U84" s="117">
        <f t="shared" si="1"/>
        <v>5</v>
      </c>
    </row>
    <row r="85" spans="1:21" ht="18.75">
      <c r="A85" s="110">
        <v>83</v>
      </c>
      <c r="B85" s="111" t="s">
        <v>297</v>
      </c>
      <c r="C85" s="111"/>
      <c r="D85" s="110">
        <v>0</v>
      </c>
      <c r="E85" s="110">
        <v>0</v>
      </c>
      <c r="F85" s="110">
        <v>0</v>
      </c>
      <c r="G85" s="110">
        <v>1</v>
      </c>
      <c r="H85" s="110">
        <v>0</v>
      </c>
      <c r="I85" s="110">
        <v>0</v>
      </c>
      <c r="J85" s="110">
        <v>0</v>
      </c>
      <c r="K85" s="112">
        <v>5</v>
      </c>
      <c r="L85" s="112">
        <v>5</v>
      </c>
      <c r="M85" s="112">
        <v>5</v>
      </c>
      <c r="N85" s="112">
        <v>5</v>
      </c>
      <c r="O85" s="113">
        <v>5</v>
      </c>
      <c r="P85" s="113">
        <v>5</v>
      </c>
      <c r="Q85" s="114">
        <v>3</v>
      </c>
      <c r="R85" s="114">
        <v>5</v>
      </c>
      <c r="S85" s="115">
        <v>3</v>
      </c>
      <c r="T85" s="116">
        <v>5</v>
      </c>
      <c r="U85" s="117">
        <f t="shared" si="1"/>
        <v>4.6</v>
      </c>
    </row>
    <row r="86" spans="1:21" ht="18.75">
      <c r="A86" s="119">
        <v>84</v>
      </c>
      <c r="B86" s="111" t="s">
        <v>297</v>
      </c>
      <c r="C86" s="111"/>
      <c r="D86" s="110">
        <v>0</v>
      </c>
      <c r="E86" s="110">
        <v>0</v>
      </c>
      <c r="F86" s="110">
        <v>0</v>
      </c>
      <c r="G86" s="110">
        <v>1</v>
      </c>
      <c r="H86" s="110">
        <v>0</v>
      </c>
      <c r="I86" s="110">
        <v>0</v>
      </c>
      <c r="J86" s="110">
        <v>0</v>
      </c>
      <c r="K86" s="112">
        <v>5</v>
      </c>
      <c r="L86" s="112">
        <v>5</v>
      </c>
      <c r="M86" s="112">
        <v>5</v>
      </c>
      <c r="N86" s="112">
        <v>5</v>
      </c>
      <c r="O86" s="113">
        <v>5</v>
      </c>
      <c r="P86" s="113">
        <v>5</v>
      </c>
      <c r="Q86" s="114">
        <v>5</v>
      </c>
      <c r="R86" s="114">
        <v>5</v>
      </c>
      <c r="S86" s="115">
        <v>5</v>
      </c>
      <c r="T86" s="116">
        <v>5</v>
      </c>
      <c r="U86" s="117">
        <f>AVERAGE(K86:T86)</f>
        <v>5</v>
      </c>
    </row>
    <row r="87" spans="1:21" ht="18.75">
      <c r="A87" s="110">
        <v>85</v>
      </c>
      <c r="B87" s="111" t="s">
        <v>297</v>
      </c>
      <c r="C87" s="111"/>
      <c r="D87" s="110">
        <v>0</v>
      </c>
      <c r="E87" s="110">
        <v>0</v>
      </c>
      <c r="F87" s="110">
        <v>0</v>
      </c>
      <c r="G87" s="110">
        <v>1</v>
      </c>
      <c r="H87" s="110">
        <v>1</v>
      </c>
      <c r="I87" s="110">
        <v>0</v>
      </c>
      <c r="J87" s="110">
        <v>0</v>
      </c>
      <c r="K87" s="126">
        <v>4</v>
      </c>
      <c r="L87" s="126">
        <v>4</v>
      </c>
      <c r="M87" s="126">
        <v>4</v>
      </c>
      <c r="N87" s="126">
        <v>4</v>
      </c>
      <c r="O87" s="127">
        <v>4</v>
      </c>
      <c r="P87" s="127">
        <v>4</v>
      </c>
      <c r="Q87" s="128">
        <v>4</v>
      </c>
      <c r="R87" s="128">
        <v>4</v>
      </c>
      <c r="S87" s="129">
        <v>4</v>
      </c>
      <c r="T87" s="130">
        <v>4</v>
      </c>
      <c r="U87" s="117">
        <f>AVERAGE(K87:T87)</f>
        <v>4</v>
      </c>
    </row>
    <row r="88" spans="1:21" ht="18.75">
      <c r="A88" s="119">
        <v>86</v>
      </c>
      <c r="B88" s="111" t="s">
        <v>297</v>
      </c>
      <c r="C88" s="111"/>
      <c r="D88" s="110">
        <v>0</v>
      </c>
      <c r="E88" s="110">
        <v>1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26">
        <v>5</v>
      </c>
      <c r="L88" s="126">
        <v>5</v>
      </c>
      <c r="M88" s="126">
        <v>5</v>
      </c>
      <c r="N88" s="126">
        <v>5</v>
      </c>
      <c r="O88" s="127">
        <v>5</v>
      </c>
      <c r="P88" s="127">
        <v>5</v>
      </c>
      <c r="Q88" s="128">
        <v>5</v>
      </c>
      <c r="R88" s="128">
        <v>5</v>
      </c>
      <c r="S88" s="129">
        <v>5</v>
      </c>
      <c r="T88" s="130">
        <v>5</v>
      </c>
      <c r="U88" s="117">
        <f>AVERAGE(K88:T88)</f>
        <v>5</v>
      </c>
    </row>
    <row r="89" spans="2:21" ht="18.75">
      <c r="B89" s="131"/>
      <c r="D89" s="132">
        <f>COUNTIF(D3:D88,1)</f>
        <v>13</v>
      </c>
      <c r="E89" s="132">
        <f aca="true" t="shared" si="2" ref="E89:J89">COUNTIF(E3:E88,1)</f>
        <v>23</v>
      </c>
      <c r="F89" s="132">
        <f t="shared" si="2"/>
        <v>3</v>
      </c>
      <c r="G89" s="132">
        <f t="shared" si="2"/>
        <v>47</v>
      </c>
      <c r="H89" s="132">
        <f t="shared" si="2"/>
        <v>17</v>
      </c>
      <c r="I89" s="132">
        <f t="shared" si="2"/>
        <v>2</v>
      </c>
      <c r="J89" s="132">
        <f t="shared" si="2"/>
        <v>9</v>
      </c>
      <c r="K89" s="133">
        <f>AVERAGE(K3:K88)</f>
        <v>4.430232558139535</v>
      </c>
      <c r="L89" s="133">
        <f aca="true" t="shared" si="3" ref="L89:T89">AVERAGE(L3:L88)</f>
        <v>4.651162790697675</v>
      </c>
      <c r="M89" s="133">
        <f t="shared" si="3"/>
        <v>4.6395348837209305</v>
      </c>
      <c r="N89" s="133">
        <f t="shared" si="3"/>
        <v>4.662790697674419</v>
      </c>
      <c r="O89" s="133">
        <f t="shared" si="3"/>
        <v>4.755813953488372</v>
      </c>
      <c r="P89" s="133">
        <f t="shared" si="3"/>
        <v>4.744186046511628</v>
      </c>
      <c r="Q89" s="133">
        <f t="shared" si="3"/>
        <v>3.6744186046511627</v>
      </c>
      <c r="R89" s="133">
        <f t="shared" si="3"/>
        <v>4.5813953488372094</v>
      </c>
      <c r="S89" s="133">
        <f t="shared" si="3"/>
        <v>4.6976744186046515</v>
      </c>
      <c r="T89" s="133">
        <f t="shared" si="3"/>
        <v>4.6976744186046515</v>
      </c>
      <c r="U89" s="133">
        <f>AVERAGE(U3:U88)</f>
        <v>4.553488372093024</v>
      </c>
    </row>
    <row r="90" spans="2:21" ht="23.25" customHeight="1">
      <c r="B90" s="131"/>
      <c r="D90" s="134">
        <f>STDEV(D3:D88)</f>
        <v>0.36030842541176944</v>
      </c>
      <c r="E90" s="134">
        <f aca="true" t="shared" si="4" ref="E90:J90">STDEV(E3:E88)</f>
        <v>0.4452208600538458</v>
      </c>
      <c r="F90" s="134">
        <f t="shared" si="4"/>
        <v>0.18456144639815766</v>
      </c>
      <c r="G90" s="134">
        <f t="shared" si="4"/>
        <v>0.5007518287344023</v>
      </c>
      <c r="H90" s="134">
        <f t="shared" si="4"/>
        <v>0.4005809734361703</v>
      </c>
      <c r="I90" s="134">
        <f t="shared" si="4"/>
        <v>0.15159886590034524</v>
      </c>
      <c r="J90" s="134">
        <f t="shared" si="4"/>
        <v>0.3078987521684154</v>
      </c>
      <c r="K90" s="135">
        <f>STDEV(K3:K88)</f>
        <v>0.6047011449403776</v>
      </c>
      <c r="L90" s="135">
        <f aca="true" t="shared" si="5" ref="L90:T90">STDEV(L3:L88)</f>
        <v>0.5691571035149552</v>
      </c>
      <c r="M90" s="135">
        <f t="shared" si="5"/>
        <v>0.482951482100352</v>
      </c>
      <c r="N90" s="135">
        <f t="shared" si="5"/>
        <v>0.49965788569378033</v>
      </c>
      <c r="O90" s="135">
        <f t="shared" si="5"/>
        <v>0.4321232534311831</v>
      </c>
      <c r="P90" s="135">
        <f t="shared" si="5"/>
        <v>0.43887681540168805</v>
      </c>
      <c r="Q90" s="135">
        <f t="shared" si="5"/>
        <v>1.1213632508494638</v>
      </c>
      <c r="R90" s="135">
        <f t="shared" si="5"/>
        <v>0.54156888169943</v>
      </c>
      <c r="S90" s="135">
        <f t="shared" si="5"/>
        <v>0.5103578316035421</v>
      </c>
      <c r="T90" s="135">
        <f t="shared" si="5"/>
        <v>0.48676041798236175</v>
      </c>
      <c r="U90" s="135">
        <f>STDEV(U3:U88)</f>
        <v>0.3921877324831309</v>
      </c>
    </row>
    <row r="91" spans="2:26" ht="18.75">
      <c r="B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7">
        <f>STDEV(K3:N88)</f>
        <v>0.5475476797417879</v>
      </c>
      <c r="O91" s="136"/>
      <c r="P91" s="137">
        <f>STDEV(O3:P88)</f>
        <v>0.4342769752451426</v>
      </c>
      <c r="Q91" s="138"/>
      <c r="R91" s="137">
        <f>STDEV(Q3:R88)</f>
        <v>0.9887852033837138</v>
      </c>
      <c r="S91" s="137">
        <f>STDEV(S3:S88)</f>
        <v>0.5103578316035421</v>
      </c>
      <c r="T91" s="137">
        <f>STDEV(T3:T88)</f>
        <v>0.48676041798236175</v>
      </c>
      <c r="U91" s="138"/>
      <c r="V91" s="136"/>
      <c r="W91" s="136"/>
      <c r="X91" s="136"/>
      <c r="Y91" s="136"/>
      <c r="Z91" s="136"/>
    </row>
    <row r="92" spans="2:21" ht="18.75">
      <c r="B92" s="102" t="s">
        <v>44</v>
      </c>
      <c r="C92" s="139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40">
        <f>AVERAGE(K3:N88)</f>
        <v>4.59593023255814</v>
      </c>
      <c r="O92" s="136"/>
      <c r="P92" s="140">
        <f>AVERAGE(O3:P88)</f>
        <v>4.75</v>
      </c>
      <c r="Q92" s="138"/>
      <c r="R92" s="140">
        <f>AVERAGE(Q3:R88)</f>
        <v>4.127906976744186</v>
      </c>
      <c r="S92" s="140">
        <f>AVERAGE(S3:S88)</f>
        <v>4.6976744186046515</v>
      </c>
      <c r="T92" s="140">
        <f>AVERAGE(T3:T88)</f>
        <v>4.6976744186046515</v>
      </c>
      <c r="U92" s="138"/>
    </row>
    <row r="93" spans="2:21" ht="18.75">
      <c r="B93" s="141" t="s">
        <v>297</v>
      </c>
      <c r="C93" s="142">
        <f>COUNTIF(B1:B88,"บุคลากรสายสนับสนุน ")</f>
        <v>69</v>
      </c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</row>
    <row r="94" spans="2:21" ht="18.75">
      <c r="B94" s="141" t="s">
        <v>298</v>
      </c>
      <c r="C94" s="142">
        <f>COUNTIF(B1:B89,"บุคลากรสายวิชาการ ")</f>
        <v>8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</row>
    <row r="95" spans="2:21" ht="18.75">
      <c r="B95" s="141" t="s">
        <v>82</v>
      </c>
      <c r="C95" s="142">
        <f>COUNTIF(B1:B90,"นิสิตระดับปริญญาตรี")</f>
        <v>5</v>
      </c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</row>
    <row r="96" spans="2:21" ht="18.75">
      <c r="B96" s="141" t="s">
        <v>39</v>
      </c>
      <c r="C96" s="142">
        <f>COUNTIF(B1:B91,"นิสิตระดับบัณฑิตศึกษา")</f>
        <v>4</v>
      </c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</row>
    <row r="97" spans="2:10" ht="18.75">
      <c r="B97" s="104" t="s">
        <v>4</v>
      </c>
      <c r="C97" s="104">
        <f>SUM(C92:C96)</f>
        <v>86</v>
      </c>
      <c r="D97" s="136"/>
      <c r="E97" s="136"/>
      <c r="F97" s="136"/>
      <c r="G97" s="136"/>
      <c r="H97" s="136"/>
      <c r="I97" s="136"/>
      <c r="J97" s="136"/>
    </row>
    <row r="98" spans="4:10" ht="18.75">
      <c r="D98" s="136"/>
      <c r="E98" s="136"/>
      <c r="F98" s="136"/>
      <c r="G98" s="136"/>
      <c r="H98" s="136"/>
      <c r="I98" s="136"/>
      <c r="J98" s="136"/>
    </row>
    <row r="99" spans="2:10" ht="18.75">
      <c r="B99" s="106" t="s">
        <v>14</v>
      </c>
      <c r="C99" s="143"/>
      <c r="D99" s="136"/>
      <c r="E99" s="136"/>
      <c r="F99" s="136"/>
      <c r="G99" s="136"/>
      <c r="H99" s="136"/>
      <c r="I99" s="136"/>
      <c r="J99" s="136"/>
    </row>
    <row r="100" spans="2:10" ht="18.75">
      <c r="B100" s="131" t="s">
        <v>15</v>
      </c>
      <c r="C100" s="110">
        <v>2</v>
      </c>
      <c r="D100" s="136"/>
      <c r="E100" s="136"/>
      <c r="F100" s="136"/>
      <c r="G100" s="136"/>
      <c r="H100" s="136"/>
      <c r="I100" s="136"/>
      <c r="J100" s="136"/>
    </row>
    <row r="101" spans="2:10" ht="24.75" customHeight="1">
      <c r="B101" s="131" t="s">
        <v>37</v>
      </c>
      <c r="C101" s="110">
        <v>13</v>
      </c>
      <c r="D101" s="136"/>
      <c r="E101" s="136"/>
      <c r="F101" s="136"/>
      <c r="G101" s="136"/>
      <c r="H101" s="136"/>
      <c r="I101" s="136"/>
      <c r="J101" s="136"/>
    </row>
    <row r="102" spans="2:10" ht="18.75">
      <c r="B102" s="131" t="s">
        <v>38</v>
      </c>
      <c r="C102" s="144">
        <v>23</v>
      </c>
      <c r="D102" s="136"/>
      <c r="E102" s="136"/>
      <c r="F102" s="136"/>
      <c r="G102" s="136"/>
      <c r="H102" s="136"/>
      <c r="I102" s="136"/>
      <c r="J102" s="136"/>
    </row>
    <row r="103" spans="2:10" ht="18.75">
      <c r="B103" s="131" t="s">
        <v>20</v>
      </c>
      <c r="C103" s="110">
        <v>47</v>
      </c>
      <c r="D103" s="136"/>
      <c r="E103" s="136"/>
      <c r="F103" s="136"/>
      <c r="G103" s="136"/>
      <c r="H103" s="136"/>
      <c r="I103" s="145"/>
      <c r="J103" s="145"/>
    </row>
    <row r="104" spans="2:10" ht="18.75">
      <c r="B104" s="146" t="s">
        <v>299</v>
      </c>
      <c r="C104" s="110">
        <v>9</v>
      </c>
      <c r="D104" s="136"/>
      <c r="E104" s="136"/>
      <c r="F104" s="136"/>
      <c r="G104" s="136"/>
      <c r="H104" s="136"/>
      <c r="I104" s="145"/>
      <c r="J104" s="145"/>
    </row>
    <row r="105" spans="2:10" ht="37.5">
      <c r="B105" s="146" t="s">
        <v>41</v>
      </c>
      <c r="C105" s="110">
        <v>17</v>
      </c>
      <c r="D105" s="136"/>
      <c r="E105" s="136"/>
      <c r="F105" s="136"/>
      <c r="G105" s="136"/>
      <c r="H105" s="136"/>
      <c r="I105" s="145"/>
      <c r="J105" s="145"/>
    </row>
    <row r="106" spans="2:10" ht="18.75">
      <c r="B106" s="147" t="s">
        <v>4</v>
      </c>
      <c r="C106" s="147">
        <f>SUM(C100:C105)</f>
        <v>111</v>
      </c>
      <c r="D106" s="136"/>
      <c r="E106" s="136"/>
      <c r="F106" s="136"/>
      <c r="G106" s="136"/>
      <c r="H106" s="136"/>
      <c r="I106" s="145"/>
      <c r="J106" s="145"/>
    </row>
    <row r="107" spans="4:10" ht="18.75">
      <c r="D107" s="136"/>
      <c r="E107" s="136"/>
      <c r="F107" s="136"/>
      <c r="G107" s="136"/>
      <c r="H107" s="136"/>
      <c r="I107" s="145"/>
      <c r="J107" s="145"/>
    </row>
    <row r="108" spans="4:10" ht="18.75">
      <c r="D108" s="145"/>
      <c r="E108" s="145"/>
      <c r="F108" s="145"/>
      <c r="G108" s="145"/>
      <c r="H108" s="145"/>
      <c r="I108" s="145"/>
      <c r="J108" s="145"/>
    </row>
    <row r="109" spans="4:10" ht="18.75">
      <c r="D109" s="145"/>
      <c r="E109" s="145"/>
      <c r="F109" s="145"/>
      <c r="G109" s="145"/>
      <c r="H109" s="145"/>
      <c r="I109" s="145"/>
      <c r="J109" s="145"/>
    </row>
    <row r="110" spans="4:10" ht="18.75">
      <c r="D110" s="145"/>
      <c r="E110" s="145"/>
      <c r="F110" s="145"/>
      <c r="G110" s="145"/>
      <c r="H110" s="145"/>
      <c r="I110" s="145"/>
      <c r="J110" s="145"/>
    </row>
    <row r="111" spans="4:10" ht="18.75">
      <c r="D111" s="145"/>
      <c r="E111" s="145"/>
      <c r="F111" s="145"/>
      <c r="G111" s="145"/>
      <c r="H111" s="145"/>
      <c r="I111" s="145"/>
      <c r="J111" s="145"/>
    </row>
    <row r="112" spans="4:10" ht="18.75">
      <c r="D112" s="145"/>
      <c r="E112" s="145"/>
      <c r="F112" s="145"/>
      <c r="G112" s="145"/>
      <c r="H112" s="145"/>
      <c r="I112" s="145"/>
      <c r="J112" s="145"/>
    </row>
    <row r="113" spans="4:10" ht="18.75">
      <c r="D113" s="145"/>
      <c r="E113" s="145"/>
      <c r="F113" s="145"/>
      <c r="G113" s="145"/>
      <c r="H113" s="145"/>
      <c r="I113" s="145"/>
      <c r="J113" s="145"/>
    </row>
    <row r="114" spans="4:10" ht="18.75">
      <c r="D114" s="145"/>
      <c r="E114" s="145"/>
      <c r="F114" s="145"/>
      <c r="G114" s="145"/>
      <c r="H114" s="145"/>
      <c r="I114" s="145"/>
      <c r="J114" s="145"/>
    </row>
    <row r="117" spans="3:10" ht="18.75">
      <c r="C117" s="136"/>
      <c r="D117" s="148"/>
      <c r="E117" s="148"/>
      <c r="F117" s="148"/>
      <c r="G117" s="148"/>
      <c r="H117" s="148"/>
      <c r="I117" s="148"/>
      <c r="J117" s="148"/>
    </row>
    <row r="120" spans="4:10" ht="18.75">
      <c r="D120" s="144"/>
      <c r="E120" s="144"/>
      <c r="F120" s="144"/>
      <c r="G120" s="144"/>
      <c r="H120" s="144"/>
      <c r="I120" s="144"/>
      <c r="J120" s="144"/>
    </row>
  </sheetData>
  <sheetProtection/>
  <autoFilter ref="B1:B120"/>
  <mergeCells count="2">
    <mergeCell ref="C1:C2"/>
    <mergeCell ref="J1:J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40" zoomScaleNormal="140" zoomScalePageLayoutView="0" workbookViewId="0" topLeftCell="A10">
      <selection activeCell="E11" sqref="E11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64" customFormat="1" ht="27.75">
      <c r="A1" s="164" t="s">
        <v>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64" customFormat="1" ht="27.75">
      <c r="A2" s="164" t="s">
        <v>321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s="64" customFormat="1" ht="27.75">
      <c r="A3" s="164" t="s">
        <v>322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s="64" customFormat="1" ht="27.75">
      <c r="A4" s="164" t="s">
        <v>320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64" customFormat="1" ht="27.75">
      <c r="A5" s="164" t="s">
        <v>323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7" ht="24">
      <c r="B7" s="1" t="s">
        <v>334</v>
      </c>
    </row>
    <row r="8" ht="24">
      <c r="A8" s="1" t="s">
        <v>335</v>
      </c>
    </row>
    <row r="9" ht="24">
      <c r="A9" s="1" t="s">
        <v>336</v>
      </c>
    </row>
    <row r="10" ht="24">
      <c r="A10" s="1" t="s">
        <v>337</v>
      </c>
    </row>
    <row r="11" ht="24">
      <c r="B11" s="1" t="s">
        <v>338</v>
      </c>
    </row>
    <row r="12" ht="24">
      <c r="A12" s="1" t="s">
        <v>339</v>
      </c>
    </row>
    <row r="13" ht="24">
      <c r="B13" s="1" t="s">
        <v>346</v>
      </c>
    </row>
    <row r="14" ht="24">
      <c r="A14" s="1" t="s">
        <v>347</v>
      </c>
    </row>
    <row r="15" ht="24">
      <c r="A15" s="1" t="s">
        <v>340</v>
      </c>
    </row>
    <row r="16" spans="2:7" s="6" customFormat="1" ht="24">
      <c r="B16" s="4" t="s">
        <v>341</v>
      </c>
      <c r="C16" s="18"/>
      <c r="D16" s="18"/>
      <c r="E16" s="19"/>
      <c r="F16" s="19"/>
      <c r="G16" s="18"/>
    </row>
    <row r="17" ht="24">
      <c r="A17" s="4" t="s">
        <v>342</v>
      </c>
    </row>
    <row r="18" ht="24">
      <c r="A18" s="4" t="s">
        <v>343</v>
      </c>
    </row>
    <row r="19" ht="24">
      <c r="A19" s="4" t="s">
        <v>344</v>
      </c>
    </row>
    <row r="20" ht="24">
      <c r="A20" s="4" t="s">
        <v>345</v>
      </c>
    </row>
    <row r="21" ht="24">
      <c r="A21" s="4"/>
    </row>
    <row r="22" ht="24">
      <c r="A22" s="4"/>
    </row>
    <row r="23" ht="24">
      <c r="A23" s="4"/>
    </row>
  </sheetData>
  <sheetProtection/>
  <mergeCells count="5">
    <mergeCell ref="A1:K1"/>
    <mergeCell ref="A5:K5"/>
    <mergeCell ref="A2:K2"/>
    <mergeCell ref="A3:K3"/>
    <mergeCell ref="A4:K4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130" zoomScaleNormal="130" zoomScalePageLayoutView="0" workbookViewId="0" topLeftCell="A1">
      <selection activeCell="C5" sqref="C5"/>
    </sheetView>
  </sheetViews>
  <sheetFormatPr defaultColWidth="8.7109375" defaultRowHeight="12.75"/>
  <cols>
    <col min="1" max="1" width="8.7109375" style="1" customWidth="1"/>
    <col min="2" max="2" width="5.421875" style="1" customWidth="1"/>
    <col min="3" max="3" width="91.57421875" style="48" customWidth="1"/>
    <col min="4" max="16384" width="8.7109375" style="1" customWidth="1"/>
  </cols>
  <sheetData>
    <row r="1" spans="1:3" ht="24">
      <c r="A1" s="1" t="s">
        <v>351</v>
      </c>
      <c r="B1" s="67"/>
      <c r="C1" s="66"/>
    </row>
    <row r="2" spans="2:3" ht="24">
      <c r="B2" s="161">
        <v>1</v>
      </c>
      <c r="C2" s="66" t="s">
        <v>115</v>
      </c>
    </row>
    <row r="3" spans="2:3" ht="24">
      <c r="B3" s="2">
        <v>2</v>
      </c>
      <c r="C3" s="66" t="s">
        <v>325</v>
      </c>
    </row>
    <row r="4" spans="2:3" ht="24">
      <c r="B4" s="161">
        <v>3</v>
      </c>
      <c r="C4" s="66" t="s">
        <v>326</v>
      </c>
    </row>
    <row r="5" spans="2:3" ht="25.5" customHeight="1">
      <c r="B5" s="161">
        <v>4</v>
      </c>
      <c r="C5" s="72" t="s">
        <v>228</v>
      </c>
    </row>
    <row r="6" spans="2:3" ht="24">
      <c r="B6" s="2">
        <v>5</v>
      </c>
      <c r="C6" s="66" t="s">
        <v>236</v>
      </c>
    </row>
    <row r="8" spans="2:3" ht="24">
      <c r="B8" s="165" t="s">
        <v>35</v>
      </c>
      <c r="C8" s="165"/>
    </row>
    <row r="9" spans="2:4" ht="24">
      <c r="B9" s="161">
        <v>1</v>
      </c>
      <c r="C9" s="66" t="s">
        <v>88</v>
      </c>
      <c r="D9" s="67"/>
    </row>
    <row r="10" spans="2:4" ht="24">
      <c r="B10" s="161">
        <v>2</v>
      </c>
      <c r="C10" s="66" t="s">
        <v>327</v>
      </c>
      <c r="D10" s="67"/>
    </row>
    <row r="11" spans="2:4" ht="24">
      <c r="B11" s="161">
        <v>3</v>
      </c>
      <c r="C11" s="66" t="s">
        <v>116</v>
      </c>
      <c r="D11" s="67"/>
    </row>
    <row r="12" spans="2:4" ht="24">
      <c r="B12" s="161">
        <v>4</v>
      </c>
      <c r="C12" s="66" t="s">
        <v>324</v>
      </c>
      <c r="D12" s="67"/>
    </row>
    <row r="13" spans="2:4" ht="24">
      <c r="B13" s="161">
        <v>5</v>
      </c>
      <c r="C13" s="66" t="s">
        <v>350</v>
      </c>
      <c r="D13" s="67"/>
    </row>
    <row r="14" spans="2:4" ht="24" customHeight="1">
      <c r="B14" s="161">
        <v>6</v>
      </c>
      <c r="C14" s="72" t="s">
        <v>237</v>
      </c>
      <c r="D14" s="67"/>
    </row>
    <row r="16" spans="2:3" ht="24">
      <c r="B16" s="165" t="s">
        <v>36</v>
      </c>
      <c r="C16" s="165"/>
    </row>
    <row r="17" spans="2:4" ht="24" customHeight="1">
      <c r="B17" s="161">
        <v>1</v>
      </c>
      <c r="C17" s="72" t="s">
        <v>106</v>
      </c>
      <c r="D17" s="67"/>
    </row>
    <row r="18" spans="2:4" ht="24" customHeight="1">
      <c r="B18" s="161">
        <v>2</v>
      </c>
      <c r="C18" s="72" t="s">
        <v>117</v>
      </c>
      <c r="D18" s="67"/>
    </row>
    <row r="19" spans="2:4" ht="24" customHeight="1">
      <c r="B19" s="161">
        <v>3</v>
      </c>
      <c r="C19" s="72" t="s">
        <v>126</v>
      </c>
      <c r="D19" s="67"/>
    </row>
    <row r="20" spans="2:4" ht="24" customHeight="1">
      <c r="B20" s="161">
        <v>4</v>
      </c>
      <c r="C20" s="72" t="s">
        <v>176</v>
      </c>
      <c r="D20" s="67"/>
    </row>
    <row r="21" spans="2:4" ht="24" customHeight="1">
      <c r="B21" s="161">
        <v>5</v>
      </c>
      <c r="C21" s="72" t="s">
        <v>211</v>
      </c>
      <c r="D21" s="67"/>
    </row>
    <row r="22" spans="2:4" ht="24" customHeight="1">
      <c r="B22" s="161">
        <v>6</v>
      </c>
      <c r="C22" s="72" t="s">
        <v>238</v>
      </c>
      <c r="D22" s="67"/>
    </row>
    <row r="23" spans="2:4" ht="24" customHeight="1">
      <c r="B23" s="161">
        <v>7</v>
      </c>
      <c r="C23" s="72" t="s">
        <v>348</v>
      </c>
      <c r="D23" s="67"/>
    </row>
    <row r="24" spans="2:4" ht="24" customHeight="1">
      <c r="B24" s="161">
        <v>8</v>
      </c>
      <c r="C24" s="72" t="s">
        <v>349</v>
      </c>
      <c r="D24" s="67"/>
    </row>
    <row r="25" spans="2:4" ht="24" customHeight="1">
      <c r="B25" s="161">
        <v>9</v>
      </c>
      <c r="C25" s="72" t="s">
        <v>270</v>
      </c>
      <c r="D25" s="67"/>
    </row>
    <row r="26" spans="2:4" ht="24" customHeight="1">
      <c r="B26" s="161">
        <v>10</v>
      </c>
      <c r="C26" s="72" t="s">
        <v>330</v>
      </c>
      <c r="D26" s="67"/>
    </row>
  </sheetData>
  <sheetProtection/>
  <mergeCells count="2">
    <mergeCell ref="B16:C16"/>
    <mergeCell ref="B8:C8"/>
  </mergeCells>
  <printOptions/>
  <pageMargins left="0.11811023622047245" right="0.11811023622047245" top="0.7480314960629921" bottom="0.748031496062992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150" zoomScaleNormal="150" zoomScalePageLayoutView="0" workbookViewId="0" topLeftCell="A16">
      <selection activeCell="B12" sqref="B12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69" t="s">
        <v>21</v>
      </c>
      <c r="B1" s="169"/>
      <c r="C1" s="169"/>
      <c r="D1" s="169"/>
      <c r="E1" s="169"/>
      <c r="F1" s="169"/>
      <c r="G1" s="169"/>
      <c r="H1" s="169"/>
      <c r="I1" s="3"/>
    </row>
    <row r="3" spans="1:9" s="64" customFormat="1" ht="27.75">
      <c r="A3" s="164" t="s">
        <v>321</v>
      </c>
      <c r="B3" s="164"/>
      <c r="C3" s="164"/>
      <c r="D3" s="164"/>
      <c r="E3" s="164"/>
      <c r="F3" s="164"/>
      <c r="G3" s="164"/>
      <c r="H3" s="164"/>
      <c r="I3" s="88"/>
    </row>
    <row r="4" spans="1:9" s="64" customFormat="1" ht="27.75">
      <c r="A4" s="164" t="s">
        <v>322</v>
      </c>
      <c r="B4" s="164"/>
      <c r="C4" s="164"/>
      <c r="D4" s="164"/>
      <c r="E4" s="164"/>
      <c r="F4" s="164"/>
      <c r="G4" s="164"/>
      <c r="H4" s="164"/>
      <c r="I4" s="88"/>
    </row>
    <row r="5" spans="1:9" s="64" customFormat="1" ht="27.75">
      <c r="A5" s="164" t="s">
        <v>320</v>
      </c>
      <c r="B5" s="164"/>
      <c r="C5" s="164"/>
      <c r="D5" s="164"/>
      <c r="E5" s="164"/>
      <c r="F5" s="164"/>
      <c r="G5" s="164"/>
      <c r="H5" s="164"/>
      <c r="I5" s="88"/>
    </row>
    <row r="6" spans="1:9" s="64" customFormat="1" ht="27.75">
      <c r="A6" s="164" t="s">
        <v>323</v>
      </c>
      <c r="B6" s="164"/>
      <c r="C6" s="164"/>
      <c r="D6" s="164"/>
      <c r="E6" s="164"/>
      <c r="F6" s="164"/>
      <c r="G6" s="164"/>
      <c r="H6" s="164"/>
      <c r="I6" s="88"/>
    </row>
    <row r="7" spans="1:9" s="64" customFormat="1" ht="27.75">
      <c r="A7" s="68"/>
      <c r="B7" s="68"/>
      <c r="C7" s="68"/>
      <c r="D7" s="68"/>
      <c r="E7" s="68"/>
      <c r="F7" s="68"/>
      <c r="G7" s="68"/>
      <c r="H7" s="68"/>
      <c r="I7" s="68"/>
    </row>
    <row r="8" ht="24">
      <c r="B8" s="1" t="s">
        <v>352</v>
      </c>
    </row>
    <row r="9" ht="24">
      <c r="A9" s="1" t="s">
        <v>353</v>
      </c>
    </row>
    <row r="10" ht="24">
      <c r="A10" s="1" t="s">
        <v>354</v>
      </c>
    </row>
    <row r="12" ht="24">
      <c r="A12" s="5" t="s">
        <v>58</v>
      </c>
    </row>
    <row r="13" ht="24.75" thickBot="1">
      <c r="A13" s="4" t="s">
        <v>59</v>
      </c>
    </row>
    <row r="14" spans="2:7" ht="25.5" thickBot="1" thickTop="1">
      <c r="B14" s="168" t="s">
        <v>44</v>
      </c>
      <c r="C14" s="168"/>
      <c r="D14" s="168"/>
      <c r="E14" s="168"/>
      <c r="F14" s="14" t="s">
        <v>6</v>
      </c>
      <c r="G14" s="14" t="s">
        <v>7</v>
      </c>
    </row>
    <row r="15" spans="2:7" ht="24.75" thickTop="1">
      <c r="B15" s="17" t="s">
        <v>297</v>
      </c>
      <c r="C15" s="15"/>
      <c r="D15" s="15"/>
      <c r="E15" s="15"/>
      <c r="F15" s="20">
        <v>69</v>
      </c>
      <c r="G15" s="52">
        <f>F15*100/F$19</f>
        <v>80.23255813953489</v>
      </c>
    </row>
    <row r="16" spans="2:7" ht="24">
      <c r="B16" s="17" t="s">
        <v>298</v>
      </c>
      <c r="C16" s="15"/>
      <c r="D16" s="15"/>
      <c r="E16" s="15"/>
      <c r="F16" s="20">
        <v>8</v>
      </c>
      <c r="G16" s="52">
        <f>F16*100/F$19</f>
        <v>9.30232558139535</v>
      </c>
    </row>
    <row r="17" spans="2:7" ht="24">
      <c r="B17" s="17" t="s">
        <v>82</v>
      </c>
      <c r="C17" s="15"/>
      <c r="D17" s="15"/>
      <c r="E17" s="15"/>
      <c r="F17" s="20">
        <v>5</v>
      </c>
      <c r="G17" s="52">
        <f>F17*100/F$19</f>
        <v>5.813953488372093</v>
      </c>
    </row>
    <row r="18" spans="2:7" ht="24.75" thickBot="1">
      <c r="B18" s="17" t="s">
        <v>39</v>
      </c>
      <c r="C18" s="15"/>
      <c r="D18" s="15"/>
      <c r="E18" s="15"/>
      <c r="F18" s="20">
        <v>4</v>
      </c>
      <c r="G18" s="52">
        <f>F18*100/F$19</f>
        <v>4.651162790697675</v>
      </c>
    </row>
    <row r="19" spans="2:7" ht="25.5" thickBot="1" thickTop="1">
      <c r="B19" s="168" t="s">
        <v>4</v>
      </c>
      <c r="C19" s="168"/>
      <c r="D19" s="168"/>
      <c r="E19" s="168"/>
      <c r="F19" s="16">
        <f>SUM(F15:F18)</f>
        <v>86</v>
      </c>
      <c r="G19" s="51">
        <f>SUM(G15:G18)</f>
        <v>100</v>
      </c>
    </row>
    <row r="20" ht="24.75" thickTop="1"/>
    <row r="21" ht="24">
      <c r="B21" s="1" t="s">
        <v>60</v>
      </c>
    </row>
    <row r="22" ht="24">
      <c r="A22" s="1" t="s">
        <v>318</v>
      </c>
    </row>
    <row r="23" ht="24">
      <c r="A23" s="1" t="s">
        <v>319</v>
      </c>
    </row>
    <row r="25" spans="1:8" ht="24">
      <c r="A25" s="73"/>
      <c r="B25" s="67"/>
      <c r="C25" s="67"/>
      <c r="D25" s="67"/>
      <c r="E25" s="67"/>
      <c r="F25" s="67"/>
      <c r="G25" s="67"/>
      <c r="H25" s="67"/>
    </row>
    <row r="26" spans="1:8" ht="24">
      <c r="A26" s="67"/>
      <c r="B26" s="166"/>
      <c r="C26" s="166"/>
      <c r="D26" s="166"/>
      <c r="E26" s="166"/>
      <c r="F26" s="15"/>
      <c r="G26" s="15"/>
      <c r="H26" s="67"/>
    </row>
    <row r="27" spans="1:8" ht="24">
      <c r="A27" s="67"/>
      <c r="B27" s="167"/>
      <c r="C27" s="167"/>
      <c r="D27" s="167"/>
      <c r="E27" s="167"/>
      <c r="F27" s="74"/>
      <c r="G27" s="62"/>
      <c r="H27" s="67"/>
    </row>
    <row r="28" spans="1:8" ht="24">
      <c r="A28" s="67"/>
      <c r="B28" s="167"/>
      <c r="C28" s="167"/>
      <c r="D28" s="167"/>
      <c r="E28" s="167"/>
      <c r="F28" s="74"/>
      <c r="G28" s="62"/>
      <c r="H28" s="67"/>
    </row>
    <row r="29" spans="1:8" ht="24">
      <c r="A29" s="67"/>
      <c r="B29" s="167"/>
      <c r="C29" s="167"/>
      <c r="D29" s="167"/>
      <c r="E29" s="167"/>
      <c r="F29" s="75"/>
      <c r="G29" s="62"/>
      <c r="H29" s="67"/>
    </row>
    <row r="30" spans="1:8" ht="24">
      <c r="A30" s="67"/>
      <c r="B30" s="167"/>
      <c r="C30" s="167"/>
      <c r="D30" s="167"/>
      <c r="E30" s="167"/>
      <c r="F30" s="74"/>
      <c r="G30" s="62"/>
      <c r="H30" s="67"/>
    </row>
    <row r="31" spans="1:8" ht="24">
      <c r="A31" s="67"/>
      <c r="B31" s="167"/>
      <c r="C31" s="167"/>
      <c r="D31" s="167"/>
      <c r="E31" s="167"/>
      <c r="F31" s="74"/>
      <c r="G31" s="62"/>
      <c r="H31" s="67"/>
    </row>
    <row r="32" spans="1:8" ht="24">
      <c r="A32" s="67"/>
      <c r="B32" s="167"/>
      <c r="C32" s="167"/>
      <c r="D32" s="167"/>
      <c r="E32" s="167"/>
      <c r="F32" s="74"/>
      <c r="G32" s="62"/>
      <c r="H32" s="67"/>
    </row>
    <row r="33" spans="1:8" ht="24">
      <c r="A33" s="67"/>
      <c r="B33" s="166"/>
      <c r="C33" s="166"/>
      <c r="D33" s="166"/>
      <c r="E33" s="166"/>
      <c r="F33" s="76"/>
      <c r="G33" s="77"/>
      <c r="H33" s="67"/>
    </row>
  </sheetData>
  <sheetProtection/>
  <mergeCells count="15">
    <mergeCell ref="A1:H1"/>
    <mergeCell ref="B14:E14"/>
    <mergeCell ref="B19:E19"/>
    <mergeCell ref="A3:H3"/>
    <mergeCell ref="A5:H5"/>
    <mergeCell ref="A6:H6"/>
    <mergeCell ref="A4:H4"/>
    <mergeCell ref="B26:E26"/>
    <mergeCell ref="B33:E33"/>
    <mergeCell ref="B28:E28"/>
    <mergeCell ref="B32:E32"/>
    <mergeCell ref="B29:E29"/>
    <mergeCell ref="B30:E30"/>
    <mergeCell ref="B27:E27"/>
    <mergeCell ref="B31:E3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="115" zoomScaleNormal="115" zoomScalePageLayoutView="0" workbookViewId="0" topLeftCell="A1">
      <selection activeCell="A1" sqref="A1:F1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4">
      <c r="A1" s="169" t="s">
        <v>22</v>
      </c>
      <c r="B1" s="169"/>
      <c r="C1" s="169"/>
      <c r="D1" s="169"/>
      <c r="E1" s="169"/>
      <c r="F1" s="169"/>
      <c r="G1" s="43"/>
    </row>
    <row r="2" spans="1:7" ht="24">
      <c r="A2" s="3"/>
      <c r="B2" s="3"/>
      <c r="C2" s="3"/>
      <c r="D2" s="3"/>
      <c r="E2" s="3"/>
      <c r="F2" s="3"/>
      <c r="G2" s="3"/>
    </row>
    <row r="3" s="1" customFormat="1" ht="24.75" thickBot="1">
      <c r="A3" s="4" t="s">
        <v>56</v>
      </c>
    </row>
    <row r="4" spans="2:4" s="1" customFormat="1" ht="25.5" thickBot="1" thickTop="1">
      <c r="B4" s="14" t="s">
        <v>18</v>
      </c>
      <c r="C4" s="14" t="s">
        <v>6</v>
      </c>
      <c r="D4" s="14" t="s">
        <v>7</v>
      </c>
    </row>
    <row r="5" spans="2:4" s="1" customFormat="1" ht="24.75" thickTop="1">
      <c r="B5" s="34" t="s">
        <v>15</v>
      </c>
      <c r="C5" s="32">
        <v>2</v>
      </c>
      <c r="D5" s="62">
        <f>C5*100/C11</f>
        <v>1.8018018018018018</v>
      </c>
    </row>
    <row r="6" spans="2:4" s="1" customFormat="1" ht="24">
      <c r="B6" s="34" t="s">
        <v>37</v>
      </c>
      <c r="C6" s="32">
        <v>13</v>
      </c>
      <c r="D6" s="62">
        <f>C6*100/C11</f>
        <v>11.711711711711711</v>
      </c>
    </row>
    <row r="7" spans="2:4" s="1" customFormat="1" ht="24">
      <c r="B7" s="34" t="s">
        <v>38</v>
      </c>
      <c r="C7" s="33">
        <v>23</v>
      </c>
      <c r="D7" s="62">
        <f>C7*100/C11</f>
        <v>20.72072072072072</v>
      </c>
    </row>
    <row r="8" spans="2:4" s="1" customFormat="1" ht="24">
      <c r="B8" s="34" t="s">
        <v>20</v>
      </c>
      <c r="C8" s="32">
        <v>47</v>
      </c>
      <c r="D8" s="62">
        <f>C8*100/C11</f>
        <v>42.34234234234234</v>
      </c>
    </row>
    <row r="9" spans="2:4" s="1" customFormat="1" ht="24">
      <c r="B9" s="50" t="s">
        <v>299</v>
      </c>
      <c r="C9" s="32">
        <v>9</v>
      </c>
      <c r="D9" s="62">
        <f>C9*100/C11</f>
        <v>8.108108108108109</v>
      </c>
    </row>
    <row r="10" spans="2:4" s="1" customFormat="1" ht="24.75" thickBot="1">
      <c r="B10" s="85" t="s">
        <v>41</v>
      </c>
      <c r="C10" s="86">
        <v>17</v>
      </c>
      <c r="D10" s="87">
        <f>C10*100/C11</f>
        <v>15.315315315315315</v>
      </c>
    </row>
    <row r="11" spans="2:4" s="1" customFormat="1" ht="25.5" thickBot="1" thickTop="1">
      <c r="B11" s="61" t="s">
        <v>4</v>
      </c>
      <c r="C11" s="61">
        <f>SUM(C5:C10)</f>
        <v>111</v>
      </c>
      <c r="D11" s="60">
        <f>C11*100/C11</f>
        <v>100</v>
      </c>
    </row>
    <row r="12" s="1" customFormat="1" ht="24.75" thickTop="1"/>
    <row r="13" s="1" customFormat="1" ht="24">
      <c r="B13" s="1" t="s">
        <v>355</v>
      </c>
    </row>
    <row r="14" s="1" customFormat="1" ht="24">
      <c r="A14" s="1" t="s">
        <v>356</v>
      </c>
    </row>
    <row r="15" s="71" customFormat="1" ht="24">
      <c r="A15" s="1" t="s">
        <v>331</v>
      </c>
    </row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10" zoomScaleNormal="110" zoomScalePageLayoutView="0" workbookViewId="0" topLeftCell="A10">
      <selection activeCell="A20" sqref="A20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4">
      <c r="A1" s="169" t="s">
        <v>23</v>
      </c>
      <c r="B1" s="169"/>
      <c r="C1" s="169"/>
      <c r="D1" s="169"/>
      <c r="E1" s="169"/>
      <c r="F1" s="169"/>
      <c r="G1" s="169"/>
    </row>
    <row r="2" spans="1:7" ht="24">
      <c r="A2" s="3"/>
      <c r="B2" s="3"/>
      <c r="C2" s="3"/>
      <c r="D2" s="3"/>
      <c r="E2" s="3"/>
      <c r="F2" s="3"/>
      <c r="G2" s="3"/>
    </row>
    <row r="3" ht="20.25" customHeight="1">
      <c r="A3" s="5" t="s">
        <v>54</v>
      </c>
    </row>
    <row r="4" ht="20.25" customHeight="1" thickBot="1">
      <c r="A4" s="4" t="s">
        <v>51</v>
      </c>
    </row>
    <row r="5" spans="1:7" s="6" customFormat="1" ht="24" thickTop="1">
      <c r="A5" s="182" t="s">
        <v>1</v>
      </c>
      <c r="B5" s="183"/>
      <c r="C5" s="183"/>
      <c r="D5" s="183"/>
      <c r="E5" s="186" t="s">
        <v>311</v>
      </c>
      <c r="F5" s="187"/>
      <c r="G5" s="188"/>
    </row>
    <row r="6" spans="1:7" s="6" customFormat="1" ht="24" thickBot="1">
      <c r="A6" s="184"/>
      <c r="B6" s="185"/>
      <c r="C6" s="185"/>
      <c r="D6" s="185"/>
      <c r="E6" s="7"/>
      <c r="F6" s="7" t="s">
        <v>3</v>
      </c>
      <c r="G6" s="7" t="s">
        <v>8</v>
      </c>
    </row>
    <row r="7" spans="1:7" s="6" customFormat="1" ht="24" thickTop="1">
      <c r="A7" s="42" t="s">
        <v>10</v>
      </c>
      <c r="B7" s="41"/>
      <c r="C7" s="40"/>
      <c r="D7" s="39"/>
      <c r="E7" s="36"/>
      <c r="F7" s="36"/>
      <c r="G7" s="11"/>
    </row>
    <row r="8" spans="1:7" s="6" customFormat="1" ht="23.25">
      <c r="A8" s="8" t="s">
        <v>52</v>
      </c>
      <c r="B8" s="9"/>
      <c r="C8" s="9"/>
      <c r="D8" s="9"/>
      <c r="E8" s="10">
        <f>คีย์!K89</f>
        <v>4.430232558139535</v>
      </c>
      <c r="F8" s="25">
        <f>คีย์!K90</f>
        <v>0.6047011449403776</v>
      </c>
      <c r="G8" s="24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" customFormat="1" ht="23.25">
      <c r="A9" s="21" t="s">
        <v>53</v>
      </c>
      <c r="B9" s="22"/>
      <c r="C9" s="22"/>
      <c r="D9" s="22"/>
      <c r="E9" s="23">
        <f>คีย์!L89</f>
        <v>4.651162790697675</v>
      </c>
      <c r="F9" s="25">
        <f>คีย์!L90</f>
        <v>0.5691571035149552</v>
      </c>
      <c r="G9" s="24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6" customFormat="1" ht="23.25">
      <c r="A10" s="21" t="s">
        <v>301</v>
      </c>
      <c r="B10" s="22"/>
      <c r="C10" s="22"/>
      <c r="D10" s="22"/>
      <c r="E10" s="23">
        <f>คีย์!M89</f>
        <v>4.6395348837209305</v>
      </c>
      <c r="F10" s="25">
        <f>คีย์!M90</f>
        <v>0.482951482100352</v>
      </c>
      <c r="G10" s="24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6" customFormat="1" ht="23.25">
      <c r="A11" s="8" t="s">
        <v>302</v>
      </c>
      <c r="B11" s="9"/>
      <c r="C11" s="9"/>
      <c r="D11" s="9"/>
      <c r="E11" s="23">
        <f>คีย์!N89</f>
        <v>4.662790697674419</v>
      </c>
      <c r="F11" s="10">
        <f>คีย์!N90</f>
        <v>0.49965788569378033</v>
      </c>
      <c r="G11" s="11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6" customFormat="1" ht="23.25">
      <c r="A12" s="170" t="s">
        <v>12</v>
      </c>
      <c r="B12" s="171"/>
      <c r="C12" s="171"/>
      <c r="D12" s="172"/>
      <c r="E12" s="27">
        <f>คีย์!N92</f>
        <v>4.59593023255814</v>
      </c>
      <c r="F12" s="27">
        <f>คีย์!N91</f>
        <v>0.5475476797417879</v>
      </c>
      <c r="G12" s="28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6" customFormat="1" ht="23.25">
      <c r="A13" s="177" t="s">
        <v>303</v>
      </c>
      <c r="B13" s="178"/>
      <c r="C13" s="178"/>
      <c r="D13" s="179"/>
      <c r="E13" s="35"/>
      <c r="F13" s="35"/>
      <c r="G13" s="38"/>
    </row>
    <row r="14" spans="1:7" s="6" customFormat="1" ht="23.25">
      <c r="A14" s="8" t="s">
        <v>304</v>
      </c>
      <c r="B14" s="22"/>
      <c r="C14" s="22"/>
      <c r="D14" s="37"/>
      <c r="E14" s="25">
        <f>คีย์!O89</f>
        <v>4.755813953488372</v>
      </c>
      <c r="F14" s="25">
        <f>คีย์!O90</f>
        <v>0.4321232534311831</v>
      </c>
      <c r="G14" s="26" t="str">
        <f>IF(E14&gt;4.5,"มากที่สุด",IF(E14&gt;3.5,"มาก",IF(E14&gt;2.5,"ปานกลาง",IF(E14&gt;1.5,"น้อย",IF(E14&lt;=1.5,"น้อยที่สุด")))))</f>
        <v>มากที่สุด</v>
      </c>
    </row>
    <row r="15" spans="1:7" s="6" customFormat="1" ht="23.25">
      <c r="A15" s="21" t="s">
        <v>358</v>
      </c>
      <c r="B15" s="45"/>
      <c r="C15" s="47"/>
      <c r="D15" s="46"/>
      <c r="E15" s="25">
        <f>คีย์!P89</f>
        <v>4.744186046511628</v>
      </c>
      <c r="F15" s="25">
        <f>คีย์!P90</f>
        <v>0.43887681540168805</v>
      </c>
      <c r="G15" s="26" t="str">
        <f>IF(E15&gt;4.5,"มากที่สุด",IF(E15&gt;3.5,"มาก",IF(E15&gt;2.5,"ปานกลาง",IF(E15&gt;1.5,"น้อย",IF(E15&lt;=1.5,"น้อยที่สุด")))))</f>
        <v>มากที่สุด</v>
      </c>
    </row>
    <row r="16" spans="1:7" s="6" customFormat="1" ht="23.25">
      <c r="A16" s="170" t="s">
        <v>11</v>
      </c>
      <c r="B16" s="171"/>
      <c r="C16" s="171"/>
      <c r="D16" s="172"/>
      <c r="E16" s="27">
        <f>คีย์!P92</f>
        <v>4.75</v>
      </c>
      <c r="F16" s="27">
        <f>คีย์!P91</f>
        <v>0.4342769752451426</v>
      </c>
      <c r="G16" s="28" t="str">
        <f>IF(E16&gt;4.5,"มากที่สุด",IF(E16&gt;3.5,"มาก",IF(E16&gt;2.5,"ปานกลาง",IF(E16&gt;1.5,"น้อย",IF(E16&lt;=1.5,"น้อยที่สุด")))))</f>
        <v>มากที่สุด</v>
      </c>
    </row>
    <row r="17" spans="1:7" s="6" customFormat="1" ht="23.25">
      <c r="A17" s="79" t="s">
        <v>305</v>
      </c>
      <c r="B17" s="9"/>
      <c r="C17" s="9"/>
      <c r="D17" s="70"/>
      <c r="E17" s="25"/>
      <c r="F17" s="25"/>
      <c r="G17" s="26"/>
    </row>
    <row r="18" spans="1:7" s="6" customFormat="1" ht="23.25">
      <c r="A18" s="80" t="s">
        <v>359</v>
      </c>
      <c r="B18" s="81"/>
      <c r="C18" s="81"/>
      <c r="D18" s="158"/>
      <c r="E18" s="173">
        <f>คีย์!Q89</f>
        <v>3.6744186046511627</v>
      </c>
      <c r="F18" s="173">
        <f>คีย์!Q90</f>
        <v>1.1213632508494638</v>
      </c>
      <c r="G18" s="175" t="str">
        <f>IF(E18&gt;4.5,"มากที่สุด",IF(E18&gt;3.5,"มาก",IF(E18&gt;2.5,"ปานกลาง",IF(E18&gt;1.5,"น้อย",IF(E18&lt;=1.5,"น้อยที่สุด")))))</f>
        <v>มาก</v>
      </c>
    </row>
    <row r="19" spans="1:7" s="6" customFormat="1" ht="23.25">
      <c r="A19" s="8" t="s">
        <v>333</v>
      </c>
      <c r="B19" s="9"/>
      <c r="C19" s="9"/>
      <c r="D19" s="70"/>
      <c r="E19" s="174"/>
      <c r="F19" s="174"/>
      <c r="G19" s="176"/>
    </row>
    <row r="20" spans="1:7" s="6" customFormat="1" ht="23.25">
      <c r="A20" s="80" t="s">
        <v>360</v>
      </c>
      <c r="B20" s="81"/>
      <c r="C20" s="81"/>
      <c r="D20" s="81"/>
      <c r="E20" s="159">
        <f>คีย์!R89</f>
        <v>4.5813953488372094</v>
      </c>
      <c r="F20" s="159">
        <f>คีย์!R90</f>
        <v>0.54156888169943</v>
      </c>
      <c r="G20" s="83" t="str">
        <f>IF(E20&gt;4.5,"มากที่สุด",IF(E20&gt;3.5,"มาก",IF(E20&gt;2.5,"ปานกลาง",IF(E20&gt;1.5,"น้อย",IF(E20&lt;=1.5,"น้อยที่สุด")))))</f>
        <v>มากที่สุด</v>
      </c>
    </row>
    <row r="21" spans="1:7" s="6" customFormat="1" ht="23.25">
      <c r="A21" s="154" t="s">
        <v>333</v>
      </c>
      <c r="B21" s="155"/>
      <c r="C21" s="155"/>
      <c r="D21" s="155"/>
      <c r="E21" s="160"/>
      <c r="F21" s="160"/>
      <c r="G21" s="157"/>
    </row>
    <row r="22" spans="1:7" s="6" customFormat="1" ht="23.25">
      <c r="A22" s="192" t="s">
        <v>11</v>
      </c>
      <c r="B22" s="193"/>
      <c r="C22" s="193"/>
      <c r="D22" s="194"/>
      <c r="E22" s="84">
        <f>คีย์!R92</f>
        <v>4.127906976744186</v>
      </c>
      <c r="F22" s="84">
        <f>คีย์!R91</f>
        <v>0.9887852033837138</v>
      </c>
      <c r="G22" s="29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" customFormat="1" ht="23.25">
      <c r="A23" s="79" t="s">
        <v>307</v>
      </c>
      <c r="B23" s="9"/>
      <c r="C23" s="9"/>
      <c r="D23" s="70"/>
      <c r="E23" s="10"/>
      <c r="F23" s="10"/>
      <c r="G23" s="11"/>
    </row>
    <row r="24" spans="1:7" s="6" customFormat="1" ht="23.25">
      <c r="A24" s="80" t="s">
        <v>309</v>
      </c>
      <c r="B24" s="81"/>
      <c r="C24" s="81"/>
      <c r="D24" s="81"/>
      <c r="E24" s="82">
        <f>คีย์!S89</f>
        <v>4.6976744186046515</v>
      </c>
      <c r="F24" s="82">
        <f>คีย์!S90</f>
        <v>0.5103578316035421</v>
      </c>
      <c r="G24" s="83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6" customFormat="1" ht="23.25">
      <c r="A25" s="154" t="s">
        <v>306</v>
      </c>
      <c r="B25" s="155"/>
      <c r="C25" s="155"/>
      <c r="D25" s="155"/>
      <c r="E25" s="156"/>
      <c r="F25" s="156"/>
      <c r="G25" s="157"/>
    </row>
    <row r="26" spans="1:7" s="6" customFormat="1" ht="23.25">
      <c r="A26" s="192" t="s">
        <v>25</v>
      </c>
      <c r="B26" s="193"/>
      <c r="C26" s="193"/>
      <c r="D26" s="194"/>
      <c r="E26" s="84">
        <f>คีย์!S92</f>
        <v>4.6976744186046515</v>
      </c>
      <c r="F26" s="84">
        <f>คีย์!S91</f>
        <v>0.5103578316035421</v>
      </c>
      <c r="G26" s="29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6" customFormat="1" ht="23.25">
      <c r="A27" s="180" t="s">
        <v>308</v>
      </c>
      <c r="B27" s="181"/>
      <c r="C27" s="181"/>
      <c r="D27" s="181"/>
      <c r="E27" s="44"/>
      <c r="F27" s="35"/>
      <c r="G27" s="38"/>
    </row>
    <row r="28" spans="1:7" s="6" customFormat="1" ht="23.25">
      <c r="A28" s="21" t="s">
        <v>310</v>
      </c>
      <c r="B28" s="22"/>
      <c r="C28" s="22"/>
      <c r="D28" s="22"/>
      <c r="E28" s="25">
        <f>คีย์!T89</f>
        <v>4.6976744186046515</v>
      </c>
      <c r="F28" s="25">
        <f>คีย์!T90</f>
        <v>0.48676041798236175</v>
      </c>
      <c r="G28" s="24" t="str">
        <f>IF(E28&gt;4.5,"มากที่สุด",IF(E28&gt;3.5,"มาก",IF(E28&gt;2.5,"ปานกลาง",IF(E28&gt;1.5,"น้อย",IF(E28&lt;=1.5,"น้อยที่สุด")))))</f>
        <v>มากที่สุด</v>
      </c>
    </row>
    <row r="29" spans="1:7" s="6" customFormat="1" ht="24" thickBot="1">
      <c r="A29" s="195" t="s">
        <v>57</v>
      </c>
      <c r="B29" s="196"/>
      <c r="C29" s="196"/>
      <c r="D29" s="197"/>
      <c r="E29" s="30">
        <f>คีย์!T92</f>
        <v>4.6976744186046515</v>
      </c>
      <c r="F29" s="30">
        <f>คีย์!T91</f>
        <v>0.48676041798236175</v>
      </c>
      <c r="G29" s="31" t="str">
        <f>IF(E29&gt;4.5,"มากที่สุด",IF(E29&gt;3.5,"มาก",IF(E29&gt;2.5,"ปานกลาง",IF(E29&gt;1.5,"น้อย",IF(E29&lt;=1.5,"น้อยที่สุด")))))</f>
        <v>มากที่สุด</v>
      </c>
    </row>
    <row r="30" spans="1:7" s="6" customFormat="1" ht="24.75" thickBot="1" thickTop="1">
      <c r="A30" s="189" t="s">
        <v>4</v>
      </c>
      <c r="B30" s="190"/>
      <c r="C30" s="190"/>
      <c r="D30" s="191"/>
      <c r="E30" s="12">
        <f>คีย์!U89</f>
        <v>4.553488372093024</v>
      </c>
      <c r="F30" s="12">
        <f>คีย์!U90</f>
        <v>0.3921877324831309</v>
      </c>
      <c r="G30" s="13" t="str">
        <f>IF(E30&gt;4.5,"มากที่สุด",IF(E30&gt;3.5,"มาก",IF(E30&gt;2.5,"ปานกลาง",IF(E30&gt;1.5,"น้อย",IF(E30&lt;=1.5,"น้อยที่สุด")))))</f>
        <v>มากที่สุด</v>
      </c>
    </row>
    <row r="31" spans="1:7" s="6" customFormat="1" ht="24" thickTop="1">
      <c r="A31" s="18"/>
      <c r="B31" s="18"/>
      <c r="C31" s="18"/>
      <c r="D31" s="18"/>
      <c r="E31" s="19"/>
      <c r="F31" s="19"/>
      <c r="G31" s="18"/>
    </row>
    <row r="32" spans="1:7" s="6" customFormat="1" ht="23.25">
      <c r="A32" s="18"/>
      <c r="B32" s="18"/>
      <c r="C32" s="18"/>
      <c r="D32" s="18"/>
      <c r="E32" s="19"/>
      <c r="F32" s="19"/>
      <c r="G32" s="18"/>
    </row>
    <row r="33" spans="1:7" s="6" customFormat="1" ht="23.25">
      <c r="A33" s="18"/>
      <c r="B33" s="18"/>
      <c r="C33" s="18"/>
      <c r="D33" s="18"/>
      <c r="E33" s="19"/>
      <c r="F33" s="19"/>
      <c r="G33" s="18"/>
    </row>
    <row r="34" spans="1:7" s="6" customFormat="1" ht="23.25">
      <c r="A34" s="18"/>
      <c r="B34" s="18"/>
      <c r="C34" s="18"/>
      <c r="D34" s="18"/>
      <c r="E34" s="19"/>
      <c r="F34" s="19"/>
      <c r="G34" s="18"/>
    </row>
    <row r="35" spans="1:7" s="6" customFormat="1" ht="23.25">
      <c r="A35" s="18"/>
      <c r="B35" s="18"/>
      <c r="C35" s="18"/>
      <c r="D35" s="63" t="s">
        <v>17</v>
      </c>
      <c r="E35" s="19"/>
      <c r="F35" s="19"/>
      <c r="G35" s="18"/>
    </row>
    <row r="36" spans="1:7" s="6" customFormat="1" ht="23.25">
      <c r="A36" s="18"/>
      <c r="B36" s="18"/>
      <c r="C36" s="18"/>
      <c r="D36" s="18"/>
      <c r="E36" s="19"/>
      <c r="F36" s="19"/>
      <c r="G36" s="18"/>
    </row>
    <row r="37" spans="2:7" s="6" customFormat="1" ht="24">
      <c r="B37" s="4" t="s">
        <v>313</v>
      </c>
      <c r="C37" s="18"/>
      <c r="D37" s="18"/>
      <c r="E37" s="19"/>
      <c r="F37" s="19"/>
      <c r="G37" s="18"/>
    </row>
    <row r="38" ht="24">
      <c r="A38" s="4" t="s">
        <v>312</v>
      </c>
    </row>
    <row r="39" ht="24">
      <c r="A39" s="4" t="s">
        <v>314</v>
      </c>
    </row>
    <row r="40" ht="24">
      <c r="A40" s="4" t="s">
        <v>315</v>
      </c>
    </row>
    <row r="41" ht="24">
      <c r="A41" s="4" t="s">
        <v>316</v>
      </c>
    </row>
    <row r="42" ht="24">
      <c r="A42" s="4" t="s">
        <v>317</v>
      </c>
    </row>
    <row r="43" ht="24">
      <c r="A43" s="4"/>
    </row>
    <row r="44" ht="24">
      <c r="A44" s="4"/>
    </row>
    <row r="45" ht="24">
      <c r="A45" s="4"/>
    </row>
  </sheetData>
  <sheetProtection/>
  <mergeCells count="14">
    <mergeCell ref="A1:G1"/>
    <mergeCell ref="A5:D6"/>
    <mergeCell ref="E5:G5"/>
    <mergeCell ref="A30:D30"/>
    <mergeCell ref="A12:D12"/>
    <mergeCell ref="A22:D22"/>
    <mergeCell ref="A26:D26"/>
    <mergeCell ref="A29:D29"/>
    <mergeCell ref="A16:D16"/>
    <mergeCell ref="E18:E19"/>
    <mergeCell ref="F18:F19"/>
    <mergeCell ref="G18:G19"/>
    <mergeCell ref="A13:D13"/>
    <mergeCell ref="A27:D27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A13" sqref="A13:D13"/>
    </sheetView>
  </sheetViews>
  <sheetFormatPr defaultColWidth="8.7109375" defaultRowHeight="12.75"/>
  <cols>
    <col min="1" max="1" width="5.28125" style="1" customWidth="1"/>
    <col min="2" max="2" width="72.28125" style="48" customWidth="1"/>
    <col min="3" max="3" width="7.140625" style="49" customWidth="1"/>
    <col min="4" max="4" width="5.28125" style="1" customWidth="1"/>
    <col min="5" max="16384" width="8.7109375" style="1" customWidth="1"/>
  </cols>
  <sheetData>
    <row r="1" spans="1:7" ht="24">
      <c r="A1" s="169" t="s">
        <v>16</v>
      </c>
      <c r="B1" s="169"/>
      <c r="C1" s="169"/>
      <c r="D1" s="43"/>
      <c r="E1" s="43"/>
      <c r="F1" s="43"/>
      <c r="G1" s="43"/>
    </row>
    <row r="3" ht="24">
      <c r="A3" s="65" t="s">
        <v>24</v>
      </c>
    </row>
    <row r="4" spans="1:3" ht="24">
      <c r="A4" s="200" t="s">
        <v>55</v>
      </c>
      <c r="B4" s="200"/>
      <c r="C4" s="200"/>
    </row>
    <row r="5" spans="1:3" ht="24">
      <c r="A5" s="53" t="s">
        <v>9</v>
      </c>
      <c r="B5" s="54" t="s">
        <v>1</v>
      </c>
      <c r="C5" s="55" t="s">
        <v>2</v>
      </c>
    </row>
    <row r="6" spans="1:3" ht="25.5" customHeight="1">
      <c r="A6" s="59">
        <v>1</v>
      </c>
      <c r="B6" s="78" t="s">
        <v>115</v>
      </c>
      <c r="C6" s="59">
        <v>1</v>
      </c>
    </row>
    <row r="7" spans="1:3" ht="24">
      <c r="A7" s="57">
        <v>2</v>
      </c>
      <c r="B7" s="58" t="s">
        <v>325</v>
      </c>
      <c r="C7" s="59">
        <v>1</v>
      </c>
    </row>
    <row r="8" spans="1:3" ht="24">
      <c r="A8" s="59">
        <v>3</v>
      </c>
      <c r="B8" s="58" t="s">
        <v>326</v>
      </c>
      <c r="C8" s="59">
        <v>1</v>
      </c>
    </row>
    <row r="9" spans="1:3" ht="48">
      <c r="A9" s="59">
        <v>4</v>
      </c>
      <c r="B9" s="58" t="s">
        <v>228</v>
      </c>
      <c r="C9" s="59">
        <v>1</v>
      </c>
    </row>
    <row r="10" spans="1:3" ht="24">
      <c r="A10" s="57">
        <v>5</v>
      </c>
      <c r="B10" s="58" t="s">
        <v>236</v>
      </c>
      <c r="C10" s="59">
        <v>1</v>
      </c>
    </row>
    <row r="11" spans="1:3" ht="24.75" thickBot="1">
      <c r="A11" s="198" t="s">
        <v>4</v>
      </c>
      <c r="B11" s="199"/>
      <c r="C11" s="56">
        <f>SUM(C6:C10)</f>
        <v>5</v>
      </c>
    </row>
    <row r="12" ht="24.75" thickTop="1"/>
    <row r="13" spans="1:4" ht="24" customHeight="1">
      <c r="A13" s="165" t="s">
        <v>35</v>
      </c>
      <c r="B13" s="165"/>
      <c r="C13" s="165"/>
      <c r="D13" s="165"/>
    </row>
    <row r="14" spans="1:3" ht="24">
      <c r="A14" s="53" t="s">
        <v>9</v>
      </c>
      <c r="B14" s="54" t="s">
        <v>1</v>
      </c>
      <c r="C14" s="55" t="s">
        <v>2</v>
      </c>
    </row>
    <row r="15" spans="1:3" ht="24">
      <c r="A15" s="59">
        <v>1</v>
      </c>
      <c r="B15" s="58" t="s">
        <v>88</v>
      </c>
      <c r="C15" s="59">
        <v>1</v>
      </c>
    </row>
    <row r="16" spans="1:3" ht="24">
      <c r="A16" s="59">
        <v>2</v>
      </c>
      <c r="B16" s="58" t="s">
        <v>327</v>
      </c>
      <c r="C16" s="59">
        <v>1</v>
      </c>
    </row>
    <row r="17" spans="1:3" ht="24">
      <c r="A17" s="59">
        <v>3</v>
      </c>
      <c r="B17" s="58" t="s">
        <v>116</v>
      </c>
      <c r="C17" s="59">
        <v>1</v>
      </c>
    </row>
    <row r="18" spans="1:3" ht="24">
      <c r="A18" s="59">
        <v>4</v>
      </c>
      <c r="B18" s="58" t="s">
        <v>324</v>
      </c>
      <c r="C18" s="59">
        <v>1</v>
      </c>
    </row>
    <row r="19" spans="1:3" ht="24">
      <c r="A19" s="59">
        <v>5</v>
      </c>
      <c r="B19" s="58" t="s">
        <v>328</v>
      </c>
      <c r="C19" s="59">
        <v>1</v>
      </c>
    </row>
    <row r="20" spans="1:3" ht="24" customHeight="1">
      <c r="A20" s="153">
        <v>6</v>
      </c>
      <c r="B20" s="78" t="s">
        <v>237</v>
      </c>
      <c r="C20" s="59">
        <v>1</v>
      </c>
    </row>
    <row r="21" spans="1:3" ht="24.75" thickBot="1">
      <c r="A21" s="198" t="s">
        <v>4</v>
      </c>
      <c r="B21" s="199"/>
      <c r="C21" s="56">
        <f>SUM(C15:C20)</f>
        <v>6</v>
      </c>
    </row>
    <row r="22" ht="24.75" thickTop="1"/>
    <row r="33" spans="1:4" ht="24">
      <c r="A33" s="169" t="s">
        <v>332</v>
      </c>
      <c r="B33" s="169"/>
      <c r="C33" s="169"/>
      <c r="D33" s="43"/>
    </row>
    <row r="35" spans="1:3" ht="24">
      <c r="A35" s="200" t="s">
        <v>36</v>
      </c>
      <c r="B35" s="200"/>
      <c r="C35" s="200"/>
    </row>
    <row r="36" spans="1:3" ht="24">
      <c r="A36" s="53" t="s">
        <v>9</v>
      </c>
      <c r="B36" s="54" t="s">
        <v>1</v>
      </c>
      <c r="C36" s="55" t="s">
        <v>2</v>
      </c>
    </row>
    <row r="37" spans="1:3" ht="24" customHeight="1">
      <c r="A37" s="151">
        <v>1</v>
      </c>
      <c r="B37" s="78" t="s">
        <v>106</v>
      </c>
      <c r="C37" s="152">
        <v>1</v>
      </c>
    </row>
    <row r="38" spans="1:3" ht="24" customHeight="1">
      <c r="A38" s="151">
        <v>2</v>
      </c>
      <c r="B38" s="78" t="s">
        <v>117</v>
      </c>
      <c r="C38" s="152">
        <v>1</v>
      </c>
    </row>
    <row r="39" spans="1:3" ht="24" customHeight="1">
      <c r="A39" s="151">
        <v>3</v>
      </c>
      <c r="B39" s="78" t="s">
        <v>126</v>
      </c>
      <c r="C39" s="152">
        <v>1</v>
      </c>
    </row>
    <row r="40" spans="1:3" ht="24" customHeight="1">
      <c r="A40" s="151">
        <v>4</v>
      </c>
      <c r="B40" s="78" t="s">
        <v>176</v>
      </c>
      <c r="C40" s="152">
        <v>1</v>
      </c>
    </row>
    <row r="41" spans="1:3" ht="24" customHeight="1">
      <c r="A41" s="151">
        <v>5</v>
      </c>
      <c r="B41" s="78" t="s">
        <v>211</v>
      </c>
      <c r="C41" s="152">
        <v>1</v>
      </c>
    </row>
    <row r="42" spans="1:3" ht="24" customHeight="1">
      <c r="A42" s="151">
        <v>6</v>
      </c>
      <c r="B42" s="78" t="s">
        <v>238</v>
      </c>
      <c r="C42" s="152">
        <v>1</v>
      </c>
    </row>
    <row r="43" spans="1:3" ht="24" customHeight="1">
      <c r="A43" s="151">
        <v>7</v>
      </c>
      <c r="B43" s="78" t="s">
        <v>348</v>
      </c>
      <c r="C43" s="152">
        <v>1</v>
      </c>
    </row>
    <row r="44" spans="1:3" ht="24" customHeight="1">
      <c r="A44" s="151">
        <v>8</v>
      </c>
      <c r="B44" s="78" t="s">
        <v>349</v>
      </c>
      <c r="C44" s="152">
        <v>1</v>
      </c>
    </row>
    <row r="45" spans="1:3" ht="24" customHeight="1">
      <c r="A45" s="151">
        <v>9</v>
      </c>
      <c r="B45" s="78" t="s">
        <v>270</v>
      </c>
      <c r="C45" s="152">
        <v>1</v>
      </c>
    </row>
    <row r="46" spans="1:3" ht="24" customHeight="1">
      <c r="A46" s="151">
        <v>10</v>
      </c>
      <c r="B46" s="78" t="s">
        <v>357</v>
      </c>
      <c r="C46" s="152">
        <v>1</v>
      </c>
    </row>
    <row r="47" spans="1:3" ht="24.75" thickBot="1">
      <c r="A47" s="198" t="s">
        <v>4</v>
      </c>
      <c r="B47" s="199"/>
      <c r="C47" s="56">
        <f>SUM(C37:C46)</f>
        <v>10</v>
      </c>
    </row>
    <row r="48" ht="24.75" thickTop="1"/>
  </sheetData>
  <sheetProtection/>
  <mergeCells count="8">
    <mergeCell ref="A47:B47"/>
    <mergeCell ref="A33:C33"/>
    <mergeCell ref="A13:D13"/>
    <mergeCell ref="A21:B21"/>
    <mergeCell ref="A1:C1"/>
    <mergeCell ref="A4:C4"/>
    <mergeCell ref="A11:B11"/>
    <mergeCell ref="A35:C35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2022-09-08T07:16:58Z</cp:lastPrinted>
  <dcterms:created xsi:type="dcterms:W3CDTF">2006-03-16T15:57:13Z</dcterms:created>
  <dcterms:modified xsi:type="dcterms:W3CDTF">2022-09-13T03:28:48Z</dcterms:modified>
  <cp:category/>
  <cp:version/>
  <cp:contentType/>
  <cp:contentStatus/>
</cp:coreProperties>
</file>