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drawings/drawing4.xml" ContentType="application/vnd.openxmlformats-officedocument.drawing+xml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57EC5CB6-A895-4906-887B-B1891271A4DF}" xr6:coauthVersionLast="36" xr6:coauthVersionMax="36" xr10:uidLastSave="{00000000-0000-0000-0000-000000000000}"/>
  <bookViews>
    <workbookView xWindow="240" yWindow="525" windowWidth="21075" windowHeight="9555" tabRatio="830" activeTab="2" xr2:uid="{00000000-000D-0000-FFFF-FFFF00000000}"/>
  </bookViews>
  <sheets>
    <sheet name="บุคลากร" sheetId="42" r:id="rId1"/>
    <sheet name="ผู้บริหาร" sheetId="40" r:id="rId2"/>
    <sheet name="บทสรุป" sheetId="39" r:id="rId3"/>
    <sheet name="ตาราง 1-2" sheetId="35" r:id="rId4"/>
    <sheet name="Sheet1" sheetId="43" r:id="rId5"/>
    <sheet name="ผู้บริหาร (ประเมิน)" sheetId="41" r:id="rId6"/>
    <sheet name="สรุปผู้บริหาร" sheetId="46" r:id="rId7"/>
    <sheet name="Sheet3" sheetId="45" r:id="rId8"/>
    <sheet name="บุคลากร (ประเมิน)" sheetId="44" r:id="rId9"/>
    <sheet name="สรุปบุคลากร" sheetId="47" r:id="rId10"/>
  </sheets>
  <definedNames>
    <definedName name="_xlnm._FilterDatabase" localSheetId="0" hidden="1">บุคลากร!$B$1:$B$175</definedName>
    <definedName name="_xlnm._FilterDatabase" localSheetId="1" hidden="1">ผู้บริหาร!$E$1:$E$155</definedName>
  </definedNames>
  <calcPr calcId="191029"/>
</workbook>
</file>

<file path=xl/calcChain.xml><?xml version="1.0" encoding="utf-8"?>
<calcChain xmlns="http://schemas.openxmlformats.org/spreadsheetml/2006/main">
  <c r="F24" i="47" l="1"/>
  <c r="F23" i="47"/>
  <c r="F22" i="47"/>
  <c r="F21" i="47"/>
  <c r="F20" i="47"/>
  <c r="F19" i="47"/>
  <c r="F18" i="47"/>
  <c r="F17" i="47"/>
  <c r="E24" i="47"/>
  <c r="G24" i="47" s="1"/>
  <c r="E23" i="47"/>
  <c r="G23" i="47" s="1"/>
  <c r="E22" i="47"/>
  <c r="G22" i="47" s="1"/>
  <c r="E21" i="47"/>
  <c r="E20" i="47"/>
  <c r="E19" i="47"/>
  <c r="G19" i="47" s="1"/>
  <c r="E18" i="47"/>
  <c r="E17" i="47"/>
  <c r="G17" i="47" s="1"/>
  <c r="F15" i="47"/>
  <c r="F14" i="47"/>
  <c r="F13" i="47"/>
  <c r="E15" i="47"/>
  <c r="G15" i="47" s="1"/>
  <c r="E14" i="47"/>
  <c r="G14" i="47" s="1"/>
  <c r="E13" i="47"/>
  <c r="G13" i="47" s="1"/>
  <c r="F10" i="47"/>
  <c r="F9" i="47"/>
  <c r="F8" i="47"/>
  <c r="E11" i="47"/>
  <c r="E10" i="47"/>
  <c r="G10" i="47" s="1"/>
  <c r="E9" i="47"/>
  <c r="G9" i="47" s="1"/>
  <c r="E8" i="47"/>
  <c r="G8" i="47" s="1"/>
  <c r="G21" i="47"/>
  <c r="G20" i="47"/>
  <c r="G18" i="47"/>
  <c r="F11" i="47"/>
  <c r="G11" i="47"/>
  <c r="F24" i="46" l="1"/>
  <c r="E24" i="46"/>
  <c r="F23" i="46"/>
  <c r="E23" i="46"/>
  <c r="G23" i="46" s="1"/>
  <c r="F21" i="46"/>
  <c r="F19" i="46"/>
  <c r="F18" i="46"/>
  <c r="F17" i="46"/>
  <c r="E21" i="46"/>
  <c r="G21" i="46" s="1"/>
  <c r="E19" i="46"/>
  <c r="G19" i="46" s="1"/>
  <c r="E18" i="46"/>
  <c r="G18" i="46" s="1"/>
  <c r="E17" i="46"/>
  <c r="G17" i="46" s="1"/>
  <c r="F15" i="46"/>
  <c r="F14" i="46"/>
  <c r="F13" i="46"/>
  <c r="E15" i="46"/>
  <c r="G15" i="46" s="1"/>
  <c r="E14" i="46"/>
  <c r="E13" i="46"/>
  <c r="E11" i="46"/>
  <c r="G11" i="46" s="1"/>
  <c r="F11" i="46"/>
  <c r="F10" i="46"/>
  <c r="F9" i="46"/>
  <c r="F8" i="46"/>
  <c r="E10" i="46"/>
  <c r="G10" i="46" s="1"/>
  <c r="E9" i="46"/>
  <c r="G9" i="46" s="1"/>
  <c r="E8" i="46"/>
  <c r="G8" i="46" s="1"/>
  <c r="G24" i="46"/>
  <c r="G14" i="46"/>
  <c r="G13" i="46"/>
  <c r="F39" i="35" l="1"/>
  <c r="G30" i="44"/>
  <c r="G28" i="44"/>
  <c r="G27" i="44"/>
  <c r="G25" i="44"/>
  <c r="G23" i="44"/>
  <c r="G20" i="44"/>
  <c r="F30" i="44"/>
  <c r="F28" i="44"/>
  <c r="H28" i="44" s="1"/>
  <c r="F27" i="44"/>
  <c r="H27" i="44" s="1"/>
  <c r="F25" i="44"/>
  <c r="F23" i="44"/>
  <c r="F20" i="44"/>
  <c r="G18" i="44"/>
  <c r="G16" i="44"/>
  <c r="G15" i="44"/>
  <c r="G13" i="44"/>
  <c r="G11" i="44"/>
  <c r="G8" i="44"/>
  <c r="F18" i="44"/>
  <c r="F16" i="44"/>
  <c r="F15" i="44"/>
  <c r="F13" i="44"/>
  <c r="H15" i="44"/>
  <c r="F11" i="44"/>
  <c r="F8" i="44"/>
  <c r="G21" i="41"/>
  <c r="G20" i="41"/>
  <c r="G18" i="41"/>
  <c r="G17" i="41"/>
  <c r="G15" i="41"/>
  <c r="F21" i="41"/>
  <c r="F20" i="41"/>
  <c r="F18" i="41"/>
  <c r="F17" i="41"/>
  <c r="F15" i="41"/>
  <c r="F13" i="41" l="1"/>
  <c r="G13" i="41"/>
  <c r="G12" i="41"/>
  <c r="G10" i="41"/>
  <c r="G9" i="41"/>
  <c r="G7" i="41"/>
  <c r="F12" i="41"/>
  <c r="F10" i="41"/>
  <c r="F9" i="41"/>
  <c r="F7" i="41"/>
  <c r="H30" i="44"/>
  <c r="H25" i="44"/>
  <c r="H23" i="44"/>
  <c r="H20" i="44"/>
  <c r="H8" i="44"/>
  <c r="H16" i="44"/>
  <c r="H13" i="44"/>
  <c r="H11" i="44"/>
  <c r="H18" i="44" l="1"/>
  <c r="H20" i="41"/>
  <c r="H18" i="41"/>
  <c r="H17" i="41"/>
  <c r="H15" i="41"/>
  <c r="H12" i="41"/>
  <c r="H10" i="41"/>
  <c r="H21" i="41"/>
  <c r="H13" i="41"/>
  <c r="H9" i="41"/>
  <c r="H7" i="41"/>
  <c r="F31" i="42" l="1"/>
  <c r="F12" i="35"/>
  <c r="G38" i="35" l="1"/>
  <c r="G37" i="35"/>
  <c r="G36" i="35" l="1"/>
  <c r="G39" i="35" s="1"/>
  <c r="F26" i="35"/>
  <c r="G19" i="35" s="1"/>
  <c r="D31" i="42" l="1"/>
  <c r="E31" i="42"/>
  <c r="D32" i="42"/>
  <c r="E32" i="42"/>
  <c r="C32" i="42"/>
  <c r="C31" i="42"/>
  <c r="Z33" i="42" l="1"/>
  <c r="T33" i="42"/>
  <c r="O33" i="42"/>
  <c r="J34" i="42"/>
  <c r="J33" i="42"/>
  <c r="H34" i="42"/>
  <c r="H33" i="42"/>
  <c r="O34" i="42"/>
  <c r="T34" i="42"/>
  <c r="Z34" i="42"/>
  <c r="AA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T31" i="42"/>
  <c r="U31" i="42"/>
  <c r="V31" i="42"/>
  <c r="W31" i="42"/>
  <c r="X31" i="42"/>
  <c r="Y31" i="42"/>
  <c r="Z31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T32" i="42"/>
  <c r="U32" i="42"/>
  <c r="V32" i="42"/>
  <c r="W32" i="42"/>
  <c r="X32" i="42"/>
  <c r="Y32" i="42"/>
  <c r="Z32" i="42"/>
  <c r="F32" i="42"/>
  <c r="Z12" i="40"/>
  <c r="Z11" i="40"/>
  <c r="Y14" i="40"/>
  <c r="Y13" i="40"/>
  <c r="T14" i="40"/>
  <c r="T13" i="40"/>
  <c r="P14" i="40"/>
  <c r="E22" i="46" s="1"/>
  <c r="G22" i="46" s="1"/>
  <c r="P13" i="40"/>
  <c r="F22" i="46" s="1"/>
  <c r="K14" i="40"/>
  <c r="K13" i="40"/>
  <c r="I14" i="40"/>
  <c r="I13" i="40"/>
  <c r="H11" i="40"/>
  <c r="I11" i="40"/>
  <c r="J11" i="40"/>
  <c r="K11" i="40"/>
  <c r="L11" i="40"/>
  <c r="M11" i="40"/>
  <c r="N11" i="40"/>
  <c r="O11" i="40"/>
  <c r="E20" i="46" s="1"/>
  <c r="G20" i="46" s="1"/>
  <c r="P11" i="40"/>
  <c r="Q11" i="40"/>
  <c r="R11" i="40"/>
  <c r="S11" i="40"/>
  <c r="T11" i="40"/>
  <c r="U11" i="40"/>
  <c r="V11" i="40"/>
  <c r="W11" i="40"/>
  <c r="X11" i="40"/>
  <c r="Y11" i="40"/>
  <c r="H12" i="40"/>
  <c r="I12" i="40"/>
  <c r="J12" i="40"/>
  <c r="K12" i="40"/>
  <c r="L12" i="40"/>
  <c r="M12" i="40"/>
  <c r="N12" i="40"/>
  <c r="O12" i="40"/>
  <c r="F20" i="46" s="1"/>
  <c r="P12" i="40"/>
  <c r="Q12" i="40"/>
  <c r="R12" i="40"/>
  <c r="S12" i="40"/>
  <c r="T12" i="40"/>
  <c r="U12" i="40"/>
  <c r="V12" i="40"/>
  <c r="W12" i="40"/>
  <c r="X12" i="40"/>
  <c r="Y12" i="40"/>
  <c r="G11" i="40"/>
  <c r="G12" i="40"/>
  <c r="AA32" i="42"/>
  <c r="G10" i="35" l="1"/>
  <c r="G11" i="35"/>
  <c r="G24" i="35" l="1"/>
  <c r="G22" i="35"/>
  <c r="G25" i="35"/>
  <c r="G21" i="35"/>
  <c r="G23" i="35"/>
  <c r="G12" i="35"/>
  <c r="G20" i="35"/>
  <c r="G26" i="3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 chat-apiwan</author>
  </authors>
  <commentList>
    <comment ref="A2" authorId="0" shapeId="0" xr:uid="{C8F38019-D9B9-4146-A6D2-0B83969BA743}">
      <text>
        <r>
          <rPr>
            <b/>
            <sz val="9"/>
            <color indexed="81"/>
            <rFont val="Tahoma"/>
            <family val="2"/>
          </rPr>
          <t>monta chat-apiwan: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<sst xmlns="http://schemas.openxmlformats.org/spreadsheetml/2006/main" count="306" uniqueCount="157">
  <si>
    <t>รายการ</t>
  </si>
  <si>
    <t>บทสรุปสำหรับผู้บริหาร</t>
  </si>
  <si>
    <t>จำนวน</t>
  </si>
  <si>
    <t>ร้อยละ</t>
  </si>
  <si>
    <t xml:space="preserve">                                                                     - 1 -</t>
  </si>
  <si>
    <t>- 2 -</t>
  </si>
  <si>
    <t>รวม</t>
  </si>
  <si>
    <t>สถานภาพ</t>
  </si>
  <si>
    <t>SD</t>
  </si>
  <si>
    <t>ระดับความคิดเห็น</t>
  </si>
  <si>
    <t>งานอำนวยการ</t>
  </si>
  <si>
    <t>งานวิชาการ</t>
  </si>
  <si>
    <t>งานแผนและสารสนเทศ</t>
  </si>
  <si>
    <t>งานวิจัยและวิเทศสัมพันธ์</t>
  </si>
  <si>
    <t>สำนักพิมพ์มหาวิทยาลัยนเรศวร</t>
  </si>
  <si>
    <t>-</t>
  </si>
  <si>
    <t>-5-</t>
  </si>
  <si>
    <t>website</t>
  </si>
  <si>
    <t>Facebook</t>
  </si>
  <si>
    <t>Line</t>
  </si>
  <si>
    <t>หนังสือประชาสัมพันธ์โครงการ</t>
  </si>
  <si>
    <t>ผู้บริหาร</t>
  </si>
  <si>
    <t>4.1.1</t>
  </si>
  <si>
    <t>4.1.2</t>
  </si>
  <si>
    <t>4.1.3</t>
  </si>
  <si>
    <t>4.1.4</t>
  </si>
  <si>
    <t>4.1.5</t>
  </si>
  <si>
    <t>4.1.7</t>
  </si>
  <si>
    <t>4.1.6</t>
  </si>
  <si>
    <t>4.1.8</t>
  </si>
  <si>
    <t>4.1.9</t>
  </si>
  <si>
    <t>1.การสร้างความมั่นใจ และการนำเสนอต่อหน้าสาธารณชน 2.การเสริทสร้างบุคลิกภาพด้านการแต่งกาย</t>
  </si>
  <si>
    <t>ที่ประชุมบัณฑิตวิทยาลัย</t>
  </si>
  <si>
    <t>บุคลากร</t>
  </si>
  <si>
    <t>เพิ่มระยะเวลาในการอบรม เนื่องจากต้องทดสอบปฏิบัติจึงต้องใช้เวลา</t>
  </si>
  <si>
    <t>สำนักงานสภามหาวิทยาลัย</t>
  </si>
  <si>
    <t>แบบประเมินโครงการพัฒนาบุคลากร (กิจกรรมพัฒนาบุคลิกภาพสำหรับผู้บริหารและบุคลากร)</t>
  </si>
  <si>
    <t>วันศุกร์ที่ 18 พฤศจิกายน 2565 เวลา 08.30 - 16.30 น.</t>
  </si>
  <si>
    <t>ณ ห้องประชุม TA 107 ชั้น 1 อาคารมหาธรรมราชา โซน A มหาวิทยาลัยนเรศวร</t>
  </si>
  <si>
    <r>
      <rPr>
        <b/>
        <i/>
        <u/>
        <sz val="16"/>
        <rFont val="TH SarabunPSK"/>
        <family val="2"/>
      </rPr>
      <t>ตอนที่ 1</t>
    </r>
    <r>
      <rPr>
        <b/>
        <i/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 xml:space="preserve">  ข้อมูลทั่วไปของผู้ตอบแบบประเมิน</t>
    </r>
  </si>
  <si>
    <t xml:space="preserve">           จากตาราง 1 แสดงจำนวนร้อยละของผู้ตอบแบบประเมิน จำแนกตามสถานภาพ พบว่า ผู้ตอบแบบประเมิน</t>
  </si>
  <si>
    <t>เป็นบุคลากร คิดเป็นร้อยละ 76.32 ผู้บริหาร คิดเป็นร้อยละ 23.68</t>
  </si>
  <si>
    <t>สังกัดงาน/หน่วยงาน</t>
  </si>
  <si>
    <t>สำนักงานสภามหาวิทยาลัยนเรศวร</t>
  </si>
  <si>
    <t>ผู้บริหารบัณฑิตวิทยาลัย</t>
  </si>
  <si>
    <t>พบว่า สังกัดงานวิชาการ คิดเป็นร้อยละ 21.05 รองลงมาคือ งานวิจัยและวิเทศสัมพันธ์ คิดเป็นร้อยละ 18.42</t>
  </si>
  <si>
    <t>E-mail</t>
  </si>
  <si>
    <t>ประกาศมหาวิทยาลัย</t>
  </si>
  <si>
    <t xml:space="preserve">คณะที่สังกัด </t>
  </si>
  <si>
    <t>facebook บัณฑิตวิทยาลัย</t>
  </si>
  <si>
    <t>จดหมายจากมหาวิทยาลัย</t>
  </si>
  <si>
    <t>website บัณฑิตวิทยาลัย</t>
  </si>
  <si>
    <t>Line บัณฑิตวิทยาลัย</t>
  </si>
  <si>
    <t>(ตอบได้มากกว่า 1 ข้อ)</t>
  </si>
  <si>
    <t xml:space="preserve">ผู้ตอบแบบประเมิน ทราบข้อมูลจาก Line บัณฑิตวิทยาลัย คิดเป็นร้อยละ 67.50 รองลงมาคือ facebook </t>
  </si>
  <si>
    <t>บัณฑิตวิทยาลัย คิดเป็นร้อยละ 22.50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</si>
  <si>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</si>
  <si>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</si>
  <si>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</si>
  <si>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</si>
  <si>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</si>
  <si>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4.1 การวางตัวในการประชุม มารยาทในการร่วมประชุม การนำเสนอ</t>
  </si>
  <si>
    <t>ต่อที่ประชุม</t>
  </si>
  <si>
    <t>4.2 การแสดงความรู้สึกต่อเหตุการณ์ในสถานการณ์ต่างๆ</t>
  </si>
  <si>
    <t>ต่อหน้าสาธาณะชน</t>
  </si>
  <si>
    <t>4.3 บุคลิกภาพโดยรวมในการเข้าร่วมงาน สังคม และการพูด</t>
  </si>
  <si>
    <t>4.4 การนั่ง การเดิน การรับไหว้ การแต่งกายที่เหมาะสมกับกาลเทศะ</t>
  </si>
  <si>
    <r>
      <rPr>
        <b/>
        <i/>
        <sz val="16"/>
        <rFont val="TH SarabunPSK"/>
        <family val="2"/>
      </rPr>
      <t>ตาราง 4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(N = 9)</t>
    </r>
  </si>
  <si>
    <t xml:space="preserve">การโต้ตอบเมื่อเกิดเหตุการณ์ไม่พึงประสงค์ (กรณีที่ผู้บริหาร เจ้าหน้าที่ </t>
  </si>
  <si>
    <t>คณาจารย์ นิสิตไม่พึงพอใจในการให้บริการของเรา)</t>
  </si>
  <si>
    <t>อาวุโสกว่า หรือผู้บริหาร</t>
  </si>
  <si>
    <t>สาธารณชน</t>
  </si>
  <si>
    <t>ที่จัดในโครงการฯ ภาพรวม อยู่ในระดับมาก (ค่าเฉลี่ย 3.72) และหลังเข้ารับการอบรมค่าเฉลี่ย</t>
  </si>
  <si>
    <t xml:space="preserve">ความรู้ ความเข้าใจสูงขึ้น อยู่ในระดับมากที่สุด (ค่าเฉลี่ย 4.87) </t>
  </si>
  <si>
    <t xml:space="preserve">ความรู้ ความเข้าใจสูงขึ้น อยู่ในระดับมากที่สุด (ค่าเฉลี่ย 4.69) </t>
  </si>
  <si>
    <t>-3-</t>
  </si>
  <si>
    <t>ต่อผู้อาวุโสกว่า หรือผู้บริหาร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</si>
  <si>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จำแนกตามสถานภาพ</t>
    </r>
  </si>
  <si>
    <t xml:space="preserve">5.1 มารยาทในการรับโทรศัพท์ การพูด/สื่อสารกับผู้รับบริการ </t>
  </si>
  <si>
    <t>5.2 การแสดงความรู้สึกต่อสถานการณ์ต่างๆ การแสดงความเคารพ</t>
  </si>
  <si>
    <t>5.3 บุคลิกภาพโดยรวมในการเข้าร่วมงาน สังคม และการพูต่อหน้า</t>
  </si>
  <si>
    <t>5.5 การวางตัวในการประชุม มารยาทในการร่วมประชุม การนำเสนอ</t>
  </si>
  <si>
    <t>5.2 การแสดงความรู้สึกต่อสถานการณ์ต่างๆ การแสดงความเคารพต่อผู้</t>
  </si>
  <si>
    <t xml:space="preserve">           ผู้ตอบแบบสำรวจ จำแนกตามเพศ พบว่า ผู้ตอบแบบประเมินเป็นบุคลากร 29 คน คิดเป็นร้อยละ 76.32</t>
  </si>
  <si>
    <t>ผู้บริหาร คิดเป็นร้อยละ 23.68</t>
  </si>
  <si>
    <t xml:space="preserve">           ผู้ตอบแบบประเมิน จำแนกตามสังกัดงาน/หน่วยงาน พบว่า สังกัดงานวิชาการ คิดเป็นร้อยละ 21.05</t>
  </si>
  <si>
    <t>รองลงมาคือ งานวิจัยและวิเทศสัมพันธ์ คิดเป็นร้อยละ 18.42</t>
  </si>
  <si>
    <t xml:space="preserve">           จากตาราง 3 แสดงจำนวนร้อยละของผู้ตอบแบบประเมิน จำแนกตามประชาสัมพันธ์โครงการ พบว่า </t>
  </si>
  <si>
    <r>
      <rPr>
        <b/>
        <i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จำแนกตามการประชาสัมพันธ์โครงการ</t>
    </r>
  </si>
  <si>
    <t xml:space="preserve">           ผู้ตอบแบบประเมิน จำแนกตามประชาสัมพันธ์โครงการ พบว่า ผู้ตอบแบบประเมิน ทราบข้อมูลจาก Line </t>
  </si>
  <si>
    <t>บัณฑิตวิทยาลัย คิดเป็นร้อยละ 67.50 รองลงมาคือ facebook บัณฑิตวิทยาลัย คิดเป็นร้อยละ 22.50</t>
  </si>
  <si>
    <r>
      <rPr>
        <b/>
        <i/>
        <sz val="16"/>
        <rFont val="TH SarabunPSK"/>
        <family val="2"/>
      </rPr>
      <t>ตาราง 2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แสดงจำนวนและร้อยละของผู้ตอบแบบประเมิน จำแนกตามสังกัดงาน/หน่วยงาน</t>
    </r>
  </si>
  <si>
    <t>จากตาราง 2 แสดงจำนวนร้อยละของผู้ตอบแบบประเมิน จำแนกตามจำแนกตามสังกัดงาน/หน่วยงาน</t>
  </si>
  <si>
    <t>ตอนที่ 2  ความคิดเห็นเกี่ยวกับโครงการฯ</t>
  </si>
  <si>
    <t>1. ด้านกระบวนการขั้นตอนการให้บริการ</t>
  </si>
  <si>
    <t>รวมด้านกระบวนการขั้นตอนการให้บริการ</t>
  </si>
  <si>
    <t xml:space="preserve"> - 4 -</t>
  </si>
  <si>
    <t>N = 9</t>
  </si>
  <si>
    <t>2. ด้านเจ้าหน้าที่ให้บริการ</t>
  </si>
  <si>
    <t xml:space="preserve">   2.1 เจ้าหน้าที่ให้บริการด้วยความเต็มใจ ยิ้มแย้มแจ่มใส</t>
  </si>
  <si>
    <t xml:space="preserve">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</si>
  <si>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</si>
  <si>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ความเหมาะสมของขนาดห้องจัดโครงการ</t>
  </si>
  <si>
    <t xml:space="preserve">   3.2 ความชัดเจนของขนาดจอภาพนำเสนอ</t>
  </si>
  <si>
    <t xml:space="preserve">   3.3 ความชัดเจนของระบบเสียงภายในห้องจัดโครงการฯ</t>
  </si>
  <si>
    <t xml:space="preserve">   3.4 ความสว่างภายในห้องจัดโครงการฯ</t>
  </si>
  <si>
    <t xml:space="preserve">   3.5 ความสะอาดของสถานที่จัดโครงการฯ</t>
  </si>
  <si>
    <t>4.ประโยชน์ที่ได้รับจากการเข้าร่วมโครงการฯ โดยภาพรวม</t>
  </si>
  <si>
    <t xml:space="preserve"> รวมด้านสิ่งอำนวยความสะดวก</t>
  </si>
  <si>
    <t>รวมด้านเจ้าหน้าที่ให้บริการ</t>
  </si>
  <si>
    <t>รวมเฉลี่ยทุกด้าน</t>
  </si>
  <si>
    <t xml:space="preserve">จากตารางแสดงค่าเฉลี่ย ค่าเบี่ยงเบนมาตรฐาน และระดับความคิดเห็นเกี่ยวกับการจัดโครงการฯ พบว่า </t>
  </si>
  <si>
    <r>
      <rPr>
        <b/>
        <u/>
        <sz val="16"/>
        <rFont val="TH SarabunPSK"/>
        <family val="2"/>
      </rPr>
      <t>ตาราง 5</t>
    </r>
    <r>
      <rPr>
        <sz val="16"/>
        <rFont val="TH SarabunPSK"/>
        <family val="2"/>
      </rPr>
      <t xml:space="preserve">  แสดงค่าเฉลี่ย ส่วนเบี่ยงเบนมาตรฐาน และระดับความคิดเห็นเกี่ยวกับโครงการฯ</t>
    </r>
  </si>
  <si>
    <r>
      <rPr>
        <b/>
        <i/>
        <sz val="16"/>
        <rFont val="TH SarabunPSK"/>
        <family val="2"/>
      </rPr>
      <t>ตาราง 6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 (N = 29)</t>
    </r>
  </si>
  <si>
    <t>จากตาราง 6 ก่อนเข้ารับการอบรมผู้เข้าร่วมโครงการมีความรู้ความเข้าใจเกี่ยวกับกิจกรรม</t>
  </si>
  <si>
    <r>
      <rPr>
        <b/>
        <u/>
        <sz val="16"/>
        <rFont val="TH SarabunPSK"/>
        <family val="2"/>
      </rPr>
      <t>ตาราง 7</t>
    </r>
    <r>
      <rPr>
        <sz val="16"/>
        <rFont val="TH SarabunPSK"/>
        <family val="2"/>
      </rPr>
      <t xml:space="preserve">  แสดงค่าเฉลี่ย ส่วนเบี่ยงเบนมาตรฐาน และระดับความคิดเห็นเกี่ยวกับโครงการฯ</t>
    </r>
  </si>
  <si>
    <t>N = 29</t>
  </si>
  <si>
    <t xml:space="preserve">   1.1 การประชาสัมพันธ์โครงการ</t>
  </si>
  <si>
    <t xml:space="preserve">   1.2 ความเหมาะสมของวันจัดโครงการฯ (วันที่ 18 พฤศจิกายน 2565)</t>
  </si>
  <si>
    <t xml:space="preserve">   1.3 ความเหมาะสมของระยะเวลาในการจัดโครงการฯ (08.30 - 16.30 น.)</t>
  </si>
  <si>
    <t>ในภาพรวมอยู่ในระดับมากที่สุด (ค่าเฉลี่ย 4.61) เมื่อพิจารณาเป็นรายด้าน พบว่า ด้านเจ้าหน้าที่ให้บริการอยู่ในระดับ</t>
  </si>
  <si>
    <t xml:space="preserve">สูงที่สุด (ค่าเฉลี่ย 4.89) รองลงมาได้แก่ ด้านสิ่งอำนวยความสะดวกอยู่ในระดับมากที่สุด (ค่าเฉลี่ย 4.87) </t>
  </si>
  <si>
    <t xml:space="preserve">            เมื่อพิจารณารายข้อ พบว่า เจ้าหน้าที่ให้บริการด้วยความเต็มใจ ยิ้มแย้มแจ่มใส เจ้าหน้าที่ให้บริการด้วย</t>
  </si>
  <si>
    <t xml:space="preserve">จัดโครงการฯ ความสะอาดของสถานที่จัดโครงการฯ อยู่ในระดับมากที่สุด (ค่าเฉลี่ย 4.89) ประโยชน์ที่ได้รับจากการ </t>
  </si>
  <si>
    <t xml:space="preserve">เข้าร่วมโครงการฯ โดยภาพรวม อยู่ในระดับมากที่สุด (ค่าเฉลี่ย 4.89) </t>
  </si>
  <si>
    <t>-6-</t>
  </si>
  <si>
    <t xml:space="preserve"> - 7 -</t>
  </si>
  <si>
    <t xml:space="preserve">ในภาพรวมอยู่ในระดับมาก (ค่าเฉลี่ย 4.43) เมื่อพิจารณาเป็นรายด้าน พบว่า ด้านเจ้าหน้าที่ให้บริการอยู่ในระดับ </t>
  </si>
  <si>
    <t xml:space="preserve">สูงที่สุด (ค่าเฉลี่ย 4.67) รองลงมาได้แก่ ด้านกระบวนการขั้นตอนการให้บริการอยู่ในระดับมากที่สุด (ค่าเฉลี่ย 4.46) </t>
  </si>
  <si>
    <t xml:space="preserve">            เมื่อพิจารณารายข้อ พบว่า เจ้าหน้าที่ให้บริการด้วยความรวดเร็วอยู่ในระดับมากที่สุด (ค่าเฉลี่ย 4.69) </t>
  </si>
  <si>
    <t>รองลงมาได้แก่ เจ้าหน้าที่ให้บริการด้วยความเต็มใจ ยิ้มแย้มแจ่มใสอยู่ในระดับมากที่สุด (ค่าเฉลี่ย 4.66) ประโยชน์</t>
  </si>
  <si>
    <t xml:space="preserve">ที่ได้รับจากการเข้าร่วมโครงการฯ โดยภาพรวม อยู่ในระดับมากที่สุด (ค่าเฉลี่ย 4.93) </t>
  </si>
  <si>
    <t>ความรวดเร็ว ความเหมาะสมของขนาดห้องจัดโครงการ ความชัดเจนของขนาดจอภาพนำเสนอ ความสว่างภายในห้อง</t>
  </si>
  <si>
    <t>ที่จัดในโครงการฯ ภาพรวม อยู่ในระดับมาก (ค่าเฉลี่ย 4.03) และหลังเข้ารับการอบรมค่าเฉลี่ย</t>
  </si>
  <si>
    <t>5.4 การนั่ง การเกิน การรับไหว้ การแต่งกายที่เหมาะสมกับกาลเทศะ</t>
  </si>
  <si>
    <t xml:space="preserve">           ผู้บริหาร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</si>
  <si>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ภาพรวม อยู่ในระดับมาก (ค่าเฉลี่ย 3.72) และหลังเข้ารับการอบรมค่าเฉลี่ยความรู้ ความเข้าใจสูงขึ้น </t>
  </si>
  <si>
    <t>อยู่ในระดับมากที่สุด (ค่าเฉลี่ย 4.87) จากตารางแสดงค่าเฉลี่ย ค่าเบี่ยงเบนมาตรฐาน และระดับความคิดเห็น</t>
  </si>
  <si>
    <t xml:space="preserve">เกี่ยวกับการจัดโครงการฯ พบว่า ในภาพรวมอยู่ในระดับมากที่สุด (ค่าเฉลี่ย 4.61) เมื่อพิจารณาเป็นรายด้าน </t>
  </si>
  <si>
    <t xml:space="preserve">            พบว่า ด้านเจ้าหน้าที่ให้บริการอยู่ในระดับสูงที่สุด (ค่าเฉลี่ย 4.89) รองลงมาได้แก่ ด้านสิ่งอำนวยความสะดวก</t>
  </si>
  <si>
    <t xml:space="preserve">            อยู่ในระดับมากที่สุด (ค่าเฉลี่ย 4.87) </t>
  </si>
  <si>
    <t xml:space="preserve">                        เมื่อพิจารณารายข้อ พบว่า เจ้าหน้าที่ให้บริการด้วยความเต็มใจ ยิ้มแย้มแจ่มใส เจ้าหน้าที่ให้บริการ</t>
  </si>
  <si>
    <t xml:space="preserve">            ประโยชน์ที่ได้รับจากการ เข้าร่วมโครงการฯ โดยภาพรวม อยู่ในระดับมากที่สุด (ค่าเฉลี่ย 4.89) </t>
  </si>
  <si>
    <t xml:space="preserve">            ภายในห้องจัดโครงการฯ ความสะอาดของสถานที่จัดโครงการฯ อยู่ในระดับมากที่สุด (ค่าเฉลี่ย 4.89) </t>
  </si>
  <si>
    <t xml:space="preserve">            ด้วยความรวดเร็ว ความเหมาะสมของขนาดห้องจัดโครงการ ความชัดเจนของขนาดจอภาพนำเสนอความสว่าง </t>
  </si>
  <si>
    <t xml:space="preserve">           บุคลากร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</si>
  <si>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ภาพรวม อยู่ในระดับมาก (ค่าเฉลี่ย 4.03) และหลังเข้ารับการอบรมค่าเฉลี่ยความรู้ ความเข้าใจสูงขึ้น </t>
  </si>
  <si>
    <t>อยู่ในระดับมากที่สุด (ค่าเฉลี่ย 4.69) จากตารางแสดงค่าเฉลี่ย ค่าเบี่ยงเบนมาตรฐาน และระดับความคิดเห็น</t>
  </si>
  <si>
    <t xml:space="preserve">เกี่ยวกับการจัดโครงการฯ พบว่า ในภาพรวมอยู่ในระดับมาก (ค่าเฉลี่ย 4.43) เมื่อพิจารณาเป็นรายด้าน </t>
  </si>
  <si>
    <t xml:space="preserve">            พบว่า ด้านเจ้าหน้าที่ให้บริการอยู่ในระดับสูงที่สุด (ค่าเฉลี่ย 4.67) รองลงมาได้แก่ ด้านกระบวนการขั้นตอน</t>
  </si>
  <si>
    <t xml:space="preserve">            การให้บริการอยู่ในระดับมากที่สุด (ค่าเฉลี่ย 4.46)  เมื่อพิจารณารายข้อ พบว่า เจ้าหน้าที่ให้บริการด้วยความ</t>
  </si>
  <si>
    <t xml:space="preserve">            รวดเร็วอยู่ในระดับมากที่สุด (ค่าเฉลี่ย 4.69) รองลงมาได้แก่ เจ้าหน้าที่ให้บริการด้วยความเต็มใจ ยิ้มแย้ม</t>
  </si>
  <si>
    <t xml:space="preserve">            แจ่มใสอยู่ในระดับมากที่สุด (ค่าเฉลี่ย 4.66) ประโยชน์ที่ได้รับจากการเข้าร่วมโครงการฯ โดยภาพรวม </t>
  </si>
  <si>
    <t xml:space="preserve">            อยู่ในระดับมากที่สุด (ค่าเฉลี่ย 4.93) </t>
  </si>
  <si>
    <t xml:space="preserve">           บัณฑิตวิทยาลัยได้จัดทำแบบประเมินโครงการพัฒนาบุคลากร (กิจกรรมพัฒนาบุคลิกภาพสำหรับผู้บริหาร</t>
  </si>
  <si>
    <t xml:space="preserve">และบุคลากร) ประจำปีงบประมาณ พ.ศ. 2566 จากผลการตอบแบบประเมิน มีผู้เข้าร่วมโครงการทั้งสิ้น 38 คน  </t>
  </si>
  <si>
    <t xml:space="preserve">ผู้บริหาร จำนวน 9 คน บุคลากร 29 คน คิดเป็นร้อยละ 100.00 ปรากฏผลดังนี้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</si>
</sst>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m/d/yyyy\ h:mm:ss"/>
  </numFmts>
  <fonts count="2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i/>
      <u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0000"/>
      <name val="TH Sarabun New"/>
      <family val="2"/>
      <charset val="222"/>
    </font>
    <font>
      <b/>
      <sz val="16"/>
      <name val="TH Sarabun New"/>
      <family val="2"/>
      <charset val="22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  <charset val="222"/>
    </font>
    <font>
      <b/>
      <sz val="16"/>
      <color rgb="FF000000"/>
      <name val="TH SarabunPSK"/>
      <family val="2"/>
    </font>
    <font>
      <b/>
      <sz val="48"/>
      <color theme="1"/>
      <name val="TH SarabunPSK"/>
      <family val="2"/>
    </font>
    <font>
      <b/>
      <i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5A9D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47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/>
    <xf numFmtId="0" fontId="2" fillId="0" borderId="0" xfId="0" applyFont="1" applyAlignment="1"/>
    <xf numFmtId="0" fontId="9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/>
    <xf numFmtId="0" fontId="3" fillId="0" borderId="0" xfId="1" applyFont="1" applyAlignment="1"/>
    <xf numFmtId="0" fontId="3" fillId="0" borderId="0" xfId="1" applyFont="1" applyAlignment="1">
      <alignment horizontal="center"/>
    </xf>
    <xf numFmtId="49" fontId="2" fillId="0" borderId="0" xfId="0" applyNumberFormat="1" applyFont="1" applyAlignment="1"/>
    <xf numFmtId="0" fontId="2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3" fillId="0" borderId="1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7" fillId="0" borderId="0" xfId="0" applyFont="1" applyAlignment="1"/>
    <xf numFmtId="187" fontId="17" fillId="0" borderId="0" xfId="0" applyNumberFormat="1" applyFont="1" applyAlignment="1"/>
    <xf numFmtId="0" fontId="21" fillId="0" borderId="0" xfId="0" applyFont="1"/>
    <xf numFmtId="0" fontId="2" fillId="0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/>
    <xf numFmtId="0" fontId="2" fillId="0" borderId="0" xfId="0" applyFont="1" applyAlignment="1">
      <alignment horizontal="left"/>
    </xf>
    <xf numFmtId="0" fontId="3" fillId="0" borderId="16" xfId="0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22" fillId="3" borderId="0" xfId="0" applyFont="1" applyFill="1" applyAlignment="1"/>
    <xf numFmtId="2" fontId="18" fillId="2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/>
    <xf numFmtId="2" fontId="19" fillId="2" borderId="0" xfId="0" applyNumberFormat="1" applyFont="1" applyFill="1" applyBorder="1" applyAlignment="1">
      <alignment wrapText="1"/>
    </xf>
    <xf numFmtId="2" fontId="20" fillId="2" borderId="0" xfId="0" applyNumberFormat="1" applyFont="1" applyFill="1" applyBorder="1" applyAlignment="1">
      <alignment wrapText="1"/>
    </xf>
    <xf numFmtId="2" fontId="23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7" fillId="4" borderId="1" xfId="0" applyFont="1" applyFill="1" applyBorder="1" applyAlignment="1"/>
    <xf numFmtId="0" fontId="22" fillId="5" borderId="0" xfId="0" applyFont="1" applyFill="1"/>
    <xf numFmtId="0" fontId="17" fillId="5" borderId="1" xfId="0" applyFont="1" applyFill="1" applyBorder="1" applyAlignment="1"/>
    <xf numFmtId="0" fontId="22" fillId="6" borderId="0" xfId="0" applyFont="1" applyFill="1"/>
    <xf numFmtId="0" fontId="22" fillId="6" borderId="0" xfId="0" applyFont="1" applyFill="1" applyAlignment="1"/>
    <xf numFmtId="0" fontId="17" fillId="6" borderId="1" xfId="0" applyFont="1" applyFill="1" applyBorder="1" applyAlignment="1"/>
    <xf numFmtId="0" fontId="22" fillId="2" borderId="0" xfId="0" applyFont="1" applyFill="1" applyAlignment="1"/>
    <xf numFmtId="0" fontId="17" fillId="2" borderId="1" xfId="0" applyFont="1" applyFill="1" applyBorder="1" applyAlignment="1"/>
    <xf numFmtId="0" fontId="22" fillId="4" borderId="0" xfId="0" applyFont="1" applyFill="1" applyAlignment="1">
      <alignment horizontal="left"/>
    </xf>
    <xf numFmtId="0" fontId="22" fillId="7" borderId="0" xfId="0" applyFont="1" applyFill="1" applyAlignment="1"/>
    <xf numFmtId="0" fontId="17" fillId="7" borderId="1" xfId="0" applyFont="1" applyFill="1" applyBorder="1" applyAlignment="1"/>
    <xf numFmtId="0" fontId="17" fillId="0" borderId="0" xfId="0" quotePrefix="1" applyFont="1" applyAlignment="1"/>
    <xf numFmtId="0" fontId="3" fillId="8" borderId="0" xfId="0" applyFont="1" applyFill="1" applyBorder="1" applyAlignment="1">
      <alignment horizontal="right"/>
    </xf>
    <xf numFmtId="2" fontId="24" fillId="8" borderId="0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3" xfId="0" applyFont="1" applyFill="1" applyBorder="1" applyAlignment="1"/>
    <xf numFmtId="0" fontId="3" fillId="0" borderId="27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12" fillId="0" borderId="0" xfId="0" applyFont="1" applyAlignment="1"/>
    <xf numFmtId="0" fontId="2" fillId="0" borderId="15" xfId="0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3" fillId="0" borderId="17" xfId="0" applyFont="1" applyBorder="1"/>
    <xf numFmtId="0" fontId="2" fillId="0" borderId="18" xfId="0" applyFont="1" applyBorder="1"/>
    <xf numFmtId="0" fontId="13" fillId="0" borderId="19" xfId="0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0" fontId="2" fillId="0" borderId="3" xfId="0" applyFont="1" applyBorder="1" applyAlignment="1">
      <alignment vertical="top"/>
    </xf>
    <xf numFmtId="2" fontId="13" fillId="0" borderId="27" xfId="0" applyNumberFormat="1" applyFont="1" applyBorder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left" indent="5"/>
    </xf>
    <xf numFmtId="0" fontId="22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2" fillId="0" borderId="25" xfId="0" applyFont="1" applyBorder="1"/>
    <xf numFmtId="0" fontId="13" fillId="0" borderId="26" xfId="0" applyFont="1" applyBorder="1" applyAlignment="1">
      <alignment horizontal="center"/>
    </xf>
    <xf numFmtId="2" fontId="13" fillId="0" borderId="31" xfId="0" applyNumberFormat="1" applyFont="1" applyBorder="1" applyAlignment="1">
      <alignment horizontal="center"/>
    </xf>
    <xf numFmtId="0" fontId="2" fillId="0" borderId="31" xfId="0" applyFont="1" applyBorder="1" applyAlignment="1">
      <alignment vertical="top"/>
    </xf>
    <xf numFmtId="0" fontId="3" fillId="0" borderId="24" xfId="0" applyFont="1" applyBorder="1"/>
    <xf numFmtId="2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27" xfId="0" applyFont="1" applyFill="1" applyBorder="1" applyAlignment="1">
      <alignment horizontal="center"/>
    </xf>
    <xf numFmtId="0" fontId="10" fillId="0" borderId="32" xfId="0" applyFont="1" applyBorder="1"/>
    <xf numFmtId="0" fontId="9" fillId="0" borderId="33" xfId="0" applyFont="1" applyBorder="1"/>
    <xf numFmtId="0" fontId="9" fillId="0" borderId="34" xfId="0" applyFont="1" applyBorder="1"/>
    <xf numFmtId="0" fontId="9" fillId="0" borderId="35" xfId="0" applyFont="1" applyBorder="1"/>
    <xf numFmtId="2" fontId="9" fillId="0" borderId="3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/>
    <xf numFmtId="0" fontId="9" fillId="0" borderId="0" xfId="0" applyFont="1" applyBorder="1"/>
    <xf numFmtId="2" fontId="9" fillId="0" borderId="4" xfId="0" applyNumberFormat="1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/>
    <xf numFmtId="0" fontId="9" fillId="0" borderId="40" xfId="0" applyFont="1" applyBorder="1"/>
    <xf numFmtId="2" fontId="9" fillId="0" borderId="38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9" fillId="0" borderId="44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/>
    <xf numFmtId="0" fontId="9" fillId="0" borderId="37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10" fillId="0" borderId="9" xfId="0" applyFont="1" applyBorder="1"/>
    <xf numFmtId="0" fontId="9" fillId="0" borderId="14" xfId="0" applyFont="1" applyBorder="1"/>
    <xf numFmtId="0" fontId="9" fillId="0" borderId="8" xfId="0" applyFont="1" applyBorder="1"/>
    <xf numFmtId="0" fontId="9" fillId="0" borderId="23" xfId="0" applyFont="1" applyBorder="1"/>
    <xf numFmtId="2" fontId="9" fillId="0" borderId="8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0" fillId="0" borderId="16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0" fontId="9" fillId="0" borderId="2" xfId="0" applyFont="1" applyBorder="1"/>
    <xf numFmtId="0" fontId="9" fillId="0" borderId="10" xfId="0" applyFont="1" applyBorder="1"/>
    <xf numFmtId="2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39" xfId="0" applyFont="1" applyBorder="1"/>
    <xf numFmtId="2" fontId="10" fillId="0" borderId="37" xfId="0" applyNumberFormat="1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40" xfId="0" applyFont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2" fontId="2" fillId="0" borderId="13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left" wrapText="1"/>
    </xf>
    <xf numFmtId="0" fontId="2" fillId="0" borderId="23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0" borderId="42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2" fillId="0" borderId="23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2" fontId="2" fillId="0" borderId="4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5A9DC"/>
      <color rgb="FF28E6E6"/>
      <color rgb="FFE0EE9C"/>
      <color rgb="FFFFCCFF"/>
      <color rgb="FFCCCCFF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2</xdr:row>
          <xdr:rowOff>285750</xdr:rowOff>
        </xdr:from>
        <xdr:to>
          <xdr:col>11</xdr:col>
          <xdr:colOff>152400</xdr:colOff>
          <xdr:row>3</xdr:row>
          <xdr:rowOff>76200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152400</xdr:colOff>
          <xdr:row>39</xdr:row>
          <xdr:rowOff>152400</xdr:rowOff>
        </xdr:from>
        <xdr:to>
          <xdr:col>5</xdr:col>
          <xdr:colOff>285750</xdr:colOff>
          <xdr:row>40</xdr:row>
          <xdr:rowOff>9525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228600</xdr:colOff>
          <xdr:row>3</xdr:row>
          <xdr:rowOff>238125</xdr:rowOff>
        </xdr:from>
        <xdr:to>
          <xdr:col>5</xdr:col>
          <xdr:colOff>371475</xdr:colOff>
          <xdr:row>4</xdr:row>
          <xdr:rowOff>95250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3</xdr:row>
          <xdr:rowOff>285750</xdr:rowOff>
        </xdr:from>
        <xdr:to>
          <xdr:col>11</xdr:col>
          <xdr:colOff>152400</xdr:colOff>
          <xdr:row>4</xdr:row>
          <xdr:rowOff>76200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6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5</xdr:row>
          <xdr:rowOff>38100</xdr:rowOff>
        </xdr:from>
        <xdr:to>
          <xdr:col>11</xdr:col>
          <xdr:colOff>95250</xdr:colOff>
          <xdr:row>5</xdr:row>
          <xdr:rowOff>200025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6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5</xdr:row>
          <xdr:rowOff>66675</xdr:rowOff>
        </xdr:from>
        <xdr:to>
          <xdr:col>4</xdr:col>
          <xdr:colOff>219075</xdr:colOff>
          <xdr:row>5</xdr:row>
          <xdr:rowOff>257175</xdr:rowOff>
        </xdr:to>
        <xdr:sp macro="" textlink="">
          <xdr:nvSpPr>
            <xdr:cNvPr id="15364" name="Object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6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238125</xdr:colOff>
          <xdr:row>4</xdr:row>
          <xdr:rowOff>38100</xdr:rowOff>
        </xdr:from>
        <xdr:to>
          <xdr:col>13</xdr:col>
          <xdr:colOff>371475</xdr:colOff>
          <xdr:row>4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8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76200</xdr:colOff>
          <xdr:row>48</xdr:row>
          <xdr:rowOff>38100</xdr:rowOff>
        </xdr:from>
        <xdr:to>
          <xdr:col>12</xdr:col>
          <xdr:colOff>209550</xdr:colOff>
          <xdr:row>48</xdr:row>
          <xdr:rowOff>190500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8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57150</xdr:colOff>
          <xdr:row>4</xdr:row>
          <xdr:rowOff>142875</xdr:rowOff>
        </xdr:from>
        <xdr:to>
          <xdr:col>12</xdr:col>
          <xdr:colOff>190500</xdr:colOff>
          <xdr:row>4</xdr:row>
          <xdr:rowOff>257175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8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44</xdr:row>
          <xdr:rowOff>161925</xdr:rowOff>
        </xdr:from>
        <xdr:to>
          <xdr:col>11</xdr:col>
          <xdr:colOff>257175</xdr:colOff>
          <xdr:row>45</xdr:row>
          <xdr:rowOff>19050</xdr:rowOff>
        </xdr:to>
        <xdr:sp macro="" textlink="">
          <xdr:nvSpPr>
            <xdr:cNvPr id="12292" name="Object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8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</xdr:row>
          <xdr:rowOff>285750</xdr:rowOff>
        </xdr:from>
        <xdr:to>
          <xdr:col>5</xdr:col>
          <xdr:colOff>381000</xdr:colOff>
          <xdr:row>5</xdr:row>
          <xdr:rowOff>142875</xdr:rowOff>
        </xdr:to>
        <xdr:sp macro="" textlink="">
          <xdr:nvSpPr>
            <xdr:cNvPr id="12293" name="Object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8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76200</xdr:colOff>
          <xdr:row>6</xdr:row>
          <xdr:rowOff>28575</xdr:rowOff>
        </xdr:from>
        <xdr:to>
          <xdr:col>15</xdr:col>
          <xdr:colOff>209550</xdr:colOff>
          <xdr:row>6</xdr:row>
          <xdr:rowOff>142875</xdr:rowOff>
        </xdr:to>
        <xdr:sp macro="" textlink="">
          <xdr:nvSpPr>
            <xdr:cNvPr id="12294" name="Object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8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50</xdr:row>
          <xdr:rowOff>247650</xdr:rowOff>
        </xdr:from>
        <xdr:to>
          <xdr:col>13</xdr:col>
          <xdr:colOff>161925</xdr:colOff>
          <xdr:row>51</xdr:row>
          <xdr:rowOff>104775</xdr:rowOff>
        </xdr:to>
        <xdr:sp macro="" textlink="">
          <xdr:nvSpPr>
            <xdr:cNvPr id="12295" name="Object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8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</xdr:row>
          <xdr:rowOff>285750</xdr:rowOff>
        </xdr:from>
        <xdr:to>
          <xdr:col>5</xdr:col>
          <xdr:colOff>381000</xdr:colOff>
          <xdr:row>5</xdr:row>
          <xdr:rowOff>142875</xdr:rowOff>
        </xdr:to>
        <xdr:sp macro="" textlink="">
          <xdr:nvSpPr>
            <xdr:cNvPr id="12296" name="Object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8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5</xdr:row>
          <xdr:rowOff>66675</xdr:rowOff>
        </xdr:from>
        <xdr:to>
          <xdr:col>4</xdr:col>
          <xdr:colOff>219075</xdr:colOff>
          <xdr:row>5</xdr:row>
          <xdr:rowOff>257175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9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3</xdr:row>
          <xdr:rowOff>285750</xdr:rowOff>
        </xdr:from>
        <xdr:to>
          <xdr:col>11</xdr:col>
          <xdr:colOff>152400</xdr:colOff>
          <xdr:row>4</xdr:row>
          <xdr:rowOff>76200</xdr:rowOff>
        </xdr:to>
        <xdr:sp macro="" textlink="">
          <xdr:nvSpPr>
            <xdr:cNvPr id="16386" name="Object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9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533400</xdr:colOff>
          <xdr:row>5</xdr:row>
          <xdr:rowOff>38100</xdr:rowOff>
        </xdr:from>
        <xdr:to>
          <xdr:col>11</xdr:col>
          <xdr:colOff>95250</xdr:colOff>
          <xdr:row>5</xdr:row>
          <xdr:rowOff>200025</xdr:rowOff>
        </xdr:to>
        <xdr:sp macro="" textlink="">
          <xdr:nvSpPr>
            <xdr:cNvPr id="16387" name="Object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9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85725</xdr:colOff>
          <xdr:row>5</xdr:row>
          <xdr:rowOff>66675</xdr:rowOff>
        </xdr:from>
        <xdr:to>
          <xdr:col>4</xdr:col>
          <xdr:colOff>219075</xdr:colOff>
          <xdr:row>5</xdr:row>
          <xdr:rowOff>257175</xdr:rowOff>
        </xdr:to>
        <xdr:sp macro="" textlink="">
          <xdr:nvSpPr>
            <xdr:cNvPr id="16388" name="Object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9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8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7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1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4.vml"/><Relationship Id="rId7" Type="http://schemas.openxmlformats.org/officeDocument/2006/relationships/oleObject" Target="../embeddings/oleObject9.bin"/><Relationship Id="rId12" Type="http://schemas.openxmlformats.org/officeDocument/2006/relationships/oleObject" Target="../embeddings/oleObject14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8.bin"/><Relationship Id="rId11" Type="http://schemas.openxmlformats.org/officeDocument/2006/relationships/oleObject" Target="../embeddings/oleObject13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12.bin"/><Relationship Id="rId4" Type="http://schemas.openxmlformats.org/officeDocument/2006/relationships/oleObject" Target="../embeddings/oleObject7.bin"/><Relationship Id="rId9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B81B-70A0-407E-8E94-0D2ABBEE213C}">
  <sheetPr>
    <tabColor rgb="FFFFFF00"/>
  </sheetPr>
  <dimension ref="A1:AB175"/>
  <sheetViews>
    <sheetView topLeftCell="A13" workbookViewId="0">
      <selection activeCell="F32" sqref="F32"/>
    </sheetView>
  </sheetViews>
  <sheetFormatPr defaultColWidth="12.625" defaultRowHeight="24" x14ac:dyDescent="0.55000000000000004"/>
  <cols>
    <col min="1" max="1" width="18.875" style="29" customWidth="1"/>
    <col min="2" max="2" width="14.75" style="29" customWidth="1"/>
    <col min="3" max="4" width="6.875" style="29" customWidth="1"/>
    <col min="5" max="5" width="7.375" style="29" bestFit="1" customWidth="1"/>
    <col min="6" max="6" width="8.125" style="29" customWidth="1"/>
    <col min="7" max="26" width="7.625" style="29" customWidth="1"/>
    <col min="27" max="27" width="7.5" style="29" customWidth="1"/>
    <col min="28" max="16384" width="12.625" style="29"/>
  </cols>
  <sheetData>
    <row r="1" spans="1:28" s="35" customFormat="1" ht="38.25" customHeight="1" x14ac:dyDescent="0.55000000000000004">
      <c r="A1" s="34"/>
      <c r="B1" s="34" t="s">
        <v>18</v>
      </c>
      <c r="C1" s="34" t="s">
        <v>17</v>
      </c>
      <c r="D1" s="34" t="s">
        <v>18</v>
      </c>
      <c r="E1" s="34" t="s">
        <v>19</v>
      </c>
      <c r="F1" s="57">
        <v>1.1000000000000001</v>
      </c>
      <c r="G1" s="57">
        <v>1.2</v>
      </c>
      <c r="H1" s="57">
        <v>1.3</v>
      </c>
      <c r="I1" s="50">
        <v>2.1</v>
      </c>
      <c r="J1" s="50">
        <v>2.2000000000000002</v>
      </c>
      <c r="K1" s="52">
        <v>3.1</v>
      </c>
      <c r="L1" s="52">
        <v>3.2</v>
      </c>
      <c r="M1" s="52">
        <v>3.3</v>
      </c>
      <c r="N1" s="53">
        <v>3.4</v>
      </c>
      <c r="O1" s="53">
        <v>3.5</v>
      </c>
      <c r="P1" s="55" t="s">
        <v>26</v>
      </c>
      <c r="Q1" s="55" t="s">
        <v>28</v>
      </c>
      <c r="R1" s="55" t="s">
        <v>27</v>
      </c>
      <c r="S1" s="55" t="s">
        <v>29</v>
      </c>
      <c r="T1" s="55" t="s">
        <v>30</v>
      </c>
      <c r="U1" s="58" t="s">
        <v>26</v>
      </c>
      <c r="V1" s="58" t="s">
        <v>28</v>
      </c>
      <c r="W1" s="58" t="s">
        <v>27</v>
      </c>
      <c r="X1" s="58" t="s">
        <v>29</v>
      </c>
      <c r="Y1" s="58" t="s">
        <v>30</v>
      </c>
      <c r="Z1" s="39">
        <v>4.3</v>
      </c>
    </row>
    <row r="2" spans="1:28" x14ac:dyDescent="0.55000000000000004">
      <c r="A2" s="30" t="s">
        <v>33</v>
      </c>
      <c r="B2" s="29" t="s">
        <v>10</v>
      </c>
      <c r="C2" s="29">
        <v>0</v>
      </c>
      <c r="D2" s="29">
        <v>1</v>
      </c>
      <c r="E2" s="29">
        <v>1</v>
      </c>
      <c r="F2" s="49">
        <v>5</v>
      </c>
      <c r="G2" s="49">
        <v>5</v>
      </c>
      <c r="H2" s="49">
        <v>5</v>
      </c>
      <c r="I2" s="51">
        <v>4</v>
      </c>
      <c r="J2" s="51">
        <v>4</v>
      </c>
      <c r="K2" s="54">
        <v>5</v>
      </c>
      <c r="L2" s="54">
        <v>5</v>
      </c>
      <c r="M2" s="54">
        <v>4</v>
      </c>
      <c r="N2" s="54">
        <v>4</v>
      </c>
      <c r="O2" s="54">
        <v>5</v>
      </c>
      <c r="P2" s="56">
        <v>4</v>
      </c>
      <c r="Q2" s="56">
        <v>4</v>
      </c>
      <c r="R2" s="56">
        <v>4</v>
      </c>
      <c r="S2" s="56">
        <v>4</v>
      </c>
      <c r="T2" s="56">
        <v>4</v>
      </c>
      <c r="U2" s="59">
        <v>5</v>
      </c>
      <c r="V2" s="59">
        <v>5</v>
      </c>
      <c r="W2" s="59">
        <v>4</v>
      </c>
      <c r="X2" s="59">
        <v>4</v>
      </c>
      <c r="Y2" s="59">
        <v>5</v>
      </c>
      <c r="Z2" s="41">
        <v>5</v>
      </c>
    </row>
    <row r="3" spans="1:28" x14ac:dyDescent="0.55000000000000004">
      <c r="A3" s="30" t="s">
        <v>33</v>
      </c>
      <c r="B3" s="29" t="s">
        <v>12</v>
      </c>
      <c r="C3" s="29">
        <v>0</v>
      </c>
      <c r="D3" s="29">
        <v>1</v>
      </c>
      <c r="E3" s="29">
        <v>1</v>
      </c>
      <c r="F3" s="49">
        <v>4</v>
      </c>
      <c r="G3" s="49">
        <v>4</v>
      </c>
      <c r="H3" s="49">
        <v>4</v>
      </c>
      <c r="I3" s="51">
        <v>4</v>
      </c>
      <c r="J3" s="51">
        <v>4</v>
      </c>
      <c r="K3" s="54">
        <v>4</v>
      </c>
      <c r="L3" s="54">
        <v>4</v>
      </c>
      <c r="M3" s="54">
        <v>4</v>
      </c>
      <c r="N3" s="54">
        <v>4</v>
      </c>
      <c r="O3" s="54">
        <v>4</v>
      </c>
      <c r="P3" s="56">
        <v>3</v>
      </c>
      <c r="Q3" s="56">
        <v>3</v>
      </c>
      <c r="R3" s="56">
        <v>3</v>
      </c>
      <c r="S3" s="56">
        <v>3</v>
      </c>
      <c r="T3" s="56">
        <v>3</v>
      </c>
      <c r="U3" s="59">
        <v>4</v>
      </c>
      <c r="V3" s="59">
        <v>4</v>
      </c>
      <c r="W3" s="59">
        <v>4</v>
      </c>
      <c r="X3" s="59">
        <v>4</v>
      </c>
      <c r="Y3" s="59">
        <v>4</v>
      </c>
      <c r="Z3" s="41">
        <v>5</v>
      </c>
    </row>
    <row r="4" spans="1:28" x14ac:dyDescent="0.55000000000000004">
      <c r="A4" s="30" t="s">
        <v>33</v>
      </c>
      <c r="B4" s="29" t="s">
        <v>10</v>
      </c>
      <c r="C4" s="60">
        <v>0</v>
      </c>
      <c r="D4" s="60">
        <v>1</v>
      </c>
      <c r="E4" s="29">
        <v>1</v>
      </c>
      <c r="F4" s="49">
        <v>5</v>
      </c>
      <c r="G4" s="49">
        <v>5</v>
      </c>
      <c r="H4" s="49">
        <v>5</v>
      </c>
      <c r="I4" s="51">
        <v>5</v>
      </c>
      <c r="J4" s="51">
        <v>5</v>
      </c>
      <c r="K4" s="54">
        <v>5</v>
      </c>
      <c r="L4" s="54">
        <v>5</v>
      </c>
      <c r="M4" s="54">
        <v>5</v>
      </c>
      <c r="N4" s="54">
        <v>5</v>
      </c>
      <c r="O4" s="54">
        <v>5</v>
      </c>
      <c r="P4" s="56">
        <v>5</v>
      </c>
      <c r="Q4" s="56">
        <v>5</v>
      </c>
      <c r="R4" s="56">
        <v>5</v>
      </c>
      <c r="S4" s="56">
        <v>5</v>
      </c>
      <c r="T4" s="56">
        <v>5</v>
      </c>
      <c r="U4" s="59">
        <v>5</v>
      </c>
      <c r="V4" s="59">
        <v>5</v>
      </c>
      <c r="W4" s="59">
        <v>5</v>
      </c>
      <c r="X4" s="59">
        <v>5</v>
      </c>
      <c r="Y4" s="59">
        <v>5</v>
      </c>
      <c r="Z4" s="41">
        <v>5</v>
      </c>
    </row>
    <row r="5" spans="1:28" x14ac:dyDescent="0.55000000000000004">
      <c r="A5" s="30" t="s">
        <v>33</v>
      </c>
      <c r="B5" s="29" t="s">
        <v>10</v>
      </c>
      <c r="C5" s="60">
        <v>0</v>
      </c>
      <c r="D5" s="60">
        <v>1</v>
      </c>
      <c r="E5" s="29">
        <v>1</v>
      </c>
      <c r="F5" s="49">
        <v>4</v>
      </c>
      <c r="G5" s="49">
        <v>4</v>
      </c>
      <c r="H5" s="49">
        <v>4</v>
      </c>
      <c r="I5" s="51">
        <v>4</v>
      </c>
      <c r="J5" s="51">
        <v>4</v>
      </c>
      <c r="K5" s="54">
        <v>4</v>
      </c>
      <c r="L5" s="54">
        <v>4</v>
      </c>
      <c r="M5" s="54">
        <v>4</v>
      </c>
      <c r="N5" s="54">
        <v>4</v>
      </c>
      <c r="O5" s="54">
        <v>4</v>
      </c>
      <c r="P5" s="56">
        <v>3</v>
      </c>
      <c r="Q5" s="56">
        <v>3</v>
      </c>
      <c r="R5" s="56">
        <v>3</v>
      </c>
      <c r="S5" s="56">
        <v>3</v>
      </c>
      <c r="T5" s="56">
        <v>3</v>
      </c>
      <c r="U5" s="59">
        <v>4</v>
      </c>
      <c r="V5" s="59">
        <v>4</v>
      </c>
      <c r="W5" s="59">
        <v>4</v>
      </c>
      <c r="X5" s="59">
        <v>4</v>
      </c>
      <c r="Y5" s="59">
        <v>4</v>
      </c>
      <c r="Z5" s="41">
        <v>5</v>
      </c>
    </row>
    <row r="6" spans="1:28" x14ac:dyDescent="0.55000000000000004">
      <c r="A6" s="30" t="s">
        <v>33</v>
      </c>
      <c r="B6" s="29" t="s">
        <v>11</v>
      </c>
      <c r="C6" s="29">
        <v>1</v>
      </c>
      <c r="D6" s="29">
        <v>1</v>
      </c>
      <c r="E6" s="29">
        <v>1</v>
      </c>
      <c r="F6" s="49">
        <v>5</v>
      </c>
      <c r="G6" s="49">
        <v>5</v>
      </c>
      <c r="H6" s="49">
        <v>4</v>
      </c>
      <c r="I6" s="51">
        <v>5</v>
      </c>
      <c r="J6" s="51">
        <v>5</v>
      </c>
      <c r="K6" s="54">
        <v>5</v>
      </c>
      <c r="L6" s="54">
        <v>5</v>
      </c>
      <c r="M6" s="54">
        <v>5</v>
      </c>
      <c r="N6" s="54">
        <v>5</v>
      </c>
      <c r="O6" s="54">
        <v>5</v>
      </c>
      <c r="P6" s="56">
        <v>4</v>
      </c>
      <c r="Q6" s="56">
        <v>4</v>
      </c>
      <c r="R6" s="56">
        <v>4</v>
      </c>
      <c r="S6" s="56">
        <v>4</v>
      </c>
      <c r="T6" s="56">
        <v>4</v>
      </c>
      <c r="U6" s="59">
        <v>5</v>
      </c>
      <c r="V6" s="59">
        <v>5</v>
      </c>
      <c r="W6" s="59">
        <v>5</v>
      </c>
      <c r="X6" s="59">
        <v>4</v>
      </c>
      <c r="Y6" s="59">
        <v>5</v>
      </c>
      <c r="Z6" s="41">
        <v>5</v>
      </c>
    </row>
    <row r="7" spans="1:28" x14ac:dyDescent="0.55000000000000004">
      <c r="A7" s="30" t="s">
        <v>33</v>
      </c>
      <c r="B7" s="29" t="s">
        <v>11</v>
      </c>
      <c r="C7" s="29">
        <v>0</v>
      </c>
      <c r="D7" s="29">
        <v>0</v>
      </c>
      <c r="E7" s="29">
        <v>1</v>
      </c>
      <c r="F7" s="49">
        <v>4</v>
      </c>
      <c r="G7" s="49">
        <v>4</v>
      </c>
      <c r="H7" s="49">
        <v>4</v>
      </c>
      <c r="I7" s="51">
        <v>5</v>
      </c>
      <c r="J7" s="51">
        <v>5</v>
      </c>
      <c r="K7" s="54">
        <v>3</v>
      </c>
      <c r="L7" s="54">
        <v>4</v>
      </c>
      <c r="M7" s="54">
        <v>2</v>
      </c>
      <c r="N7" s="54">
        <v>4</v>
      </c>
      <c r="O7" s="54">
        <v>4</v>
      </c>
      <c r="P7" s="56">
        <v>3</v>
      </c>
      <c r="Q7" s="56">
        <v>2</v>
      </c>
      <c r="R7" s="56">
        <v>2</v>
      </c>
      <c r="S7" s="56">
        <v>3</v>
      </c>
      <c r="T7" s="56">
        <v>2</v>
      </c>
      <c r="U7" s="59">
        <v>5</v>
      </c>
      <c r="V7" s="59">
        <v>5</v>
      </c>
      <c r="W7" s="59">
        <v>5</v>
      </c>
      <c r="X7" s="59">
        <v>5</v>
      </c>
      <c r="Y7" s="59">
        <v>5</v>
      </c>
      <c r="Z7" s="41">
        <v>5</v>
      </c>
    </row>
    <row r="8" spans="1:28" x14ac:dyDescent="0.55000000000000004">
      <c r="A8" s="30" t="s">
        <v>33</v>
      </c>
      <c r="B8" s="29" t="s">
        <v>11</v>
      </c>
      <c r="C8" s="29">
        <v>1</v>
      </c>
      <c r="D8" s="29">
        <v>1</v>
      </c>
      <c r="E8" s="29">
        <v>1</v>
      </c>
      <c r="F8" s="49">
        <v>4</v>
      </c>
      <c r="G8" s="49">
        <v>5</v>
      </c>
      <c r="H8" s="49">
        <v>5</v>
      </c>
      <c r="I8" s="51">
        <v>5</v>
      </c>
      <c r="J8" s="51">
        <v>5</v>
      </c>
      <c r="K8" s="54">
        <v>3</v>
      </c>
      <c r="L8" s="54">
        <v>3</v>
      </c>
      <c r="M8" s="54">
        <v>4</v>
      </c>
      <c r="N8" s="54">
        <v>4</v>
      </c>
      <c r="O8" s="54">
        <v>4</v>
      </c>
      <c r="P8" s="56">
        <v>3</v>
      </c>
      <c r="Q8" s="56">
        <v>3</v>
      </c>
      <c r="R8" s="56">
        <v>3</v>
      </c>
      <c r="S8" s="56">
        <v>3</v>
      </c>
      <c r="T8" s="56">
        <v>3</v>
      </c>
      <c r="U8" s="59">
        <v>4</v>
      </c>
      <c r="V8" s="59">
        <v>4</v>
      </c>
      <c r="W8" s="59">
        <v>4</v>
      </c>
      <c r="X8" s="59">
        <v>4</v>
      </c>
      <c r="Y8" s="59">
        <v>4</v>
      </c>
      <c r="Z8" s="41">
        <v>5</v>
      </c>
      <c r="AA8" s="29" t="s">
        <v>34</v>
      </c>
    </row>
    <row r="9" spans="1:28" x14ac:dyDescent="0.55000000000000004">
      <c r="A9" s="30" t="s">
        <v>33</v>
      </c>
      <c r="B9" s="29" t="s">
        <v>11</v>
      </c>
      <c r="C9" s="29">
        <v>0</v>
      </c>
      <c r="D9" s="29">
        <v>0</v>
      </c>
      <c r="E9" s="29">
        <v>1</v>
      </c>
      <c r="F9" s="49">
        <v>4</v>
      </c>
      <c r="G9" s="49">
        <v>4</v>
      </c>
      <c r="H9" s="49">
        <v>4</v>
      </c>
      <c r="I9" s="51">
        <v>5</v>
      </c>
      <c r="J9" s="51">
        <v>5</v>
      </c>
      <c r="K9" s="54">
        <v>4</v>
      </c>
      <c r="L9" s="54">
        <v>4</v>
      </c>
      <c r="M9" s="54">
        <v>4</v>
      </c>
      <c r="N9" s="54">
        <v>4</v>
      </c>
      <c r="O9" s="54">
        <v>4</v>
      </c>
      <c r="P9" s="56">
        <v>4</v>
      </c>
      <c r="Q9" s="56">
        <v>4</v>
      </c>
      <c r="R9" s="56">
        <v>4</v>
      </c>
      <c r="S9" s="56">
        <v>4</v>
      </c>
      <c r="T9" s="56">
        <v>4</v>
      </c>
      <c r="U9" s="59">
        <v>5</v>
      </c>
      <c r="V9" s="59">
        <v>5</v>
      </c>
      <c r="W9" s="59">
        <v>5</v>
      </c>
      <c r="X9" s="59">
        <v>5</v>
      </c>
      <c r="Y9" s="59">
        <v>5</v>
      </c>
      <c r="Z9" s="41">
        <v>5</v>
      </c>
    </row>
    <row r="10" spans="1:28" x14ac:dyDescent="0.55000000000000004">
      <c r="A10" s="30" t="s">
        <v>33</v>
      </c>
      <c r="B10" s="29" t="s">
        <v>13</v>
      </c>
      <c r="C10" s="29">
        <v>0</v>
      </c>
      <c r="D10" s="29">
        <v>0</v>
      </c>
      <c r="E10" s="29">
        <v>1</v>
      </c>
      <c r="F10" s="49">
        <v>5</v>
      </c>
      <c r="G10" s="49">
        <v>5</v>
      </c>
      <c r="H10" s="49">
        <v>5</v>
      </c>
      <c r="I10" s="51">
        <v>5</v>
      </c>
      <c r="J10" s="51">
        <v>5</v>
      </c>
      <c r="K10" s="54">
        <v>5</v>
      </c>
      <c r="L10" s="54">
        <v>5</v>
      </c>
      <c r="M10" s="54">
        <v>5</v>
      </c>
      <c r="N10" s="54">
        <v>5</v>
      </c>
      <c r="O10" s="54">
        <v>5</v>
      </c>
      <c r="P10" s="56">
        <v>5</v>
      </c>
      <c r="Q10" s="56">
        <v>5</v>
      </c>
      <c r="R10" s="56">
        <v>5</v>
      </c>
      <c r="S10" s="56">
        <v>5</v>
      </c>
      <c r="T10" s="56">
        <v>5</v>
      </c>
      <c r="U10" s="59">
        <v>5</v>
      </c>
      <c r="V10" s="59">
        <v>5</v>
      </c>
      <c r="W10" s="59">
        <v>5</v>
      </c>
      <c r="X10" s="59">
        <v>5</v>
      </c>
      <c r="Y10" s="59">
        <v>5</v>
      </c>
      <c r="Z10" s="41">
        <v>5</v>
      </c>
      <c r="AB10" s="29" t="s">
        <v>15</v>
      </c>
    </row>
    <row r="11" spans="1:28" x14ac:dyDescent="0.55000000000000004">
      <c r="A11" s="30" t="s">
        <v>33</v>
      </c>
      <c r="B11" s="29" t="s">
        <v>13</v>
      </c>
      <c r="C11" s="29">
        <v>0</v>
      </c>
      <c r="D11" s="29">
        <v>0</v>
      </c>
      <c r="E11" s="29">
        <v>1</v>
      </c>
      <c r="F11" s="49">
        <v>5</v>
      </c>
      <c r="G11" s="49">
        <v>5</v>
      </c>
      <c r="H11" s="49">
        <v>5</v>
      </c>
      <c r="I11" s="51">
        <v>5</v>
      </c>
      <c r="J11" s="51">
        <v>5</v>
      </c>
      <c r="K11" s="54">
        <v>4</v>
      </c>
      <c r="L11" s="54">
        <v>5</v>
      </c>
      <c r="M11" s="54">
        <v>5</v>
      </c>
      <c r="N11" s="54">
        <v>5</v>
      </c>
      <c r="O11" s="54">
        <v>5</v>
      </c>
      <c r="P11" s="56">
        <v>5</v>
      </c>
      <c r="Q11" s="56">
        <v>5</v>
      </c>
      <c r="R11" s="56">
        <v>5</v>
      </c>
      <c r="S11" s="56">
        <v>5</v>
      </c>
      <c r="T11" s="56">
        <v>5</v>
      </c>
      <c r="U11" s="59">
        <v>5</v>
      </c>
      <c r="V11" s="59">
        <v>5</v>
      </c>
      <c r="W11" s="59">
        <v>5</v>
      </c>
      <c r="X11" s="59">
        <v>5</v>
      </c>
      <c r="Y11" s="59">
        <v>5</v>
      </c>
      <c r="Z11" s="41">
        <v>5</v>
      </c>
    </row>
    <row r="12" spans="1:28" x14ac:dyDescent="0.55000000000000004">
      <c r="A12" s="30" t="s">
        <v>33</v>
      </c>
      <c r="B12" s="29" t="s">
        <v>11</v>
      </c>
      <c r="C12" s="29">
        <v>1</v>
      </c>
      <c r="D12" s="29">
        <v>0</v>
      </c>
      <c r="E12" s="29">
        <v>1</v>
      </c>
      <c r="F12" s="49">
        <v>4</v>
      </c>
      <c r="G12" s="49">
        <v>4</v>
      </c>
      <c r="H12" s="49">
        <v>4</v>
      </c>
      <c r="I12" s="51">
        <v>4</v>
      </c>
      <c r="J12" s="51">
        <v>4</v>
      </c>
      <c r="K12" s="54">
        <v>3</v>
      </c>
      <c r="L12" s="54">
        <v>4</v>
      </c>
      <c r="M12" s="54">
        <v>4</v>
      </c>
      <c r="N12" s="54">
        <v>4</v>
      </c>
      <c r="O12" s="54">
        <v>4</v>
      </c>
      <c r="P12" s="56">
        <v>3</v>
      </c>
      <c r="Q12" s="56">
        <v>3</v>
      </c>
      <c r="R12" s="56">
        <v>3</v>
      </c>
      <c r="S12" s="56">
        <v>3</v>
      </c>
      <c r="T12" s="56">
        <v>3</v>
      </c>
      <c r="U12" s="59">
        <v>5</v>
      </c>
      <c r="V12" s="59">
        <v>5</v>
      </c>
      <c r="W12" s="59">
        <v>5</v>
      </c>
      <c r="X12" s="59">
        <v>5</v>
      </c>
      <c r="Y12" s="59">
        <v>5</v>
      </c>
      <c r="Z12" s="41">
        <v>5</v>
      </c>
    </row>
    <row r="13" spans="1:28" x14ac:dyDescent="0.55000000000000004">
      <c r="A13" s="30" t="s">
        <v>33</v>
      </c>
      <c r="B13" s="29" t="s">
        <v>13</v>
      </c>
      <c r="C13" s="29">
        <v>0</v>
      </c>
      <c r="D13" s="29">
        <v>1</v>
      </c>
      <c r="E13" s="29">
        <v>0</v>
      </c>
      <c r="F13" s="49">
        <v>3</v>
      </c>
      <c r="G13" s="49">
        <v>4</v>
      </c>
      <c r="H13" s="49">
        <v>4</v>
      </c>
      <c r="I13" s="51">
        <v>4</v>
      </c>
      <c r="J13" s="51">
        <v>5</v>
      </c>
      <c r="K13" s="54">
        <v>4</v>
      </c>
      <c r="L13" s="54">
        <v>4</v>
      </c>
      <c r="M13" s="54">
        <v>3</v>
      </c>
      <c r="N13" s="54">
        <v>3</v>
      </c>
      <c r="O13" s="54">
        <v>3</v>
      </c>
      <c r="P13" s="56">
        <v>3</v>
      </c>
      <c r="Q13" s="56">
        <v>3</v>
      </c>
      <c r="R13" s="56">
        <v>3</v>
      </c>
      <c r="S13" s="56">
        <v>4</v>
      </c>
      <c r="T13" s="56">
        <v>3</v>
      </c>
      <c r="U13" s="59">
        <v>3</v>
      </c>
      <c r="V13" s="59">
        <v>3</v>
      </c>
      <c r="W13" s="59">
        <v>3</v>
      </c>
      <c r="X13" s="59">
        <v>4</v>
      </c>
      <c r="Y13" s="59">
        <v>3</v>
      </c>
      <c r="Z13" s="41">
        <v>4</v>
      </c>
    </row>
    <row r="14" spans="1:28" x14ac:dyDescent="0.55000000000000004">
      <c r="A14" s="30" t="s">
        <v>33</v>
      </c>
      <c r="B14" s="29" t="s">
        <v>11</v>
      </c>
      <c r="C14" s="29">
        <v>0</v>
      </c>
      <c r="D14" s="29">
        <v>1</v>
      </c>
      <c r="E14" s="29">
        <v>0</v>
      </c>
      <c r="F14" s="49">
        <v>4</v>
      </c>
      <c r="G14" s="49">
        <v>4</v>
      </c>
      <c r="H14" s="49">
        <v>4</v>
      </c>
      <c r="I14" s="51">
        <v>4</v>
      </c>
      <c r="J14" s="51">
        <v>4</v>
      </c>
      <c r="K14" s="54">
        <v>4</v>
      </c>
      <c r="L14" s="54">
        <v>4</v>
      </c>
      <c r="M14" s="54">
        <v>4</v>
      </c>
      <c r="N14" s="54">
        <v>4</v>
      </c>
      <c r="O14" s="54">
        <v>4</v>
      </c>
      <c r="P14" s="56">
        <v>4</v>
      </c>
      <c r="Q14" s="56">
        <v>4</v>
      </c>
      <c r="R14" s="56">
        <v>4</v>
      </c>
      <c r="S14" s="56">
        <v>4</v>
      </c>
      <c r="T14" s="56">
        <v>4</v>
      </c>
      <c r="U14" s="59">
        <v>5</v>
      </c>
      <c r="V14" s="59">
        <v>5</v>
      </c>
      <c r="W14" s="59">
        <v>5</v>
      </c>
      <c r="X14" s="59">
        <v>5</v>
      </c>
      <c r="Y14" s="59">
        <v>5</v>
      </c>
      <c r="Z14" s="41">
        <v>5</v>
      </c>
    </row>
    <row r="15" spans="1:28" x14ac:dyDescent="0.55000000000000004">
      <c r="A15" s="30" t="s">
        <v>33</v>
      </c>
      <c r="B15" s="29" t="s">
        <v>13</v>
      </c>
      <c r="C15" s="29">
        <v>0</v>
      </c>
      <c r="D15" s="29">
        <v>0</v>
      </c>
      <c r="E15" s="29">
        <v>1</v>
      </c>
      <c r="F15" s="49">
        <v>5</v>
      </c>
      <c r="G15" s="49">
        <v>5</v>
      </c>
      <c r="H15" s="49">
        <v>5</v>
      </c>
      <c r="I15" s="51">
        <v>5</v>
      </c>
      <c r="J15" s="51">
        <v>5</v>
      </c>
      <c r="K15" s="54">
        <v>5</v>
      </c>
      <c r="L15" s="54">
        <v>5</v>
      </c>
      <c r="M15" s="54">
        <v>5</v>
      </c>
      <c r="N15" s="54">
        <v>5</v>
      </c>
      <c r="O15" s="54">
        <v>5</v>
      </c>
      <c r="P15" s="56">
        <v>5</v>
      </c>
      <c r="Q15" s="56">
        <v>5</v>
      </c>
      <c r="R15" s="56">
        <v>5</v>
      </c>
      <c r="S15" s="56">
        <v>5</v>
      </c>
      <c r="T15" s="56">
        <v>5</v>
      </c>
      <c r="U15" s="59">
        <v>5</v>
      </c>
      <c r="V15" s="59">
        <v>5</v>
      </c>
      <c r="W15" s="59">
        <v>5</v>
      </c>
      <c r="X15" s="59">
        <v>5</v>
      </c>
      <c r="Y15" s="59">
        <v>5</v>
      </c>
      <c r="Z15" s="41">
        <v>5</v>
      </c>
    </row>
    <row r="16" spans="1:28" x14ac:dyDescent="0.55000000000000004">
      <c r="A16" s="30" t="s">
        <v>33</v>
      </c>
      <c r="B16" s="29" t="s">
        <v>14</v>
      </c>
      <c r="C16" s="29">
        <v>0</v>
      </c>
      <c r="D16" s="29">
        <v>0</v>
      </c>
      <c r="E16" s="29">
        <v>1</v>
      </c>
      <c r="F16" s="49">
        <v>4</v>
      </c>
      <c r="G16" s="49">
        <v>3</v>
      </c>
      <c r="H16" s="49">
        <v>3</v>
      </c>
      <c r="I16" s="51">
        <v>5</v>
      </c>
      <c r="J16" s="51">
        <v>5</v>
      </c>
      <c r="K16" s="54">
        <v>3</v>
      </c>
      <c r="L16" s="54">
        <v>4</v>
      </c>
      <c r="M16" s="54">
        <v>4</v>
      </c>
      <c r="N16" s="54">
        <v>4</v>
      </c>
      <c r="O16" s="54">
        <v>4</v>
      </c>
      <c r="P16" s="56">
        <v>4</v>
      </c>
      <c r="Q16" s="56">
        <v>4</v>
      </c>
      <c r="R16" s="56">
        <v>3</v>
      </c>
      <c r="S16" s="56">
        <v>3</v>
      </c>
      <c r="T16" s="56">
        <v>4</v>
      </c>
      <c r="U16" s="59">
        <v>4</v>
      </c>
      <c r="V16" s="59">
        <v>4</v>
      </c>
      <c r="W16" s="59">
        <v>4</v>
      </c>
      <c r="X16" s="59">
        <v>4</v>
      </c>
      <c r="Y16" s="59">
        <v>4</v>
      </c>
      <c r="Z16" s="41">
        <v>5</v>
      </c>
    </row>
    <row r="17" spans="1:28" x14ac:dyDescent="0.55000000000000004">
      <c r="A17" s="30" t="s">
        <v>33</v>
      </c>
      <c r="B17" s="29" t="s">
        <v>14</v>
      </c>
      <c r="C17" s="29">
        <v>0</v>
      </c>
      <c r="D17" s="29">
        <v>0</v>
      </c>
      <c r="E17" s="29">
        <v>1</v>
      </c>
      <c r="F17" s="49">
        <v>5</v>
      </c>
      <c r="G17" s="49">
        <v>5</v>
      </c>
      <c r="H17" s="49">
        <v>4</v>
      </c>
      <c r="I17" s="51">
        <v>5</v>
      </c>
      <c r="J17" s="51">
        <v>5</v>
      </c>
      <c r="K17" s="54">
        <v>4</v>
      </c>
      <c r="L17" s="54">
        <v>5</v>
      </c>
      <c r="M17" s="54">
        <v>5</v>
      </c>
      <c r="N17" s="54">
        <v>5</v>
      </c>
      <c r="O17" s="54">
        <v>5</v>
      </c>
      <c r="P17" s="56">
        <v>4</v>
      </c>
      <c r="Q17" s="56">
        <v>5</v>
      </c>
      <c r="R17" s="56">
        <v>5</v>
      </c>
      <c r="S17" s="56">
        <v>5</v>
      </c>
      <c r="T17" s="56">
        <v>5</v>
      </c>
      <c r="U17" s="59">
        <v>5</v>
      </c>
      <c r="V17" s="59">
        <v>5</v>
      </c>
      <c r="W17" s="59">
        <v>5</v>
      </c>
      <c r="X17" s="59">
        <v>5</v>
      </c>
      <c r="Y17" s="59">
        <v>5</v>
      </c>
      <c r="Z17" s="41">
        <v>5</v>
      </c>
    </row>
    <row r="18" spans="1:28" x14ac:dyDescent="0.55000000000000004">
      <c r="A18" s="30" t="s">
        <v>33</v>
      </c>
      <c r="B18" s="29" t="s">
        <v>14</v>
      </c>
      <c r="C18" s="29">
        <v>0</v>
      </c>
      <c r="D18" s="29">
        <v>0</v>
      </c>
      <c r="E18" s="29">
        <v>1</v>
      </c>
      <c r="F18" s="49">
        <v>4</v>
      </c>
      <c r="G18" s="49">
        <v>5</v>
      </c>
      <c r="H18" s="49">
        <v>4</v>
      </c>
      <c r="I18" s="51">
        <v>4</v>
      </c>
      <c r="J18" s="51">
        <v>4</v>
      </c>
      <c r="K18" s="54">
        <v>4</v>
      </c>
      <c r="L18" s="54">
        <v>4</v>
      </c>
      <c r="M18" s="54">
        <v>4</v>
      </c>
      <c r="N18" s="54">
        <v>4</v>
      </c>
      <c r="O18" s="54">
        <v>4</v>
      </c>
      <c r="P18" s="56">
        <v>3</v>
      </c>
      <c r="Q18" s="56">
        <v>3</v>
      </c>
      <c r="R18" s="56">
        <v>3</v>
      </c>
      <c r="S18" s="56">
        <v>3</v>
      </c>
      <c r="T18" s="56">
        <v>3</v>
      </c>
      <c r="U18" s="59">
        <v>4</v>
      </c>
      <c r="V18" s="59">
        <v>4</v>
      </c>
      <c r="W18" s="59">
        <v>4</v>
      </c>
      <c r="X18" s="59">
        <v>4</v>
      </c>
      <c r="Y18" s="59">
        <v>4</v>
      </c>
      <c r="Z18" s="41">
        <v>4</v>
      </c>
    </row>
    <row r="19" spans="1:28" x14ac:dyDescent="0.55000000000000004">
      <c r="A19" s="30" t="s">
        <v>33</v>
      </c>
      <c r="B19" s="29" t="s">
        <v>14</v>
      </c>
      <c r="C19" s="29">
        <v>0</v>
      </c>
      <c r="D19" s="29">
        <v>0</v>
      </c>
      <c r="E19" s="29">
        <v>1</v>
      </c>
      <c r="F19" s="49">
        <v>4</v>
      </c>
      <c r="G19" s="49">
        <v>4</v>
      </c>
      <c r="H19" s="49">
        <v>4</v>
      </c>
      <c r="I19" s="51">
        <v>4</v>
      </c>
      <c r="J19" s="51">
        <v>4</v>
      </c>
      <c r="K19" s="54">
        <v>4</v>
      </c>
      <c r="L19" s="54">
        <v>5</v>
      </c>
      <c r="M19" s="54">
        <v>5</v>
      </c>
      <c r="N19" s="54">
        <v>4</v>
      </c>
      <c r="O19" s="54">
        <v>4</v>
      </c>
      <c r="P19" s="56">
        <v>4</v>
      </c>
      <c r="Q19" s="56">
        <v>4</v>
      </c>
      <c r="R19" s="56">
        <v>5</v>
      </c>
      <c r="S19" s="56">
        <v>5</v>
      </c>
      <c r="T19" s="56">
        <v>5</v>
      </c>
      <c r="U19" s="59">
        <v>4</v>
      </c>
      <c r="V19" s="59">
        <v>4</v>
      </c>
      <c r="W19" s="59">
        <v>5</v>
      </c>
      <c r="X19" s="59">
        <v>5</v>
      </c>
      <c r="Y19" s="59">
        <v>5</v>
      </c>
      <c r="Z19" s="41">
        <v>5</v>
      </c>
    </row>
    <row r="20" spans="1:28" x14ac:dyDescent="0.55000000000000004">
      <c r="A20" s="30" t="s">
        <v>33</v>
      </c>
      <c r="B20" s="29" t="s">
        <v>14</v>
      </c>
      <c r="C20" s="29">
        <v>0</v>
      </c>
      <c r="D20" s="29">
        <v>0</v>
      </c>
      <c r="E20" s="29">
        <v>1</v>
      </c>
      <c r="F20" s="49">
        <v>3</v>
      </c>
      <c r="G20" s="49">
        <v>4</v>
      </c>
      <c r="H20" s="49">
        <v>4</v>
      </c>
      <c r="I20" s="51">
        <v>4</v>
      </c>
      <c r="J20" s="51">
        <v>4</v>
      </c>
      <c r="K20" s="54">
        <v>3</v>
      </c>
      <c r="L20" s="54">
        <v>3</v>
      </c>
      <c r="M20" s="54">
        <v>3</v>
      </c>
      <c r="N20" s="54">
        <v>3</v>
      </c>
      <c r="O20" s="54">
        <v>4</v>
      </c>
      <c r="P20" s="56">
        <v>3</v>
      </c>
      <c r="Q20" s="56">
        <v>4</v>
      </c>
      <c r="R20" s="56">
        <v>4</v>
      </c>
      <c r="S20" s="56">
        <v>4</v>
      </c>
      <c r="T20" s="56">
        <v>4</v>
      </c>
      <c r="U20" s="59">
        <v>3</v>
      </c>
      <c r="V20" s="59">
        <v>5</v>
      </c>
      <c r="W20" s="59">
        <v>4</v>
      </c>
      <c r="X20" s="59">
        <v>4</v>
      </c>
      <c r="Y20" s="59">
        <v>4</v>
      </c>
      <c r="Z20" s="41">
        <v>5</v>
      </c>
    </row>
    <row r="21" spans="1:28" x14ac:dyDescent="0.55000000000000004">
      <c r="A21" s="30" t="s">
        <v>33</v>
      </c>
      <c r="B21" s="29" t="s">
        <v>14</v>
      </c>
      <c r="C21" s="29">
        <v>0</v>
      </c>
      <c r="D21" s="29">
        <v>0</v>
      </c>
      <c r="E21" s="29">
        <v>1</v>
      </c>
      <c r="F21" s="49">
        <v>4</v>
      </c>
      <c r="G21" s="49">
        <v>4</v>
      </c>
      <c r="H21" s="49">
        <v>3</v>
      </c>
      <c r="I21" s="51">
        <v>4</v>
      </c>
      <c r="J21" s="51">
        <v>4</v>
      </c>
      <c r="K21" s="54">
        <v>3</v>
      </c>
      <c r="L21" s="54">
        <v>4</v>
      </c>
      <c r="M21" s="54">
        <v>4</v>
      </c>
      <c r="N21" s="54">
        <v>3</v>
      </c>
      <c r="O21" s="54">
        <v>4</v>
      </c>
      <c r="P21" s="56">
        <v>4</v>
      </c>
      <c r="Q21" s="56">
        <v>4</v>
      </c>
      <c r="R21" s="56">
        <v>4</v>
      </c>
      <c r="S21" s="56">
        <v>4</v>
      </c>
      <c r="T21" s="56">
        <v>4</v>
      </c>
      <c r="U21" s="59">
        <v>5</v>
      </c>
      <c r="V21" s="59">
        <v>5</v>
      </c>
      <c r="W21" s="59">
        <v>5</v>
      </c>
      <c r="X21" s="59">
        <v>5</v>
      </c>
      <c r="Y21" s="59">
        <v>5</v>
      </c>
      <c r="Z21" s="41">
        <v>5</v>
      </c>
    </row>
    <row r="22" spans="1:28" x14ac:dyDescent="0.55000000000000004">
      <c r="A22" s="30" t="s">
        <v>33</v>
      </c>
      <c r="B22" s="29" t="s">
        <v>12</v>
      </c>
      <c r="C22" s="29">
        <v>0</v>
      </c>
      <c r="D22" s="29">
        <v>0</v>
      </c>
      <c r="E22" s="29">
        <v>1</v>
      </c>
      <c r="F22" s="49">
        <v>5</v>
      </c>
      <c r="G22" s="49">
        <v>5</v>
      </c>
      <c r="H22" s="49">
        <v>5</v>
      </c>
      <c r="I22" s="51">
        <v>5</v>
      </c>
      <c r="J22" s="51">
        <v>5</v>
      </c>
      <c r="K22" s="54">
        <v>5</v>
      </c>
      <c r="L22" s="54">
        <v>5</v>
      </c>
      <c r="M22" s="54">
        <v>5</v>
      </c>
      <c r="N22" s="54">
        <v>5</v>
      </c>
      <c r="O22" s="54">
        <v>5</v>
      </c>
      <c r="P22" s="56">
        <v>3</v>
      </c>
      <c r="Q22" s="56">
        <v>3</v>
      </c>
      <c r="R22" s="56">
        <v>3</v>
      </c>
      <c r="S22" s="56">
        <v>3</v>
      </c>
      <c r="T22" s="56">
        <v>3</v>
      </c>
      <c r="U22" s="59">
        <v>5</v>
      </c>
      <c r="V22" s="59">
        <v>5</v>
      </c>
      <c r="W22" s="59">
        <v>5</v>
      </c>
      <c r="X22" s="59">
        <v>5</v>
      </c>
      <c r="Y22" s="59">
        <v>5</v>
      </c>
      <c r="Z22" s="41">
        <v>5</v>
      </c>
    </row>
    <row r="23" spans="1:28" x14ac:dyDescent="0.55000000000000004">
      <c r="A23" s="30" t="s">
        <v>33</v>
      </c>
      <c r="B23" s="29" t="s">
        <v>12</v>
      </c>
      <c r="C23" s="29">
        <v>1</v>
      </c>
      <c r="D23" s="29">
        <v>1</v>
      </c>
      <c r="E23" s="29">
        <v>1</v>
      </c>
      <c r="F23" s="49">
        <v>4</v>
      </c>
      <c r="G23" s="49">
        <v>4</v>
      </c>
      <c r="H23" s="49">
        <v>4</v>
      </c>
      <c r="I23" s="51">
        <v>5</v>
      </c>
      <c r="J23" s="51">
        <v>5</v>
      </c>
      <c r="K23" s="54">
        <v>5</v>
      </c>
      <c r="L23" s="54">
        <v>5</v>
      </c>
      <c r="M23" s="54">
        <v>5</v>
      </c>
      <c r="N23" s="54">
        <v>4</v>
      </c>
      <c r="O23" s="54">
        <v>4</v>
      </c>
      <c r="P23" s="56">
        <v>4</v>
      </c>
      <c r="Q23" s="56">
        <v>4</v>
      </c>
      <c r="R23" s="56">
        <v>3</v>
      </c>
      <c r="S23" s="56">
        <v>3</v>
      </c>
      <c r="T23" s="56">
        <v>4</v>
      </c>
      <c r="U23" s="59">
        <v>4</v>
      </c>
      <c r="V23" s="59">
        <v>4</v>
      </c>
      <c r="W23" s="59">
        <v>4</v>
      </c>
      <c r="X23" s="59">
        <v>4</v>
      </c>
      <c r="Y23" s="59">
        <v>4</v>
      </c>
      <c r="Z23" s="41">
        <v>5</v>
      </c>
      <c r="AB23" s="29" t="s">
        <v>15</v>
      </c>
    </row>
    <row r="24" spans="1:28" x14ac:dyDescent="0.55000000000000004">
      <c r="A24" s="30" t="s">
        <v>33</v>
      </c>
      <c r="B24" s="29" t="s">
        <v>12</v>
      </c>
      <c r="C24" s="29">
        <v>0</v>
      </c>
      <c r="D24" s="29">
        <v>0</v>
      </c>
      <c r="E24" s="29">
        <v>1</v>
      </c>
      <c r="F24" s="49">
        <v>4</v>
      </c>
      <c r="G24" s="49">
        <v>5</v>
      </c>
      <c r="H24" s="49">
        <v>5</v>
      </c>
      <c r="I24" s="51">
        <v>5</v>
      </c>
      <c r="J24" s="51">
        <v>5</v>
      </c>
      <c r="K24" s="54">
        <v>4</v>
      </c>
      <c r="L24" s="54">
        <v>5</v>
      </c>
      <c r="M24" s="54">
        <v>5</v>
      </c>
      <c r="N24" s="54">
        <v>5</v>
      </c>
      <c r="O24" s="54">
        <v>5</v>
      </c>
      <c r="P24" s="56">
        <v>3</v>
      </c>
      <c r="Q24" s="56">
        <v>3</v>
      </c>
      <c r="R24" s="56">
        <v>3</v>
      </c>
      <c r="S24" s="56">
        <v>3</v>
      </c>
      <c r="T24" s="56">
        <v>3</v>
      </c>
      <c r="U24" s="59">
        <v>4</v>
      </c>
      <c r="V24" s="59">
        <v>4</v>
      </c>
      <c r="W24" s="59">
        <v>4</v>
      </c>
      <c r="X24" s="59">
        <v>5</v>
      </c>
      <c r="Y24" s="59">
        <v>5</v>
      </c>
      <c r="Z24" s="41">
        <v>5</v>
      </c>
      <c r="AB24" s="29" t="s">
        <v>15</v>
      </c>
    </row>
    <row r="25" spans="1:28" x14ac:dyDescent="0.55000000000000004">
      <c r="A25" s="30" t="s">
        <v>33</v>
      </c>
      <c r="B25" s="29" t="s">
        <v>13</v>
      </c>
      <c r="C25" s="29">
        <v>0</v>
      </c>
      <c r="D25" s="29">
        <v>0</v>
      </c>
      <c r="E25" s="29">
        <v>1</v>
      </c>
      <c r="F25" s="49">
        <v>5</v>
      </c>
      <c r="G25" s="49">
        <v>5</v>
      </c>
      <c r="H25" s="49">
        <v>5</v>
      </c>
      <c r="I25" s="51">
        <v>5</v>
      </c>
      <c r="J25" s="51">
        <v>5</v>
      </c>
      <c r="K25" s="54">
        <v>5</v>
      </c>
      <c r="L25" s="54">
        <v>5</v>
      </c>
      <c r="M25" s="54">
        <v>5</v>
      </c>
      <c r="N25" s="54">
        <v>5</v>
      </c>
      <c r="O25" s="54">
        <v>5</v>
      </c>
      <c r="P25" s="56">
        <v>5</v>
      </c>
      <c r="Q25" s="56">
        <v>5</v>
      </c>
      <c r="R25" s="56">
        <v>5</v>
      </c>
      <c r="S25" s="56">
        <v>5</v>
      </c>
      <c r="T25" s="56">
        <v>5</v>
      </c>
      <c r="U25" s="59">
        <v>5</v>
      </c>
      <c r="V25" s="59">
        <v>5</v>
      </c>
      <c r="W25" s="59">
        <v>5</v>
      </c>
      <c r="X25" s="59">
        <v>5</v>
      </c>
      <c r="Y25" s="59">
        <v>5</v>
      </c>
      <c r="Z25" s="41">
        <v>5</v>
      </c>
    </row>
    <row r="26" spans="1:28" x14ac:dyDescent="0.55000000000000004">
      <c r="A26" s="30" t="s">
        <v>33</v>
      </c>
      <c r="B26" s="29" t="s">
        <v>13</v>
      </c>
      <c r="C26" s="29">
        <v>0</v>
      </c>
      <c r="D26" s="29">
        <v>0</v>
      </c>
      <c r="E26" s="29">
        <v>1</v>
      </c>
      <c r="F26" s="49">
        <v>5</v>
      </c>
      <c r="G26" s="49">
        <v>5</v>
      </c>
      <c r="H26" s="49">
        <v>5</v>
      </c>
      <c r="I26" s="51">
        <v>5</v>
      </c>
      <c r="J26" s="51">
        <v>5</v>
      </c>
      <c r="K26" s="54">
        <v>5</v>
      </c>
      <c r="L26" s="54">
        <v>5</v>
      </c>
      <c r="M26" s="54">
        <v>5</v>
      </c>
      <c r="N26" s="54">
        <v>5</v>
      </c>
      <c r="O26" s="54">
        <v>5</v>
      </c>
      <c r="P26" s="56">
        <v>5</v>
      </c>
      <c r="Q26" s="56">
        <v>5</v>
      </c>
      <c r="R26" s="56">
        <v>5</v>
      </c>
      <c r="S26" s="56">
        <v>5</v>
      </c>
      <c r="T26" s="56">
        <v>5</v>
      </c>
      <c r="U26" s="59">
        <v>5</v>
      </c>
      <c r="V26" s="59">
        <v>5</v>
      </c>
      <c r="W26" s="59">
        <v>5</v>
      </c>
      <c r="X26" s="59">
        <v>5</v>
      </c>
      <c r="Y26" s="59">
        <v>5</v>
      </c>
      <c r="Z26" s="41">
        <v>5</v>
      </c>
    </row>
    <row r="27" spans="1:28" x14ac:dyDescent="0.55000000000000004">
      <c r="A27" s="30" t="s">
        <v>33</v>
      </c>
      <c r="B27" s="29" t="s">
        <v>13</v>
      </c>
      <c r="C27" s="29">
        <v>0</v>
      </c>
      <c r="D27" s="29">
        <v>0</v>
      </c>
      <c r="E27" s="29">
        <v>1</v>
      </c>
      <c r="F27" s="49">
        <v>5</v>
      </c>
      <c r="G27" s="49">
        <v>5</v>
      </c>
      <c r="H27" s="49">
        <v>5</v>
      </c>
      <c r="I27" s="51">
        <v>5</v>
      </c>
      <c r="J27" s="51">
        <v>5</v>
      </c>
      <c r="K27" s="54">
        <v>5</v>
      </c>
      <c r="L27" s="54">
        <v>5</v>
      </c>
      <c r="M27" s="54">
        <v>5</v>
      </c>
      <c r="N27" s="54">
        <v>5</v>
      </c>
      <c r="O27" s="54">
        <v>5</v>
      </c>
      <c r="P27" s="56">
        <v>5</v>
      </c>
      <c r="Q27" s="56">
        <v>5</v>
      </c>
      <c r="R27" s="56">
        <v>5</v>
      </c>
      <c r="S27" s="56">
        <v>5</v>
      </c>
      <c r="T27" s="56">
        <v>5</v>
      </c>
      <c r="U27" s="59">
        <v>5</v>
      </c>
      <c r="V27" s="59">
        <v>5</v>
      </c>
      <c r="W27" s="59">
        <v>5</v>
      </c>
      <c r="X27" s="59">
        <v>5</v>
      </c>
      <c r="Y27" s="59">
        <v>5</v>
      </c>
      <c r="Z27" s="41">
        <v>5</v>
      </c>
    </row>
    <row r="28" spans="1:28" x14ac:dyDescent="0.55000000000000004">
      <c r="A28" s="30" t="s">
        <v>33</v>
      </c>
      <c r="B28" s="29" t="s">
        <v>10</v>
      </c>
      <c r="C28" s="29">
        <v>0</v>
      </c>
      <c r="D28" s="29">
        <v>0</v>
      </c>
      <c r="E28" s="29">
        <v>1</v>
      </c>
      <c r="F28" s="49">
        <v>5</v>
      </c>
      <c r="G28" s="49">
        <v>5</v>
      </c>
      <c r="H28" s="49">
        <v>5</v>
      </c>
      <c r="I28" s="51">
        <v>5</v>
      </c>
      <c r="J28" s="51">
        <v>5</v>
      </c>
      <c r="K28" s="54">
        <v>5</v>
      </c>
      <c r="L28" s="54">
        <v>5</v>
      </c>
      <c r="M28" s="54">
        <v>5</v>
      </c>
      <c r="N28" s="54">
        <v>5</v>
      </c>
      <c r="O28" s="54">
        <v>5</v>
      </c>
      <c r="P28" s="56">
        <v>5</v>
      </c>
      <c r="Q28" s="56">
        <v>5</v>
      </c>
      <c r="R28" s="56">
        <v>5</v>
      </c>
      <c r="S28" s="56">
        <v>5</v>
      </c>
      <c r="T28" s="56">
        <v>5</v>
      </c>
      <c r="U28" s="59">
        <v>5</v>
      </c>
      <c r="V28" s="59">
        <v>5</v>
      </c>
      <c r="W28" s="59">
        <v>5</v>
      </c>
      <c r="X28" s="59">
        <v>5</v>
      </c>
      <c r="Y28" s="59">
        <v>5</v>
      </c>
      <c r="Z28" s="41">
        <v>5</v>
      </c>
    </row>
    <row r="29" spans="1:28" x14ac:dyDescent="0.55000000000000004">
      <c r="A29" s="30" t="s">
        <v>33</v>
      </c>
      <c r="B29" s="29" t="s">
        <v>11</v>
      </c>
      <c r="C29" s="29">
        <v>0</v>
      </c>
      <c r="D29" s="29">
        <v>0</v>
      </c>
      <c r="E29" s="29">
        <v>1</v>
      </c>
      <c r="F29" s="49">
        <v>5</v>
      </c>
      <c r="G29" s="49">
        <v>5</v>
      </c>
      <c r="H29" s="49">
        <v>5</v>
      </c>
      <c r="I29" s="51">
        <v>5</v>
      </c>
      <c r="J29" s="51">
        <v>5</v>
      </c>
      <c r="K29" s="54">
        <v>5</v>
      </c>
      <c r="L29" s="54">
        <v>5</v>
      </c>
      <c r="M29" s="54">
        <v>5</v>
      </c>
      <c r="N29" s="54">
        <v>5</v>
      </c>
      <c r="O29" s="54">
        <v>5</v>
      </c>
      <c r="P29" s="56">
        <v>5</v>
      </c>
      <c r="Q29" s="56">
        <v>5</v>
      </c>
      <c r="R29" s="56">
        <v>5</v>
      </c>
      <c r="S29" s="56">
        <v>5</v>
      </c>
      <c r="T29" s="56">
        <v>5</v>
      </c>
      <c r="U29" s="59">
        <v>5</v>
      </c>
      <c r="V29" s="59">
        <v>5</v>
      </c>
      <c r="W29" s="59">
        <v>5</v>
      </c>
      <c r="X29" s="59">
        <v>5</v>
      </c>
      <c r="Y29" s="59">
        <v>5</v>
      </c>
      <c r="Z29" s="41">
        <v>5</v>
      </c>
    </row>
    <row r="30" spans="1:28" x14ac:dyDescent="0.55000000000000004">
      <c r="A30" s="30" t="s">
        <v>33</v>
      </c>
      <c r="B30" s="29" t="s">
        <v>11</v>
      </c>
      <c r="C30" s="29">
        <v>0</v>
      </c>
      <c r="D30" s="29">
        <v>0</v>
      </c>
      <c r="E30" s="29">
        <v>1</v>
      </c>
      <c r="F30" s="49">
        <v>5</v>
      </c>
      <c r="G30" s="49">
        <v>5</v>
      </c>
      <c r="H30" s="49">
        <v>5</v>
      </c>
      <c r="I30" s="51">
        <v>5</v>
      </c>
      <c r="J30" s="51">
        <v>5</v>
      </c>
      <c r="K30" s="54">
        <v>5</v>
      </c>
      <c r="L30" s="54">
        <v>5</v>
      </c>
      <c r="M30" s="54">
        <v>5</v>
      </c>
      <c r="N30" s="54">
        <v>5</v>
      </c>
      <c r="O30" s="54">
        <v>5</v>
      </c>
      <c r="P30" s="56">
        <v>5</v>
      </c>
      <c r="Q30" s="56">
        <v>5</v>
      </c>
      <c r="R30" s="56">
        <v>5</v>
      </c>
      <c r="S30" s="56">
        <v>5</v>
      </c>
      <c r="T30" s="56">
        <v>5</v>
      </c>
      <c r="U30" s="59">
        <v>5</v>
      </c>
      <c r="V30" s="59">
        <v>5</v>
      </c>
      <c r="W30" s="59">
        <v>5</v>
      </c>
      <c r="X30" s="59">
        <v>5</v>
      </c>
      <c r="Y30" s="59">
        <v>5</v>
      </c>
      <c r="Z30" s="41">
        <v>5</v>
      </c>
    </row>
    <row r="31" spans="1:28" ht="30.75" x14ac:dyDescent="0.7">
      <c r="C31" s="61">
        <f>COUNTIF(C2:C30,1)</f>
        <v>4</v>
      </c>
      <c r="D31" s="61">
        <f t="shared" ref="D31:E31" si="0">COUNTIF(D2:D30,1)</f>
        <v>9</v>
      </c>
      <c r="E31" s="61">
        <f t="shared" si="0"/>
        <v>27</v>
      </c>
      <c r="F31" s="40">
        <f>AVERAGE(F2:F30)</f>
        <v>4.4137931034482758</v>
      </c>
      <c r="G31" s="40">
        <f t="shared" ref="G31:Z31" si="1">AVERAGE(G2:G30)</f>
        <v>4.5517241379310347</v>
      </c>
      <c r="H31" s="40">
        <f t="shared" si="1"/>
        <v>4.4137931034482758</v>
      </c>
      <c r="I31" s="40">
        <f t="shared" si="1"/>
        <v>4.6551724137931032</v>
      </c>
      <c r="J31" s="40">
        <f t="shared" si="1"/>
        <v>4.6896551724137927</v>
      </c>
      <c r="K31" s="40">
        <f t="shared" si="1"/>
        <v>4.2413793103448274</v>
      </c>
      <c r="L31" s="40">
        <f t="shared" si="1"/>
        <v>4.5172413793103452</v>
      </c>
      <c r="M31" s="40">
        <f t="shared" si="1"/>
        <v>4.4137931034482758</v>
      </c>
      <c r="N31" s="40">
        <f t="shared" si="1"/>
        <v>4.3793103448275863</v>
      </c>
      <c r="O31" s="40">
        <f t="shared" si="1"/>
        <v>4.4827586206896548</v>
      </c>
      <c r="P31" s="40">
        <f t="shared" si="1"/>
        <v>4</v>
      </c>
      <c r="Q31" s="40">
        <f t="shared" si="1"/>
        <v>4.0344827586206895</v>
      </c>
      <c r="R31" s="40">
        <f t="shared" si="1"/>
        <v>4</v>
      </c>
      <c r="S31" s="40">
        <f t="shared" si="1"/>
        <v>4.068965517241379</v>
      </c>
      <c r="T31" s="40">
        <f t="shared" si="1"/>
        <v>4.068965517241379</v>
      </c>
      <c r="U31" s="40">
        <f t="shared" si="1"/>
        <v>4.5862068965517242</v>
      </c>
      <c r="V31" s="40">
        <f t="shared" si="1"/>
        <v>4.6551724137931032</v>
      </c>
      <c r="W31" s="40">
        <f t="shared" si="1"/>
        <v>4.6206896551724137</v>
      </c>
      <c r="X31" s="40">
        <f t="shared" si="1"/>
        <v>4.6551724137931032</v>
      </c>
      <c r="Y31" s="40">
        <f t="shared" si="1"/>
        <v>4.6896551724137927</v>
      </c>
      <c r="Z31" s="40">
        <f t="shared" si="1"/>
        <v>4.931034482758621</v>
      </c>
      <c r="AA31" s="44">
        <f>AVERAGE(F2:Z30)</f>
        <v>4.4318555008210181</v>
      </c>
    </row>
    <row r="32" spans="1:28" ht="30.75" x14ac:dyDescent="0.7">
      <c r="C32" s="62">
        <f>STDEV(C2:C30)</f>
        <v>0.35093120317179821</v>
      </c>
      <c r="D32" s="62">
        <f t="shared" ref="D32:E32" si="2">STDEV(D2:D30)</f>
        <v>0.47082361543075835</v>
      </c>
      <c r="E32" s="62">
        <f t="shared" si="2"/>
        <v>0.2578807147775638</v>
      </c>
      <c r="F32" s="40">
        <f>STDEV(F2:F30)</f>
        <v>0.62776482057434468</v>
      </c>
      <c r="G32" s="40">
        <f t="shared" ref="G32:Z32" si="3">STDEV(G2:G30)</f>
        <v>0.57235147147234022</v>
      </c>
      <c r="H32" s="40">
        <f t="shared" si="3"/>
        <v>0.62776482057434468</v>
      </c>
      <c r="I32" s="40">
        <f t="shared" si="3"/>
        <v>0.48372528131497494</v>
      </c>
      <c r="J32" s="40">
        <f t="shared" si="3"/>
        <v>0.47082361543075835</v>
      </c>
      <c r="K32" s="40">
        <f t="shared" si="3"/>
        <v>0.78627387148831296</v>
      </c>
      <c r="L32" s="40">
        <f t="shared" si="3"/>
        <v>0.63362278408554507</v>
      </c>
      <c r="M32" s="40">
        <f t="shared" si="3"/>
        <v>0.77998357946591002</v>
      </c>
      <c r="N32" s="40">
        <f t="shared" si="3"/>
        <v>0.67685159290477603</v>
      </c>
      <c r="O32" s="40">
        <f t="shared" si="3"/>
        <v>0.57449913932376417</v>
      </c>
      <c r="P32" s="40">
        <f t="shared" si="3"/>
        <v>0.84515425472851657</v>
      </c>
      <c r="Q32" s="40">
        <f t="shared" si="3"/>
        <v>0.90564730681152861</v>
      </c>
      <c r="R32" s="40">
        <f t="shared" si="3"/>
        <v>0.96362411165943151</v>
      </c>
      <c r="S32" s="40">
        <f t="shared" si="3"/>
        <v>0.8836221915162058</v>
      </c>
      <c r="T32" s="40">
        <f t="shared" si="3"/>
        <v>0.92315586374591907</v>
      </c>
      <c r="U32" s="40">
        <f t="shared" si="3"/>
        <v>0.62776482057434468</v>
      </c>
      <c r="V32" s="40">
        <f t="shared" si="3"/>
        <v>0.55264701140223593</v>
      </c>
      <c r="W32" s="40">
        <f t="shared" si="3"/>
        <v>0.56148992507487594</v>
      </c>
      <c r="X32" s="40">
        <f t="shared" si="3"/>
        <v>0.48372528131497494</v>
      </c>
      <c r="Y32" s="40">
        <f t="shared" si="3"/>
        <v>0.54139029200371125</v>
      </c>
      <c r="Z32" s="40">
        <f t="shared" si="3"/>
        <v>0.25788071477756375</v>
      </c>
      <c r="AA32" s="44">
        <f>STDEV(F2:Z30)</f>
        <v>0.7179809996982871</v>
      </c>
    </row>
    <row r="33" spans="8:26" x14ac:dyDescent="0.55000000000000004">
      <c r="H33" s="42">
        <f>STDEV(F2:H30)</f>
        <v>0.60625801747082975</v>
      </c>
      <c r="J33" s="42">
        <f>STDEV(I2:J30)</f>
        <v>0.47343207647399949</v>
      </c>
      <c r="O33" s="42">
        <f>STDEV(K2:O30)</f>
        <v>0.69218406074277794</v>
      </c>
      <c r="T33" s="42">
        <f>STDEV(P2:T30)</f>
        <v>0.89298028707438415</v>
      </c>
      <c r="Z33" s="42">
        <f>STDEV(U2:Z30)</f>
        <v>0.52256249071971717</v>
      </c>
    </row>
    <row r="34" spans="8:26" x14ac:dyDescent="0.55000000000000004">
      <c r="H34" s="43">
        <f>AVERAGE(F2:H30)</f>
        <v>4.4597701149425291</v>
      </c>
      <c r="J34" s="43">
        <f>AVERAGE(I2:J30)</f>
        <v>4.6724137931034484</v>
      </c>
      <c r="O34" s="43">
        <f>AVERAGE(K2:O30)</f>
        <v>4.4068965517241381</v>
      </c>
      <c r="T34" s="43">
        <f>AVERAGE(P2:T30)</f>
        <v>4.0344827586206895</v>
      </c>
      <c r="Z34" s="43">
        <f>AVERAGE(U2:Z30)</f>
        <v>4.6896551724137927</v>
      </c>
    </row>
    <row r="67" ht="15.75" customHeight="1" x14ac:dyDescent="0.55000000000000004"/>
    <row r="69" ht="22.5" customHeight="1" x14ac:dyDescent="0.55000000000000004"/>
    <row r="70" ht="22.5" customHeight="1" x14ac:dyDescent="0.55000000000000004"/>
    <row r="71" ht="22.5" customHeight="1" x14ac:dyDescent="0.55000000000000004"/>
    <row r="72" ht="22.5" customHeight="1" x14ac:dyDescent="0.55000000000000004"/>
    <row r="73" ht="22.5" customHeight="1" x14ac:dyDescent="0.55000000000000004"/>
    <row r="74" ht="22.5" customHeight="1" x14ac:dyDescent="0.55000000000000004"/>
    <row r="75" ht="22.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D3924-B465-4EE8-914F-94643D30AB70}">
  <sheetPr>
    <tabColor rgb="FF00B050"/>
  </sheetPr>
  <dimension ref="A1:I35"/>
  <sheetViews>
    <sheetView topLeftCell="A19" zoomScale="110" zoomScaleNormal="110" workbookViewId="0">
      <selection activeCell="A26" sqref="A26:XFD31"/>
    </sheetView>
  </sheetViews>
  <sheetFormatPr defaultColWidth="7.625" defaultRowHeight="24" x14ac:dyDescent="0.55000000000000004"/>
  <cols>
    <col min="1" max="3" width="7.625" style="1"/>
    <col min="4" max="4" width="29.75" style="1" customWidth="1"/>
    <col min="5" max="5" width="5.125" style="1" bestFit="1" customWidth="1"/>
    <col min="6" max="6" width="6.375" style="1" customWidth="1"/>
    <col min="7" max="7" width="13.875" style="1" customWidth="1"/>
    <col min="8" max="8" width="2.5" style="1" customWidth="1"/>
    <col min="9" max="259" width="7.625" style="1"/>
    <col min="260" max="260" width="37.5" style="1" customWidth="1"/>
    <col min="261" max="261" width="5.125" style="1" bestFit="1" customWidth="1"/>
    <col min="262" max="262" width="6.375" style="1" customWidth="1"/>
    <col min="263" max="263" width="12.875" style="1" customWidth="1"/>
    <col min="264" max="264" width="2.5" style="1" customWidth="1"/>
    <col min="265" max="515" width="7.625" style="1"/>
    <col min="516" max="516" width="37.5" style="1" customWidth="1"/>
    <col min="517" max="517" width="5.125" style="1" bestFit="1" customWidth="1"/>
    <col min="518" max="518" width="6.375" style="1" customWidth="1"/>
    <col min="519" max="519" width="12.875" style="1" customWidth="1"/>
    <col min="520" max="520" width="2.5" style="1" customWidth="1"/>
    <col min="521" max="771" width="7.625" style="1"/>
    <col min="772" max="772" width="37.5" style="1" customWidth="1"/>
    <col min="773" max="773" width="5.125" style="1" bestFit="1" customWidth="1"/>
    <col min="774" max="774" width="6.375" style="1" customWidth="1"/>
    <col min="775" max="775" width="12.875" style="1" customWidth="1"/>
    <col min="776" max="776" width="2.5" style="1" customWidth="1"/>
    <col min="777" max="1027" width="7.625" style="1"/>
    <col min="1028" max="1028" width="37.5" style="1" customWidth="1"/>
    <col min="1029" max="1029" width="5.125" style="1" bestFit="1" customWidth="1"/>
    <col min="1030" max="1030" width="6.375" style="1" customWidth="1"/>
    <col min="1031" max="1031" width="12.875" style="1" customWidth="1"/>
    <col min="1032" max="1032" width="2.5" style="1" customWidth="1"/>
    <col min="1033" max="1283" width="7.625" style="1"/>
    <col min="1284" max="1284" width="37.5" style="1" customWidth="1"/>
    <col min="1285" max="1285" width="5.125" style="1" bestFit="1" customWidth="1"/>
    <col min="1286" max="1286" width="6.375" style="1" customWidth="1"/>
    <col min="1287" max="1287" width="12.875" style="1" customWidth="1"/>
    <col min="1288" max="1288" width="2.5" style="1" customWidth="1"/>
    <col min="1289" max="1539" width="7.625" style="1"/>
    <col min="1540" max="1540" width="37.5" style="1" customWidth="1"/>
    <col min="1541" max="1541" width="5.125" style="1" bestFit="1" customWidth="1"/>
    <col min="1542" max="1542" width="6.375" style="1" customWidth="1"/>
    <col min="1543" max="1543" width="12.875" style="1" customWidth="1"/>
    <col min="1544" max="1544" width="2.5" style="1" customWidth="1"/>
    <col min="1545" max="1795" width="7.625" style="1"/>
    <col min="1796" max="1796" width="37.5" style="1" customWidth="1"/>
    <col min="1797" max="1797" width="5.125" style="1" bestFit="1" customWidth="1"/>
    <col min="1798" max="1798" width="6.375" style="1" customWidth="1"/>
    <col min="1799" max="1799" width="12.875" style="1" customWidth="1"/>
    <col min="1800" max="1800" width="2.5" style="1" customWidth="1"/>
    <col min="1801" max="2051" width="7.625" style="1"/>
    <col min="2052" max="2052" width="37.5" style="1" customWidth="1"/>
    <col min="2053" max="2053" width="5.125" style="1" bestFit="1" customWidth="1"/>
    <col min="2054" max="2054" width="6.375" style="1" customWidth="1"/>
    <col min="2055" max="2055" width="12.875" style="1" customWidth="1"/>
    <col min="2056" max="2056" width="2.5" style="1" customWidth="1"/>
    <col min="2057" max="2307" width="7.625" style="1"/>
    <col min="2308" max="2308" width="37.5" style="1" customWidth="1"/>
    <col min="2309" max="2309" width="5.125" style="1" bestFit="1" customWidth="1"/>
    <col min="2310" max="2310" width="6.375" style="1" customWidth="1"/>
    <col min="2311" max="2311" width="12.875" style="1" customWidth="1"/>
    <col min="2312" max="2312" width="2.5" style="1" customWidth="1"/>
    <col min="2313" max="2563" width="7.625" style="1"/>
    <col min="2564" max="2564" width="37.5" style="1" customWidth="1"/>
    <col min="2565" max="2565" width="5.125" style="1" bestFit="1" customWidth="1"/>
    <col min="2566" max="2566" width="6.375" style="1" customWidth="1"/>
    <col min="2567" max="2567" width="12.875" style="1" customWidth="1"/>
    <col min="2568" max="2568" width="2.5" style="1" customWidth="1"/>
    <col min="2569" max="2819" width="7.625" style="1"/>
    <col min="2820" max="2820" width="37.5" style="1" customWidth="1"/>
    <col min="2821" max="2821" width="5.125" style="1" bestFit="1" customWidth="1"/>
    <col min="2822" max="2822" width="6.375" style="1" customWidth="1"/>
    <col min="2823" max="2823" width="12.875" style="1" customWidth="1"/>
    <col min="2824" max="2824" width="2.5" style="1" customWidth="1"/>
    <col min="2825" max="3075" width="7.625" style="1"/>
    <col min="3076" max="3076" width="37.5" style="1" customWidth="1"/>
    <col min="3077" max="3077" width="5.125" style="1" bestFit="1" customWidth="1"/>
    <col min="3078" max="3078" width="6.375" style="1" customWidth="1"/>
    <col min="3079" max="3079" width="12.875" style="1" customWidth="1"/>
    <col min="3080" max="3080" width="2.5" style="1" customWidth="1"/>
    <col min="3081" max="3331" width="7.625" style="1"/>
    <col min="3332" max="3332" width="37.5" style="1" customWidth="1"/>
    <col min="3333" max="3333" width="5.125" style="1" bestFit="1" customWidth="1"/>
    <col min="3334" max="3334" width="6.375" style="1" customWidth="1"/>
    <col min="3335" max="3335" width="12.875" style="1" customWidth="1"/>
    <col min="3336" max="3336" width="2.5" style="1" customWidth="1"/>
    <col min="3337" max="3587" width="7.625" style="1"/>
    <col min="3588" max="3588" width="37.5" style="1" customWidth="1"/>
    <col min="3589" max="3589" width="5.125" style="1" bestFit="1" customWidth="1"/>
    <col min="3590" max="3590" width="6.375" style="1" customWidth="1"/>
    <col min="3591" max="3591" width="12.875" style="1" customWidth="1"/>
    <col min="3592" max="3592" width="2.5" style="1" customWidth="1"/>
    <col min="3593" max="3843" width="7.625" style="1"/>
    <col min="3844" max="3844" width="37.5" style="1" customWidth="1"/>
    <col min="3845" max="3845" width="5.125" style="1" bestFit="1" customWidth="1"/>
    <col min="3846" max="3846" width="6.375" style="1" customWidth="1"/>
    <col min="3847" max="3847" width="12.875" style="1" customWidth="1"/>
    <col min="3848" max="3848" width="2.5" style="1" customWidth="1"/>
    <col min="3849" max="4099" width="7.625" style="1"/>
    <col min="4100" max="4100" width="37.5" style="1" customWidth="1"/>
    <col min="4101" max="4101" width="5.125" style="1" bestFit="1" customWidth="1"/>
    <col min="4102" max="4102" width="6.375" style="1" customWidth="1"/>
    <col min="4103" max="4103" width="12.875" style="1" customWidth="1"/>
    <col min="4104" max="4104" width="2.5" style="1" customWidth="1"/>
    <col min="4105" max="4355" width="7.625" style="1"/>
    <col min="4356" max="4356" width="37.5" style="1" customWidth="1"/>
    <col min="4357" max="4357" width="5.125" style="1" bestFit="1" customWidth="1"/>
    <col min="4358" max="4358" width="6.375" style="1" customWidth="1"/>
    <col min="4359" max="4359" width="12.875" style="1" customWidth="1"/>
    <col min="4360" max="4360" width="2.5" style="1" customWidth="1"/>
    <col min="4361" max="4611" width="7.625" style="1"/>
    <col min="4612" max="4612" width="37.5" style="1" customWidth="1"/>
    <col min="4613" max="4613" width="5.125" style="1" bestFit="1" customWidth="1"/>
    <col min="4614" max="4614" width="6.375" style="1" customWidth="1"/>
    <col min="4615" max="4615" width="12.875" style="1" customWidth="1"/>
    <col min="4616" max="4616" width="2.5" style="1" customWidth="1"/>
    <col min="4617" max="4867" width="7.625" style="1"/>
    <col min="4868" max="4868" width="37.5" style="1" customWidth="1"/>
    <col min="4869" max="4869" width="5.125" style="1" bestFit="1" customWidth="1"/>
    <col min="4870" max="4870" width="6.375" style="1" customWidth="1"/>
    <col min="4871" max="4871" width="12.875" style="1" customWidth="1"/>
    <col min="4872" max="4872" width="2.5" style="1" customWidth="1"/>
    <col min="4873" max="5123" width="7.625" style="1"/>
    <col min="5124" max="5124" width="37.5" style="1" customWidth="1"/>
    <col min="5125" max="5125" width="5.125" style="1" bestFit="1" customWidth="1"/>
    <col min="5126" max="5126" width="6.375" style="1" customWidth="1"/>
    <col min="5127" max="5127" width="12.875" style="1" customWidth="1"/>
    <col min="5128" max="5128" width="2.5" style="1" customWidth="1"/>
    <col min="5129" max="5379" width="7.625" style="1"/>
    <col min="5380" max="5380" width="37.5" style="1" customWidth="1"/>
    <col min="5381" max="5381" width="5.125" style="1" bestFit="1" customWidth="1"/>
    <col min="5382" max="5382" width="6.375" style="1" customWidth="1"/>
    <col min="5383" max="5383" width="12.875" style="1" customWidth="1"/>
    <col min="5384" max="5384" width="2.5" style="1" customWidth="1"/>
    <col min="5385" max="5635" width="7.625" style="1"/>
    <col min="5636" max="5636" width="37.5" style="1" customWidth="1"/>
    <col min="5637" max="5637" width="5.125" style="1" bestFit="1" customWidth="1"/>
    <col min="5638" max="5638" width="6.375" style="1" customWidth="1"/>
    <col min="5639" max="5639" width="12.875" style="1" customWidth="1"/>
    <col min="5640" max="5640" width="2.5" style="1" customWidth="1"/>
    <col min="5641" max="5891" width="7.625" style="1"/>
    <col min="5892" max="5892" width="37.5" style="1" customWidth="1"/>
    <col min="5893" max="5893" width="5.125" style="1" bestFit="1" customWidth="1"/>
    <col min="5894" max="5894" width="6.375" style="1" customWidth="1"/>
    <col min="5895" max="5895" width="12.875" style="1" customWidth="1"/>
    <col min="5896" max="5896" width="2.5" style="1" customWidth="1"/>
    <col min="5897" max="6147" width="7.625" style="1"/>
    <col min="6148" max="6148" width="37.5" style="1" customWidth="1"/>
    <col min="6149" max="6149" width="5.125" style="1" bestFit="1" customWidth="1"/>
    <col min="6150" max="6150" width="6.375" style="1" customWidth="1"/>
    <col min="6151" max="6151" width="12.875" style="1" customWidth="1"/>
    <col min="6152" max="6152" width="2.5" style="1" customWidth="1"/>
    <col min="6153" max="6403" width="7.625" style="1"/>
    <col min="6404" max="6404" width="37.5" style="1" customWidth="1"/>
    <col min="6405" max="6405" width="5.125" style="1" bestFit="1" customWidth="1"/>
    <col min="6406" max="6406" width="6.375" style="1" customWidth="1"/>
    <col min="6407" max="6407" width="12.875" style="1" customWidth="1"/>
    <col min="6408" max="6408" width="2.5" style="1" customWidth="1"/>
    <col min="6409" max="6659" width="7.625" style="1"/>
    <col min="6660" max="6660" width="37.5" style="1" customWidth="1"/>
    <col min="6661" max="6661" width="5.125" style="1" bestFit="1" customWidth="1"/>
    <col min="6662" max="6662" width="6.375" style="1" customWidth="1"/>
    <col min="6663" max="6663" width="12.875" style="1" customWidth="1"/>
    <col min="6664" max="6664" width="2.5" style="1" customWidth="1"/>
    <col min="6665" max="6915" width="7.625" style="1"/>
    <col min="6916" max="6916" width="37.5" style="1" customWidth="1"/>
    <col min="6917" max="6917" width="5.125" style="1" bestFit="1" customWidth="1"/>
    <col min="6918" max="6918" width="6.375" style="1" customWidth="1"/>
    <col min="6919" max="6919" width="12.875" style="1" customWidth="1"/>
    <col min="6920" max="6920" width="2.5" style="1" customWidth="1"/>
    <col min="6921" max="7171" width="7.625" style="1"/>
    <col min="7172" max="7172" width="37.5" style="1" customWidth="1"/>
    <col min="7173" max="7173" width="5.125" style="1" bestFit="1" customWidth="1"/>
    <col min="7174" max="7174" width="6.375" style="1" customWidth="1"/>
    <col min="7175" max="7175" width="12.875" style="1" customWidth="1"/>
    <col min="7176" max="7176" width="2.5" style="1" customWidth="1"/>
    <col min="7177" max="7427" width="7.625" style="1"/>
    <col min="7428" max="7428" width="37.5" style="1" customWidth="1"/>
    <col min="7429" max="7429" width="5.125" style="1" bestFit="1" customWidth="1"/>
    <col min="7430" max="7430" width="6.375" style="1" customWidth="1"/>
    <col min="7431" max="7431" width="12.875" style="1" customWidth="1"/>
    <col min="7432" max="7432" width="2.5" style="1" customWidth="1"/>
    <col min="7433" max="7683" width="7.625" style="1"/>
    <col min="7684" max="7684" width="37.5" style="1" customWidth="1"/>
    <col min="7685" max="7685" width="5.125" style="1" bestFit="1" customWidth="1"/>
    <col min="7686" max="7686" width="6.375" style="1" customWidth="1"/>
    <col min="7687" max="7687" width="12.875" style="1" customWidth="1"/>
    <col min="7688" max="7688" width="2.5" style="1" customWidth="1"/>
    <col min="7689" max="7939" width="7.625" style="1"/>
    <col min="7940" max="7940" width="37.5" style="1" customWidth="1"/>
    <col min="7941" max="7941" width="5.125" style="1" bestFit="1" customWidth="1"/>
    <col min="7942" max="7942" width="6.375" style="1" customWidth="1"/>
    <col min="7943" max="7943" width="12.875" style="1" customWidth="1"/>
    <col min="7944" max="7944" width="2.5" style="1" customWidth="1"/>
    <col min="7945" max="8195" width="7.625" style="1"/>
    <col min="8196" max="8196" width="37.5" style="1" customWidth="1"/>
    <col min="8197" max="8197" width="5.125" style="1" bestFit="1" customWidth="1"/>
    <col min="8198" max="8198" width="6.375" style="1" customWidth="1"/>
    <col min="8199" max="8199" width="12.875" style="1" customWidth="1"/>
    <col min="8200" max="8200" width="2.5" style="1" customWidth="1"/>
    <col min="8201" max="8451" width="7.625" style="1"/>
    <col min="8452" max="8452" width="37.5" style="1" customWidth="1"/>
    <col min="8453" max="8453" width="5.125" style="1" bestFit="1" customWidth="1"/>
    <col min="8454" max="8454" width="6.375" style="1" customWidth="1"/>
    <col min="8455" max="8455" width="12.875" style="1" customWidth="1"/>
    <col min="8456" max="8456" width="2.5" style="1" customWidth="1"/>
    <col min="8457" max="8707" width="7.625" style="1"/>
    <col min="8708" max="8708" width="37.5" style="1" customWidth="1"/>
    <col min="8709" max="8709" width="5.125" style="1" bestFit="1" customWidth="1"/>
    <col min="8710" max="8710" width="6.375" style="1" customWidth="1"/>
    <col min="8711" max="8711" width="12.875" style="1" customWidth="1"/>
    <col min="8712" max="8712" width="2.5" style="1" customWidth="1"/>
    <col min="8713" max="8963" width="7.625" style="1"/>
    <col min="8964" max="8964" width="37.5" style="1" customWidth="1"/>
    <col min="8965" max="8965" width="5.125" style="1" bestFit="1" customWidth="1"/>
    <col min="8966" max="8966" width="6.375" style="1" customWidth="1"/>
    <col min="8967" max="8967" width="12.875" style="1" customWidth="1"/>
    <col min="8968" max="8968" width="2.5" style="1" customWidth="1"/>
    <col min="8969" max="9219" width="7.625" style="1"/>
    <col min="9220" max="9220" width="37.5" style="1" customWidth="1"/>
    <col min="9221" max="9221" width="5.125" style="1" bestFit="1" customWidth="1"/>
    <col min="9222" max="9222" width="6.375" style="1" customWidth="1"/>
    <col min="9223" max="9223" width="12.875" style="1" customWidth="1"/>
    <col min="9224" max="9224" width="2.5" style="1" customWidth="1"/>
    <col min="9225" max="9475" width="7.625" style="1"/>
    <col min="9476" max="9476" width="37.5" style="1" customWidth="1"/>
    <col min="9477" max="9477" width="5.125" style="1" bestFit="1" customWidth="1"/>
    <col min="9478" max="9478" width="6.375" style="1" customWidth="1"/>
    <col min="9479" max="9479" width="12.875" style="1" customWidth="1"/>
    <col min="9480" max="9480" width="2.5" style="1" customWidth="1"/>
    <col min="9481" max="9731" width="7.625" style="1"/>
    <col min="9732" max="9732" width="37.5" style="1" customWidth="1"/>
    <col min="9733" max="9733" width="5.125" style="1" bestFit="1" customWidth="1"/>
    <col min="9734" max="9734" width="6.375" style="1" customWidth="1"/>
    <col min="9735" max="9735" width="12.875" style="1" customWidth="1"/>
    <col min="9736" max="9736" width="2.5" style="1" customWidth="1"/>
    <col min="9737" max="9987" width="7.625" style="1"/>
    <col min="9988" max="9988" width="37.5" style="1" customWidth="1"/>
    <col min="9989" max="9989" width="5.125" style="1" bestFit="1" customWidth="1"/>
    <col min="9990" max="9990" width="6.375" style="1" customWidth="1"/>
    <col min="9991" max="9991" width="12.875" style="1" customWidth="1"/>
    <col min="9992" max="9992" width="2.5" style="1" customWidth="1"/>
    <col min="9993" max="10243" width="7.625" style="1"/>
    <col min="10244" max="10244" width="37.5" style="1" customWidth="1"/>
    <col min="10245" max="10245" width="5.125" style="1" bestFit="1" customWidth="1"/>
    <col min="10246" max="10246" width="6.375" style="1" customWidth="1"/>
    <col min="10247" max="10247" width="12.875" style="1" customWidth="1"/>
    <col min="10248" max="10248" width="2.5" style="1" customWidth="1"/>
    <col min="10249" max="10499" width="7.625" style="1"/>
    <col min="10500" max="10500" width="37.5" style="1" customWidth="1"/>
    <col min="10501" max="10501" width="5.125" style="1" bestFit="1" customWidth="1"/>
    <col min="10502" max="10502" width="6.375" style="1" customWidth="1"/>
    <col min="10503" max="10503" width="12.875" style="1" customWidth="1"/>
    <col min="10504" max="10504" width="2.5" style="1" customWidth="1"/>
    <col min="10505" max="10755" width="7.625" style="1"/>
    <col min="10756" max="10756" width="37.5" style="1" customWidth="1"/>
    <col min="10757" max="10757" width="5.125" style="1" bestFit="1" customWidth="1"/>
    <col min="10758" max="10758" width="6.375" style="1" customWidth="1"/>
    <col min="10759" max="10759" width="12.875" style="1" customWidth="1"/>
    <col min="10760" max="10760" width="2.5" style="1" customWidth="1"/>
    <col min="10761" max="11011" width="7.625" style="1"/>
    <col min="11012" max="11012" width="37.5" style="1" customWidth="1"/>
    <col min="11013" max="11013" width="5.125" style="1" bestFit="1" customWidth="1"/>
    <col min="11014" max="11014" width="6.375" style="1" customWidth="1"/>
    <col min="11015" max="11015" width="12.875" style="1" customWidth="1"/>
    <col min="11016" max="11016" width="2.5" style="1" customWidth="1"/>
    <col min="11017" max="11267" width="7.625" style="1"/>
    <col min="11268" max="11268" width="37.5" style="1" customWidth="1"/>
    <col min="11269" max="11269" width="5.125" style="1" bestFit="1" customWidth="1"/>
    <col min="11270" max="11270" width="6.375" style="1" customWidth="1"/>
    <col min="11271" max="11271" width="12.875" style="1" customWidth="1"/>
    <col min="11272" max="11272" width="2.5" style="1" customWidth="1"/>
    <col min="11273" max="11523" width="7.625" style="1"/>
    <col min="11524" max="11524" width="37.5" style="1" customWidth="1"/>
    <col min="11525" max="11525" width="5.125" style="1" bestFit="1" customWidth="1"/>
    <col min="11526" max="11526" width="6.375" style="1" customWidth="1"/>
    <col min="11527" max="11527" width="12.875" style="1" customWidth="1"/>
    <col min="11528" max="11528" width="2.5" style="1" customWidth="1"/>
    <col min="11529" max="11779" width="7.625" style="1"/>
    <col min="11780" max="11780" width="37.5" style="1" customWidth="1"/>
    <col min="11781" max="11781" width="5.125" style="1" bestFit="1" customWidth="1"/>
    <col min="11782" max="11782" width="6.375" style="1" customWidth="1"/>
    <col min="11783" max="11783" width="12.875" style="1" customWidth="1"/>
    <col min="11784" max="11784" width="2.5" style="1" customWidth="1"/>
    <col min="11785" max="12035" width="7.625" style="1"/>
    <col min="12036" max="12036" width="37.5" style="1" customWidth="1"/>
    <col min="12037" max="12037" width="5.125" style="1" bestFit="1" customWidth="1"/>
    <col min="12038" max="12038" width="6.375" style="1" customWidth="1"/>
    <col min="12039" max="12039" width="12.875" style="1" customWidth="1"/>
    <col min="12040" max="12040" width="2.5" style="1" customWidth="1"/>
    <col min="12041" max="12291" width="7.625" style="1"/>
    <col min="12292" max="12292" width="37.5" style="1" customWidth="1"/>
    <col min="12293" max="12293" width="5.125" style="1" bestFit="1" customWidth="1"/>
    <col min="12294" max="12294" width="6.375" style="1" customWidth="1"/>
    <col min="12295" max="12295" width="12.875" style="1" customWidth="1"/>
    <col min="12296" max="12296" width="2.5" style="1" customWidth="1"/>
    <col min="12297" max="12547" width="7.625" style="1"/>
    <col min="12548" max="12548" width="37.5" style="1" customWidth="1"/>
    <col min="12549" max="12549" width="5.125" style="1" bestFit="1" customWidth="1"/>
    <col min="12550" max="12550" width="6.375" style="1" customWidth="1"/>
    <col min="12551" max="12551" width="12.875" style="1" customWidth="1"/>
    <col min="12552" max="12552" width="2.5" style="1" customWidth="1"/>
    <col min="12553" max="12803" width="7.625" style="1"/>
    <col min="12804" max="12804" width="37.5" style="1" customWidth="1"/>
    <col min="12805" max="12805" width="5.125" style="1" bestFit="1" customWidth="1"/>
    <col min="12806" max="12806" width="6.375" style="1" customWidth="1"/>
    <col min="12807" max="12807" width="12.875" style="1" customWidth="1"/>
    <col min="12808" max="12808" width="2.5" style="1" customWidth="1"/>
    <col min="12809" max="13059" width="7.625" style="1"/>
    <col min="13060" max="13060" width="37.5" style="1" customWidth="1"/>
    <col min="13061" max="13061" width="5.125" style="1" bestFit="1" customWidth="1"/>
    <col min="13062" max="13062" width="6.375" style="1" customWidth="1"/>
    <col min="13063" max="13063" width="12.875" style="1" customWidth="1"/>
    <col min="13064" max="13064" width="2.5" style="1" customWidth="1"/>
    <col min="13065" max="13315" width="7.625" style="1"/>
    <col min="13316" max="13316" width="37.5" style="1" customWidth="1"/>
    <col min="13317" max="13317" width="5.125" style="1" bestFit="1" customWidth="1"/>
    <col min="13318" max="13318" width="6.375" style="1" customWidth="1"/>
    <col min="13319" max="13319" width="12.875" style="1" customWidth="1"/>
    <col min="13320" max="13320" width="2.5" style="1" customWidth="1"/>
    <col min="13321" max="13571" width="7.625" style="1"/>
    <col min="13572" max="13572" width="37.5" style="1" customWidth="1"/>
    <col min="13573" max="13573" width="5.125" style="1" bestFit="1" customWidth="1"/>
    <col min="13574" max="13574" width="6.375" style="1" customWidth="1"/>
    <col min="13575" max="13575" width="12.875" style="1" customWidth="1"/>
    <col min="13576" max="13576" width="2.5" style="1" customWidth="1"/>
    <col min="13577" max="13827" width="7.625" style="1"/>
    <col min="13828" max="13828" width="37.5" style="1" customWidth="1"/>
    <col min="13829" max="13829" width="5.125" style="1" bestFit="1" customWidth="1"/>
    <col min="13830" max="13830" width="6.375" style="1" customWidth="1"/>
    <col min="13831" max="13831" width="12.875" style="1" customWidth="1"/>
    <col min="13832" max="13832" width="2.5" style="1" customWidth="1"/>
    <col min="13833" max="14083" width="7.625" style="1"/>
    <col min="14084" max="14084" width="37.5" style="1" customWidth="1"/>
    <col min="14085" max="14085" width="5.125" style="1" bestFit="1" customWidth="1"/>
    <col min="14086" max="14086" width="6.375" style="1" customWidth="1"/>
    <col min="14087" max="14087" width="12.875" style="1" customWidth="1"/>
    <col min="14088" max="14088" width="2.5" style="1" customWidth="1"/>
    <col min="14089" max="14339" width="7.625" style="1"/>
    <col min="14340" max="14340" width="37.5" style="1" customWidth="1"/>
    <col min="14341" max="14341" width="5.125" style="1" bestFit="1" customWidth="1"/>
    <col min="14342" max="14342" width="6.375" style="1" customWidth="1"/>
    <col min="14343" max="14343" width="12.875" style="1" customWidth="1"/>
    <col min="14344" max="14344" width="2.5" style="1" customWidth="1"/>
    <col min="14345" max="14595" width="7.625" style="1"/>
    <col min="14596" max="14596" width="37.5" style="1" customWidth="1"/>
    <col min="14597" max="14597" width="5.125" style="1" bestFit="1" customWidth="1"/>
    <col min="14598" max="14598" width="6.375" style="1" customWidth="1"/>
    <col min="14599" max="14599" width="12.875" style="1" customWidth="1"/>
    <col min="14600" max="14600" width="2.5" style="1" customWidth="1"/>
    <col min="14601" max="14851" width="7.625" style="1"/>
    <col min="14852" max="14852" width="37.5" style="1" customWidth="1"/>
    <col min="14853" max="14853" width="5.125" style="1" bestFit="1" customWidth="1"/>
    <col min="14854" max="14854" width="6.375" style="1" customWidth="1"/>
    <col min="14855" max="14855" width="12.875" style="1" customWidth="1"/>
    <col min="14856" max="14856" width="2.5" style="1" customWidth="1"/>
    <col min="14857" max="15107" width="7.625" style="1"/>
    <col min="15108" max="15108" width="37.5" style="1" customWidth="1"/>
    <col min="15109" max="15109" width="5.125" style="1" bestFit="1" customWidth="1"/>
    <col min="15110" max="15110" width="6.375" style="1" customWidth="1"/>
    <col min="15111" max="15111" width="12.875" style="1" customWidth="1"/>
    <col min="15112" max="15112" width="2.5" style="1" customWidth="1"/>
    <col min="15113" max="15363" width="7.625" style="1"/>
    <col min="15364" max="15364" width="37.5" style="1" customWidth="1"/>
    <col min="15365" max="15365" width="5.125" style="1" bestFit="1" customWidth="1"/>
    <col min="15366" max="15366" width="6.375" style="1" customWidth="1"/>
    <col min="15367" max="15367" width="12.875" style="1" customWidth="1"/>
    <col min="15368" max="15368" width="2.5" style="1" customWidth="1"/>
    <col min="15369" max="15619" width="7.625" style="1"/>
    <col min="15620" max="15620" width="37.5" style="1" customWidth="1"/>
    <col min="15621" max="15621" width="5.125" style="1" bestFit="1" customWidth="1"/>
    <col min="15622" max="15622" width="6.375" style="1" customWidth="1"/>
    <col min="15623" max="15623" width="12.875" style="1" customWidth="1"/>
    <col min="15624" max="15624" width="2.5" style="1" customWidth="1"/>
    <col min="15625" max="15875" width="7.625" style="1"/>
    <col min="15876" max="15876" width="37.5" style="1" customWidth="1"/>
    <col min="15877" max="15877" width="5.125" style="1" bestFit="1" customWidth="1"/>
    <col min="15878" max="15878" width="6.375" style="1" customWidth="1"/>
    <col min="15879" max="15879" width="12.875" style="1" customWidth="1"/>
    <col min="15880" max="15880" width="2.5" style="1" customWidth="1"/>
    <col min="15881" max="16131" width="7.625" style="1"/>
    <col min="16132" max="16132" width="37.5" style="1" customWidth="1"/>
    <col min="16133" max="16133" width="5.125" style="1" bestFit="1" customWidth="1"/>
    <col min="16134" max="16134" width="6.375" style="1" customWidth="1"/>
    <col min="16135" max="16135" width="12.875" style="1" customWidth="1"/>
    <col min="16136" max="16136" width="2.5" style="1" customWidth="1"/>
    <col min="16137" max="16384" width="7.625" style="1"/>
  </cols>
  <sheetData>
    <row r="1" spans="1:7" x14ac:dyDescent="0.55000000000000004">
      <c r="A1" s="212" t="s">
        <v>126</v>
      </c>
      <c r="B1" s="212"/>
      <c r="C1" s="212"/>
      <c r="D1" s="212"/>
      <c r="E1" s="212"/>
      <c r="F1" s="212"/>
      <c r="G1" s="212"/>
    </row>
    <row r="2" spans="1:7" x14ac:dyDescent="0.55000000000000004">
      <c r="A2" s="9"/>
      <c r="B2" s="9"/>
      <c r="C2" s="9"/>
      <c r="D2" s="9"/>
      <c r="E2" s="9"/>
      <c r="F2" s="9"/>
      <c r="G2" s="9"/>
    </row>
    <row r="3" spans="1:7" ht="20.25" customHeight="1" x14ac:dyDescent="0.55000000000000004">
      <c r="A3" s="110" t="s">
        <v>93</v>
      </c>
    </row>
    <row r="4" spans="1:7" ht="20.25" customHeight="1" thickBot="1" x14ac:dyDescent="0.6">
      <c r="A4" s="111" t="s">
        <v>115</v>
      </c>
    </row>
    <row r="5" spans="1:7" s="8" customFormat="1" thickTop="1" x14ac:dyDescent="0.55000000000000004">
      <c r="A5" s="213" t="s">
        <v>0</v>
      </c>
      <c r="B5" s="214"/>
      <c r="C5" s="214"/>
      <c r="D5" s="214"/>
      <c r="E5" s="217" t="s">
        <v>116</v>
      </c>
      <c r="F5" s="218"/>
      <c r="G5" s="219"/>
    </row>
    <row r="6" spans="1:7" s="8" customFormat="1" thickBot="1" x14ac:dyDescent="0.6">
      <c r="A6" s="215"/>
      <c r="B6" s="216"/>
      <c r="C6" s="216"/>
      <c r="D6" s="216"/>
      <c r="E6" s="112"/>
      <c r="F6" s="112" t="s">
        <v>8</v>
      </c>
      <c r="G6" s="112" t="s">
        <v>9</v>
      </c>
    </row>
    <row r="7" spans="1:7" s="8" customFormat="1" thickTop="1" x14ac:dyDescent="0.55000000000000004">
      <c r="A7" s="113" t="s">
        <v>94</v>
      </c>
      <c r="B7" s="114"/>
      <c r="C7" s="115"/>
      <c r="D7" s="116"/>
      <c r="E7" s="117"/>
      <c r="F7" s="117"/>
      <c r="G7" s="118"/>
    </row>
    <row r="8" spans="1:7" s="8" customFormat="1" ht="23.25" x14ac:dyDescent="0.55000000000000004">
      <c r="A8" s="119" t="s">
        <v>117</v>
      </c>
      <c r="B8" s="120"/>
      <c r="C8" s="120"/>
      <c r="D8" s="120"/>
      <c r="E8" s="121">
        <f>บุคลากร!F31</f>
        <v>4.4137931034482758</v>
      </c>
      <c r="F8" s="122">
        <f>บุคลากร!F32</f>
        <v>0.62776482057434468</v>
      </c>
      <c r="G8" s="123" t="str">
        <f>IF(E8&gt;4.5,"มากที่สุด",IF(E8&gt;3.5,"มาก",IF(E8&gt;2.5,"ปานกลาง",IF(E8&gt;1.5,"น้อย",IF(E8&lt;=1.5,"น้อยที่สุด")))))</f>
        <v>มาก</v>
      </c>
    </row>
    <row r="9" spans="1:7" s="8" customFormat="1" ht="23.25" x14ac:dyDescent="0.55000000000000004">
      <c r="A9" s="124" t="s">
        <v>118</v>
      </c>
      <c r="B9" s="125"/>
      <c r="C9" s="125"/>
      <c r="D9" s="125"/>
      <c r="E9" s="126">
        <f>บุคลากร!G31</f>
        <v>4.5517241379310347</v>
      </c>
      <c r="F9" s="122">
        <f>บุคลากร!G32</f>
        <v>0.57235147147234022</v>
      </c>
      <c r="G9" s="123" t="str">
        <f>IF(E9&gt;4.5,"มากที่สุด",IF(E9&gt;3.5,"มาก",IF(E9&gt;2.5,"ปานกลาง",IF(E9&gt;1.5,"น้อย",IF(E9&lt;=1.5,"น้อยที่สุด")))))</f>
        <v>มากที่สุด</v>
      </c>
    </row>
    <row r="10" spans="1:7" s="8" customFormat="1" ht="23.25" x14ac:dyDescent="0.55000000000000004">
      <c r="A10" s="119" t="s">
        <v>119</v>
      </c>
      <c r="B10" s="120"/>
      <c r="C10" s="120"/>
      <c r="D10" s="120"/>
      <c r="E10" s="126">
        <f>บุคลากร!H31</f>
        <v>4.4137931034482758</v>
      </c>
      <c r="F10" s="121">
        <f>บุคลากร!H32</f>
        <v>0.62776482057434468</v>
      </c>
      <c r="G10" s="118" t="str">
        <f>IF(E10&gt;4.5,"มากที่สุด",IF(E10&gt;3.5,"มาก",IF(E10&gt;2.5,"ปานกลาง",IF(E10&gt;1.5,"น้อย",IF(E10&lt;=1.5,"น้อยที่สุด")))))</f>
        <v>มาก</v>
      </c>
    </row>
    <row r="11" spans="1:7" s="8" customFormat="1" ht="23.25" x14ac:dyDescent="0.55000000000000004">
      <c r="A11" s="220" t="s">
        <v>95</v>
      </c>
      <c r="B11" s="221"/>
      <c r="C11" s="221"/>
      <c r="D11" s="222"/>
      <c r="E11" s="127">
        <f>บุคลากร!H34</f>
        <v>4.4597701149425291</v>
      </c>
      <c r="F11" s="127">
        <f>ผู้บริหาร!I13</f>
        <v>0.42365927286816174</v>
      </c>
      <c r="G11" s="128" t="str">
        <f>IF(E11&gt;4.5,"มากที่สุด",IF(E11&gt;3.5,"มาก",IF(E11&gt;2.5,"ปานกลาง",IF(E11&gt;1.5,"น้อย",IF(E11&lt;=1.5,"น้อยที่สุด")))))</f>
        <v>มาก</v>
      </c>
    </row>
    <row r="12" spans="1:7" s="8" customFormat="1" ht="23.25" x14ac:dyDescent="0.55000000000000004">
      <c r="A12" s="223" t="s">
        <v>98</v>
      </c>
      <c r="B12" s="224"/>
      <c r="C12" s="224"/>
      <c r="D12" s="225"/>
      <c r="E12" s="129"/>
      <c r="F12" s="129"/>
      <c r="G12" s="130"/>
    </row>
    <row r="13" spans="1:7" s="8" customFormat="1" ht="23.25" x14ac:dyDescent="0.55000000000000004">
      <c r="A13" s="119" t="s">
        <v>99</v>
      </c>
      <c r="B13" s="125"/>
      <c r="C13" s="125"/>
      <c r="D13" s="131"/>
      <c r="E13" s="122">
        <f>บุคลากร!I31</f>
        <v>4.6551724137931032</v>
      </c>
      <c r="F13" s="122">
        <f>บุคลากร!I32</f>
        <v>0.48372528131497494</v>
      </c>
      <c r="G13" s="132" t="str">
        <f>IF(E13&gt;4.5,"มากที่สุด",IF(E13&gt;3.5,"มาก",IF(E13&gt;2.5,"ปานกลาง",IF(E13&gt;1.5,"น้อย",IF(E13&lt;=1.5,"น้อยที่สุด")))))</f>
        <v>มากที่สุด</v>
      </c>
    </row>
    <row r="14" spans="1:7" s="8" customFormat="1" ht="23.25" x14ac:dyDescent="0.55000000000000004">
      <c r="A14" s="124" t="s">
        <v>100</v>
      </c>
      <c r="B14" s="133"/>
      <c r="C14" s="134"/>
      <c r="D14" s="135"/>
      <c r="E14" s="122">
        <f>บุคลากร!J31</f>
        <v>4.6896551724137927</v>
      </c>
      <c r="F14" s="122">
        <f>บุคลากร!J32</f>
        <v>0.47082361543075835</v>
      </c>
      <c r="G14" s="132" t="str">
        <f>IF(E14&gt;4.5,"มากที่สุด",IF(E14&gt;3.5,"มาก",IF(E14&gt;2.5,"ปานกลาง",IF(E14&gt;1.5,"น้อย",IF(E14&lt;=1.5,"น้อยที่สุด")))))</f>
        <v>มากที่สุด</v>
      </c>
    </row>
    <row r="15" spans="1:7" s="8" customFormat="1" ht="23.25" x14ac:dyDescent="0.55000000000000004">
      <c r="A15" s="220" t="s">
        <v>109</v>
      </c>
      <c r="B15" s="221"/>
      <c r="C15" s="221"/>
      <c r="D15" s="222"/>
      <c r="E15" s="127">
        <f>บุคลากร!J34</f>
        <v>4.6724137931034484</v>
      </c>
      <c r="F15" s="127">
        <f>บุคลากร!J33</f>
        <v>0.47343207647399949</v>
      </c>
      <c r="G15" s="128" t="str">
        <f>IF(E15&gt;4.5,"มากที่สุด",IF(E15&gt;3.5,"มาก",IF(E15&gt;2.5,"ปานกลาง",IF(E15&gt;1.5,"น้อย",IF(E15&lt;=1.5,"น้อยที่สุด")))))</f>
        <v>มากที่สุด</v>
      </c>
    </row>
    <row r="16" spans="1:7" s="8" customFormat="1" ht="23.25" x14ac:dyDescent="0.55000000000000004">
      <c r="A16" s="136" t="s">
        <v>101</v>
      </c>
      <c r="B16" s="120"/>
      <c r="C16" s="120"/>
      <c r="D16" s="137"/>
      <c r="E16" s="121"/>
      <c r="F16" s="121"/>
      <c r="G16" s="118"/>
    </row>
    <row r="17" spans="1:9" s="8" customFormat="1" ht="23.25" x14ac:dyDescent="0.55000000000000004">
      <c r="A17" s="138" t="s">
        <v>102</v>
      </c>
      <c r="B17" s="139"/>
      <c r="C17" s="139"/>
      <c r="D17" s="139"/>
      <c r="E17" s="140">
        <f>บุคลากร!K31</f>
        <v>4.2413793103448274</v>
      </c>
      <c r="F17" s="140">
        <f>บุคลากร!K32</f>
        <v>0.78627387148831296</v>
      </c>
      <c r="G17" s="141" t="str">
        <f>IF(E17&gt;4.5,"มากที่สุด",IF(E17&gt;3.5,"มาก",IF(E17&gt;2.5,"ปานกลาง",IF(E17&gt;1.5,"น้อย",IF(E17&lt;=1.5,"น้อยที่สุด")))))</f>
        <v>มาก</v>
      </c>
    </row>
    <row r="18" spans="1:9" s="8" customFormat="1" ht="23.25" x14ac:dyDescent="0.55000000000000004">
      <c r="A18" s="138" t="s">
        <v>103</v>
      </c>
      <c r="B18" s="139"/>
      <c r="C18" s="139"/>
      <c r="D18" s="139"/>
      <c r="E18" s="140">
        <f>บุคลากร!L31</f>
        <v>4.5172413793103452</v>
      </c>
      <c r="F18" s="140">
        <f>บุคลากร!L32</f>
        <v>0.63362278408554507</v>
      </c>
      <c r="G18" s="141" t="str">
        <f>IF(E18&gt;4.5,"มากที่สุด",IF(E18&gt;3.5,"มาก",IF(E18&gt;2.5,"ปานกลาง",IF(E18&gt;1.5,"น้อย",IF(E18&lt;=1.5,"น้อยที่สุด")))))</f>
        <v>มากที่สุด</v>
      </c>
    </row>
    <row r="19" spans="1:9" s="8" customFormat="1" ht="23.25" x14ac:dyDescent="0.55000000000000004">
      <c r="A19" s="138" t="s">
        <v>104</v>
      </c>
      <c r="B19" s="139"/>
      <c r="C19" s="139"/>
      <c r="D19" s="139"/>
      <c r="E19" s="140">
        <f>บุคลากร!M31</f>
        <v>4.4137931034482758</v>
      </c>
      <c r="F19" s="140">
        <f>บุคลากร!M32</f>
        <v>0.77998357946591002</v>
      </c>
      <c r="G19" s="141" t="str">
        <f t="shared" ref="G19:G21" si="0">IF(E19&gt;4.5,"มากที่สุด",IF(E19&gt;3.5,"มาก",IF(E19&gt;2.5,"ปานกลาง",IF(E19&gt;1.5,"น้อย",IF(E19&lt;=1.5,"น้อยที่สุด")))))</f>
        <v>มาก</v>
      </c>
    </row>
    <row r="20" spans="1:9" s="8" customFormat="1" ht="23.25" x14ac:dyDescent="0.55000000000000004">
      <c r="A20" s="138" t="s">
        <v>105</v>
      </c>
      <c r="B20" s="139"/>
      <c r="C20" s="139"/>
      <c r="D20" s="139"/>
      <c r="E20" s="140">
        <f>บุคลากร!N31</f>
        <v>4.3793103448275863</v>
      </c>
      <c r="F20" s="140">
        <f>บุคลากร!N32</f>
        <v>0.67685159290477603</v>
      </c>
      <c r="G20" s="141" t="str">
        <f t="shared" si="0"/>
        <v>มาก</v>
      </c>
    </row>
    <row r="21" spans="1:9" s="8" customFormat="1" ht="23.25" x14ac:dyDescent="0.55000000000000004">
      <c r="A21" s="148" t="s">
        <v>106</v>
      </c>
      <c r="B21" s="149"/>
      <c r="C21" s="149"/>
      <c r="D21" s="149"/>
      <c r="E21" s="150">
        <f>บุคลากร!O31</f>
        <v>4.4827586206896548</v>
      </c>
      <c r="F21" s="150">
        <f>บุคลากร!O32</f>
        <v>0.57449913932376417</v>
      </c>
      <c r="G21" s="151" t="str">
        <f t="shared" si="0"/>
        <v>มาก</v>
      </c>
    </row>
    <row r="22" spans="1:9" s="8" customFormat="1" ht="23.25" x14ac:dyDescent="0.55000000000000004">
      <c r="A22" s="226" t="s">
        <v>108</v>
      </c>
      <c r="B22" s="227"/>
      <c r="C22" s="227"/>
      <c r="D22" s="228"/>
      <c r="E22" s="142">
        <f>บุคลากร!O34</f>
        <v>4.4068965517241381</v>
      </c>
      <c r="F22" s="142">
        <f>บุคลากร!O33</f>
        <v>0.69218406074277794</v>
      </c>
      <c r="G22" s="143" t="str">
        <f>IF(E22&gt;4.5,"มากที่สุด",IF(E22&gt;3.5,"มาก",IF(E22&gt;2.5,"ปานกลาง",IF(E22&gt;1.5,"น้อย",IF(E22&lt;=1.5,"น้อยที่สุด")))))</f>
        <v>มาก</v>
      </c>
    </row>
    <row r="23" spans="1:9" s="8" customFormat="1" ht="23.25" x14ac:dyDescent="0.55000000000000004">
      <c r="A23" s="152" t="s">
        <v>107</v>
      </c>
      <c r="B23" s="155"/>
      <c r="C23" s="155"/>
      <c r="D23" s="155"/>
      <c r="E23" s="153">
        <f>บุคลากร!Z31</f>
        <v>4.931034482758621</v>
      </c>
      <c r="F23" s="153">
        <f>บุคลากร!T33</f>
        <v>0.89298028707438415</v>
      </c>
      <c r="G23" s="154" t="str">
        <f>IF(E23&gt;4.5,"มากที่สุด",IF(E23&gt;3.5,"มาก",IF(E23&gt;2.5,"ปานกลาง",IF(E23&gt;1.5,"น้อย",IF(E23&lt;=1.5,"น้อยที่สุด")))))</f>
        <v>มากที่สุด</v>
      </c>
    </row>
    <row r="24" spans="1:9" s="8" customFormat="1" thickBot="1" x14ac:dyDescent="0.6">
      <c r="A24" s="209" t="s">
        <v>110</v>
      </c>
      <c r="B24" s="210"/>
      <c r="C24" s="210"/>
      <c r="D24" s="211"/>
      <c r="E24" s="144">
        <f>บุคลากร!AA31</f>
        <v>4.4318555008210181</v>
      </c>
      <c r="F24" s="144">
        <f>บุคลากร!AA32</f>
        <v>0.7179809996982871</v>
      </c>
      <c r="G24" s="145" t="str">
        <f>IF(E24&gt;4.5,"มากที่สุด",IF(E24&gt;3.5,"มาก",IF(E24&gt;2.5,"ปานกลาง",IF(E24&gt;1.5,"น้อย",IF(E24&lt;=1.5,"น้อยที่สุด")))))</f>
        <v>มาก</v>
      </c>
    </row>
    <row r="25" spans="1:9" s="8" customFormat="1" thickTop="1" x14ac:dyDescent="0.55000000000000004">
      <c r="A25" s="146"/>
      <c r="B25" s="146"/>
      <c r="C25" s="146"/>
      <c r="D25" s="146"/>
      <c r="E25" s="147"/>
      <c r="F25" s="147"/>
      <c r="G25" s="146"/>
    </row>
    <row r="26" spans="1:9" x14ac:dyDescent="0.55000000000000004">
      <c r="A26" s="7"/>
      <c r="B26" s="159" t="s">
        <v>111</v>
      </c>
      <c r="C26" s="159"/>
      <c r="D26" s="159"/>
      <c r="E26" s="159"/>
      <c r="F26" s="159"/>
      <c r="G26" s="159"/>
      <c r="H26" s="156"/>
    </row>
    <row r="27" spans="1:9" x14ac:dyDescent="0.55000000000000004">
      <c r="A27" s="157" t="s">
        <v>127</v>
      </c>
      <c r="B27" s="157"/>
      <c r="C27" s="157"/>
      <c r="D27" s="157"/>
      <c r="E27" s="157"/>
      <c r="F27" s="157"/>
      <c r="G27" s="157"/>
      <c r="H27" s="157"/>
      <c r="I27" s="157"/>
    </row>
    <row r="28" spans="1:9" x14ac:dyDescent="0.55000000000000004">
      <c r="A28" s="157" t="s">
        <v>128</v>
      </c>
      <c r="B28" s="157"/>
      <c r="C28" s="157"/>
      <c r="D28" s="157"/>
      <c r="E28" s="157"/>
      <c r="F28" s="157"/>
      <c r="G28" s="157"/>
      <c r="H28" s="157"/>
    </row>
    <row r="29" spans="1:9" x14ac:dyDescent="0.55000000000000004">
      <c r="A29" s="157" t="s">
        <v>129</v>
      </c>
      <c r="B29" s="157"/>
      <c r="C29" s="157"/>
      <c r="D29" s="157"/>
      <c r="E29" s="157"/>
      <c r="F29" s="157"/>
      <c r="G29" s="157"/>
      <c r="H29" s="157"/>
    </row>
    <row r="30" spans="1:9" x14ac:dyDescent="0.55000000000000004">
      <c r="A30" s="72" t="s">
        <v>130</v>
      </c>
      <c r="B30" s="72"/>
      <c r="C30" s="72"/>
      <c r="D30" s="72"/>
      <c r="E30" s="72"/>
      <c r="F30" s="72"/>
      <c r="G30" s="72"/>
      <c r="H30" s="72"/>
    </row>
    <row r="31" spans="1:9" x14ac:dyDescent="0.55000000000000004">
      <c r="A31" s="157" t="s">
        <v>131</v>
      </c>
      <c r="B31" s="157"/>
      <c r="C31" s="157"/>
      <c r="D31" s="157"/>
      <c r="E31" s="157"/>
      <c r="F31" s="157"/>
      <c r="G31" s="157"/>
      <c r="H31" s="157"/>
    </row>
    <row r="34" spans="1:1" x14ac:dyDescent="0.55000000000000004">
      <c r="A34" s="111"/>
    </row>
    <row r="35" spans="1:1" x14ac:dyDescent="0.55000000000000004">
      <c r="A35" s="111"/>
    </row>
  </sheetData>
  <mergeCells count="13">
    <mergeCell ref="A22:D22"/>
    <mergeCell ref="A11:D11"/>
    <mergeCell ref="A15:D15"/>
    <mergeCell ref="A24:D24"/>
    <mergeCell ref="A1:G1"/>
    <mergeCell ref="A5:D6"/>
    <mergeCell ref="E5:G5"/>
    <mergeCell ref="A12:D12"/>
    <mergeCell ref="B26:G26"/>
    <mergeCell ref="A27:I27"/>
    <mergeCell ref="A28:H28"/>
    <mergeCell ref="A29:H29"/>
    <mergeCell ref="A31:H31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6385" r:id="rId4">
          <objectPr defaultSize="0" autoPict="0" r:id="rId5">
            <anchor moveWithCells="1" sizeWithCells="1">
              <from>
                <xdr:col>4</xdr:col>
                <xdr:colOff>85725</xdr:colOff>
                <xdr:row>5</xdr:row>
                <xdr:rowOff>66675</xdr:rowOff>
              </from>
              <to>
                <xdr:col>4</xdr:col>
                <xdr:colOff>219075</xdr:colOff>
                <xdr:row>5</xdr:row>
                <xdr:rowOff>257175</xdr:rowOff>
              </to>
            </anchor>
          </objectPr>
        </oleObject>
      </mc:Choice>
      <mc:Fallback>
        <oleObject progId="Equation.3" shapeId="16385" r:id="rId4"/>
      </mc:Fallback>
    </mc:AlternateContent>
    <mc:AlternateContent xmlns:mc="http://schemas.openxmlformats.org/markup-compatibility/2006">
      <mc:Choice Requires="x14">
        <oleObject progId="Equation.3" shapeId="16386" r:id="rId6">
          <objectPr defaultSize="0" autoPict="0" r:id="rId5">
            <anchor moveWithCells="1" sizeWithCells="1">
              <from>
                <xdr:col>11</xdr:col>
                <xdr:colOff>19050</xdr:colOff>
                <xdr:row>3</xdr:row>
                <xdr:rowOff>285750</xdr:rowOff>
              </from>
              <to>
                <xdr:col>11</xdr:col>
                <xdr:colOff>152400</xdr:colOff>
                <xdr:row>4</xdr:row>
                <xdr:rowOff>76200</xdr:rowOff>
              </to>
            </anchor>
          </objectPr>
        </oleObject>
      </mc:Choice>
      <mc:Fallback>
        <oleObject progId="Equation.3" shapeId="16386" r:id="rId6"/>
      </mc:Fallback>
    </mc:AlternateContent>
    <mc:AlternateContent xmlns:mc="http://schemas.openxmlformats.org/markup-compatibility/2006">
      <mc:Choice Requires="x14">
        <oleObject progId="Equation.3" shapeId="16387" r:id="rId7">
          <objectPr defaultSize="0" autoPict="0" r:id="rId5">
            <anchor moveWithCells="1" sizeWithCells="1">
              <from>
                <xdr:col>10</xdr:col>
                <xdr:colOff>533400</xdr:colOff>
                <xdr:row>5</xdr:row>
                <xdr:rowOff>38100</xdr:rowOff>
              </from>
              <to>
                <xdr:col>11</xdr:col>
                <xdr:colOff>95250</xdr:colOff>
                <xdr:row>5</xdr:row>
                <xdr:rowOff>200025</xdr:rowOff>
              </to>
            </anchor>
          </objectPr>
        </oleObject>
      </mc:Choice>
      <mc:Fallback>
        <oleObject progId="Equation.3" shapeId="16387" r:id="rId7"/>
      </mc:Fallback>
    </mc:AlternateContent>
    <mc:AlternateContent xmlns:mc="http://schemas.openxmlformats.org/markup-compatibility/2006">
      <mc:Choice Requires="x14">
        <oleObject progId="Equation.3" shapeId="16388" r:id="rId8">
          <objectPr defaultSize="0" r:id="rId5">
            <anchor moveWithCells="1" sizeWithCells="1">
              <from>
                <xdr:col>4</xdr:col>
                <xdr:colOff>85725</xdr:colOff>
                <xdr:row>5</xdr:row>
                <xdr:rowOff>66675</xdr:rowOff>
              </from>
              <to>
                <xdr:col>4</xdr:col>
                <xdr:colOff>219075</xdr:colOff>
                <xdr:row>5</xdr:row>
                <xdr:rowOff>257175</xdr:rowOff>
              </to>
            </anchor>
          </objectPr>
        </oleObject>
      </mc:Choice>
      <mc:Fallback>
        <oleObject progId="Equation.3" shapeId="16388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4D998-E4CB-43C2-88A1-6E50211640C7}">
  <sheetPr>
    <tabColor rgb="FF28E6E6"/>
  </sheetPr>
  <dimension ref="A1:AA155"/>
  <sheetViews>
    <sheetView zoomScale="118" zoomScaleNormal="118" workbookViewId="0">
      <selection activeCell="P15" sqref="P15"/>
    </sheetView>
  </sheetViews>
  <sheetFormatPr defaultColWidth="12.625" defaultRowHeight="24" x14ac:dyDescent="0.55000000000000004"/>
  <cols>
    <col min="1" max="1" width="6.875" style="29" bestFit="1" customWidth="1"/>
    <col min="2" max="6" width="5.875" style="29" customWidth="1"/>
    <col min="7" max="7" width="8.125" style="29" customWidth="1"/>
    <col min="8" max="25" width="7.625" style="29" customWidth="1"/>
    <col min="26" max="26" width="7.5" style="29" customWidth="1"/>
    <col min="27" max="16384" width="12.625" style="29"/>
  </cols>
  <sheetData>
    <row r="1" spans="1:27" s="35" customFormat="1" ht="38.25" customHeight="1" x14ac:dyDescent="0.55000000000000004">
      <c r="A1" s="34"/>
      <c r="B1" s="34" t="s">
        <v>17</v>
      </c>
      <c r="C1" s="34" t="s">
        <v>18</v>
      </c>
      <c r="D1" s="34" t="s">
        <v>19</v>
      </c>
      <c r="E1" s="34" t="s">
        <v>20</v>
      </c>
      <c r="F1" s="34" t="s">
        <v>32</v>
      </c>
      <c r="G1" s="57">
        <v>1.1000000000000001</v>
      </c>
      <c r="H1" s="57">
        <v>1.2</v>
      </c>
      <c r="I1" s="57">
        <v>1.3</v>
      </c>
      <c r="J1" s="50">
        <v>2.1</v>
      </c>
      <c r="K1" s="50">
        <v>2.2000000000000002</v>
      </c>
      <c r="L1" s="52">
        <v>3.1</v>
      </c>
      <c r="M1" s="52">
        <v>3.2</v>
      </c>
      <c r="N1" s="52">
        <v>3.3</v>
      </c>
      <c r="O1" s="53">
        <v>3.4</v>
      </c>
      <c r="P1" s="53">
        <v>3.5</v>
      </c>
      <c r="Q1" s="55" t="s">
        <v>22</v>
      </c>
      <c r="R1" s="55" t="s">
        <v>23</v>
      </c>
      <c r="S1" s="55" t="s">
        <v>24</v>
      </c>
      <c r="T1" s="55" t="s">
        <v>25</v>
      </c>
      <c r="U1" s="58" t="s">
        <v>22</v>
      </c>
      <c r="V1" s="58" t="s">
        <v>23</v>
      </c>
      <c r="W1" s="58" t="s">
        <v>24</v>
      </c>
      <c r="X1" s="58" t="s">
        <v>25</v>
      </c>
      <c r="Y1" s="39">
        <v>4.3</v>
      </c>
    </row>
    <row r="2" spans="1:27" x14ac:dyDescent="0.55000000000000004">
      <c r="A2" s="29" t="s">
        <v>21</v>
      </c>
      <c r="B2" s="29">
        <v>1</v>
      </c>
      <c r="C2" s="29">
        <v>0</v>
      </c>
      <c r="D2" s="29">
        <v>1</v>
      </c>
      <c r="E2" s="29">
        <v>0</v>
      </c>
      <c r="F2" s="29">
        <v>0</v>
      </c>
      <c r="G2" s="49">
        <v>5</v>
      </c>
      <c r="H2" s="49">
        <v>5</v>
      </c>
      <c r="I2" s="49">
        <v>5</v>
      </c>
      <c r="J2" s="51">
        <v>5</v>
      </c>
      <c r="K2" s="51">
        <v>5</v>
      </c>
      <c r="L2" s="54">
        <v>5</v>
      </c>
      <c r="M2" s="54">
        <v>5</v>
      </c>
      <c r="N2" s="54">
        <v>5</v>
      </c>
      <c r="O2" s="54">
        <v>5</v>
      </c>
      <c r="P2" s="54">
        <v>5</v>
      </c>
      <c r="Q2" s="56">
        <v>4</v>
      </c>
      <c r="R2" s="56">
        <v>4</v>
      </c>
      <c r="S2" s="56">
        <v>3</v>
      </c>
      <c r="T2" s="56">
        <v>3</v>
      </c>
      <c r="U2" s="59">
        <v>5</v>
      </c>
      <c r="V2" s="59">
        <v>5</v>
      </c>
      <c r="W2" s="59">
        <v>5</v>
      </c>
      <c r="X2" s="59">
        <v>5</v>
      </c>
      <c r="Y2" s="41">
        <v>5</v>
      </c>
    </row>
    <row r="3" spans="1:27" x14ac:dyDescent="0.55000000000000004">
      <c r="A3" s="29" t="s">
        <v>21</v>
      </c>
      <c r="B3" s="29">
        <v>0</v>
      </c>
      <c r="C3" s="29">
        <v>0</v>
      </c>
      <c r="D3" s="29">
        <v>1</v>
      </c>
      <c r="E3" s="29">
        <v>0</v>
      </c>
      <c r="F3" s="29">
        <v>0</v>
      </c>
      <c r="G3" s="49">
        <v>5</v>
      </c>
      <c r="H3" s="49">
        <v>5</v>
      </c>
      <c r="I3" s="49">
        <v>5</v>
      </c>
      <c r="J3" s="51">
        <v>5</v>
      </c>
      <c r="K3" s="51">
        <v>5</v>
      </c>
      <c r="L3" s="54">
        <v>5</v>
      </c>
      <c r="M3" s="54">
        <v>5</v>
      </c>
      <c r="N3" s="54">
        <v>5</v>
      </c>
      <c r="O3" s="54">
        <v>5</v>
      </c>
      <c r="P3" s="54">
        <v>5</v>
      </c>
      <c r="Q3" s="56">
        <v>5</v>
      </c>
      <c r="R3" s="56">
        <v>5</v>
      </c>
      <c r="S3" s="56">
        <v>5</v>
      </c>
      <c r="T3" s="56">
        <v>5</v>
      </c>
      <c r="U3" s="59">
        <v>5</v>
      </c>
      <c r="V3" s="59">
        <v>5</v>
      </c>
      <c r="W3" s="59">
        <v>5</v>
      </c>
      <c r="X3" s="59">
        <v>5</v>
      </c>
      <c r="Y3" s="41">
        <v>5</v>
      </c>
    </row>
    <row r="4" spans="1:27" x14ac:dyDescent="0.55000000000000004">
      <c r="A4" s="29" t="s">
        <v>21</v>
      </c>
      <c r="B4" s="29">
        <v>0</v>
      </c>
      <c r="C4" s="29">
        <v>0</v>
      </c>
      <c r="D4" s="29">
        <v>1</v>
      </c>
      <c r="E4" s="29">
        <v>0</v>
      </c>
      <c r="F4" s="29">
        <v>0</v>
      </c>
      <c r="G4" s="49">
        <v>5</v>
      </c>
      <c r="H4" s="49">
        <v>5</v>
      </c>
      <c r="I4" s="49">
        <v>5</v>
      </c>
      <c r="J4" s="51">
        <v>5</v>
      </c>
      <c r="K4" s="51">
        <v>5</v>
      </c>
      <c r="L4" s="54">
        <v>5</v>
      </c>
      <c r="M4" s="54">
        <v>5</v>
      </c>
      <c r="N4" s="54">
        <v>5</v>
      </c>
      <c r="O4" s="54">
        <v>5</v>
      </c>
      <c r="P4" s="54">
        <v>5</v>
      </c>
      <c r="Q4" s="56">
        <v>3</v>
      </c>
      <c r="R4" s="56">
        <v>3</v>
      </c>
      <c r="S4" s="56">
        <v>3</v>
      </c>
      <c r="T4" s="56">
        <v>3</v>
      </c>
      <c r="U4" s="59">
        <v>5</v>
      </c>
      <c r="V4" s="59">
        <v>5</v>
      </c>
      <c r="W4" s="59">
        <v>5</v>
      </c>
      <c r="X4" s="59">
        <v>5</v>
      </c>
      <c r="Y4" s="41">
        <v>5</v>
      </c>
      <c r="Z4" s="29" t="s">
        <v>31</v>
      </c>
    </row>
    <row r="5" spans="1:27" x14ac:dyDescent="0.55000000000000004">
      <c r="A5" s="29" t="s">
        <v>21</v>
      </c>
      <c r="B5" s="29">
        <v>1</v>
      </c>
      <c r="C5" s="29">
        <v>0</v>
      </c>
      <c r="D5" s="29">
        <v>1</v>
      </c>
      <c r="E5" s="29">
        <v>0</v>
      </c>
      <c r="F5" s="29">
        <v>0</v>
      </c>
      <c r="G5" s="49">
        <v>5</v>
      </c>
      <c r="H5" s="49">
        <v>5</v>
      </c>
      <c r="I5" s="49">
        <v>5</v>
      </c>
      <c r="J5" s="51">
        <v>5</v>
      </c>
      <c r="K5" s="51">
        <v>5</v>
      </c>
      <c r="L5" s="54">
        <v>4</v>
      </c>
      <c r="M5" s="54">
        <v>4</v>
      </c>
      <c r="N5" s="54">
        <v>4</v>
      </c>
      <c r="O5" s="54">
        <v>5</v>
      </c>
      <c r="P5" s="54">
        <v>4</v>
      </c>
      <c r="Q5" s="56">
        <v>3</v>
      </c>
      <c r="R5" s="56">
        <v>3</v>
      </c>
      <c r="S5" s="56">
        <v>3</v>
      </c>
      <c r="T5" s="56">
        <v>3</v>
      </c>
      <c r="U5" s="59">
        <v>5</v>
      </c>
      <c r="V5" s="59">
        <v>4</v>
      </c>
      <c r="W5" s="59">
        <v>5</v>
      </c>
      <c r="X5" s="59">
        <v>5</v>
      </c>
      <c r="Y5" s="41">
        <v>5</v>
      </c>
    </row>
    <row r="6" spans="1:27" x14ac:dyDescent="0.55000000000000004">
      <c r="A6" s="29" t="s">
        <v>35</v>
      </c>
      <c r="B6" s="29">
        <v>0</v>
      </c>
      <c r="C6" s="29">
        <v>0</v>
      </c>
      <c r="D6" s="29">
        <v>0</v>
      </c>
      <c r="E6" s="29">
        <v>0</v>
      </c>
      <c r="F6" s="29">
        <v>1</v>
      </c>
      <c r="G6" s="49">
        <v>5</v>
      </c>
      <c r="H6" s="49">
        <v>5</v>
      </c>
      <c r="I6" s="49">
        <v>5</v>
      </c>
      <c r="J6" s="51">
        <v>5</v>
      </c>
      <c r="K6" s="51">
        <v>5</v>
      </c>
      <c r="L6" s="54">
        <v>5</v>
      </c>
      <c r="M6" s="54">
        <v>5</v>
      </c>
      <c r="N6" s="54">
        <v>5</v>
      </c>
      <c r="O6" s="54">
        <v>5</v>
      </c>
      <c r="P6" s="54">
        <v>5</v>
      </c>
      <c r="Q6" s="56">
        <v>5</v>
      </c>
      <c r="R6" s="56">
        <v>5</v>
      </c>
      <c r="S6" s="56">
        <v>5</v>
      </c>
      <c r="T6" s="56">
        <v>5</v>
      </c>
      <c r="U6" s="59">
        <v>5</v>
      </c>
      <c r="V6" s="59">
        <v>5</v>
      </c>
      <c r="W6" s="59">
        <v>5</v>
      </c>
      <c r="X6" s="59">
        <v>5</v>
      </c>
      <c r="Y6" s="41">
        <v>5</v>
      </c>
    </row>
    <row r="7" spans="1:27" x14ac:dyDescent="0.55000000000000004">
      <c r="A7" s="29" t="s">
        <v>35</v>
      </c>
      <c r="B7" s="29">
        <v>1</v>
      </c>
      <c r="C7" s="29">
        <v>0</v>
      </c>
      <c r="D7" s="29">
        <v>0</v>
      </c>
      <c r="E7" s="29">
        <v>0</v>
      </c>
      <c r="F7" s="29">
        <v>1</v>
      </c>
      <c r="G7" s="49">
        <v>4</v>
      </c>
      <c r="H7" s="49">
        <v>4</v>
      </c>
      <c r="I7" s="49">
        <v>4</v>
      </c>
      <c r="J7" s="51">
        <v>5</v>
      </c>
      <c r="K7" s="51">
        <v>5</v>
      </c>
      <c r="L7" s="54">
        <v>5</v>
      </c>
      <c r="M7" s="54">
        <v>5</v>
      </c>
      <c r="N7" s="54">
        <v>4</v>
      </c>
      <c r="O7" s="54">
        <v>5</v>
      </c>
      <c r="P7" s="54">
        <v>5</v>
      </c>
      <c r="Q7" s="56">
        <v>3</v>
      </c>
      <c r="R7" s="56">
        <v>3</v>
      </c>
      <c r="S7" s="56">
        <v>4</v>
      </c>
      <c r="T7" s="56">
        <v>4</v>
      </c>
      <c r="U7" s="59">
        <v>4</v>
      </c>
      <c r="V7" s="59">
        <v>4</v>
      </c>
      <c r="W7" s="59">
        <v>4</v>
      </c>
      <c r="X7" s="59">
        <v>4</v>
      </c>
      <c r="Y7" s="41">
        <v>4</v>
      </c>
    </row>
    <row r="8" spans="1:27" x14ac:dyDescent="0.55000000000000004">
      <c r="A8" s="29" t="s">
        <v>21</v>
      </c>
      <c r="B8" s="29">
        <v>0</v>
      </c>
      <c r="C8" s="29">
        <v>0</v>
      </c>
      <c r="D8" s="29">
        <v>1</v>
      </c>
      <c r="E8" s="29">
        <v>0</v>
      </c>
      <c r="F8" s="29">
        <v>0</v>
      </c>
      <c r="G8" s="49">
        <v>5</v>
      </c>
      <c r="H8" s="49">
        <v>5</v>
      </c>
      <c r="I8" s="49">
        <v>5</v>
      </c>
      <c r="J8" s="51">
        <v>5</v>
      </c>
      <c r="K8" s="51">
        <v>5</v>
      </c>
      <c r="L8" s="54">
        <v>5</v>
      </c>
      <c r="M8" s="54">
        <v>5</v>
      </c>
      <c r="N8" s="54">
        <v>5</v>
      </c>
      <c r="O8" s="54">
        <v>5</v>
      </c>
      <c r="P8" s="54">
        <v>5</v>
      </c>
      <c r="Q8" s="56">
        <v>4</v>
      </c>
      <c r="R8" s="56">
        <v>4</v>
      </c>
      <c r="S8" s="56">
        <v>3</v>
      </c>
      <c r="T8" s="56">
        <v>3</v>
      </c>
      <c r="U8" s="59">
        <v>5</v>
      </c>
      <c r="V8" s="59">
        <v>5</v>
      </c>
      <c r="W8" s="59">
        <v>5</v>
      </c>
      <c r="X8" s="59">
        <v>5</v>
      </c>
      <c r="Y8" s="41">
        <v>5</v>
      </c>
    </row>
    <row r="9" spans="1:27" x14ac:dyDescent="0.55000000000000004">
      <c r="A9" s="29" t="s">
        <v>21</v>
      </c>
      <c r="B9" s="29">
        <v>0</v>
      </c>
      <c r="C9" s="29">
        <v>0</v>
      </c>
      <c r="D9" s="29">
        <v>1</v>
      </c>
      <c r="E9" s="29">
        <v>0</v>
      </c>
      <c r="F9" s="29">
        <v>0</v>
      </c>
      <c r="G9" s="49">
        <v>5</v>
      </c>
      <c r="H9" s="49">
        <v>4</v>
      </c>
      <c r="I9" s="49">
        <v>5</v>
      </c>
      <c r="J9" s="51">
        <v>5</v>
      </c>
      <c r="K9" s="51">
        <v>5</v>
      </c>
      <c r="L9" s="54">
        <v>5</v>
      </c>
      <c r="M9" s="54">
        <v>5</v>
      </c>
      <c r="N9" s="54">
        <v>5</v>
      </c>
      <c r="O9" s="54">
        <v>5</v>
      </c>
      <c r="P9" s="54">
        <v>5</v>
      </c>
      <c r="Q9" s="56">
        <v>4</v>
      </c>
      <c r="R9" s="56">
        <v>4</v>
      </c>
      <c r="S9" s="56">
        <v>3</v>
      </c>
      <c r="T9" s="56">
        <v>3</v>
      </c>
      <c r="U9" s="59">
        <v>5</v>
      </c>
      <c r="V9" s="59">
        <v>5</v>
      </c>
      <c r="W9" s="59">
        <v>5</v>
      </c>
      <c r="X9" s="59">
        <v>5</v>
      </c>
      <c r="Y9" s="41">
        <v>5</v>
      </c>
    </row>
    <row r="10" spans="1:27" x14ac:dyDescent="0.55000000000000004">
      <c r="A10" s="29" t="s">
        <v>21</v>
      </c>
      <c r="B10" s="29">
        <v>0</v>
      </c>
      <c r="C10" s="29">
        <v>0</v>
      </c>
      <c r="D10" s="29">
        <v>1</v>
      </c>
      <c r="E10" s="29">
        <v>0</v>
      </c>
      <c r="F10" s="29">
        <v>0</v>
      </c>
      <c r="G10" s="49">
        <v>4</v>
      </c>
      <c r="H10" s="49">
        <v>5</v>
      </c>
      <c r="I10" s="49">
        <v>4</v>
      </c>
      <c r="J10" s="51">
        <v>4</v>
      </c>
      <c r="K10" s="51">
        <v>4</v>
      </c>
      <c r="L10" s="54">
        <v>5</v>
      </c>
      <c r="M10" s="54">
        <v>5</v>
      </c>
      <c r="N10" s="54">
        <v>5</v>
      </c>
      <c r="O10" s="54">
        <v>4</v>
      </c>
      <c r="P10" s="54">
        <v>5</v>
      </c>
      <c r="Q10" s="56">
        <v>4</v>
      </c>
      <c r="R10" s="56">
        <v>4</v>
      </c>
      <c r="S10" s="56">
        <v>3</v>
      </c>
      <c r="T10" s="56">
        <v>3</v>
      </c>
      <c r="U10" s="59">
        <v>5</v>
      </c>
      <c r="V10" s="59">
        <v>5</v>
      </c>
      <c r="W10" s="59">
        <v>5</v>
      </c>
      <c r="X10" s="59">
        <v>5</v>
      </c>
      <c r="Y10" s="41">
        <v>5</v>
      </c>
      <c r="AA10" s="29" t="s">
        <v>15</v>
      </c>
    </row>
    <row r="11" spans="1:27" ht="30.75" x14ac:dyDescent="0.7">
      <c r="G11" s="40">
        <f>AVERAGE(G2:G10)</f>
        <v>4.7777777777777777</v>
      </c>
      <c r="H11" s="40">
        <f t="shared" ref="H11:Y11" si="0">AVERAGE(H2:H10)</f>
        <v>4.7777777777777777</v>
      </c>
      <c r="I11" s="40">
        <f t="shared" si="0"/>
        <v>4.7777777777777777</v>
      </c>
      <c r="J11" s="40">
        <f t="shared" si="0"/>
        <v>4.8888888888888893</v>
      </c>
      <c r="K11" s="40">
        <f t="shared" si="0"/>
        <v>4.8888888888888893</v>
      </c>
      <c r="L11" s="40">
        <f t="shared" si="0"/>
        <v>4.8888888888888893</v>
      </c>
      <c r="M11" s="40">
        <f t="shared" si="0"/>
        <v>4.8888888888888893</v>
      </c>
      <c r="N11" s="40">
        <f t="shared" si="0"/>
        <v>4.7777777777777777</v>
      </c>
      <c r="O11" s="40">
        <f t="shared" si="0"/>
        <v>4.8888888888888893</v>
      </c>
      <c r="P11" s="40">
        <f t="shared" si="0"/>
        <v>4.8888888888888893</v>
      </c>
      <c r="Q11" s="40">
        <f t="shared" si="0"/>
        <v>3.8888888888888888</v>
      </c>
      <c r="R11" s="40">
        <f t="shared" si="0"/>
        <v>3.8888888888888888</v>
      </c>
      <c r="S11" s="40">
        <f t="shared" si="0"/>
        <v>3.5555555555555554</v>
      </c>
      <c r="T11" s="40">
        <f t="shared" si="0"/>
        <v>3.5555555555555554</v>
      </c>
      <c r="U11" s="40">
        <f t="shared" si="0"/>
        <v>4.8888888888888893</v>
      </c>
      <c r="V11" s="40">
        <f t="shared" si="0"/>
        <v>4.7777777777777777</v>
      </c>
      <c r="W11" s="40">
        <f t="shared" si="0"/>
        <v>4.8888888888888893</v>
      </c>
      <c r="X11" s="40">
        <f t="shared" si="0"/>
        <v>4.8888888888888893</v>
      </c>
      <c r="Y11" s="40">
        <f t="shared" si="0"/>
        <v>4.8888888888888893</v>
      </c>
      <c r="Z11" s="44">
        <f>AVERAGE(G2:Y10)</f>
        <v>4.6140350877192979</v>
      </c>
    </row>
    <row r="12" spans="1:27" ht="30.75" x14ac:dyDescent="0.7">
      <c r="G12" s="40">
        <f>STDEV(G2:G10)</f>
        <v>0.44095855184409838</v>
      </c>
      <c r="H12" s="40">
        <f t="shared" ref="H12:Y12" si="1">STDEV(H2:H10)</f>
        <v>0.44095855184409838</v>
      </c>
      <c r="I12" s="40">
        <f t="shared" si="1"/>
        <v>0.44095855184409838</v>
      </c>
      <c r="J12" s="40">
        <f t="shared" si="1"/>
        <v>0.33333333333333337</v>
      </c>
      <c r="K12" s="40">
        <f t="shared" si="1"/>
        <v>0.33333333333333337</v>
      </c>
      <c r="L12" s="40">
        <f t="shared" si="1"/>
        <v>0.33333333333333337</v>
      </c>
      <c r="M12" s="40">
        <f t="shared" si="1"/>
        <v>0.33333333333333337</v>
      </c>
      <c r="N12" s="40">
        <f t="shared" si="1"/>
        <v>0.44095855184409838</v>
      </c>
      <c r="O12" s="40">
        <f t="shared" si="1"/>
        <v>0.33333333333333337</v>
      </c>
      <c r="P12" s="40">
        <f t="shared" si="1"/>
        <v>0.33333333333333337</v>
      </c>
      <c r="Q12" s="40">
        <f t="shared" si="1"/>
        <v>0.78173595997057133</v>
      </c>
      <c r="R12" s="40">
        <f t="shared" si="1"/>
        <v>0.78173595997057133</v>
      </c>
      <c r="S12" s="40">
        <f t="shared" si="1"/>
        <v>0.88191710368819731</v>
      </c>
      <c r="T12" s="40">
        <f t="shared" si="1"/>
        <v>0.88191710368819731</v>
      </c>
      <c r="U12" s="40">
        <f t="shared" si="1"/>
        <v>0.33333333333333337</v>
      </c>
      <c r="V12" s="40">
        <f t="shared" si="1"/>
        <v>0.44095855184409838</v>
      </c>
      <c r="W12" s="40">
        <f t="shared" si="1"/>
        <v>0.33333333333333337</v>
      </c>
      <c r="X12" s="40">
        <f t="shared" si="1"/>
        <v>0.33333333333333337</v>
      </c>
      <c r="Y12" s="40">
        <f t="shared" si="1"/>
        <v>0.33333333333333337</v>
      </c>
      <c r="Z12" s="44">
        <f>STDEV(G2:Y10)</f>
        <v>0.67093576351362461</v>
      </c>
    </row>
    <row r="13" spans="1:27" x14ac:dyDescent="0.55000000000000004">
      <c r="I13" s="42">
        <f>STDEV(G2:I10)</f>
        <v>0.42365927286816174</v>
      </c>
      <c r="K13" s="42">
        <f>STDEV(J2:K10)</f>
        <v>0.32338083338177731</v>
      </c>
      <c r="P13" s="42">
        <f>STDEV(L2:P10)</f>
        <v>0.34377582547616431</v>
      </c>
      <c r="T13" s="42">
        <f>STDEV(Q2:T10)</f>
        <v>0.8145502215898438</v>
      </c>
      <c r="Y13" s="42">
        <f>STDEV(U2:Y10)</f>
        <v>0.34377582547616431</v>
      </c>
    </row>
    <row r="14" spans="1:27" x14ac:dyDescent="0.55000000000000004">
      <c r="I14" s="43">
        <f>AVERAGE(G2:I10)</f>
        <v>4.7777777777777777</v>
      </c>
      <c r="K14" s="43">
        <f>AVERAGE(J2:K10)</f>
        <v>4.8888888888888893</v>
      </c>
      <c r="P14" s="43">
        <f>AVERAGE(L2:P10)</f>
        <v>4.8666666666666663</v>
      </c>
      <c r="T14" s="43">
        <f>AVERAGE(Q2:T10)</f>
        <v>3.7222222222222223</v>
      </c>
      <c r="Y14" s="43">
        <f>AVERAGE(U2:Y10)</f>
        <v>4.8666666666666663</v>
      </c>
    </row>
    <row r="47" ht="15.75" customHeight="1" x14ac:dyDescent="0.55000000000000004"/>
    <row r="49" ht="22.5" customHeight="1" x14ac:dyDescent="0.55000000000000004"/>
    <row r="50" ht="22.5" customHeight="1" x14ac:dyDescent="0.55000000000000004"/>
    <row r="51" ht="22.5" customHeight="1" x14ac:dyDescent="0.55000000000000004"/>
    <row r="52" ht="22.5" customHeight="1" x14ac:dyDescent="0.55000000000000004"/>
    <row r="53" ht="22.5" customHeight="1" x14ac:dyDescent="0.55000000000000004"/>
    <row r="54" ht="22.5" customHeight="1" x14ac:dyDescent="0.55000000000000004"/>
    <row r="55" ht="22.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J55"/>
  <sheetViews>
    <sheetView tabSelected="1" zoomScale="130" zoomScaleNormal="130" workbookViewId="0">
      <selection activeCell="J8" sqref="J8"/>
    </sheetView>
  </sheetViews>
  <sheetFormatPr defaultColWidth="9" defaultRowHeight="24" x14ac:dyDescent="0.55000000000000004"/>
  <cols>
    <col min="1" max="1" width="6.75" style="4" customWidth="1"/>
    <col min="2" max="2" width="9" style="4" customWidth="1"/>
    <col min="3" max="8" width="9" style="4"/>
    <col min="9" max="9" width="12.5" style="4" customWidth="1"/>
    <col min="10" max="16384" width="9" style="4"/>
  </cols>
  <sheetData>
    <row r="2" spans="2:10" ht="27.75" x14ac:dyDescent="0.65">
      <c r="B2" s="161" t="s">
        <v>1</v>
      </c>
      <c r="C2" s="161"/>
      <c r="D2" s="161"/>
      <c r="E2" s="161"/>
      <c r="F2" s="161"/>
      <c r="G2" s="161"/>
      <c r="H2" s="161"/>
      <c r="I2" s="161"/>
    </row>
    <row r="3" spans="2:10" s="6" customFormat="1" ht="27.75" x14ac:dyDescent="0.65">
      <c r="B3" s="165" t="s">
        <v>36</v>
      </c>
      <c r="C3" s="165"/>
      <c r="D3" s="165"/>
      <c r="E3" s="165"/>
      <c r="F3" s="165"/>
      <c r="G3" s="165"/>
      <c r="H3" s="165"/>
      <c r="I3" s="165"/>
      <c r="J3" s="165"/>
    </row>
    <row r="4" spans="2:10" s="6" customFormat="1" ht="27.75" x14ac:dyDescent="0.65">
      <c r="B4" s="165" t="s">
        <v>37</v>
      </c>
      <c r="C4" s="165"/>
      <c r="D4" s="165"/>
      <c r="E4" s="165"/>
      <c r="F4" s="165"/>
      <c r="G4" s="165"/>
      <c r="H4" s="165"/>
      <c r="I4" s="165"/>
      <c r="J4" s="165"/>
    </row>
    <row r="5" spans="2:10" s="6" customFormat="1" ht="27.75" x14ac:dyDescent="0.65">
      <c r="B5" s="165" t="s">
        <v>38</v>
      </c>
      <c r="C5" s="165"/>
      <c r="D5" s="165"/>
      <c r="E5" s="165"/>
      <c r="F5" s="165"/>
      <c r="G5" s="165"/>
      <c r="H5" s="165"/>
      <c r="I5" s="165"/>
      <c r="J5" s="165"/>
    </row>
    <row r="6" spans="2:10" s="6" customFormat="1" ht="27.75" x14ac:dyDescent="0.65">
      <c r="B6" s="74"/>
      <c r="C6" s="74"/>
      <c r="D6" s="74"/>
      <c r="E6" s="74"/>
      <c r="F6" s="74"/>
      <c r="G6" s="74"/>
      <c r="H6" s="74"/>
      <c r="I6" s="74"/>
      <c r="J6" s="74"/>
    </row>
    <row r="7" spans="2:10" x14ac:dyDescent="0.55000000000000004">
      <c r="B7" s="162" t="s">
        <v>154</v>
      </c>
      <c r="C7" s="162"/>
      <c r="D7" s="162"/>
      <c r="E7" s="162"/>
      <c r="F7" s="162"/>
      <c r="G7" s="162"/>
      <c r="H7" s="162"/>
      <c r="I7" s="162"/>
      <c r="J7" s="162"/>
    </row>
    <row r="8" spans="2:10" x14ac:dyDescent="0.55000000000000004">
      <c r="B8" s="2" t="s">
        <v>155</v>
      </c>
      <c r="C8" s="2"/>
      <c r="D8" s="5"/>
      <c r="E8" s="2"/>
      <c r="F8" s="2"/>
      <c r="G8" s="2"/>
      <c r="H8" s="2"/>
      <c r="I8" s="2"/>
    </row>
    <row r="9" spans="2:10" x14ac:dyDescent="0.55000000000000004">
      <c r="B9" s="2" t="s">
        <v>156</v>
      </c>
      <c r="C9" s="2"/>
      <c r="D9" s="5"/>
      <c r="E9" s="2"/>
      <c r="F9" s="2"/>
      <c r="G9" s="2"/>
      <c r="H9" s="2"/>
      <c r="I9" s="2"/>
    </row>
    <row r="10" spans="2:10" s="1" customFormat="1" x14ac:dyDescent="0.55000000000000004">
      <c r="B10" s="14" t="s">
        <v>83</v>
      </c>
      <c r="C10" s="14"/>
      <c r="D10" s="14"/>
      <c r="E10" s="14"/>
      <c r="F10" s="14"/>
      <c r="G10" s="14"/>
      <c r="H10" s="14"/>
      <c r="I10" s="14"/>
      <c r="J10" s="14"/>
    </row>
    <row r="11" spans="2:10" s="1" customFormat="1" x14ac:dyDescent="0.55000000000000004">
      <c r="B11" s="14" t="s">
        <v>84</v>
      </c>
      <c r="C11" s="14"/>
      <c r="D11" s="14"/>
      <c r="E11" s="14"/>
      <c r="F11" s="14"/>
      <c r="G11" s="14"/>
      <c r="H11" s="14"/>
      <c r="I11" s="14"/>
      <c r="J11" s="14"/>
    </row>
    <row r="12" spans="2:10" s="1" customFormat="1" x14ac:dyDescent="0.55000000000000004">
      <c r="B12" s="36" t="s">
        <v>85</v>
      </c>
      <c r="C12" s="36"/>
      <c r="D12" s="36"/>
      <c r="E12" s="36"/>
      <c r="F12" s="36"/>
      <c r="G12" s="36"/>
      <c r="H12" s="36"/>
      <c r="I12" s="36"/>
      <c r="J12" s="36"/>
    </row>
    <row r="13" spans="2:10" s="1" customFormat="1" x14ac:dyDescent="0.55000000000000004">
      <c r="B13" s="36" t="s">
        <v>86</v>
      </c>
      <c r="C13" s="36"/>
      <c r="D13" s="36"/>
      <c r="E13" s="36"/>
      <c r="F13" s="36"/>
      <c r="G13" s="36"/>
      <c r="H13" s="36"/>
      <c r="I13" s="36"/>
      <c r="J13" s="36"/>
    </row>
    <row r="14" spans="2:10" s="1" customFormat="1" x14ac:dyDescent="0.55000000000000004">
      <c r="B14" s="7" t="s">
        <v>89</v>
      </c>
      <c r="C14" s="7"/>
      <c r="D14" s="7"/>
    </row>
    <row r="15" spans="2:10" s="1" customFormat="1" x14ac:dyDescent="0.55000000000000004">
      <c r="B15" s="1" t="s">
        <v>90</v>
      </c>
      <c r="C15" s="9"/>
      <c r="D15" s="9"/>
    </row>
    <row r="16" spans="2:10" s="1" customFormat="1" x14ac:dyDescent="0.55000000000000004">
      <c r="B16" s="7" t="s">
        <v>135</v>
      </c>
      <c r="C16" s="7"/>
      <c r="D16" s="7"/>
      <c r="E16" s="7"/>
      <c r="F16" s="7"/>
      <c r="G16" s="7"/>
      <c r="H16" s="7"/>
      <c r="I16" s="7"/>
      <c r="J16" s="7"/>
    </row>
    <row r="17" spans="1:10" s="1" customFormat="1" x14ac:dyDescent="0.55000000000000004">
      <c r="B17" s="7" t="s">
        <v>136</v>
      </c>
      <c r="C17" s="7"/>
      <c r="D17" s="7"/>
      <c r="E17" s="7"/>
      <c r="F17" s="7"/>
      <c r="G17" s="7"/>
      <c r="H17" s="7"/>
      <c r="I17" s="7"/>
      <c r="J17" s="7"/>
    </row>
    <row r="18" spans="1:10" s="1" customFormat="1" x14ac:dyDescent="0.55000000000000004">
      <c r="B18" s="7" t="s">
        <v>137</v>
      </c>
      <c r="C18" s="7"/>
      <c r="D18" s="7"/>
      <c r="E18" s="7"/>
      <c r="F18" s="7"/>
      <c r="G18" s="7"/>
      <c r="H18" s="7"/>
      <c r="I18" s="7"/>
      <c r="J18" s="7"/>
    </row>
    <row r="19" spans="1:10" s="1" customFormat="1" x14ac:dyDescent="0.55000000000000004">
      <c r="B19" s="14" t="s">
        <v>138</v>
      </c>
      <c r="C19" s="14"/>
      <c r="D19" s="14"/>
      <c r="E19" s="14"/>
      <c r="F19" s="14"/>
      <c r="G19" s="14"/>
      <c r="H19" s="14"/>
      <c r="I19" s="14"/>
      <c r="J19" s="14"/>
    </row>
    <row r="20" spans="1:10" s="1" customFormat="1" x14ac:dyDescent="0.55000000000000004">
      <c r="A20" s="1" t="s">
        <v>139</v>
      </c>
      <c r="B20" s="14"/>
      <c r="C20" s="14"/>
      <c r="D20" s="14"/>
      <c r="E20" s="14"/>
      <c r="F20" s="14"/>
      <c r="G20" s="14"/>
      <c r="H20" s="14"/>
      <c r="I20" s="14"/>
      <c r="J20" s="14"/>
    </row>
    <row r="21" spans="1:10" s="1" customFormat="1" x14ac:dyDescent="0.55000000000000004">
      <c r="A21" s="1" t="s">
        <v>140</v>
      </c>
      <c r="B21" s="14"/>
      <c r="C21" s="14"/>
      <c r="D21" s="14"/>
      <c r="E21" s="14"/>
      <c r="F21" s="14"/>
      <c r="G21" s="14"/>
      <c r="H21" s="14"/>
      <c r="I21" s="14"/>
      <c r="J21" s="14"/>
    </row>
    <row r="22" spans="1:10" s="1" customFormat="1" x14ac:dyDescent="0.55000000000000004">
      <c r="A22" s="1" t="s">
        <v>141</v>
      </c>
      <c r="B22" s="14"/>
      <c r="C22" s="14"/>
      <c r="D22" s="14"/>
      <c r="E22" s="14"/>
      <c r="F22" s="14"/>
      <c r="G22" s="14"/>
      <c r="H22" s="14"/>
      <c r="I22" s="14"/>
      <c r="J22" s="14"/>
    </row>
    <row r="23" spans="1:10" s="1" customFormat="1" x14ac:dyDescent="0.55000000000000004">
      <c r="A23" s="1" t="s">
        <v>144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0" s="1" customFormat="1" x14ac:dyDescent="0.55000000000000004">
      <c r="A24" s="1" t="s">
        <v>143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 s="1" customFormat="1" x14ac:dyDescent="0.55000000000000004">
      <c r="A25" s="1" t="s">
        <v>142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 s="1" customFormat="1" x14ac:dyDescent="0.55000000000000004">
      <c r="B26" s="73"/>
      <c r="C26" s="73"/>
      <c r="D26" s="73"/>
      <c r="E26" s="73"/>
      <c r="F26" s="73"/>
      <c r="G26" s="73"/>
      <c r="H26" s="73"/>
      <c r="I26" s="73"/>
      <c r="J26" s="73"/>
    </row>
    <row r="27" spans="1:10" s="1" customFormat="1" x14ac:dyDescent="0.55000000000000004">
      <c r="B27" s="73"/>
      <c r="C27" s="73"/>
      <c r="D27" s="73"/>
      <c r="E27" s="73"/>
      <c r="F27" s="73"/>
      <c r="G27" s="73"/>
      <c r="H27" s="73"/>
      <c r="I27" s="73"/>
      <c r="J27" s="73"/>
    </row>
    <row r="28" spans="1:10" s="1" customFormat="1" x14ac:dyDescent="0.55000000000000004">
      <c r="B28" s="73"/>
      <c r="C28" s="73"/>
      <c r="D28" s="73"/>
      <c r="E28" s="73"/>
      <c r="F28" s="73"/>
      <c r="G28" s="73"/>
      <c r="H28" s="73"/>
      <c r="I28" s="73"/>
      <c r="J28" s="73"/>
    </row>
    <row r="29" spans="1:10" s="1" customFormat="1" x14ac:dyDescent="0.55000000000000004">
      <c r="B29" s="73"/>
      <c r="C29" s="73"/>
      <c r="D29" s="73"/>
      <c r="E29" s="73"/>
      <c r="F29" s="73"/>
      <c r="G29" s="73"/>
      <c r="H29" s="73"/>
      <c r="I29" s="73"/>
      <c r="J29" s="73"/>
    </row>
    <row r="30" spans="1:10" s="1" customFormat="1" x14ac:dyDescent="0.55000000000000004">
      <c r="B30" s="73"/>
      <c r="C30" s="73"/>
      <c r="D30" s="73"/>
      <c r="E30" s="73"/>
      <c r="F30" s="73"/>
      <c r="G30" s="73"/>
      <c r="H30" s="73"/>
      <c r="I30" s="73"/>
      <c r="J30" s="73"/>
    </row>
    <row r="31" spans="1:10" s="1" customFormat="1" x14ac:dyDescent="0.55000000000000004">
      <c r="B31" s="73"/>
      <c r="C31" s="73"/>
      <c r="D31" s="73"/>
      <c r="E31" s="73"/>
      <c r="F31" s="73"/>
      <c r="G31" s="73"/>
      <c r="H31" s="73"/>
      <c r="I31" s="73"/>
      <c r="J31" s="73"/>
    </row>
    <row r="32" spans="1:10" s="1" customFormat="1" x14ac:dyDescent="0.55000000000000004">
      <c r="B32" s="73"/>
      <c r="C32" s="73"/>
      <c r="D32" s="73"/>
      <c r="E32" s="73"/>
      <c r="F32" s="73"/>
      <c r="G32" s="73"/>
      <c r="H32" s="73"/>
      <c r="I32" s="73"/>
      <c r="J32" s="73"/>
    </row>
    <row r="33" spans="1:10" s="1" customFormat="1" x14ac:dyDescent="0.55000000000000004">
      <c r="B33" s="73" t="s">
        <v>145</v>
      </c>
      <c r="C33" s="73"/>
      <c r="D33" s="73"/>
      <c r="E33" s="73"/>
      <c r="F33" s="73"/>
      <c r="G33" s="73"/>
      <c r="H33" s="73"/>
      <c r="I33" s="73"/>
      <c r="J33" s="73"/>
    </row>
    <row r="34" spans="1:10" s="1" customFormat="1" x14ac:dyDescent="0.55000000000000004">
      <c r="B34" s="7" t="s">
        <v>146</v>
      </c>
      <c r="C34" s="7"/>
      <c r="D34" s="7"/>
      <c r="E34" s="7"/>
      <c r="F34" s="7"/>
      <c r="G34" s="7"/>
      <c r="H34" s="7"/>
      <c r="I34" s="7"/>
      <c r="J34" s="7"/>
    </row>
    <row r="35" spans="1:10" s="1" customFormat="1" x14ac:dyDescent="0.55000000000000004">
      <c r="B35" s="7" t="s">
        <v>147</v>
      </c>
      <c r="C35" s="7"/>
      <c r="D35" s="7"/>
      <c r="E35" s="7"/>
      <c r="F35" s="7"/>
      <c r="G35" s="7"/>
      <c r="H35" s="7"/>
      <c r="I35" s="7"/>
      <c r="J35" s="7"/>
    </row>
    <row r="36" spans="1:10" s="1" customFormat="1" x14ac:dyDescent="0.55000000000000004">
      <c r="A36" s="7"/>
      <c r="B36" s="156" t="s">
        <v>148</v>
      </c>
      <c r="C36" s="156"/>
      <c r="D36" s="156"/>
      <c r="E36" s="156"/>
      <c r="F36" s="156"/>
      <c r="G36" s="156"/>
      <c r="H36" s="156"/>
    </row>
    <row r="37" spans="1:10" s="1" customFormat="1" x14ac:dyDescent="0.55000000000000004">
      <c r="A37" s="157" t="s">
        <v>149</v>
      </c>
      <c r="B37" s="157"/>
      <c r="C37" s="157"/>
      <c r="D37" s="157"/>
      <c r="E37" s="157"/>
      <c r="F37" s="157"/>
      <c r="G37" s="157"/>
      <c r="H37" s="157"/>
      <c r="I37" s="157"/>
    </row>
    <row r="38" spans="1:10" s="1" customFormat="1" x14ac:dyDescent="0.55000000000000004">
      <c r="A38" s="32" t="s">
        <v>150</v>
      </c>
      <c r="B38" s="32"/>
      <c r="C38" s="32"/>
      <c r="D38" s="32"/>
      <c r="E38" s="32"/>
      <c r="F38" s="32"/>
      <c r="G38" s="32"/>
      <c r="H38" s="32"/>
    </row>
    <row r="39" spans="1:10" s="1" customFormat="1" x14ac:dyDescent="0.55000000000000004">
      <c r="A39" s="32" t="s">
        <v>151</v>
      </c>
      <c r="B39" s="32"/>
      <c r="C39" s="32"/>
      <c r="D39" s="32"/>
      <c r="E39" s="32"/>
      <c r="F39" s="32"/>
      <c r="G39" s="32"/>
      <c r="H39" s="32"/>
    </row>
    <row r="40" spans="1:10" s="1" customFormat="1" x14ac:dyDescent="0.55000000000000004">
      <c r="A40" s="72" t="s">
        <v>152</v>
      </c>
      <c r="B40" s="72"/>
      <c r="C40" s="72"/>
      <c r="D40" s="72"/>
      <c r="E40" s="72"/>
      <c r="F40" s="72"/>
      <c r="G40" s="72"/>
      <c r="H40" s="72"/>
    </row>
    <row r="41" spans="1:10" s="1" customFormat="1" x14ac:dyDescent="0.55000000000000004">
      <c r="A41" s="157" t="s">
        <v>153</v>
      </c>
      <c r="B41" s="157"/>
      <c r="C41" s="157"/>
      <c r="D41" s="157"/>
      <c r="E41" s="157"/>
      <c r="F41" s="157"/>
      <c r="G41" s="157"/>
      <c r="H41" s="157"/>
    </row>
    <row r="42" spans="1:10" s="1" customFormat="1" ht="24" customHeight="1" x14ac:dyDescent="0.55000000000000004">
      <c r="B42" s="163"/>
      <c r="C42" s="163"/>
      <c r="D42" s="163"/>
      <c r="E42" s="163"/>
      <c r="F42" s="163"/>
      <c r="G42" s="163"/>
      <c r="H42" s="163"/>
      <c r="I42" s="163"/>
      <c r="J42" s="163"/>
    </row>
    <row r="43" spans="1:10" s="1" customFormat="1" ht="24" customHeight="1" x14ac:dyDescent="0.55000000000000004">
      <c r="B43" s="164"/>
      <c r="C43" s="164"/>
      <c r="D43" s="164"/>
      <c r="E43" s="164"/>
      <c r="F43" s="164"/>
      <c r="G43" s="164"/>
      <c r="H43" s="164"/>
      <c r="I43" s="164"/>
      <c r="J43" s="164"/>
    </row>
    <row r="44" spans="1:10" s="1" customFormat="1" x14ac:dyDescent="0.55000000000000004">
      <c r="B44" s="157"/>
      <c r="C44" s="158"/>
      <c r="D44" s="158"/>
      <c r="E44" s="158"/>
      <c r="F44" s="158"/>
      <c r="G44" s="158"/>
      <c r="H44" s="158"/>
    </row>
    <row r="45" spans="1:10" s="1" customFormat="1" x14ac:dyDescent="0.55000000000000004">
      <c r="B45" s="160"/>
      <c r="C45" s="160"/>
      <c r="D45" s="160"/>
      <c r="E45" s="160"/>
      <c r="F45" s="160"/>
      <c r="G45" s="160"/>
      <c r="H45" s="160"/>
      <c r="I45" s="160"/>
      <c r="J45" s="160"/>
    </row>
    <row r="46" spans="1:10" s="1" customFormat="1" x14ac:dyDescent="0.55000000000000004">
      <c r="B46" s="32"/>
      <c r="C46" s="48"/>
      <c r="D46" s="48"/>
      <c r="E46" s="48"/>
      <c r="F46" s="48"/>
      <c r="G46" s="48"/>
      <c r="H46" s="48"/>
    </row>
    <row r="47" spans="1:10" s="1" customFormat="1" x14ac:dyDescent="0.55000000000000004">
      <c r="B47" s="32"/>
      <c r="C47" s="47"/>
      <c r="D47" s="47"/>
      <c r="E47" s="47"/>
      <c r="F47" s="47"/>
      <c r="G47" s="47"/>
      <c r="H47" s="47"/>
    </row>
    <row r="48" spans="1:10" s="31" customFormat="1" x14ac:dyDescent="0.55000000000000004">
      <c r="B48" s="1"/>
    </row>
    <row r="49" spans="2:10" s="1" customFormat="1" x14ac:dyDescent="0.55000000000000004">
      <c r="B49" s="159"/>
      <c r="C49" s="159"/>
      <c r="D49" s="159"/>
      <c r="E49" s="159"/>
      <c r="F49" s="159"/>
      <c r="G49" s="159"/>
      <c r="H49" s="159"/>
      <c r="I49" s="159"/>
      <c r="J49" s="159"/>
    </row>
    <row r="50" spans="2:10" s="1" customFormat="1" x14ac:dyDescent="0.55000000000000004">
      <c r="B50" s="32"/>
      <c r="C50" s="47"/>
      <c r="D50" s="47"/>
      <c r="E50" s="47"/>
      <c r="F50" s="47"/>
      <c r="G50" s="47"/>
      <c r="H50" s="47"/>
      <c r="I50" s="7"/>
      <c r="J50" s="7"/>
    </row>
    <row r="51" spans="2:10" s="1" customFormat="1" x14ac:dyDescent="0.55000000000000004">
      <c r="B51" s="157"/>
      <c r="C51" s="157"/>
      <c r="D51" s="157"/>
      <c r="E51" s="157"/>
      <c r="F51" s="157"/>
      <c r="G51" s="157"/>
      <c r="H51" s="157"/>
      <c r="I51" s="157"/>
      <c r="J51" s="157"/>
    </row>
    <row r="52" spans="2:10" s="1" customFormat="1" x14ac:dyDescent="0.55000000000000004">
      <c r="B52" s="32"/>
      <c r="C52" s="48"/>
      <c r="D52" s="48"/>
      <c r="E52" s="48"/>
      <c r="F52" s="48"/>
      <c r="G52" s="48"/>
      <c r="H52" s="48"/>
    </row>
    <row r="53" spans="2:10" s="1" customFormat="1" x14ac:dyDescent="0.55000000000000004">
      <c r="B53" s="32"/>
      <c r="C53" s="48"/>
      <c r="D53" s="48"/>
      <c r="E53" s="48"/>
      <c r="F53" s="48"/>
      <c r="G53" s="48"/>
      <c r="H53" s="48"/>
    </row>
    <row r="54" spans="2:10" s="1" customFormat="1" x14ac:dyDescent="0.55000000000000004">
      <c r="B54" s="157"/>
      <c r="C54" s="158"/>
      <c r="D54" s="158"/>
      <c r="E54" s="158"/>
      <c r="F54" s="158"/>
      <c r="G54" s="158"/>
      <c r="H54" s="158"/>
    </row>
    <row r="55" spans="2:10" s="1" customFormat="1" x14ac:dyDescent="0.55000000000000004">
      <c r="B55" s="32"/>
      <c r="C55" s="47"/>
      <c r="D55" s="47"/>
      <c r="E55" s="47"/>
      <c r="F55" s="47"/>
      <c r="G55" s="47"/>
      <c r="H55" s="47"/>
    </row>
  </sheetData>
  <mergeCells count="14">
    <mergeCell ref="B2:I2"/>
    <mergeCell ref="B7:J7"/>
    <mergeCell ref="B44:H44"/>
    <mergeCell ref="B42:J42"/>
    <mergeCell ref="B43:J43"/>
    <mergeCell ref="B3:J3"/>
    <mergeCell ref="B4:J4"/>
    <mergeCell ref="B5:J5"/>
    <mergeCell ref="A41:H41"/>
    <mergeCell ref="A37:I37"/>
    <mergeCell ref="B54:H54"/>
    <mergeCell ref="B49:J49"/>
    <mergeCell ref="B51:J51"/>
    <mergeCell ref="B45:J45"/>
  </mergeCells>
  <pageMargins left="0.31496062992125984" right="0" top="0.55118110236220474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J54"/>
  <sheetViews>
    <sheetView topLeftCell="A28" workbookViewId="0">
      <selection activeCell="F29" sqref="F29"/>
    </sheetView>
  </sheetViews>
  <sheetFormatPr defaultRowHeight="24" x14ac:dyDescent="0.55000000000000004"/>
  <cols>
    <col min="1" max="1" width="4.875" style="1" customWidth="1"/>
    <col min="2" max="2" width="3.125" style="1" customWidth="1"/>
    <col min="3" max="3" width="49" style="1" customWidth="1"/>
    <col min="4" max="4" width="7.375" style="1" hidden="1" customWidth="1"/>
    <col min="5" max="5" width="6.75" style="1" hidden="1" customWidth="1"/>
    <col min="6" max="6" width="10.25" style="1" customWidth="1"/>
    <col min="7" max="7" width="10.625" style="1" customWidth="1"/>
    <col min="8" max="8" width="10.125" style="1" customWidth="1"/>
    <col min="9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2:10" x14ac:dyDescent="0.55000000000000004">
      <c r="B1" s="167" t="s">
        <v>4</v>
      </c>
      <c r="C1" s="167"/>
      <c r="D1" s="167"/>
      <c r="E1" s="167"/>
      <c r="F1" s="167"/>
      <c r="G1" s="167"/>
      <c r="H1" s="167"/>
      <c r="I1" s="13"/>
    </row>
    <row r="2" spans="2:10" x14ac:dyDescent="0.55000000000000004">
      <c r="B2" s="13"/>
      <c r="C2" s="13"/>
      <c r="D2" s="13"/>
      <c r="E2" s="13"/>
      <c r="F2" s="13"/>
      <c r="G2" s="13"/>
      <c r="H2" s="13"/>
      <c r="I2" s="13"/>
    </row>
    <row r="3" spans="2:10" s="6" customFormat="1" ht="27.75" x14ac:dyDescent="0.65">
      <c r="B3" s="165" t="s">
        <v>36</v>
      </c>
      <c r="C3" s="165"/>
      <c r="D3" s="165"/>
      <c r="E3" s="165"/>
      <c r="F3" s="165"/>
      <c r="G3" s="165"/>
      <c r="H3" s="165"/>
      <c r="I3" s="10"/>
      <c r="J3" s="10"/>
    </row>
    <row r="4" spans="2:10" s="6" customFormat="1" ht="27.75" x14ac:dyDescent="0.65">
      <c r="B4" s="165" t="s">
        <v>37</v>
      </c>
      <c r="C4" s="165"/>
      <c r="D4" s="165"/>
      <c r="E4" s="165"/>
      <c r="F4" s="165"/>
      <c r="G4" s="165"/>
      <c r="H4" s="165"/>
      <c r="I4" s="10"/>
      <c r="J4" s="10"/>
    </row>
    <row r="5" spans="2:10" s="6" customFormat="1" ht="27.75" x14ac:dyDescent="0.65">
      <c r="B5" s="165" t="s">
        <v>38</v>
      </c>
      <c r="C5" s="165"/>
      <c r="D5" s="165"/>
      <c r="E5" s="165"/>
      <c r="F5" s="165"/>
      <c r="G5" s="165"/>
      <c r="H5" s="165"/>
      <c r="I5" s="10"/>
      <c r="J5" s="10"/>
    </row>
    <row r="6" spans="2:10" s="6" customFormat="1" ht="27.75" x14ac:dyDescent="0.65">
      <c r="B6" s="12"/>
      <c r="C6" s="12"/>
      <c r="D6" s="12"/>
      <c r="E6" s="12"/>
      <c r="F6" s="12"/>
      <c r="G6" s="11"/>
      <c r="H6" s="11"/>
      <c r="I6" s="11"/>
    </row>
    <row r="7" spans="2:10" x14ac:dyDescent="0.55000000000000004">
      <c r="B7" s="15" t="s">
        <v>39</v>
      </c>
      <c r="F7" s="9"/>
      <c r="G7" s="9"/>
      <c r="H7" s="9"/>
    </row>
    <row r="8" spans="2:10" x14ac:dyDescent="0.55000000000000004">
      <c r="B8" s="16" t="s">
        <v>77</v>
      </c>
      <c r="C8" s="26"/>
      <c r="D8" s="26"/>
      <c r="E8" s="26"/>
      <c r="F8" s="27"/>
      <c r="G8" s="27"/>
      <c r="H8" s="9"/>
    </row>
    <row r="9" spans="2:10" ht="24.75" thickBot="1" x14ac:dyDescent="0.6">
      <c r="B9" s="16"/>
      <c r="C9" s="168" t="s">
        <v>7</v>
      </c>
      <c r="D9" s="168"/>
      <c r="E9" s="168"/>
      <c r="F9" s="37" t="s">
        <v>2</v>
      </c>
      <c r="G9" s="37" t="s">
        <v>3</v>
      </c>
      <c r="H9" s="9"/>
    </row>
    <row r="10" spans="2:10" ht="24.75" thickTop="1" x14ac:dyDescent="0.55000000000000004">
      <c r="B10" s="16"/>
      <c r="C10" s="169" t="s">
        <v>21</v>
      </c>
      <c r="D10" s="170"/>
      <c r="E10" s="171"/>
      <c r="F10" s="17">
        <v>9</v>
      </c>
      <c r="G10" s="18">
        <f>F10*100/F$12</f>
        <v>23.684210526315791</v>
      </c>
      <c r="H10" s="9"/>
    </row>
    <row r="11" spans="2:10" x14ac:dyDescent="0.55000000000000004">
      <c r="B11" s="16"/>
      <c r="C11" s="172" t="s">
        <v>33</v>
      </c>
      <c r="D11" s="173"/>
      <c r="E11" s="174"/>
      <c r="F11" s="19">
        <v>29</v>
      </c>
      <c r="G11" s="20">
        <f>F11*100/F$12</f>
        <v>76.315789473684205</v>
      </c>
      <c r="H11" s="9"/>
    </row>
    <row r="12" spans="2:10" ht="24.75" thickBot="1" x14ac:dyDescent="0.6">
      <c r="B12" s="16"/>
      <c r="C12" s="168" t="s">
        <v>6</v>
      </c>
      <c r="D12" s="168"/>
      <c r="E12" s="168"/>
      <c r="F12" s="21">
        <f>SUM(F10:F11)</f>
        <v>38</v>
      </c>
      <c r="G12" s="22">
        <f>SUM(G10:G11)</f>
        <v>100</v>
      </c>
    </row>
    <row r="13" spans="2:10" ht="24.75" thickTop="1" x14ac:dyDescent="0.55000000000000004">
      <c r="B13" s="16"/>
      <c r="C13" s="23"/>
      <c r="D13" s="23"/>
      <c r="E13" s="23"/>
      <c r="F13" s="24"/>
      <c r="G13" s="25"/>
    </row>
    <row r="14" spans="2:10" x14ac:dyDescent="0.55000000000000004">
      <c r="B14" s="7" t="s">
        <v>40</v>
      </c>
      <c r="C14" s="7"/>
      <c r="D14" s="7"/>
    </row>
    <row r="15" spans="2:10" x14ac:dyDescent="0.55000000000000004">
      <c r="B15" s="1" t="s">
        <v>41</v>
      </c>
      <c r="C15" s="9"/>
      <c r="D15" s="9"/>
    </row>
    <row r="16" spans="2:10" x14ac:dyDescent="0.55000000000000004">
      <c r="C16" s="9"/>
      <c r="D16" s="9"/>
    </row>
    <row r="17" spans="2:8" x14ac:dyDescent="0.55000000000000004">
      <c r="B17" s="16" t="s">
        <v>91</v>
      </c>
      <c r="C17" s="46"/>
      <c r="D17" s="46"/>
      <c r="E17" s="46"/>
      <c r="F17" s="45"/>
      <c r="G17" s="45"/>
      <c r="H17" s="9"/>
    </row>
    <row r="18" spans="2:8" x14ac:dyDescent="0.55000000000000004">
      <c r="B18" s="16"/>
      <c r="C18" s="175" t="s">
        <v>42</v>
      </c>
      <c r="D18" s="175"/>
      <c r="E18" s="175"/>
      <c r="F18" s="65" t="s">
        <v>2</v>
      </c>
      <c r="G18" s="65" t="s">
        <v>3</v>
      </c>
      <c r="H18" s="9"/>
    </row>
    <row r="19" spans="2:8" x14ac:dyDescent="0.55000000000000004">
      <c r="B19" s="16"/>
      <c r="C19" s="67" t="s">
        <v>44</v>
      </c>
      <c r="D19" s="63"/>
      <c r="E19" s="63"/>
      <c r="F19" s="66">
        <v>6</v>
      </c>
      <c r="G19" s="20">
        <f>F19*100/F$26</f>
        <v>15.789473684210526</v>
      </c>
      <c r="H19" s="9"/>
    </row>
    <row r="20" spans="2:8" x14ac:dyDescent="0.55000000000000004">
      <c r="B20" s="16"/>
      <c r="C20" s="64" t="s">
        <v>10</v>
      </c>
      <c r="D20" s="65"/>
      <c r="E20" s="65"/>
      <c r="F20" s="19">
        <v>5</v>
      </c>
      <c r="G20" s="20">
        <f>F20*100/F$26</f>
        <v>13.157894736842104</v>
      </c>
      <c r="H20" s="9"/>
    </row>
    <row r="21" spans="2:8" x14ac:dyDescent="0.55000000000000004">
      <c r="B21" s="16"/>
      <c r="C21" s="64" t="s">
        <v>11</v>
      </c>
      <c r="D21" s="65"/>
      <c r="E21" s="65"/>
      <c r="F21" s="19">
        <v>8</v>
      </c>
      <c r="G21" s="20">
        <f t="shared" ref="G21:G25" si="0">F21*100/F$26</f>
        <v>21.05263157894737</v>
      </c>
      <c r="H21" s="9"/>
    </row>
    <row r="22" spans="2:8" x14ac:dyDescent="0.55000000000000004">
      <c r="B22" s="16"/>
      <c r="C22" s="64" t="s">
        <v>12</v>
      </c>
      <c r="D22" s="65"/>
      <c r="E22" s="65"/>
      <c r="F22" s="19">
        <v>4</v>
      </c>
      <c r="G22" s="20">
        <f t="shared" si="0"/>
        <v>10.526315789473685</v>
      </c>
      <c r="H22" s="9"/>
    </row>
    <row r="23" spans="2:8" x14ac:dyDescent="0.55000000000000004">
      <c r="B23" s="16"/>
      <c r="C23" s="64" t="s">
        <v>13</v>
      </c>
      <c r="D23" s="65"/>
      <c r="E23" s="65"/>
      <c r="F23" s="19">
        <v>7</v>
      </c>
      <c r="G23" s="20">
        <f t="shared" si="0"/>
        <v>18.421052631578949</v>
      </c>
      <c r="H23" s="9"/>
    </row>
    <row r="24" spans="2:8" x14ac:dyDescent="0.55000000000000004">
      <c r="B24" s="16"/>
      <c r="C24" s="64" t="s">
        <v>14</v>
      </c>
      <c r="D24" s="65"/>
      <c r="E24" s="65"/>
      <c r="F24" s="19">
        <v>6</v>
      </c>
      <c r="G24" s="20">
        <f t="shared" si="0"/>
        <v>15.789473684210526</v>
      </c>
      <c r="H24" s="9"/>
    </row>
    <row r="25" spans="2:8" x14ac:dyDescent="0.55000000000000004">
      <c r="B25" s="16"/>
      <c r="C25" s="64" t="s">
        <v>43</v>
      </c>
      <c r="D25" s="65"/>
      <c r="E25" s="65"/>
      <c r="F25" s="19">
        <v>2</v>
      </c>
      <c r="G25" s="20">
        <f t="shared" si="0"/>
        <v>5.2631578947368425</v>
      </c>
      <c r="H25" s="9"/>
    </row>
    <row r="26" spans="2:8" ht="24.75" thickBot="1" x14ac:dyDescent="0.6">
      <c r="B26" s="16"/>
      <c r="C26" s="168" t="s">
        <v>6</v>
      </c>
      <c r="D26" s="168"/>
      <c r="E26" s="168"/>
      <c r="F26" s="21">
        <f>SUM(F19:F25)</f>
        <v>38</v>
      </c>
      <c r="G26" s="22">
        <f>SUM(G19:G25)</f>
        <v>100</v>
      </c>
    </row>
    <row r="27" spans="2:8" ht="24.75" thickTop="1" x14ac:dyDescent="0.55000000000000004">
      <c r="B27" s="16"/>
      <c r="C27" s="23"/>
      <c r="D27" s="23"/>
      <c r="E27" s="23"/>
      <c r="F27" s="24"/>
      <c r="G27" s="25"/>
    </row>
    <row r="28" spans="2:8" x14ac:dyDescent="0.55000000000000004">
      <c r="B28" s="16"/>
      <c r="C28" s="1" t="s">
        <v>92</v>
      </c>
      <c r="F28" s="9"/>
      <c r="G28" s="9"/>
    </row>
    <row r="29" spans="2:8" x14ac:dyDescent="0.55000000000000004">
      <c r="B29" s="1" t="s">
        <v>45</v>
      </c>
      <c r="F29" s="9"/>
      <c r="G29" s="9"/>
    </row>
    <row r="30" spans="2:8" x14ac:dyDescent="0.55000000000000004">
      <c r="C30" s="9"/>
      <c r="D30" s="9"/>
    </row>
    <row r="31" spans="2:8" x14ac:dyDescent="0.55000000000000004">
      <c r="B31" s="166" t="s">
        <v>5</v>
      </c>
      <c r="C31" s="166"/>
      <c r="D31" s="166"/>
      <c r="E31" s="166"/>
      <c r="F31" s="166"/>
      <c r="G31" s="166"/>
      <c r="H31" s="166"/>
    </row>
    <row r="32" spans="2:8" x14ac:dyDescent="0.55000000000000004">
      <c r="B32" s="38"/>
      <c r="C32" s="38"/>
      <c r="D32" s="38"/>
      <c r="E32" s="38"/>
      <c r="F32" s="38"/>
      <c r="G32" s="38"/>
      <c r="H32" s="38"/>
    </row>
    <row r="33" spans="2:8" x14ac:dyDescent="0.55000000000000004">
      <c r="B33" s="16" t="s">
        <v>88</v>
      </c>
      <c r="C33" s="46"/>
      <c r="D33" s="46"/>
      <c r="E33" s="46"/>
      <c r="F33" s="45"/>
      <c r="G33" s="45"/>
      <c r="H33" s="9"/>
    </row>
    <row r="34" spans="2:8" x14ac:dyDescent="0.55000000000000004">
      <c r="B34" s="46" t="s">
        <v>53</v>
      </c>
      <c r="C34" s="46"/>
      <c r="D34" s="46"/>
      <c r="E34" s="46"/>
      <c r="F34" s="45"/>
      <c r="G34" s="45"/>
      <c r="H34" s="9"/>
    </row>
    <row r="35" spans="2:8" ht="24.75" thickBot="1" x14ac:dyDescent="0.6">
      <c r="B35" s="16"/>
      <c r="C35" s="70" t="s">
        <v>7</v>
      </c>
      <c r="D35" s="71"/>
      <c r="E35" s="71"/>
      <c r="F35" s="71" t="s">
        <v>2</v>
      </c>
      <c r="G35" s="71" t="s">
        <v>3</v>
      </c>
      <c r="H35" s="9"/>
    </row>
    <row r="36" spans="2:8" ht="24.75" thickTop="1" x14ac:dyDescent="0.55000000000000004">
      <c r="B36" s="16"/>
      <c r="C36" s="69" t="s">
        <v>51</v>
      </c>
      <c r="D36" s="68" t="s">
        <v>46</v>
      </c>
      <c r="E36" s="68" t="s">
        <v>46</v>
      </c>
      <c r="F36" s="19">
        <v>4</v>
      </c>
      <c r="G36" s="18">
        <f>F36*100/F$39</f>
        <v>10</v>
      </c>
      <c r="H36" s="9"/>
    </row>
    <row r="37" spans="2:8" x14ac:dyDescent="0.55000000000000004">
      <c r="B37" s="16"/>
      <c r="C37" s="69" t="s">
        <v>49</v>
      </c>
      <c r="D37" s="68" t="s">
        <v>47</v>
      </c>
      <c r="E37" s="68" t="s">
        <v>47</v>
      </c>
      <c r="F37" s="19">
        <v>9</v>
      </c>
      <c r="G37" s="18">
        <f t="shared" ref="G37:G38" si="1">F37*100/F$39</f>
        <v>22.5</v>
      </c>
      <c r="H37" s="9"/>
    </row>
    <row r="38" spans="2:8" x14ac:dyDescent="0.55000000000000004">
      <c r="B38" s="16"/>
      <c r="C38" s="68" t="s">
        <v>52</v>
      </c>
      <c r="D38" s="68" t="s">
        <v>48</v>
      </c>
      <c r="E38" s="68" t="s">
        <v>48</v>
      </c>
      <c r="F38" s="19">
        <v>27</v>
      </c>
      <c r="G38" s="18">
        <f t="shared" si="1"/>
        <v>67.5</v>
      </c>
      <c r="H38" s="9"/>
    </row>
    <row r="39" spans="2:8" ht="24.75" thickBot="1" x14ac:dyDescent="0.6">
      <c r="B39" s="16"/>
      <c r="C39" s="71" t="s">
        <v>6</v>
      </c>
      <c r="D39" s="68" t="s">
        <v>50</v>
      </c>
      <c r="E39" s="68" t="s">
        <v>50</v>
      </c>
      <c r="F39" s="21">
        <f>SUM(F36:F38)</f>
        <v>40</v>
      </c>
      <c r="G39" s="22">
        <f>SUM(G36:G38)</f>
        <v>100</v>
      </c>
    </row>
    <row r="40" spans="2:8" ht="24.75" thickTop="1" x14ac:dyDescent="0.55000000000000004">
      <c r="B40" s="16"/>
      <c r="D40" s="68" t="s">
        <v>51</v>
      </c>
      <c r="E40" s="68" t="s">
        <v>51</v>
      </c>
      <c r="F40" s="24"/>
      <c r="G40" s="25"/>
    </row>
    <row r="41" spans="2:8" x14ac:dyDescent="0.55000000000000004">
      <c r="B41" s="7" t="s">
        <v>87</v>
      </c>
      <c r="C41" s="7"/>
      <c r="D41" s="7"/>
    </row>
    <row r="42" spans="2:8" x14ac:dyDescent="0.55000000000000004">
      <c r="B42" s="1" t="s">
        <v>54</v>
      </c>
      <c r="C42" s="9"/>
      <c r="D42" s="9"/>
    </row>
    <row r="43" spans="2:8" x14ac:dyDescent="0.55000000000000004">
      <c r="B43" s="1" t="s">
        <v>55</v>
      </c>
      <c r="C43" s="9"/>
      <c r="D43" s="9"/>
    </row>
    <row r="44" spans="2:8" x14ac:dyDescent="0.55000000000000004">
      <c r="C44" s="45"/>
      <c r="D44" s="45"/>
      <c r="E44" s="46"/>
      <c r="F44" s="46"/>
      <c r="G44" s="46"/>
    </row>
    <row r="45" spans="2:8" x14ac:dyDescent="0.55000000000000004">
      <c r="B45" s="3"/>
      <c r="C45" s="3"/>
    </row>
    <row r="46" spans="2:8" x14ac:dyDescent="0.55000000000000004">
      <c r="B46" s="3"/>
      <c r="C46" s="3"/>
    </row>
    <row r="47" spans="2:8" x14ac:dyDescent="0.55000000000000004">
      <c r="B47" s="3"/>
      <c r="C47" s="3"/>
    </row>
    <row r="48" spans="2:8" x14ac:dyDescent="0.55000000000000004">
      <c r="B48" s="3"/>
      <c r="C48" s="3"/>
    </row>
    <row r="49" spans="2:3" x14ac:dyDescent="0.55000000000000004">
      <c r="B49" s="3"/>
      <c r="C49" s="3"/>
    </row>
    <row r="50" spans="2:3" x14ac:dyDescent="0.55000000000000004">
      <c r="B50" s="3"/>
      <c r="C50" s="3"/>
    </row>
    <row r="51" spans="2:3" x14ac:dyDescent="0.55000000000000004">
      <c r="B51" s="3"/>
      <c r="C51" s="3"/>
    </row>
    <row r="52" spans="2:3" x14ac:dyDescent="0.55000000000000004">
      <c r="B52" s="3"/>
      <c r="C52" s="3"/>
    </row>
    <row r="53" spans="2:3" x14ac:dyDescent="0.55000000000000004">
      <c r="B53" s="3"/>
      <c r="C53" s="3"/>
    </row>
    <row r="54" spans="2:3" x14ac:dyDescent="0.55000000000000004">
      <c r="B54" s="3"/>
      <c r="C54" s="3"/>
    </row>
  </sheetData>
  <mergeCells count="11">
    <mergeCell ref="B31:H31"/>
    <mergeCell ref="B3:H3"/>
    <mergeCell ref="B4:H4"/>
    <mergeCell ref="B1:H1"/>
    <mergeCell ref="B5:H5"/>
    <mergeCell ref="C9:E9"/>
    <mergeCell ref="C10:E10"/>
    <mergeCell ref="C11:E11"/>
    <mergeCell ref="C12:E12"/>
    <mergeCell ref="C18:E18"/>
    <mergeCell ref="C26:E26"/>
  </mergeCells>
  <pageMargins left="0.51181102362204722" right="0.11811023622047245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C352A-B999-48D7-A4D8-00EDED57ACF9}">
  <dimension ref="B16:D16"/>
  <sheetViews>
    <sheetView workbookViewId="0">
      <selection activeCell="B21" sqref="B21"/>
    </sheetView>
  </sheetViews>
  <sheetFormatPr defaultRowHeight="14.25" x14ac:dyDescent="0.2"/>
  <cols>
    <col min="2" max="2" width="47.75" customWidth="1"/>
  </cols>
  <sheetData>
    <row r="16" spans="2:4" ht="71.25" x14ac:dyDescent="1.55">
      <c r="B16" s="176" t="s">
        <v>21</v>
      </c>
      <c r="C16" s="176"/>
      <c r="D16" s="176"/>
    </row>
  </sheetData>
  <mergeCells count="1">
    <mergeCell ref="B16:D1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260C9-F9C0-4C97-821F-5960DD729897}">
  <sheetPr>
    <tabColor rgb="FFFFFF00"/>
  </sheetPr>
  <dimension ref="A1:J29"/>
  <sheetViews>
    <sheetView topLeftCell="A10" zoomScale="120" zoomScaleNormal="120" workbookViewId="0">
      <selection activeCell="A23" sqref="A23:XFD25"/>
    </sheetView>
  </sheetViews>
  <sheetFormatPr defaultRowHeight="23.25" x14ac:dyDescent="0.55000000000000004"/>
  <cols>
    <col min="1" max="1" width="5.125" style="8" customWidth="1"/>
    <col min="2" max="2" width="7.75" style="8" customWidth="1"/>
    <col min="3" max="3" width="9" style="8"/>
    <col min="4" max="4" width="15.375" style="8" customWidth="1"/>
    <col min="5" max="5" width="17.125" style="8" customWidth="1"/>
    <col min="6" max="7" width="7.25" style="33" customWidth="1"/>
    <col min="8" max="8" width="14.5" style="33" customWidth="1"/>
    <col min="9" max="256" width="9" style="8"/>
    <col min="257" max="257" width="5.125" style="8" customWidth="1"/>
    <col min="258" max="258" width="7.75" style="8" customWidth="1"/>
    <col min="259" max="259" width="9" style="8"/>
    <col min="260" max="260" width="15.375" style="8" customWidth="1"/>
    <col min="261" max="261" width="17.125" style="8" customWidth="1"/>
    <col min="262" max="263" width="7.25" style="8" customWidth="1"/>
    <col min="264" max="264" width="14.5" style="8" customWidth="1"/>
    <col min="265" max="512" width="9" style="8"/>
    <col min="513" max="513" width="5.125" style="8" customWidth="1"/>
    <col min="514" max="514" width="7.75" style="8" customWidth="1"/>
    <col min="515" max="515" width="9" style="8"/>
    <col min="516" max="516" width="15.375" style="8" customWidth="1"/>
    <col min="517" max="517" width="17.125" style="8" customWidth="1"/>
    <col min="518" max="519" width="7.25" style="8" customWidth="1"/>
    <col min="520" max="520" width="14.5" style="8" customWidth="1"/>
    <col min="521" max="768" width="9" style="8"/>
    <col min="769" max="769" width="5.125" style="8" customWidth="1"/>
    <col min="770" max="770" width="7.75" style="8" customWidth="1"/>
    <col min="771" max="771" width="9" style="8"/>
    <col min="772" max="772" width="15.375" style="8" customWidth="1"/>
    <col min="773" max="773" width="17.125" style="8" customWidth="1"/>
    <col min="774" max="775" width="7.25" style="8" customWidth="1"/>
    <col min="776" max="776" width="14.5" style="8" customWidth="1"/>
    <col min="777" max="1024" width="9" style="8"/>
    <col min="1025" max="1025" width="5.125" style="8" customWidth="1"/>
    <col min="1026" max="1026" width="7.75" style="8" customWidth="1"/>
    <col min="1027" max="1027" width="9" style="8"/>
    <col min="1028" max="1028" width="15.375" style="8" customWidth="1"/>
    <col min="1029" max="1029" width="17.125" style="8" customWidth="1"/>
    <col min="1030" max="1031" width="7.25" style="8" customWidth="1"/>
    <col min="1032" max="1032" width="14.5" style="8" customWidth="1"/>
    <col min="1033" max="1280" width="9" style="8"/>
    <col min="1281" max="1281" width="5.125" style="8" customWidth="1"/>
    <col min="1282" max="1282" width="7.75" style="8" customWidth="1"/>
    <col min="1283" max="1283" width="9" style="8"/>
    <col min="1284" max="1284" width="15.375" style="8" customWidth="1"/>
    <col min="1285" max="1285" width="17.125" style="8" customWidth="1"/>
    <col min="1286" max="1287" width="7.25" style="8" customWidth="1"/>
    <col min="1288" max="1288" width="14.5" style="8" customWidth="1"/>
    <col min="1289" max="1536" width="9" style="8"/>
    <col min="1537" max="1537" width="5.125" style="8" customWidth="1"/>
    <col min="1538" max="1538" width="7.75" style="8" customWidth="1"/>
    <col min="1539" max="1539" width="9" style="8"/>
    <col min="1540" max="1540" width="15.375" style="8" customWidth="1"/>
    <col min="1541" max="1541" width="17.125" style="8" customWidth="1"/>
    <col min="1542" max="1543" width="7.25" style="8" customWidth="1"/>
    <col min="1544" max="1544" width="14.5" style="8" customWidth="1"/>
    <col min="1545" max="1792" width="9" style="8"/>
    <col min="1793" max="1793" width="5.125" style="8" customWidth="1"/>
    <col min="1794" max="1794" width="7.75" style="8" customWidth="1"/>
    <col min="1795" max="1795" width="9" style="8"/>
    <col min="1796" max="1796" width="15.375" style="8" customWidth="1"/>
    <col min="1797" max="1797" width="17.125" style="8" customWidth="1"/>
    <col min="1798" max="1799" width="7.25" style="8" customWidth="1"/>
    <col min="1800" max="1800" width="14.5" style="8" customWidth="1"/>
    <col min="1801" max="2048" width="9" style="8"/>
    <col min="2049" max="2049" width="5.125" style="8" customWidth="1"/>
    <col min="2050" max="2050" width="7.75" style="8" customWidth="1"/>
    <col min="2051" max="2051" width="9" style="8"/>
    <col min="2052" max="2052" width="15.375" style="8" customWidth="1"/>
    <col min="2053" max="2053" width="17.125" style="8" customWidth="1"/>
    <col min="2054" max="2055" width="7.25" style="8" customWidth="1"/>
    <col min="2056" max="2056" width="14.5" style="8" customWidth="1"/>
    <col min="2057" max="2304" width="9" style="8"/>
    <col min="2305" max="2305" width="5.125" style="8" customWidth="1"/>
    <col min="2306" max="2306" width="7.75" style="8" customWidth="1"/>
    <col min="2307" max="2307" width="9" style="8"/>
    <col min="2308" max="2308" width="15.375" style="8" customWidth="1"/>
    <col min="2309" max="2309" width="17.125" style="8" customWidth="1"/>
    <col min="2310" max="2311" width="7.25" style="8" customWidth="1"/>
    <col min="2312" max="2312" width="14.5" style="8" customWidth="1"/>
    <col min="2313" max="2560" width="9" style="8"/>
    <col min="2561" max="2561" width="5.125" style="8" customWidth="1"/>
    <col min="2562" max="2562" width="7.75" style="8" customWidth="1"/>
    <col min="2563" max="2563" width="9" style="8"/>
    <col min="2564" max="2564" width="15.375" style="8" customWidth="1"/>
    <col min="2565" max="2565" width="17.125" style="8" customWidth="1"/>
    <col min="2566" max="2567" width="7.25" style="8" customWidth="1"/>
    <col min="2568" max="2568" width="14.5" style="8" customWidth="1"/>
    <col min="2569" max="2816" width="9" style="8"/>
    <col min="2817" max="2817" width="5.125" style="8" customWidth="1"/>
    <col min="2818" max="2818" width="7.75" style="8" customWidth="1"/>
    <col min="2819" max="2819" width="9" style="8"/>
    <col min="2820" max="2820" width="15.375" style="8" customWidth="1"/>
    <col min="2821" max="2821" width="17.125" style="8" customWidth="1"/>
    <col min="2822" max="2823" width="7.25" style="8" customWidth="1"/>
    <col min="2824" max="2824" width="14.5" style="8" customWidth="1"/>
    <col min="2825" max="3072" width="9" style="8"/>
    <col min="3073" max="3073" width="5.125" style="8" customWidth="1"/>
    <col min="3074" max="3074" width="7.75" style="8" customWidth="1"/>
    <col min="3075" max="3075" width="9" style="8"/>
    <col min="3076" max="3076" width="15.375" style="8" customWidth="1"/>
    <col min="3077" max="3077" width="17.125" style="8" customWidth="1"/>
    <col min="3078" max="3079" width="7.25" style="8" customWidth="1"/>
    <col min="3080" max="3080" width="14.5" style="8" customWidth="1"/>
    <col min="3081" max="3328" width="9" style="8"/>
    <col min="3329" max="3329" width="5.125" style="8" customWidth="1"/>
    <col min="3330" max="3330" width="7.75" style="8" customWidth="1"/>
    <col min="3331" max="3331" width="9" style="8"/>
    <col min="3332" max="3332" width="15.375" style="8" customWidth="1"/>
    <col min="3333" max="3333" width="17.125" style="8" customWidth="1"/>
    <col min="3334" max="3335" width="7.25" style="8" customWidth="1"/>
    <col min="3336" max="3336" width="14.5" style="8" customWidth="1"/>
    <col min="3337" max="3584" width="9" style="8"/>
    <col min="3585" max="3585" width="5.125" style="8" customWidth="1"/>
    <col min="3586" max="3586" width="7.75" style="8" customWidth="1"/>
    <col min="3587" max="3587" width="9" style="8"/>
    <col min="3588" max="3588" width="15.375" style="8" customWidth="1"/>
    <col min="3589" max="3589" width="17.125" style="8" customWidth="1"/>
    <col min="3590" max="3591" width="7.25" style="8" customWidth="1"/>
    <col min="3592" max="3592" width="14.5" style="8" customWidth="1"/>
    <col min="3593" max="3840" width="9" style="8"/>
    <col min="3841" max="3841" width="5.125" style="8" customWidth="1"/>
    <col min="3842" max="3842" width="7.75" style="8" customWidth="1"/>
    <col min="3843" max="3843" width="9" style="8"/>
    <col min="3844" max="3844" width="15.375" style="8" customWidth="1"/>
    <col min="3845" max="3845" width="17.125" style="8" customWidth="1"/>
    <col min="3846" max="3847" width="7.25" style="8" customWidth="1"/>
    <col min="3848" max="3848" width="14.5" style="8" customWidth="1"/>
    <col min="3849" max="4096" width="9" style="8"/>
    <col min="4097" max="4097" width="5.125" style="8" customWidth="1"/>
    <col min="4098" max="4098" width="7.75" style="8" customWidth="1"/>
    <col min="4099" max="4099" width="9" style="8"/>
    <col min="4100" max="4100" width="15.375" style="8" customWidth="1"/>
    <col min="4101" max="4101" width="17.125" style="8" customWidth="1"/>
    <col min="4102" max="4103" width="7.25" style="8" customWidth="1"/>
    <col min="4104" max="4104" width="14.5" style="8" customWidth="1"/>
    <col min="4105" max="4352" width="9" style="8"/>
    <col min="4353" max="4353" width="5.125" style="8" customWidth="1"/>
    <col min="4354" max="4354" width="7.75" style="8" customWidth="1"/>
    <col min="4355" max="4355" width="9" style="8"/>
    <col min="4356" max="4356" width="15.375" style="8" customWidth="1"/>
    <col min="4357" max="4357" width="17.125" style="8" customWidth="1"/>
    <col min="4358" max="4359" width="7.25" style="8" customWidth="1"/>
    <col min="4360" max="4360" width="14.5" style="8" customWidth="1"/>
    <col min="4361" max="4608" width="9" style="8"/>
    <col min="4609" max="4609" width="5.125" style="8" customWidth="1"/>
    <col min="4610" max="4610" width="7.75" style="8" customWidth="1"/>
    <col min="4611" max="4611" width="9" style="8"/>
    <col min="4612" max="4612" width="15.375" style="8" customWidth="1"/>
    <col min="4613" max="4613" width="17.125" style="8" customWidth="1"/>
    <col min="4614" max="4615" width="7.25" style="8" customWidth="1"/>
    <col min="4616" max="4616" width="14.5" style="8" customWidth="1"/>
    <col min="4617" max="4864" width="9" style="8"/>
    <col min="4865" max="4865" width="5.125" style="8" customWidth="1"/>
    <col min="4866" max="4866" width="7.75" style="8" customWidth="1"/>
    <col min="4867" max="4867" width="9" style="8"/>
    <col min="4868" max="4868" width="15.375" style="8" customWidth="1"/>
    <col min="4869" max="4869" width="17.125" style="8" customWidth="1"/>
    <col min="4870" max="4871" width="7.25" style="8" customWidth="1"/>
    <col min="4872" max="4872" width="14.5" style="8" customWidth="1"/>
    <col min="4873" max="5120" width="9" style="8"/>
    <col min="5121" max="5121" width="5.125" style="8" customWidth="1"/>
    <col min="5122" max="5122" width="7.75" style="8" customWidth="1"/>
    <col min="5123" max="5123" width="9" style="8"/>
    <col min="5124" max="5124" width="15.375" style="8" customWidth="1"/>
    <col min="5125" max="5125" width="17.125" style="8" customWidth="1"/>
    <col min="5126" max="5127" width="7.25" style="8" customWidth="1"/>
    <col min="5128" max="5128" width="14.5" style="8" customWidth="1"/>
    <col min="5129" max="5376" width="9" style="8"/>
    <col min="5377" max="5377" width="5.125" style="8" customWidth="1"/>
    <col min="5378" max="5378" width="7.75" style="8" customWidth="1"/>
    <col min="5379" max="5379" width="9" style="8"/>
    <col min="5380" max="5380" width="15.375" style="8" customWidth="1"/>
    <col min="5381" max="5381" width="17.125" style="8" customWidth="1"/>
    <col min="5382" max="5383" width="7.25" style="8" customWidth="1"/>
    <col min="5384" max="5384" width="14.5" style="8" customWidth="1"/>
    <col min="5385" max="5632" width="9" style="8"/>
    <col min="5633" max="5633" width="5.125" style="8" customWidth="1"/>
    <col min="5634" max="5634" width="7.75" style="8" customWidth="1"/>
    <col min="5635" max="5635" width="9" style="8"/>
    <col min="5636" max="5636" width="15.375" style="8" customWidth="1"/>
    <col min="5637" max="5637" width="17.125" style="8" customWidth="1"/>
    <col min="5638" max="5639" width="7.25" style="8" customWidth="1"/>
    <col min="5640" max="5640" width="14.5" style="8" customWidth="1"/>
    <col min="5641" max="5888" width="9" style="8"/>
    <col min="5889" max="5889" width="5.125" style="8" customWidth="1"/>
    <col min="5890" max="5890" width="7.75" style="8" customWidth="1"/>
    <col min="5891" max="5891" width="9" style="8"/>
    <col min="5892" max="5892" width="15.375" style="8" customWidth="1"/>
    <col min="5893" max="5893" width="17.125" style="8" customWidth="1"/>
    <col min="5894" max="5895" width="7.25" style="8" customWidth="1"/>
    <col min="5896" max="5896" width="14.5" style="8" customWidth="1"/>
    <col min="5897" max="6144" width="9" style="8"/>
    <col min="6145" max="6145" width="5.125" style="8" customWidth="1"/>
    <col min="6146" max="6146" width="7.75" style="8" customWidth="1"/>
    <col min="6147" max="6147" width="9" style="8"/>
    <col min="6148" max="6148" width="15.375" style="8" customWidth="1"/>
    <col min="6149" max="6149" width="17.125" style="8" customWidth="1"/>
    <col min="6150" max="6151" width="7.25" style="8" customWidth="1"/>
    <col min="6152" max="6152" width="14.5" style="8" customWidth="1"/>
    <col min="6153" max="6400" width="9" style="8"/>
    <col min="6401" max="6401" width="5.125" style="8" customWidth="1"/>
    <col min="6402" max="6402" width="7.75" style="8" customWidth="1"/>
    <col min="6403" max="6403" width="9" style="8"/>
    <col min="6404" max="6404" width="15.375" style="8" customWidth="1"/>
    <col min="6405" max="6405" width="17.125" style="8" customWidth="1"/>
    <col min="6406" max="6407" width="7.25" style="8" customWidth="1"/>
    <col min="6408" max="6408" width="14.5" style="8" customWidth="1"/>
    <col min="6409" max="6656" width="9" style="8"/>
    <col min="6657" max="6657" width="5.125" style="8" customWidth="1"/>
    <col min="6658" max="6658" width="7.75" style="8" customWidth="1"/>
    <col min="6659" max="6659" width="9" style="8"/>
    <col min="6660" max="6660" width="15.375" style="8" customWidth="1"/>
    <col min="6661" max="6661" width="17.125" style="8" customWidth="1"/>
    <col min="6662" max="6663" width="7.25" style="8" customWidth="1"/>
    <col min="6664" max="6664" width="14.5" style="8" customWidth="1"/>
    <col min="6665" max="6912" width="9" style="8"/>
    <col min="6913" max="6913" width="5.125" style="8" customWidth="1"/>
    <col min="6914" max="6914" width="7.75" style="8" customWidth="1"/>
    <col min="6915" max="6915" width="9" style="8"/>
    <col min="6916" max="6916" width="15.375" style="8" customWidth="1"/>
    <col min="6917" max="6917" width="17.125" style="8" customWidth="1"/>
    <col min="6918" max="6919" width="7.25" style="8" customWidth="1"/>
    <col min="6920" max="6920" width="14.5" style="8" customWidth="1"/>
    <col min="6921" max="7168" width="9" style="8"/>
    <col min="7169" max="7169" width="5.125" style="8" customWidth="1"/>
    <col min="7170" max="7170" width="7.75" style="8" customWidth="1"/>
    <col min="7171" max="7171" width="9" style="8"/>
    <col min="7172" max="7172" width="15.375" style="8" customWidth="1"/>
    <col min="7173" max="7173" width="17.125" style="8" customWidth="1"/>
    <col min="7174" max="7175" width="7.25" style="8" customWidth="1"/>
    <col min="7176" max="7176" width="14.5" style="8" customWidth="1"/>
    <col min="7177" max="7424" width="9" style="8"/>
    <col min="7425" max="7425" width="5.125" style="8" customWidth="1"/>
    <col min="7426" max="7426" width="7.75" style="8" customWidth="1"/>
    <col min="7427" max="7427" width="9" style="8"/>
    <col min="7428" max="7428" width="15.375" style="8" customWidth="1"/>
    <col min="7429" max="7429" width="17.125" style="8" customWidth="1"/>
    <col min="7430" max="7431" width="7.25" style="8" customWidth="1"/>
    <col min="7432" max="7432" width="14.5" style="8" customWidth="1"/>
    <col min="7433" max="7680" width="9" style="8"/>
    <col min="7681" max="7681" width="5.125" style="8" customWidth="1"/>
    <col min="7682" max="7682" width="7.75" style="8" customWidth="1"/>
    <col min="7683" max="7683" width="9" style="8"/>
    <col min="7684" max="7684" width="15.375" style="8" customWidth="1"/>
    <col min="7685" max="7685" width="17.125" style="8" customWidth="1"/>
    <col min="7686" max="7687" width="7.25" style="8" customWidth="1"/>
    <col min="7688" max="7688" width="14.5" style="8" customWidth="1"/>
    <col min="7689" max="7936" width="9" style="8"/>
    <col min="7937" max="7937" width="5.125" style="8" customWidth="1"/>
    <col min="7938" max="7938" width="7.75" style="8" customWidth="1"/>
    <col min="7939" max="7939" width="9" style="8"/>
    <col min="7940" max="7940" width="15.375" style="8" customWidth="1"/>
    <col min="7941" max="7941" width="17.125" style="8" customWidth="1"/>
    <col min="7942" max="7943" width="7.25" style="8" customWidth="1"/>
    <col min="7944" max="7944" width="14.5" style="8" customWidth="1"/>
    <col min="7945" max="8192" width="9" style="8"/>
    <col min="8193" max="8193" width="5.125" style="8" customWidth="1"/>
    <col min="8194" max="8194" width="7.75" style="8" customWidth="1"/>
    <col min="8195" max="8195" width="9" style="8"/>
    <col min="8196" max="8196" width="15.375" style="8" customWidth="1"/>
    <col min="8197" max="8197" width="17.125" style="8" customWidth="1"/>
    <col min="8198" max="8199" width="7.25" style="8" customWidth="1"/>
    <col min="8200" max="8200" width="14.5" style="8" customWidth="1"/>
    <col min="8201" max="8448" width="9" style="8"/>
    <col min="8449" max="8449" width="5.125" style="8" customWidth="1"/>
    <col min="8450" max="8450" width="7.75" style="8" customWidth="1"/>
    <col min="8451" max="8451" width="9" style="8"/>
    <col min="8452" max="8452" width="15.375" style="8" customWidth="1"/>
    <col min="8453" max="8453" width="17.125" style="8" customWidth="1"/>
    <col min="8454" max="8455" width="7.25" style="8" customWidth="1"/>
    <col min="8456" max="8456" width="14.5" style="8" customWidth="1"/>
    <col min="8457" max="8704" width="9" style="8"/>
    <col min="8705" max="8705" width="5.125" style="8" customWidth="1"/>
    <col min="8706" max="8706" width="7.75" style="8" customWidth="1"/>
    <col min="8707" max="8707" width="9" style="8"/>
    <col min="8708" max="8708" width="15.375" style="8" customWidth="1"/>
    <col min="8709" max="8709" width="17.125" style="8" customWidth="1"/>
    <col min="8710" max="8711" width="7.25" style="8" customWidth="1"/>
    <col min="8712" max="8712" width="14.5" style="8" customWidth="1"/>
    <col min="8713" max="8960" width="9" style="8"/>
    <col min="8961" max="8961" width="5.125" style="8" customWidth="1"/>
    <col min="8962" max="8962" width="7.75" style="8" customWidth="1"/>
    <col min="8963" max="8963" width="9" style="8"/>
    <col min="8964" max="8964" width="15.375" style="8" customWidth="1"/>
    <col min="8965" max="8965" width="17.125" style="8" customWidth="1"/>
    <col min="8966" max="8967" width="7.25" style="8" customWidth="1"/>
    <col min="8968" max="8968" width="14.5" style="8" customWidth="1"/>
    <col min="8969" max="9216" width="9" style="8"/>
    <col min="9217" max="9217" width="5.125" style="8" customWidth="1"/>
    <col min="9218" max="9218" width="7.75" style="8" customWidth="1"/>
    <col min="9219" max="9219" width="9" style="8"/>
    <col min="9220" max="9220" width="15.375" style="8" customWidth="1"/>
    <col min="9221" max="9221" width="17.125" style="8" customWidth="1"/>
    <col min="9222" max="9223" width="7.25" style="8" customWidth="1"/>
    <col min="9224" max="9224" width="14.5" style="8" customWidth="1"/>
    <col min="9225" max="9472" width="9" style="8"/>
    <col min="9473" max="9473" width="5.125" style="8" customWidth="1"/>
    <col min="9474" max="9474" width="7.75" style="8" customWidth="1"/>
    <col min="9475" max="9475" width="9" style="8"/>
    <col min="9476" max="9476" width="15.375" style="8" customWidth="1"/>
    <col min="9477" max="9477" width="17.125" style="8" customWidth="1"/>
    <col min="9478" max="9479" width="7.25" style="8" customWidth="1"/>
    <col min="9480" max="9480" width="14.5" style="8" customWidth="1"/>
    <col min="9481" max="9728" width="9" style="8"/>
    <col min="9729" max="9729" width="5.125" style="8" customWidth="1"/>
    <col min="9730" max="9730" width="7.75" style="8" customWidth="1"/>
    <col min="9731" max="9731" width="9" style="8"/>
    <col min="9732" max="9732" width="15.375" style="8" customWidth="1"/>
    <col min="9733" max="9733" width="17.125" style="8" customWidth="1"/>
    <col min="9734" max="9735" width="7.25" style="8" customWidth="1"/>
    <col min="9736" max="9736" width="14.5" style="8" customWidth="1"/>
    <col min="9737" max="9984" width="9" style="8"/>
    <col min="9985" max="9985" width="5.125" style="8" customWidth="1"/>
    <col min="9986" max="9986" width="7.75" style="8" customWidth="1"/>
    <col min="9987" max="9987" width="9" style="8"/>
    <col min="9988" max="9988" width="15.375" style="8" customWidth="1"/>
    <col min="9989" max="9989" width="17.125" style="8" customWidth="1"/>
    <col min="9990" max="9991" width="7.25" style="8" customWidth="1"/>
    <col min="9992" max="9992" width="14.5" style="8" customWidth="1"/>
    <col min="9993" max="10240" width="9" style="8"/>
    <col min="10241" max="10241" width="5.125" style="8" customWidth="1"/>
    <col min="10242" max="10242" width="7.75" style="8" customWidth="1"/>
    <col min="10243" max="10243" width="9" style="8"/>
    <col min="10244" max="10244" width="15.375" style="8" customWidth="1"/>
    <col min="10245" max="10245" width="17.125" style="8" customWidth="1"/>
    <col min="10246" max="10247" width="7.25" style="8" customWidth="1"/>
    <col min="10248" max="10248" width="14.5" style="8" customWidth="1"/>
    <col min="10249" max="10496" width="9" style="8"/>
    <col min="10497" max="10497" width="5.125" style="8" customWidth="1"/>
    <col min="10498" max="10498" width="7.75" style="8" customWidth="1"/>
    <col min="10499" max="10499" width="9" style="8"/>
    <col min="10500" max="10500" width="15.375" style="8" customWidth="1"/>
    <col min="10501" max="10501" width="17.125" style="8" customWidth="1"/>
    <col min="10502" max="10503" width="7.25" style="8" customWidth="1"/>
    <col min="10504" max="10504" width="14.5" style="8" customWidth="1"/>
    <col min="10505" max="10752" width="9" style="8"/>
    <col min="10753" max="10753" width="5.125" style="8" customWidth="1"/>
    <col min="10754" max="10754" width="7.75" style="8" customWidth="1"/>
    <col min="10755" max="10755" width="9" style="8"/>
    <col min="10756" max="10756" width="15.375" style="8" customWidth="1"/>
    <col min="10757" max="10757" width="17.125" style="8" customWidth="1"/>
    <col min="10758" max="10759" width="7.25" style="8" customWidth="1"/>
    <col min="10760" max="10760" width="14.5" style="8" customWidth="1"/>
    <col min="10761" max="11008" width="9" style="8"/>
    <col min="11009" max="11009" width="5.125" style="8" customWidth="1"/>
    <col min="11010" max="11010" width="7.75" style="8" customWidth="1"/>
    <col min="11011" max="11011" width="9" style="8"/>
    <col min="11012" max="11012" width="15.375" style="8" customWidth="1"/>
    <col min="11013" max="11013" width="17.125" style="8" customWidth="1"/>
    <col min="11014" max="11015" width="7.25" style="8" customWidth="1"/>
    <col min="11016" max="11016" width="14.5" style="8" customWidth="1"/>
    <col min="11017" max="11264" width="9" style="8"/>
    <col min="11265" max="11265" width="5.125" style="8" customWidth="1"/>
    <col min="11266" max="11266" width="7.75" style="8" customWidth="1"/>
    <col min="11267" max="11267" width="9" style="8"/>
    <col min="11268" max="11268" width="15.375" style="8" customWidth="1"/>
    <col min="11269" max="11269" width="17.125" style="8" customWidth="1"/>
    <col min="11270" max="11271" width="7.25" style="8" customWidth="1"/>
    <col min="11272" max="11272" width="14.5" style="8" customWidth="1"/>
    <col min="11273" max="11520" width="9" style="8"/>
    <col min="11521" max="11521" width="5.125" style="8" customWidth="1"/>
    <col min="11522" max="11522" width="7.75" style="8" customWidth="1"/>
    <col min="11523" max="11523" width="9" style="8"/>
    <col min="11524" max="11524" width="15.375" style="8" customWidth="1"/>
    <col min="11525" max="11525" width="17.125" style="8" customWidth="1"/>
    <col min="11526" max="11527" width="7.25" style="8" customWidth="1"/>
    <col min="11528" max="11528" width="14.5" style="8" customWidth="1"/>
    <col min="11529" max="11776" width="9" style="8"/>
    <col min="11777" max="11777" width="5.125" style="8" customWidth="1"/>
    <col min="11778" max="11778" width="7.75" style="8" customWidth="1"/>
    <col min="11779" max="11779" width="9" style="8"/>
    <col min="11780" max="11780" width="15.375" style="8" customWidth="1"/>
    <col min="11781" max="11781" width="17.125" style="8" customWidth="1"/>
    <col min="11782" max="11783" width="7.25" style="8" customWidth="1"/>
    <col min="11784" max="11784" width="14.5" style="8" customWidth="1"/>
    <col min="11785" max="12032" width="9" style="8"/>
    <col min="12033" max="12033" width="5.125" style="8" customWidth="1"/>
    <col min="12034" max="12034" width="7.75" style="8" customWidth="1"/>
    <col min="12035" max="12035" width="9" style="8"/>
    <col min="12036" max="12036" width="15.375" style="8" customWidth="1"/>
    <col min="12037" max="12037" width="17.125" style="8" customWidth="1"/>
    <col min="12038" max="12039" width="7.25" style="8" customWidth="1"/>
    <col min="12040" max="12040" width="14.5" style="8" customWidth="1"/>
    <col min="12041" max="12288" width="9" style="8"/>
    <col min="12289" max="12289" width="5.125" style="8" customWidth="1"/>
    <col min="12290" max="12290" width="7.75" style="8" customWidth="1"/>
    <col min="12291" max="12291" width="9" style="8"/>
    <col min="12292" max="12292" width="15.375" style="8" customWidth="1"/>
    <col min="12293" max="12293" width="17.125" style="8" customWidth="1"/>
    <col min="12294" max="12295" width="7.25" style="8" customWidth="1"/>
    <col min="12296" max="12296" width="14.5" style="8" customWidth="1"/>
    <col min="12297" max="12544" width="9" style="8"/>
    <col min="12545" max="12545" width="5.125" style="8" customWidth="1"/>
    <col min="12546" max="12546" width="7.75" style="8" customWidth="1"/>
    <col min="12547" max="12547" width="9" style="8"/>
    <col min="12548" max="12548" width="15.375" style="8" customWidth="1"/>
    <col min="12549" max="12549" width="17.125" style="8" customWidth="1"/>
    <col min="12550" max="12551" width="7.25" style="8" customWidth="1"/>
    <col min="12552" max="12552" width="14.5" style="8" customWidth="1"/>
    <col min="12553" max="12800" width="9" style="8"/>
    <col min="12801" max="12801" width="5.125" style="8" customWidth="1"/>
    <col min="12802" max="12802" width="7.75" style="8" customWidth="1"/>
    <col min="12803" max="12803" width="9" style="8"/>
    <col min="12804" max="12804" width="15.375" style="8" customWidth="1"/>
    <col min="12805" max="12805" width="17.125" style="8" customWidth="1"/>
    <col min="12806" max="12807" width="7.25" style="8" customWidth="1"/>
    <col min="12808" max="12808" width="14.5" style="8" customWidth="1"/>
    <col min="12809" max="13056" width="9" style="8"/>
    <col min="13057" max="13057" width="5.125" style="8" customWidth="1"/>
    <col min="13058" max="13058" width="7.75" style="8" customWidth="1"/>
    <col min="13059" max="13059" width="9" style="8"/>
    <col min="13060" max="13060" width="15.375" style="8" customWidth="1"/>
    <col min="13061" max="13061" width="17.125" style="8" customWidth="1"/>
    <col min="13062" max="13063" width="7.25" style="8" customWidth="1"/>
    <col min="13064" max="13064" width="14.5" style="8" customWidth="1"/>
    <col min="13065" max="13312" width="9" style="8"/>
    <col min="13313" max="13313" width="5.125" style="8" customWidth="1"/>
    <col min="13314" max="13314" width="7.75" style="8" customWidth="1"/>
    <col min="13315" max="13315" width="9" style="8"/>
    <col min="13316" max="13316" width="15.375" style="8" customWidth="1"/>
    <col min="13317" max="13317" width="17.125" style="8" customWidth="1"/>
    <col min="13318" max="13319" width="7.25" style="8" customWidth="1"/>
    <col min="13320" max="13320" width="14.5" style="8" customWidth="1"/>
    <col min="13321" max="13568" width="9" style="8"/>
    <col min="13569" max="13569" width="5.125" style="8" customWidth="1"/>
    <col min="13570" max="13570" width="7.75" style="8" customWidth="1"/>
    <col min="13571" max="13571" width="9" style="8"/>
    <col min="13572" max="13572" width="15.375" style="8" customWidth="1"/>
    <col min="13573" max="13573" width="17.125" style="8" customWidth="1"/>
    <col min="13574" max="13575" width="7.25" style="8" customWidth="1"/>
    <col min="13576" max="13576" width="14.5" style="8" customWidth="1"/>
    <col min="13577" max="13824" width="9" style="8"/>
    <col min="13825" max="13825" width="5.125" style="8" customWidth="1"/>
    <col min="13826" max="13826" width="7.75" style="8" customWidth="1"/>
    <col min="13827" max="13827" width="9" style="8"/>
    <col min="13828" max="13828" width="15.375" style="8" customWidth="1"/>
    <col min="13829" max="13829" width="17.125" style="8" customWidth="1"/>
    <col min="13830" max="13831" width="7.25" style="8" customWidth="1"/>
    <col min="13832" max="13832" width="14.5" style="8" customWidth="1"/>
    <col min="13833" max="14080" width="9" style="8"/>
    <col min="14081" max="14081" width="5.125" style="8" customWidth="1"/>
    <col min="14082" max="14082" width="7.75" style="8" customWidth="1"/>
    <col min="14083" max="14083" width="9" style="8"/>
    <col min="14084" max="14084" width="15.375" style="8" customWidth="1"/>
    <col min="14085" max="14085" width="17.125" style="8" customWidth="1"/>
    <col min="14086" max="14087" width="7.25" style="8" customWidth="1"/>
    <col min="14088" max="14088" width="14.5" style="8" customWidth="1"/>
    <col min="14089" max="14336" width="9" style="8"/>
    <col min="14337" max="14337" width="5.125" style="8" customWidth="1"/>
    <col min="14338" max="14338" width="7.75" style="8" customWidth="1"/>
    <col min="14339" max="14339" width="9" style="8"/>
    <col min="14340" max="14340" width="15.375" style="8" customWidth="1"/>
    <col min="14341" max="14341" width="17.125" style="8" customWidth="1"/>
    <col min="14342" max="14343" width="7.25" style="8" customWidth="1"/>
    <col min="14344" max="14344" width="14.5" style="8" customWidth="1"/>
    <col min="14345" max="14592" width="9" style="8"/>
    <col min="14593" max="14593" width="5.125" style="8" customWidth="1"/>
    <col min="14594" max="14594" width="7.75" style="8" customWidth="1"/>
    <col min="14595" max="14595" width="9" style="8"/>
    <col min="14596" max="14596" width="15.375" style="8" customWidth="1"/>
    <col min="14597" max="14597" width="17.125" style="8" customWidth="1"/>
    <col min="14598" max="14599" width="7.25" style="8" customWidth="1"/>
    <col min="14600" max="14600" width="14.5" style="8" customWidth="1"/>
    <col min="14601" max="14848" width="9" style="8"/>
    <col min="14849" max="14849" width="5.125" style="8" customWidth="1"/>
    <col min="14850" max="14850" width="7.75" style="8" customWidth="1"/>
    <col min="14851" max="14851" width="9" style="8"/>
    <col min="14852" max="14852" width="15.375" style="8" customWidth="1"/>
    <col min="14853" max="14853" width="17.125" style="8" customWidth="1"/>
    <col min="14854" max="14855" width="7.25" style="8" customWidth="1"/>
    <col min="14856" max="14856" width="14.5" style="8" customWidth="1"/>
    <col min="14857" max="15104" width="9" style="8"/>
    <col min="15105" max="15105" width="5.125" style="8" customWidth="1"/>
    <col min="15106" max="15106" width="7.75" style="8" customWidth="1"/>
    <col min="15107" max="15107" width="9" style="8"/>
    <col min="15108" max="15108" width="15.375" style="8" customWidth="1"/>
    <col min="15109" max="15109" width="17.125" style="8" customWidth="1"/>
    <col min="15110" max="15111" width="7.25" style="8" customWidth="1"/>
    <col min="15112" max="15112" width="14.5" style="8" customWidth="1"/>
    <col min="15113" max="15360" width="9" style="8"/>
    <col min="15361" max="15361" width="5.125" style="8" customWidth="1"/>
    <col min="15362" max="15362" width="7.75" style="8" customWidth="1"/>
    <col min="15363" max="15363" width="9" style="8"/>
    <col min="15364" max="15364" width="15.375" style="8" customWidth="1"/>
    <col min="15365" max="15365" width="17.125" style="8" customWidth="1"/>
    <col min="15366" max="15367" width="7.25" style="8" customWidth="1"/>
    <col min="15368" max="15368" width="14.5" style="8" customWidth="1"/>
    <col min="15369" max="15616" width="9" style="8"/>
    <col min="15617" max="15617" width="5.125" style="8" customWidth="1"/>
    <col min="15618" max="15618" width="7.75" style="8" customWidth="1"/>
    <col min="15619" max="15619" width="9" style="8"/>
    <col min="15620" max="15620" width="15.375" style="8" customWidth="1"/>
    <col min="15621" max="15621" width="17.125" style="8" customWidth="1"/>
    <col min="15622" max="15623" width="7.25" style="8" customWidth="1"/>
    <col min="15624" max="15624" width="14.5" style="8" customWidth="1"/>
    <col min="15625" max="15872" width="9" style="8"/>
    <col min="15873" max="15873" width="5.125" style="8" customWidth="1"/>
    <col min="15874" max="15874" width="7.75" style="8" customWidth="1"/>
    <col min="15875" max="15875" width="9" style="8"/>
    <col min="15876" max="15876" width="15.375" style="8" customWidth="1"/>
    <col min="15877" max="15877" width="17.125" style="8" customWidth="1"/>
    <col min="15878" max="15879" width="7.25" style="8" customWidth="1"/>
    <col min="15880" max="15880" width="14.5" style="8" customWidth="1"/>
    <col min="15881" max="16128" width="9" style="8"/>
    <col min="16129" max="16129" width="5.125" style="8" customWidth="1"/>
    <col min="16130" max="16130" width="7.75" style="8" customWidth="1"/>
    <col min="16131" max="16131" width="9" style="8"/>
    <col min="16132" max="16132" width="15.375" style="8" customWidth="1"/>
    <col min="16133" max="16133" width="17.125" style="8" customWidth="1"/>
    <col min="16134" max="16135" width="7.25" style="8" customWidth="1"/>
    <col min="16136" max="16136" width="14.5" style="8" customWidth="1"/>
    <col min="16137" max="16384" width="9" style="8"/>
  </cols>
  <sheetData>
    <row r="1" spans="1:9" s="4" customFormat="1" ht="24" x14ac:dyDescent="0.55000000000000004">
      <c r="A1" s="13"/>
      <c r="B1" s="202" t="s">
        <v>75</v>
      </c>
      <c r="C1" s="202"/>
      <c r="D1" s="202"/>
      <c r="E1" s="202"/>
      <c r="F1" s="202"/>
      <c r="G1" s="202"/>
      <c r="H1" s="202"/>
      <c r="I1" s="13"/>
    </row>
    <row r="2" spans="1:9" x14ac:dyDescent="0.55000000000000004">
      <c r="B2" s="33"/>
      <c r="C2" s="33"/>
      <c r="D2" s="33"/>
      <c r="E2" s="33"/>
      <c r="I2" s="75"/>
    </row>
    <row r="3" spans="1:9" s="7" customFormat="1" ht="24.75" thickBot="1" x14ac:dyDescent="0.6">
      <c r="B3" s="76" t="s">
        <v>67</v>
      </c>
      <c r="F3" s="9"/>
      <c r="G3" s="77"/>
      <c r="H3" s="77"/>
    </row>
    <row r="4" spans="1:9" s="1" customFormat="1" ht="24.75" thickTop="1" x14ac:dyDescent="0.55000000000000004">
      <c r="B4" s="192" t="s">
        <v>0</v>
      </c>
      <c r="C4" s="193"/>
      <c r="D4" s="193"/>
      <c r="E4" s="194"/>
      <c r="F4" s="198"/>
      <c r="G4" s="200" t="s">
        <v>8</v>
      </c>
      <c r="H4" s="200" t="s">
        <v>9</v>
      </c>
    </row>
    <row r="5" spans="1:9" s="1" customFormat="1" ht="24.75" thickBot="1" x14ac:dyDescent="0.6">
      <c r="B5" s="195"/>
      <c r="C5" s="196"/>
      <c r="D5" s="196"/>
      <c r="E5" s="197"/>
      <c r="F5" s="199"/>
      <c r="G5" s="201"/>
      <c r="H5" s="201"/>
    </row>
    <row r="6" spans="1:9" s="1" customFormat="1" ht="24.75" thickTop="1" x14ac:dyDescent="0.55000000000000004">
      <c r="B6" s="78" t="s">
        <v>57</v>
      </c>
      <c r="C6" s="79"/>
      <c r="D6" s="79"/>
      <c r="E6" s="80"/>
      <c r="F6" s="81"/>
      <c r="G6" s="23"/>
      <c r="H6" s="63"/>
      <c r="I6" s="46"/>
    </row>
    <row r="7" spans="1:9" s="1" customFormat="1" ht="24" x14ac:dyDescent="0.55000000000000004">
      <c r="B7" s="184" t="s">
        <v>61</v>
      </c>
      <c r="C7" s="185"/>
      <c r="D7" s="185"/>
      <c r="E7" s="186"/>
      <c r="F7" s="180">
        <f>ผู้บริหาร!Q11</f>
        <v>3.8888888888888888</v>
      </c>
      <c r="G7" s="180">
        <f>ผู้บริหาร!Q12</f>
        <v>0.78173595997057133</v>
      </c>
      <c r="H7" s="182" t="str">
        <f>IF(F7&gt;4.5,"มากที่สุด",IF(F7&gt;3.5,"มาก",IF(F7&gt;2.5,"ปานกลาง",IF(F7&gt;1.5,"น้อย",IF(F7&lt;=1.5,"น้อยที่สุด")))))</f>
        <v>มาก</v>
      </c>
    </row>
    <row r="8" spans="1:9" s="1" customFormat="1" ht="24" x14ac:dyDescent="0.55000000000000004">
      <c r="B8" s="177" t="s">
        <v>62</v>
      </c>
      <c r="C8" s="187"/>
      <c r="D8" s="187"/>
      <c r="E8" s="188"/>
      <c r="F8" s="181"/>
      <c r="G8" s="181"/>
      <c r="H8" s="183"/>
    </row>
    <row r="9" spans="1:9" s="1" customFormat="1" ht="21" customHeight="1" x14ac:dyDescent="0.55000000000000004">
      <c r="B9" s="184" t="s">
        <v>63</v>
      </c>
      <c r="C9" s="185"/>
      <c r="D9" s="185"/>
      <c r="E9" s="186"/>
      <c r="F9" s="95">
        <f>ผู้บริหาร!R11</f>
        <v>3.8888888888888888</v>
      </c>
      <c r="G9" s="95">
        <f>ผู้บริหาร!R12</f>
        <v>0.78173595997057133</v>
      </c>
      <c r="H9" s="97" t="str">
        <f>IF(F9&gt;4.5,"มากที่สุด",IF(F9&gt;3.5,"มาก",IF(F9&gt;2.5,"ปานกลาง",IF(F9&gt;1.5,"น้อย",IF(F9&lt;=1.5,"น้อยที่สุด")))))</f>
        <v>มาก</v>
      </c>
    </row>
    <row r="10" spans="1:9" s="1" customFormat="1" ht="21" customHeight="1" x14ac:dyDescent="0.55000000000000004">
      <c r="B10" s="184" t="s">
        <v>65</v>
      </c>
      <c r="C10" s="185"/>
      <c r="D10" s="185"/>
      <c r="E10" s="186"/>
      <c r="F10" s="180">
        <f>ผู้บริหาร!S11</f>
        <v>3.5555555555555554</v>
      </c>
      <c r="G10" s="180">
        <f>ผู้บริหาร!S12</f>
        <v>0.88191710368819731</v>
      </c>
      <c r="H10" s="182" t="str">
        <f>IF(F10&gt;4.5,"มากที่สุด",IF(F10&gt;3.5,"มาก",IF(F10&gt;2.5,"ปานกลาง",IF(F10&gt;1.5,"น้อย",IF(F10&lt;=1.5,"น้อยที่สุด")))))</f>
        <v>มาก</v>
      </c>
    </row>
    <row r="11" spans="1:9" s="1" customFormat="1" ht="21" customHeight="1" x14ac:dyDescent="0.55000000000000004">
      <c r="B11" s="177" t="s">
        <v>64</v>
      </c>
      <c r="C11" s="178"/>
      <c r="D11" s="178"/>
      <c r="E11" s="179"/>
      <c r="F11" s="181"/>
      <c r="G11" s="181"/>
      <c r="H11" s="183"/>
    </row>
    <row r="12" spans="1:9" s="1" customFormat="1" ht="21" customHeight="1" x14ac:dyDescent="0.55000000000000004">
      <c r="B12" s="189" t="s">
        <v>66</v>
      </c>
      <c r="C12" s="190"/>
      <c r="D12" s="190"/>
      <c r="E12" s="191"/>
      <c r="F12" s="95">
        <f>ผู้บริหาร!T11</f>
        <v>3.5555555555555554</v>
      </c>
      <c r="G12" s="95">
        <f>ผู้บริหาร!T12</f>
        <v>0.88191710368819731</v>
      </c>
      <c r="H12" s="97" t="str">
        <f>IF(F12&gt;4.5,"มากที่สุด",IF(F12&gt;3.5,"มาก",IF(F12&gt;2.5,"ปานกลาง",IF(F12&gt;1.5,"น้อย",IF(F12&lt;=1.5,"น้อยที่สุด")))))</f>
        <v>มาก</v>
      </c>
    </row>
    <row r="13" spans="1:9" s="1" customFormat="1" ht="24.75" thickBot="1" x14ac:dyDescent="0.6">
      <c r="B13" s="206" t="s">
        <v>58</v>
      </c>
      <c r="C13" s="207"/>
      <c r="D13" s="207"/>
      <c r="E13" s="208"/>
      <c r="F13" s="28">
        <f>ผู้บริหาร!T14</f>
        <v>3.7222222222222223</v>
      </c>
      <c r="G13" s="82">
        <f>ผู้บริหาร!T13</f>
        <v>0.8145502215898438</v>
      </c>
      <c r="H13" s="83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9" s="1" customFormat="1" ht="24.75" thickTop="1" x14ac:dyDescent="0.55000000000000004">
      <c r="B14" s="84" t="s">
        <v>59</v>
      </c>
      <c r="C14" s="85"/>
      <c r="D14" s="85"/>
      <c r="E14" s="86"/>
      <c r="F14" s="87"/>
      <c r="G14" s="87"/>
      <c r="H14" s="88"/>
    </row>
    <row r="15" spans="1:9" s="1" customFormat="1" ht="24" x14ac:dyDescent="0.55000000000000004">
      <c r="B15" s="184" t="s">
        <v>61</v>
      </c>
      <c r="C15" s="185"/>
      <c r="D15" s="185"/>
      <c r="E15" s="186"/>
      <c r="F15" s="180">
        <f>ผู้บริหาร!U11</f>
        <v>4.8888888888888893</v>
      </c>
      <c r="G15" s="180">
        <f>ผู้บริหาร!U12</f>
        <v>0.33333333333333337</v>
      </c>
      <c r="H15" s="182" t="str">
        <f>IF(F15&gt;4.5,"มากที่สุด",IF(F15&gt;3.5,"มาก",IF(F15&gt;2.5,"ปานกลาง",IF(F15&gt;1.5,"น้อย",IF(F15&lt;=1.5,"น้อยที่สุด")))))</f>
        <v>มากที่สุด</v>
      </c>
    </row>
    <row r="16" spans="1:9" s="1" customFormat="1" ht="24" x14ac:dyDescent="0.55000000000000004">
      <c r="B16" s="177" t="s">
        <v>62</v>
      </c>
      <c r="C16" s="187"/>
      <c r="D16" s="187"/>
      <c r="E16" s="188"/>
      <c r="F16" s="181"/>
      <c r="G16" s="181"/>
      <c r="H16" s="183"/>
    </row>
    <row r="17" spans="1:10" s="1" customFormat="1" ht="21" customHeight="1" x14ac:dyDescent="0.55000000000000004">
      <c r="B17" s="184" t="s">
        <v>63</v>
      </c>
      <c r="C17" s="185"/>
      <c r="D17" s="185"/>
      <c r="E17" s="186"/>
      <c r="F17" s="95">
        <f>ผู้บริหาร!V11</f>
        <v>4.7777777777777777</v>
      </c>
      <c r="G17" s="95">
        <f>ผู้บริหาร!V12</f>
        <v>0.44095855184409838</v>
      </c>
      <c r="H17" s="97" t="str">
        <f>IF(F17&gt;4.5,"มากที่สุด",IF(F17&gt;3.5,"มาก",IF(F17&gt;2.5,"ปานกลาง",IF(F17&gt;1.5,"น้อย",IF(F17&lt;=1.5,"น้อยที่สุด")))))</f>
        <v>มากที่สุด</v>
      </c>
    </row>
    <row r="18" spans="1:10" s="1" customFormat="1" ht="21" customHeight="1" x14ac:dyDescent="0.55000000000000004">
      <c r="B18" s="184" t="s">
        <v>65</v>
      </c>
      <c r="C18" s="185"/>
      <c r="D18" s="185"/>
      <c r="E18" s="186"/>
      <c r="F18" s="180">
        <f>ผู้บริหาร!W11</f>
        <v>4.8888888888888893</v>
      </c>
      <c r="G18" s="180">
        <f>ผู้บริหาร!W12</f>
        <v>0.33333333333333337</v>
      </c>
      <c r="H18" s="182" t="str">
        <f>IF(F18&gt;4.5,"มากที่สุด",IF(F18&gt;3.5,"มาก",IF(F18&gt;2.5,"ปานกลาง",IF(F18&gt;1.5,"น้อย",IF(F18&lt;=1.5,"น้อยที่สุด")))))</f>
        <v>มากที่สุด</v>
      </c>
    </row>
    <row r="19" spans="1:10" s="1" customFormat="1" ht="21" customHeight="1" x14ac:dyDescent="0.55000000000000004">
      <c r="B19" s="177" t="s">
        <v>64</v>
      </c>
      <c r="C19" s="178"/>
      <c r="D19" s="178"/>
      <c r="E19" s="179"/>
      <c r="F19" s="181"/>
      <c r="G19" s="181"/>
      <c r="H19" s="183"/>
    </row>
    <row r="20" spans="1:10" s="1" customFormat="1" ht="21" customHeight="1" x14ac:dyDescent="0.55000000000000004">
      <c r="B20" s="189" t="s">
        <v>66</v>
      </c>
      <c r="C20" s="190"/>
      <c r="D20" s="190"/>
      <c r="E20" s="191"/>
      <c r="F20" s="95">
        <f>ผู้บริหาร!X11</f>
        <v>4.8888888888888893</v>
      </c>
      <c r="G20" s="95">
        <f>ผู้บริหาร!X12</f>
        <v>0.33333333333333337</v>
      </c>
      <c r="H20" s="97" t="str">
        <f>IF(F20&gt;4.5,"มากที่สุด",IF(F20&gt;3.5,"มาก",IF(F20&gt;2.5,"ปานกลาง",IF(F20&gt;1.5,"น้อย",IF(F20&lt;=1.5,"น้อยที่สุด")))))</f>
        <v>มากที่สุด</v>
      </c>
    </row>
    <row r="21" spans="1:10" s="1" customFormat="1" ht="24.75" thickBot="1" x14ac:dyDescent="0.6">
      <c r="B21" s="203" t="s">
        <v>58</v>
      </c>
      <c r="C21" s="204"/>
      <c r="D21" s="204"/>
      <c r="E21" s="205"/>
      <c r="F21" s="82">
        <f>ผู้บริหาร!Y14</f>
        <v>4.8666666666666663</v>
      </c>
      <c r="G21" s="89">
        <f>ผู้บริหาร!Y13</f>
        <v>0.34377582547616431</v>
      </c>
      <c r="H21" s="83" t="str">
        <f>IF(F21&gt;4.5,"มากที่สุด",IF(F21&gt;3.5,"มาก",IF(F21&gt;2.5,"ปานกลาง",IF(F21&gt;1.5,"น้อย",IF(F21&lt;=1.5,"น้อยที่สุด")))))</f>
        <v>มากที่สุด</v>
      </c>
      <c r="J21" s="90"/>
    </row>
    <row r="22" spans="1:10" s="1" customFormat="1" ht="24.75" thickTop="1" x14ac:dyDescent="0.55000000000000004">
      <c r="B22" s="46"/>
      <c r="C22" s="46"/>
      <c r="D22" s="46"/>
      <c r="E22" s="46"/>
      <c r="F22" s="46"/>
      <c r="G22" s="46"/>
      <c r="H22" s="46"/>
    </row>
    <row r="23" spans="1:10" s="1" customFormat="1" ht="24" x14ac:dyDescent="0.55000000000000004">
      <c r="B23" s="7"/>
      <c r="C23" s="7" t="s">
        <v>60</v>
      </c>
      <c r="D23" s="7"/>
      <c r="E23" s="7"/>
      <c r="F23" s="7"/>
      <c r="G23" s="7"/>
      <c r="H23" s="7"/>
      <c r="I23" s="7"/>
      <c r="J23" s="7"/>
    </row>
    <row r="24" spans="1:10" s="1" customFormat="1" ht="24" x14ac:dyDescent="0.55000000000000004">
      <c r="B24" s="7" t="s">
        <v>72</v>
      </c>
      <c r="C24" s="7"/>
      <c r="D24" s="7"/>
      <c r="E24" s="7"/>
      <c r="F24" s="7"/>
      <c r="G24" s="7"/>
      <c r="H24" s="7"/>
      <c r="I24" s="7"/>
      <c r="J24" s="7"/>
    </row>
    <row r="25" spans="1:10" s="1" customFormat="1" ht="24" x14ac:dyDescent="0.55000000000000004">
      <c r="B25" s="7" t="s">
        <v>73</v>
      </c>
      <c r="C25" s="7"/>
      <c r="D25" s="7"/>
      <c r="E25" s="7"/>
      <c r="F25" s="7"/>
      <c r="G25" s="7"/>
      <c r="H25" s="7"/>
      <c r="I25" s="7"/>
      <c r="J25" s="7"/>
    </row>
    <row r="26" spans="1:10" s="1" customFormat="1" ht="24" x14ac:dyDescent="0.55000000000000004">
      <c r="A26" s="91"/>
      <c r="B26" s="91"/>
      <c r="C26" s="91"/>
      <c r="D26" s="91"/>
      <c r="E26" s="91"/>
      <c r="F26" s="91"/>
      <c r="G26" s="7"/>
      <c r="H26" s="7"/>
    </row>
    <row r="27" spans="1:10" s="1" customFormat="1" ht="24" x14ac:dyDescent="0.55000000000000004">
      <c r="B27" s="7"/>
      <c r="C27" s="7"/>
      <c r="D27" s="7"/>
      <c r="E27" s="7"/>
      <c r="F27" s="7"/>
      <c r="G27" s="7"/>
      <c r="H27" s="7"/>
      <c r="I27" s="7"/>
      <c r="J27" s="7"/>
    </row>
    <row r="28" spans="1:10" s="1" customFormat="1" ht="24" x14ac:dyDescent="0.55000000000000004">
      <c r="B28" s="7"/>
      <c r="C28" s="7"/>
      <c r="D28" s="7"/>
      <c r="E28" s="7"/>
      <c r="F28" s="7"/>
      <c r="G28" s="7"/>
      <c r="H28" s="7"/>
      <c r="I28" s="7"/>
      <c r="J28" s="7"/>
    </row>
    <row r="29" spans="1:10" s="4" customFormat="1" ht="24" x14ac:dyDescent="0.55000000000000004">
      <c r="B29" s="92"/>
      <c r="C29" s="92"/>
      <c r="D29" s="92"/>
      <c r="E29" s="92"/>
      <c r="F29" s="93"/>
      <c r="G29" s="93"/>
      <c r="H29" s="94"/>
    </row>
  </sheetData>
  <mergeCells count="31">
    <mergeCell ref="B1:H1"/>
    <mergeCell ref="B21:E21"/>
    <mergeCell ref="B13:E13"/>
    <mergeCell ref="B8:E8"/>
    <mergeCell ref="B7:E7"/>
    <mergeCell ref="B9:E9"/>
    <mergeCell ref="B10:E10"/>
    <mergeCell ref="B12:E12"/>
    <mergeCell ref="B18:E18"/>
    <mergeCell ref="B20:E20"/>
    <mergeCell ref="B4:E5"/>
    <mergeCell ref="F4:F5"/>
    <mergeCell ref="G4:G5"/>
    <mergeCell ref="H4:H5"/>
    <mergeCell ref="F7:F8"/>
    <mergeCell ref="G7:G8"/>
    <mergeCell ref="H7:H8"/>
    <mergeCell ref="B17:E17"/>
    <mergeCell ref="F18:F19"/>
    <mergeCell ref="G18:G19"/>
    <mergeCell ref="H18:H19"/>
    <mergeCell ref="B19:E19"/>
    <mergeCell ref="B11:E11"/>
    <mergeCell ref="F10:F11"/>
    <mergeCell ref="G10:G11"/>
    <mergeCell ref="H10:H11"/>
    <mergeCell ref="B15:E15"/>
    <mergeCell ref="F15:F16"/>
    <mergeCell ref="G15:G16"/>
    <mergeCell ref="H15:H16"/>
    <mergeCell ref="B16:E16"/>
  </mergeCells>
  <pageMargins left="0.70866141732283472" right="0" top="0.74803149606299213" bottom="0.74803149606299213" header="0.31496062992125984" footer="0.31496062992125984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3" r:id="rId4">
          <objectPr defaultSize="0" autoPict="0" r:id="rId5">
            <anchor moveWithCells="1" sizeWithCells="1">
              <from>
                <xdr:col>11</xdr:col>
                <xdr:colOff>19050</xdr:colOff>
                <xdr:row>2</xdr:row>
                <xdr:rowOff>285750</xdr:rowOff>
              </from>
              <to>
                <xdr:col>11</xdr:col>
                <xdr:colOff>152400</xdr:colOff>
                <xdr:row>3</xdr:row>
                <xdr:rowOff>76200</xdr:rowOff>
              </to>
            </anchor>
          </objectPr>
        </oleObject>
      </mc:Choice>
      <mc:Fallback>
        <oleObject progId="Equation.3" shapeId="8193" r:id="rId4"/>
      </mc:Fallback>
    </mc:AlternateContent>
    <mc:AlternateContent xmlns:mc="http://schemas.openxmlformats.org/markup-compatibility/2006">
      <mc:Choice Requires="x14">
        <oleObject progId="Equation.3" shapeId="8197" r:id="rId6">
          <objectPr defaultSize="0" autoPict="0" r:id="rId5">
            <anchor moveWithCells="1" sizeWithCells="1">
              <from>
                <xdr:col>5</xdr:col>
                <xdr:colOff>152400</xdr:colOff>
                <xdr:row>39</xdr:row>
                <xdr:rowOff>152400</xdr:rowOff>
              </from>
              <to>
                <xdr:col>5</xdr:col>
                <xdr:colOff>285750</xdr:colOff>
                <xdr:row>40</xdr:row>
                <xdr:rowOff>9525</xdr:rowOff>
              </to>
            </anchor>
          </objectPr>
        </oleObject>
      </mc:Choice>
      <mc:Fallback>
        <oleObject progId="Equation.3" shapeId="8197" r:id="rId6"/>
      </mc:Fallback>
    </mc:AlternateContent>
    <mc:AlternateContent xmlns:mc="http://schemas.openxmlformats.org/markup-compatibility/2006">
      <mc:Choice Requires="x14">
        <oleObject progId="Equation.3" shapeId="8198" r:id="rId7">
          <objectPr defaultSize="0" autoPict="0" r:id="rId5">
            <anchor moveWithCells="1" sizeWithCells="1">
              <from>
                <xdr:col>5</xdr:col>
                <xdr:colOff>228600</xdr:colOff>
                <xdr:row>3</xdr:row>
                <xdr:rowOff>238125</xdr:rowOff>
              </from>
              <to>
                <xdr:col>5</xdr:col>
                <xdr:colOff>371475</xdr:colOff>
                <xdr:row>4</xdr:row>
                <xdr:rowOff>95250</xdr:rowOff>
              </to>
            </anchor>
          </objectPr>
        </oleObject>
      </mc:Choice>
      <mc:Fallback>
        <oleObject progId="Equation.3" shapeId="8198" r:id="rId7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09AAD-65B2-4334-9685-A6533654FD1C}">
  <sheetPr>
    <tabColor rgb="FFFFFF00"/>
  </sheetPr>
  <dimension ref="A1:I35"/>
  <sheetViews>
    <sheetView topLeftCell="A16" workbookViewId="0">
      <selection activeCell="A26" sqref="A26:XFD32"/>
    </sheetView>
  </sheetViews>
  <sheetFormatPr defaultColWidth="7.625" defaultRowHeight="24" x14ac:dyDescent="0.55000000000000004"/>
  <cols>
    <col min="1" max="2" width="7.625" style="1" customWidth="1"/>
    <col min="3" max="3" width="7.625" style="1"/>
    <col min="4" max="4" width="33.75" style="1" customWidth="1"/>
    <col min="5" max="5" width="5.125" style="1" bestFit="1" customWidth="1"/>
    <col min="6" max="6" width="6.375" style="1" customWidth="1"/>
    <col min="7" max="7" width="12.875" style="1" customWidth="1"/>
    <col min="8" max="8" width="2.5" style="1" customWidth="1"/>
    <col min="9" max="256" width="7.625" style="1"/>
    <col min="257" max="258" width="7.625" style="1" customWidth="1"/>
    <col min="259" max="259" width="7.625" style="1"/>
    <col min="260" max="260" width="37.5" style="1" customWidth="1"/>
    <col min="261" max="261" width="5.125" style="1" bestFit="1" customWidth="1"/>
    <col min="262" max="262" width="6.375" style="1" customWidth="1"/>
    <col min="263" max="263" width="12.875" style="1" customWidth="1"/>
    <col min="264" max="264" width="2.5" style="1" customWidth="1"/>
    <col min="265" max="512" width="7.625" style="1"/>
    <col min="513" max="514" width="7.625" style="1" customWidth="1"/>
    <col min="515" max="515" width="7.625" style="1"/>
    <col min="516" max="516" width="37.5" style="1" customWidth="1"/>
    <col min="517" max="517" width="5.125" style="1" bestFit="1" customWidth="1"/>
    <col min="518" max="518" width="6.375" style="1" customWidth="1"/>
    <col min="519" max="519" width="12.875" style="1" customWidth="1"/>
    <col min="520" max="520" width="2.5" style="1" customWidth="1"/>
    <col min="521" max="768" width="7.625" style="1"/>
    <col min="769" max="770" width="7.625" style="1" customWidth="1"/>
    <col min="771" max="771" width="7.625" style="1"/>
    <col min="772" max="772" width="37.5" style="1" customWidth="1"/>
    <col min="773" max="773" width="5.125" style="1" bestFit="1" customWidth="1"/>
    <col min="774" max="774" width="6.375" style="1" customWidth="1"/>
    <col min="775" max="775" width="12.875" style="1" customWidth="1"/>
    <col min="776" max="776" width="2.5" style="1" customWidth="1"/>
    <col min="777" max="1024" width="7.625" style="1"/>
    <col min="1025" max="1026" width="7.625" style="1" customWidth="1"/>
    <col min="1027" max="1027" width="7.625" style="1"/>
    <col min="1028" max="1028" width="37.5" style="1" customWidth="1"/>
    <col min="1029" max="1029" width="5.125" style="1" bestFit="1" customWidth="1"/>
    <col min="1030" max="1030" width="6.375" style="1" customWidth="1"/>
    <col min="1031" max="1031" width="12.875" style="1" customWidth="1"/>
    <col min="1032" max="1032" width="2.5" style="1" customWidth="1"/>
    <col min="1033" max="1280" width="7.625" style="1"/>
    <col min="1281" max="1282" width="7.625" style="1" customWidth="1"/>
    <col min="1283" max="1283" width="7.625" style="1"/>
    <col min="1284" max="1284" width="37.5" style="1" customWidth="1"/>
    <col min="1285" max="1285" width="5.125" style="1" bestFit="1" customWidth="1"/>
    <col min="1286" max="1286" width="6.375" style="1" customWidth="1"/>
    <col min="1287" max="1287" width="12.875" style="1" customWidth="1"/>
    <col min="1288" max="1288" width="2.5" style="1" customWidth="1"/>
    <col min="1289" max="1536" width="7.625" style="1"/>
    <col min="1537" max="1538" width="7.625" style="1" customWidth="1"/>
    <col min="1539" max="1539" width="7.625" style="1"/>
    <col min="1540" max="1540" width="37.5" style="1" customWidth="1"/>
    <col min="1541" max="1541" width="5.125" style="1" bestFit="1" customWidth="1"/>
    <col min="1542" max="1542" width="6.375" style="1" customWidth="1"/>
    <col min="1543" max="1543" width="12.875" style="1" customWidth="1"/>
    <col min="1544" max="1544" width="2.5" style="1" customWidth="1"/>
    <col min="1545" max="1792" width="7.625" style="1"/>
    <col min="1793" max="1794" width="7.625" style="1" customWidth="1"/>
    <col min="1795" max="1795" width="7.625" style="1"/>
    <col min="1796" max="1796" width="37.5" style="1" customWidth="1"/>
    <col min="1797" max="1797" width="5.125" style="1" bestFit="1" customWidth="1"/>
    <col min="1798" max="1798" width="6.375" style="1" customWidth="1"/>
    <col min="1799" max="1799" width="12.875" style="1" customWidth="1"/>
    <col min="1800" max="1800" width="2.5" style="1" customWidth="1"/>
    <col min="1801" max="2048" width="7.625" style="1"/>
    <col min="2049" max="2050" width="7.625" style="1" customWidth="1"/>
    <col min="2051" max="2051" width="7.625" style="1"/>
    <col min="2052" max="2052" width="37.5" style="1" customWidth="1"/>
    <col min="2053" max="2053" width="5.125" style="1" bestFit="1" customWidth="1"/>
    <col min="2054" max="2054" width="6.375" style="1" customWidth="1"/>
    <col min="2055" max="2055" width="12.875" style="1" customWidth="1"/>
    <col min="2056" max="2056" width="2.5" style="1" customWidth="1"/>
    <col min="2057" max="2304" width="7.625" style="1"/>
    <col min="2305" max="2306" width="7.625" style="1" customWidth="1"/>
    <col min="2307" max="2307" width="7.625" style="1"/>
    <col min="2308" max="2308" width="37.5" style="1" customWidth="1"/>
    <col min="2309" max="2309" width="5.125" style="1" bestFit="1" customWidth="1"/>
    <col min="2310" max="2310" width="6.375" style="1" customWidth="1"/>
    <col min="2311" max="2311" width="12.875" style="1" customWidth="1"/>
    <col min="2312" max="2312" width="2.5" style="1" customWidth="1"/>
    <col min="2313" max="2560" width="7.625" style="1"/>
    <col min="2561" max="2562" width="7.625" style="1" customWidth="1"/>
    <col min="2563" max="2563" width="7.625" style="1"/>
    <col min="2564" max="2564" width="37.5" style="1" customWidth="1"/>
    <col min="2565" max="2565" width="5.125" style="1" bestFit="1" customWidth="1"/>
    <col min="2566" max="2566" width="6.375" style="1" customWidth="1"/>
    <col min="2567" max="2567" width="12.875" style="1" customWidth="1"/>
    <col min="2568" max="2568" width="2.5" style="1" customWidth="1"/>
    <col min="2569" max="2816" width="7.625" style="1"/>
    <col min="2817" max="2818" width="7.625" style="1" customWidth="1"/>
    <col min="2819" max="2819" width="7.625" style="1"/>
    <col min="2820" max="2820" width="37.5" style="1" customWidth="1"/>
    <col min="2821" max="2821" width="5.125" style="1" bestFit="1" customWidth="1"/>
    <col min="2822" max="2822" width="6.375" style="1" customWidth="1"/>
    <col min="2823" max="2823" width="12.875" style="1" customWidth="1"/>
    <col min="2824" max="2824" width="2.5" style="1" customWidth="1"/>
    <col min="2825" max="3072" width="7.625" style="1"/>
    <col min="3073" max="3074" width="7.625" style="1" customWidth="1"/>
    <col min="3075" max="3075" width="7.625" style="1"/>
    <col min="3076" max="3076" width="37.5" style="1" customWidth="1"/>
    <col min="3077" max="3077" width="5.125" style="1" bestFit="1" customWidth="1"/>
    <col min="3078" max="3078" width="6.375" style="1" customWidth="1"/>
    <col min="3079" max="3079" width="12.875" style="1" customWidth="1"/>
    <col min="3080" max="3080" width="2.5" style="1" customWidth="1"/>
    <col min="3081" max="3328" width="7.625" style="1"/>
    <col min="3329" max="3330" width="7.625" style="1" customWidth="1"/>
    <col min="3331" max="3331" width="7.625" style="1"/>
    <col min="3332" max="3332" width="37.5" style="1" customWidth="1"/>
    <col min="3333" max="3333" width="5.125" style="1" bestFit="1" customWidth="1"/>
    <col min="3334" max="3334" width="6.375" style="1" customWidth="1"/>
    <col min="3335" max="3335" width="12.875" style="1" customWidth="1"/>
    <col min="3336" max="3336" width="2.5" style="1" customWidth="1"/>
    <col min="3337" max="3584" width="7.625" style="1"/>
    <col min="3585" max="3586" width="7.625" style="1" customWidth="1"/>
    <col min="3587" max="3587" width="7.625" style="1"/>
    <col min="3588" max="3588" width="37.5" style="1" customWidth="1"/>
    <col min="3589" max="3589" width="5.125" style="1" bestFit="1" customWidth="1"/>
    <col min="3590" max="3590" width="6.375" style="1" customWidth="1"/>
    <col min="3591" max="3591" width="12.875" style="1" customWidth="1"/>
    <col min="3592" max="3592" width="2.5" style="1" customWidth="1"/>
    <col min="3593" max="3840" width="7.625" style="1"/>
    <col min="3841" max="3842" width="7.625" style="1" customWidth="1"/>
    <col min="3843" max="3843" width="7.625" style="1"/>
    <col min="3844" max="3844" width="37.5" style="1" customWidth="1"/>
    <col min="3845" max="3845" width="5.125" style="1" bestFit="1" customWidth="1"/>
    <col min="3846" max="3846" width="6.375" style="1" customWidth="1"/>
    <col min="3847" max="3847" width="12.875" style="1" customWidth="1"/>
    <col min="3848" max="3848" width="2.5" style="1" customWidth="1"/>
    <col min="3849" max="4096" width="7.625" style="1"/>
    <col min="4097" max="4098" width="7.625" style="1" customWidth="1"/>
    <col min="4099" max="4099" width="7.625" style="1"/>
    <col min="4100" max="4100" width="37.5" style="1" customWidth="1"/>
    <col min="4101" max="4101" width="5.125" style="1" bestFit="1" customWidth="1"/>
    <col min="4102" max="4102" width="6.375" style="1" customWidth="1"/>
    <col min="4103" max="4103" width="12.875" style="1" customWidth="1"/>
    <col min="4104" max="4104" width="2.5" style="1" customWidth="1"/>
    <col min="4105" max="4352" width="7.625" style="1"/>
    <col min="4353" max="4354" width="7.625" style="1" customWidth="1"/>
    <col min="4355" max="4355" width="7.625" style="1"/>
    <col min="4356" max="4356" width="37.5" style="1" customWidth="1"/>
    <col min="4357" max="4357" width="5.125" style="1" bestFit="1" customWidth="1"/>
    <col min="4358" max="4358" width="6.375" style="1" customWidth="1"/>
    <col min="4359" max="4359" width="12.875" style="1" customWidth="1"/>
    <col min="4360" max="4360" width="2.5" style="1" customWidth="1"/>
    <col min="4361" max="4608" width="7.625" style="1"/>
    <col min="4609" max="4610" width="7.625" style="1" customWidth="1"/>
    <col min="4611" max="4611" width="7.625" style="1"/>
    <col min="4612" max="4612" width="37.5" style="1" customWidth="1"/>
    <col min="4613" max="4613" width="5.125" style="1" bestFit="1" customWidth="1"/>
    <col min="4614" max="4614" width="6.375" style="1" customWidth="1"/>
    <col min="4615" max="4615" width="12.875" style="1" customWidth="1"/>
    <col min="4616" max="4616" width="2.5" style="1" customWidth="1"/>
    <col min="4617" max="4864" width="7.625" style="1"/>
    <col min="4865" max="4866" width="7.625" style="1" customWidth="1"/>
    <col min="4867" max="4867" width="7.625" style="1"/>
    <col min="4868" max="4868" width="37.5" style="1" customWidth="1"/>
    <col min="4869" max="4869" width="5.125" style="1" bestFit="1" customWidth="1"/>
    <col min="4870" max="4870" width="6.375" style="1" customWidth="1"/>
    <col min="4871" max="4871" width="12.875" style="1" customWidth="1"/>
    <col min="4872" max="4872" width="2.5" style="1" customWidth="1"/>
    <col min="4873" max="5120" width="7.625" style="1"/>
    <col min="5121" max="5122" width="7.625" style="1" customWidth="1"/>
    <col min="5123" max="5123" width="7.625" style="1"/>
    <col min="5124" max="5124" width="37.5" style="1" customWidth="1"/>
    <col min="5125" max="5125" width="5.125" style="1" bestFit="1" customWidth="1"/>
    <col min="5126" max="5126" width="6.375" style="1" customWidth="1"/>
    <col min="5127" max="5127" width="12.875" style="1" customWidth="1"/>
    <col min="5128" max="5128" width="2.5" style="1" customWidth="1"/>
    <col min="5129" max="5376" width="7.625" style="1"/>
    <col min="5377" max="5378" width="7.625" style="1" customWidth="1"/>
    <col min="5379" max="5379" width="7.625" style="1"/>
    <col min="5380" max="5380" width="37.5" style="1" customWidth="1"/>
    <col min="5381" max="5381" width="5.125" style="1" bestFit="1" customWidth="1"/>
    <col min="5382" max="5382" width="6.375" style="1" customWidth="1"/>
    <col min="5383" max="5383" width="12.875" style="1" customWidth="1"/>
    <col min="5384" max="5384" width="2.5" style="1" customWidth="1"/>
    <col min="5385" max="5632" width="7.625" style="1"/>
    <col min="5633" max="5634" width="7.625" style="1" customWidth="1"/>
    <col min="5635" max="5635" width="7.625" style="1"/>
    <col min="5636" max="5636" width="37.5" style="1" customWidth="1"/>
    <col min="5637" max="5637" width="5.125" style="1" bestFit="1" customWidth="1"/>
    <col min="5638" max="5638" width="6.375" style="1" customWidth="1"/>
    <col min="5639" max="5639" width="12.875" style="1" customWidth="1"/>
    <col min="5640" max="5640" width="2.5" style="1" customWidth="1"/>
    <col min="5641" max="5888" width="7.625" style="1"/>
    <col min="5889" max="5890" width="7.625" style="1" customWidth="1"/>
    <col min="5891" max="5891" width="7.625" style="1"/>
    <col min="5892" max="5892" width="37.5" style="1" customWidth="1"/>
    <col min="5893" max="5893" width="5.125" style="1" bestFit="1" customWidth="1"/>
    <col min="5894" max="5894" width="6.375" style="1" customWidth="1"/>
    <col min="5895" max="5895" width="12.875" style="1" customWidth="1"/>
    <col min="5896" max="5896" width="2.5" style="1" customWidth="1"/>
    <col min="5897" max="6144" width="7.625" style="1"/>
    <col min="6145" max="6146" width="7.625" style="1" customWidth="1"/>
    <col min="6147" max="6147" width="7.625" style="1"/>
    <col min="6148" max="6148" width="37.5" style="1" customWidth="1"/>
    <col min="6149" max="6149" width="5.125" style="1" bestFit="1" customWidth="1"/>
    <col min="6150" max="6150" width="6.375" style="1" customWidth="1"/>
    <col min="6151" max="6151" width="12.875" style="1" customWidth="1"/>
    <col min="6152" max="6152" width="2.5" style="1" customWidth="1"/>
    <col min="6153" max="6400" width="7.625" style="1"/>
    <col min="6401" max="6402" width="7.625" style="1" customWidth="1"/>
    <col min="6403" max="6403" width="7.625" style="1"/>
    <col min="6404" max="6404" width="37.5" style="1" customWidth="1"/>
    <col min="6405" max="6405" width="5.125" style="1" bestFit="1" customWidth="1"/>
    <col min="6406" max="6406" width="6.375" style="1" customWidth="1"/>
    <col min="6407" max="6407" width="12.875" style="1" customWidth="1"/>
    <col min="6408" max="6408" width="2.5" style="1" customWidth="1"/>
    <col min="6409" max="6656" width="7.625" style="1"/>
    <col min="6657" max="6658" width="7.625" style="1" customWidth="1"/>
    <col min="6659" max="6659" width="7.625" style="1"/>
    <col min="6660" max="6660" width="37.5" style="1" customWidth="1"/>
    <col min="6661" max="6661" width="5.125" style="1" bestFit="1" customWidth="1"/>
    <col min="6662" max="6662" width="6.375" style="1" customWidth="1"/>
    <col min="6663" max="6663" width="12.875" style="1" customWidth="1"/>
    <col min="6664" max="6664" width="2.5" style="1" customWidth="1"/>
    <col min="6665" max="6912" width="7.625" style="1"/>
    <col min="6913" max="6914" width="7.625" style="1" customWidth="1"/>
    <col min="6915" max="6915" width="7.625" style="1"/>
    <col min="6916" max="6916" width="37.5" style="1" customWidth="1"/>
    <col min="6917" max="6917" width="5.125" style="1" bestFit="1" customWidth="1"/>
    <col min="6918" max="6918" width="6.375" style="1" customWidth="1"/>
    <col min="6919" max="6919" width="12.875" style="1" customWidth="1"/>
    <col min="6920" max="6920" width="2.5" style="1" customWidth="1"/>
    <col min="6921" max="7168" width="7.625" style="1"/>
    <col min="7169" max="7170" width="7.625" style="1" customWidth="1"/>
    <col min="7171" max="7171" width="7.625" style="1"/>
    <col min="7172" max="7172" width="37.5" style="1" customWidth="1"/>
    <col min="7173" max="7173" width="5.125" style="1" bestFit="1" customWidth="1"/>
    <col min="7174" max="7174" width="6.375" style="1" customWidth="1"/>
    <col min="7175" max="7175" width="12.875" style="1" customWidth="1"/>
    <col min="7176" max="7176" width="2.5" style="1" customWidth="1"/>
    <col min="7177" max="7424" width="7.625" style="1"/>
    <col min="7425" max="7426" width="7.625" style="1" customWidth="1"/>
    <col min="7427" max="7427" width="7.625" style="1"/>
    <col min="7428" max="7428" width="37.5" style="1" customWidth="1"/>
    <col min="7429" max="7429" width="5.125" style="1" bestFit="1" customWidth="1"/>
    <col min="7430" max="7430" width="6.375" style="1" customWidth="1"/>
    <col min="7431" max="7431" width="12.875" style="1" customWidth="1"/>
    <col min="7432" max="7432" width="2.5" style="1" customWidth="1"/>
    <col min="7433" max="7680" width="7.625" style="1"/>
    <col min="7681" max="7682" width="7.625" style="1" customWidth="1"/>
    <col min="7683" max="7683" width="7.625" style="1"/>
    <col min="7684" max="7684" width="37.5" style="1" customWidth="1"/>
    <col min="7685" max="7685" width="5.125" style="1" bestFit="1" customWidth="1"/>
    <col min="7686" max="7686" width="6.375" style="1" customWidth="1"/>
    <col min="7687" max="7687" width="12.875" style="1" customWidth="1"/>
    <col min="7688" max="7688" width="2.5" style="1" customWidth="1"/>
    <col min="7689" max="7936" width="7.625" style="1"/>
    <col min="7937" max="7938" width="7.625" style="1" customWidth="1"/>
    <col min="7939" max="7939" width="7.625" style="1"/>
    <col min="7940" max="7940" width="37.5" style="1" customWidth="1"/>
    <col min="7941" max="7941" width="5.125" style="1" bestFit="1" customWidth="1"/>
    <col min="7942" max="7942" width="6.375" style="1" customWidth="1"/>
    <col min="7943" max="7943" width="12.875" style="1" customWidth="1"/>
    <col min="7944" max="7944" width="2.5" style="1" customWidth="1"/>
    <col min="7945" max="8192" width="7.625" style="1"/>
    <col min="8193" max="8194" width="7.625" style="1" customWidth="1"/>
    <col min="8195" max="8195" width="7.625" style="1"/>
    <col min="8196" max="8196" width="37.5" style="1" customWidth="1"/>
    <col min="8197" max="8197" width="5.125" style="1" bestFit="1" customWidth="1"/>
    <col min="8198" max="8198" width="6.375" style="1" customWidth="1"/>
    <col min="8199" max="8199" width="12.875" style="1" customWidth="1"/>
    <col min="8200" max="8200" width="2.5" style="1" customWidth="1"/>
    <col min="8201" max="8448" width="7.625" style="1"/>
    <col min="8449" max="8450" width="7.625" style="1" customWidth="1"/>
    <col min="8451" max="8451" width="7.625" style="1"/>
    <col min="8452" max="8452" width="37.5" style="1" customWidth="1"/>
    <col min="8453" max="8453" width="5.125" style="1" bestFit="1" customWidth="1"/>
    <col min="8454" max="8454" width="6.375" style="1" customWidth="1"/>
    <col min="8455" max="8455" width="12.875" style="1" customWidth="1"/>
    <col min="8456" max="8456" width="2.5" style="1" customWidth="1"/>
    <col min="8457" max="8704" width="7.625" style="1"/>
    <col min="8705" max="8706" width="7.625" style="1" customWidth="1"/>
    <col min="8707" max="8707" width="7.625" style="1"/>
    <col min="8708" max="8708" width="37.5" style="1" customWidth="1"/>
    <col min="8709" max="8709" width="5.125" style="1" bestFit="1" customWidth="1"/>
    <col min="8710" max="8710" width="6.375" style="1" customWidth="1"/>
    <col min="8711" max="8711" width="12.875" style="1" customWidth="1"/>
    <col min="8712" max="8712" width="2.5" style="1" customWidth="1"/>
    <col min="8713" max="8960" width="7.625" style="1"/>
    <col min="8961" max="8962" width="7.625" style="1" customWidth="1"/>
    <col min="8963" max="8963" width="7.625" style="1"/>
    <col min="8964" max="8964" width="37.5" style="1" customWidth="1"/>
    <col min="8965" max="8965" width="5.125" style="1" bestFit="1" customWidth="1"/>
    <col min="8966" max="8966" width="6.375" style="1" customWidth="1"/>
    <col min="8967" max="8967" width="12.875" style="1" customWidth="1"/>
    <col min="8968" max="8968" width="2.5" style="1" customWidth="1"/>
    <col min="8969" max="9216" width="7.625" style="1"/>
    <col min="9217" max="9218" width="7.625" style="1" customWidth="1"/>
    <col min="9219" max="9219" width="7.625" style="1"/>
    <col min="9220" max="9220" width="37.5" style="1" customWidth="1"/>
    <col min="9221" max="9221" width="5.125" style="1" bestFit="1" customWidth="1"/>
    <col min="9222" max="9222" width="6.375" style="1" customWidth="1"/>
    <col min="9223" max="9223" width="12.875" style="1" customWidth="1"/>
    <col min="9224" max="9224" width="2.5" style="1" customWidth="1"/>
    <col min="9225" max="9472" width="7.625" style="1"/>
    <col min="9473" max="9474" width="7.625" style="1" customWidth="1"/>
    <col min="9475" max="9475" width="7.625" style="1"/>
    <col min="9476" max="9476" width="37.5" style="1" customWidth="1"/>
    <col min="9477" max="9477" width="5.125" style="1" bestFit="1" customWidth="1"/>
    <col min="9478" max="9478" width="6.375" style="1" customWidth="1"/>
    <col min="9479" max="9479" width="12.875" style="1" customWidth="1"/>
    <col min="9480" max="9480" width="2.5" style="1" customWidth="1"/>
    <col min="9481" max="9728" width="7.625" style="1"/>
    <col min="9729" max="9730" width="7.625" style="1" customWidth="1"/>
    <col min="9731" max="9731" width="7.625" style="1"/>
    <col min="9732" max="9732" width="37.5" style="1" customWidth="1"/>
    <col min="9733" max="9733" width="5.125" style="1" bestFit="1" customWidth="1"/>
    <col min="9734" max="9734" width="6.375" style="1" customWidth="1"/>
    <col min="9735" max="9735" width="12.875" style="1" customWidth="1"/>
    <col min="9736" max="9736" width="2.5" style="1" customWidth="1"/>
    <col min="9737" max="9984" width="7.625" style="1"/>
    <col min="9985" max="9986" width="7.625" style="1" customWidth="1"/>
    <col min="9987" max="9987" width="7.625" style="1"/>
    <col min="9988" max="9988" width="37.5" style="1" customWidth="1"/>
    <col min="9989" max="9989" width="5.125" style="1" bestFit="1" customWidth="1"/>
    <col min="9990" max="9990" width="6.375" style="1" customWidth="1"/>
    <col min="9991" max="9991" width="12.875" style="1" customWidth="1"/>
    <col min="9992" max="9992" width="2.5" style="1" customWidth="1"/>
    <col min="9993" max="10240" width="7.625" style="1"/>
    <col min="10241" max="10242" width="7.625" style="1" customWidth="1"/>
    <col min="10243" max="10243" width="7.625" style="1"/>
    <col min="10244" max="10244" width="37.5" style="1" customWidth="1"/>
    <col min="10245" max="10245" width="5.125" style="1" bestFit="1" customWidth="1"/>
    <col min="10246" max="10246" width="6.375" style="1" customWidth="1"/>
    <col min="10247" max="10247" width="12.875" style="1" customWidth="1"/>
    <col min="10248" max="10248" width="2.5" style="1" customWidth="1"/>
    <col min="10249" max="10496" width="7.625" style="1"/>
    <col min="10497" max="10498" width="7.625" style="1" customWidth="1"/>
    <col min="10499" max="10499" width="7.625" style="1"/>
    <col min="10500" max="10500" width="37.5" style="1" customWidth="1"/>
    <col min="10501" max="10501" width="5.125" style="1" bestFit="1" customWidth="1"/>
    <col min="10502" max="10502" width="6.375" style="1" customWidth="1"/>
    <col min="10503" max="10503" width="12.875" style="1" customWidth="1"/>
    <col min="10504" max="10504" width="2.5" style="1" customWidth="1"/>
    <col min="10505" max="10752" width="7.625" style="1"/>
    <col min="10753" max="10754" width="7.625" style="1" customWidth="1"/>
    <col min="10755" max="10755" width="7.625" style="1"/>
    <col min="10756" max="10756" width="37.5" style="1" customWidth="1"/>
    <col min="10757" max="10757" width="5.125" style="1" bestFit="1" customWidth="1"/>
    <col min="10758" max="10758" width="6.375" style="1" customWidth="1"/>
    <col min="10759" max="10759" width="12.875" style="1" customWidth="1"/>
    <col min="10760" max="10760" width="2.5" style="1" customWidth="1"/>
    <col min="10761" max="11008" width="7.625" style="1"/>
    <col min="11009" max="11010" width="7.625" style="1" customWidth="1"/>
    <col min="11011" max="11011" width="7.625" style="1"/>
    <col min="11012" max="11012" width="37.5" style="1" customWidth="1"/>
    <col min="11013" max="11013" width="5.125" style="1" bestFit="1" customWidth="1"/>
    <col min="11014" max="11014" width="6.375" style="1" customWidth="1"/>
    <col min="11015" max="11015" width="12.875" style="1" customWidth="1"/>
    <col min="11016" max="11016" width="2.5" style="1" customWidth="1"/>
    <col min="11017" max="11264" width="7.625" style="1"/>
    <col min="11265" max="11266" width="7.625" style="1" customWidth="1"/>
    <col min="11267" max="11267" width="7.625" style="1"/>
    <col min="11268" max="11268" width="37.5" style="1" customWidth="1"/>
    <col min="11269" max="11269" width="5.125" style="1" bestFit="1" customWidth="1"/>
    <col min="11270" max="11270" width="6.375" style="1" customWidth="1"/>
    <col min="11271" max="11271" width="12.875" style="1" customWidth="1"/>
    <col min="11272" max="11272" width="2.5" style="1" customWidth="1"/>
    <col min="11273" max="11520" width="7.625" style="1"/>
    <col min="11521" max="11522" width="7.625" style="1" customWidth="1"/>
    <col min="11523" max="11523" width="7.625" style="1"/>
    <col min="11524" max="11524" width="37.5" style="1" customWidth="1"/>
    <col min="11525" max="11525" width="5.125" style="1" bestFit="1" customWidth="1"/>
    <col min="11526" max="11526" width="6.375" style="1" customWidth="1"/>
    <col min="11527" max="11527" width="12.875" style="1" customWidth="1"/>
    <col min="11528" max="11528" width="2.5" style="1" customWidth="1"/>
    <col min="11529" max="11776" width="7.625" style="1"/>
    <col min="11777" max="11778" width="7.625" style="1" customWidth="1"/>
    <col min="11779" max="11779" width="7.625" style="1"/>
    <col min="11780" max="11780" width="37.5" style="1" customWidth="1"/>
    <col min="11781" max="11781" width="5.125" style="1" bestFit="1" customWidth="1"/>
    <col min="11782" max="11782" width="6.375" style="1" customWidth="1"/>
    <col min="11783" max="11783" width="12.875" style="1" customWidth="1"/>
    <col min="11784" max="11784" width="2.5" style="1" customWidth="1"/>
    <col min="11785" max="12032" width="7.625" style="1"/>
    <col min="12033" max="12034" width="7.625" style="1" customWidth="1"/>
    <col min="12035" max="12035" width="7.625" style="1"/>
    <col min="12036" max="12036" width="37.5" style="1" customWidth="1"/>
    <col min="12037" max="12037" width="5.125" style="1" bestFit="1" customWidth="1"/>
    <col min="12038" max="12038" width="6.375" style="1" customWidth="1"/>
    <col min="12039" max="12039" width="12.875" style="1" customWidth="1"/>
    <col min="12040" max="12040" width="2.5" style="1" customWidth="1"/>
    <col min="12041" max="12288" width="7.625" style="1"/>
    <col min="12289" max="12290" width="7.625" style="1" customWidth="1"/>
    <col min="12291" max="12291" width="7.625" style="1"/>
    <col min="12292" max="12292" width="37.5" style="1" customWidth="1"/>
    <col min="12293" max="12293" width="5.125" style="1" bestFit="1" customWidth="1"/>
    <col min="12294" max="12294" width="6.375" style="1" customWidth="1"/>
    <col min="12295" max="12295" width="12.875" style="1" customWidth="1"/>
    <col min="12296" max="12296" width="2.5" style="1" customWidth="1"/>
    <col min="12297" max="12544" width="7.625" style="1"/>
    <col min="12545" max="12546" width="7.625" style="1" customWidth="1"/>
    <col min="12547" max="12547" width="7.625" style="1"/>
    <col min="12548" max="12548" width="37.5" style="1" customWidth="1"/>
    <col min="12549" max="12549" width="5.125" style="1" bestFit="1" customWidth="1"/>
    <col min="12550" max="12550" width="6.375" style="1" customWidth="1"/>
    <col min="12551" max="12551" width="12.875" style="1" customWidth="1"/>
    <col min="12552" max="12552" width="2.5" style="1" customWidth="1"/>
    <col min="12553" max="12800" width="7.625" style="1"/>
    <col min="12801" max="12802" width="7.625" style="1" customWidth="1"/>
    <col min="12803" max="12803" width="7.625" style="1"/>
    <col min="12804" max="12804" width="37.5" style="1" customWidth="1"/>
    <col min="12805" max="12805" width="5.125" style="1" bestFit="1" customWidth="1"/>
    <col min="12806" max="12806" width="6.375" style="1" customWidth="1"/>
    <col min="12807" max="12807" width="12.875" style="1" customWidth="1"/>
    <col min="12808" max="12808" width="2.5" style="1" customWidth="1"/>
    <col min="12809" max="13056" width="7.625" style="1"/>
    <col min="13057" max="13058" width="7.625" style="1" customWidth="1"/>
    <col min="13059" max="13059" width="7.625" style="1"/>
    <col min="13060" max="13060" width="37.5" style="1" customWidth="1"/>
    <col min="13061" max="13061" width="5.125" style="1" bestFit="1" customWidth="1"/>
    <col min="13062" max="13062" width="6.375" style="1" customWidth="1"/>
    <col min="13063" max="13063" width="12.875" style="1" customWidth="1"/>
    <col min="13064" max="13064" width="2.5" style="1" customWidth="1"/>
    <col min="13065" max="13312" width="7.625" style="1"/>
    <col min="13313" max="13314" width="7.625" style="1" customWidth="1"/>
    <col min="13315" max="13315" width="7.625" style="1"/>
    <col min="13316" max="13316" width="37.5" style="1" customWidth="1"/>
    <col min="13317" max="13317" width="5.125" style="1" bestFit="1" customWidth="1"/>
    <col min="13318" max="13318" width="6.375" style="1" customWidth="1"/>
    <col min="13319" max="13319" width="12.875" style="1" customWidth="1"/>
    <col min="13320" max="13320" width="2.5" style="1" customWidth="1"/>
    <col min="13321" max="13568" width="7.625" style="1"/>
    <col min="13569" max="13570" width="7.625" style="1" customWidth="1"/>
    <col min="13571" max="13571" width="7.625" style="1"/>
    <col min="13572" max="13572" width="37.5" style="1" customWidth="1"/>
    <col min="13573" max="13573" width="5.125" style="1" bestFit="1" customWidth="1"/>
    <col min="13574" max="13574" width="6.375" style="1" customWidth="1"/>
    <col min="13575" max="13575" width="12.875" style="1" customWidth="1"/>
    <col min="13576" max="13576" width="2.5" style="1" customWidth="1"/>
    <col min="13577" max="13824" width="7.625" style="1"/>
    <col min="13825" max="13826" width="7.625" style="1" customWidth="1"/>
    <col min="13827" max="13827" width="7.625" style="1"/>
    <col min="13828" max="13828" width="37.5" style="1" customWidth="1"/>
    <col min="13829" max="13829" width="5.125" style="1" bestFit="1" customWidth="1"/>
    <col min="13830" max="13830" width="6.375" style="1" customWidth="1"/>
    <col min="13831" max="13831" width="12.875" style="1" customWidth="1"/>
    <col min="13832" max="13832" width="2.5" style="1" customWidth="1"/>
    <col min="13833" max="14080" width="7.625" style="1"/>
    <col min="14081" max="14082" width="7.625" style="1" customWidth="1"/>
    <col min="14083" max="14083" width="7.625" style="1"/>
    <col min="14084" max="14084" width="37.5" style="1" customWidth="1"/>
    <col min="14085" max="14085" width="5.125" style="1" bestFit="1" customWidth="1"/>
    <col min="14086" max="14086" width="6.375" style="1" customWidth="1"/>
    <col min="14087" max="14087" width="12.875" style="1" customWidth="1"/>
    <col min="14088" max="14088" width="2.5" style="1" customWidth="1"/>
    <col min="14089" max="14336" width="7.625" style="1"/>
    <col min="14337" max="14338" width="7.625" style="1" customWidth="1"/>
    <col min="14339" max="14339" width="7.625" style="1"/>
    <col min="14340" max="14340" width="37.5" style="1" customWidth="1"/>
    <col min="14341" max="14341" width="5.125" style="1" bestFit="1" customWidth="1"/>
    <col min="14342" max="14342" width="6.375" style="1" customWidth="1"/>
    <col min="14343" max="14343" width="12.875" style="1" customWidth="1"/>
    <col min="14344" max="14344" width="2.5" style="1" customWidth="1"/>
    <col min="14345" max="14592" width="7.625" style="1"/>
    <col min="14593" max="14594" width="7.625" style="1" customWidth="1"/>
    <col min="14595" max="14595" width="7.625" style="1"/>
    <col min="14596" max="14596" width="37.5" style="1" customWidth="1"/>
    <col min="14597" max="14597" width="5.125" style="1" bestFit="1" customWidth="1"/>
    <col min="14598" max="14598" width="6.375" style="1" customWidth="1"/>
    <col min="14599" max="14599" width="12.875" style="1" customWidth="1"/>
    <col min="14600" max="14600" width="2.5" style="1" customWidth="1"/>
    <col min="14601" max="14848" width="7.625" style="1"/>
    <col min="14849" max="14850" width="7.625" style="1" customWidth="1"/>
    <col min="14851" max="14851" width="7.625" style="1"/>
    <col min="14852" max="14852" width="37.5" style="1" customWidth="1"/>
    <col min="14853" max="14853" width="5.125" style="1" bestFit="1" customWidth="1"/>
    <col min="14854" max="14854" width="6.375" style="1" customWidth="1"/>
    <col min="14855" max="14855" width="12.875" style="1" customWidth="1"/>
    <col min="14856" max="14856" width="2.5" style="1" customWidth="1"/>
    <col min="14857" max="15104" width="7.625" style="1"/>
    <col min="15105" max="15106" width="7.625" style="1" customWidth="1"/>
    <col min="15107" max="15107" width="7.625" style="1"/>
    <col min="15108" max="15108" width="37.5" style="1" customWidth="1"/>
    <col min="15109" max="15109" width="5.125" style="1" bestFit="1" customWidth="1"/>
    <col min="15110" max="15110" width="6.375" style="1" customWidth="1"/>
    <col min="15111" max="15111" width="12.875" style="1" customWidth="1"/>
    <col min="15112" max="15112" width="2.5" style="1" customWidth="1"/>
    <col min="15113" max="15360" width="7.625" style="1"/>
    <col min="15361" max="15362" width="7.625" style="1" customWidth="1"/>
    <col min="15363" max="15363" width="7.625" style="1"/>
    <col min="15364" max="15364" width="37.5" style="1" customWidth="1"/>
    <col min="15365" max="15365" width="5.125" style="1" bestFit="1" customWidth="1"/>
    <col min="15366" max="15366" width="6.375" style="1" customWidth="1"/>
    <col min="15367" max="15367" width="12.875" style="1" customWidth="1"/>
    <col min="15368" max="15368" width="2.5" style="1" customWidth="1"/>
    <col min="15369" max="15616" width="7.625" style="1"/>
    <col min="15617" max="15618" width="7.625" style="1" customWidth="1"/>
    <col min="15619" max="15619" width="7.625" style="1"/>
    <col min="15620" max="15620" width="37.5" style="1" customWidth="1"/>
    <col min="15621" max="15621" width="5.125" style="1" bestFit="1" customWidth="1"/>
    <col min="15622" max="15622" width="6.375" style="1" customWidth="1"/>
    <col min="15623" max="15623" width="12.875" style="1" customWidth="1"/>
    <col min="15624" max="15624" width="2.5" style="1" customWidth="1"/>
    <col min="15625" max="15872" width="7.625" style="1"/>
    <col min="15873" max="15874" width="7.625" style="1" customWidth="1"/>
    <col min="15875" max="15875" width="7.625" style="1"/>
    <col min="15876" max="15876" width="37.5" style="1" customWidth="1"/>
    <col min="15877" max="15877" width="5.125" style="1" bestFit="1" customWidth="1"/>
    <col min="15878" max="15878" width="6.375" style="1" customWidth="1"/>
    <col min="15879" max="15879" width="12.875" style="1" customWidth="1"/>
    <col min="15880" max="15880" width="2.5" style="1" customWidth="1"/>
    <col min="15881" max="16128" width="7.625" style="1"/>
    <col min="16129" max="16130" width="7.625" style="1" customWidth="1"/>
    <col min="16131" max="16131" width="7.625" style="1"/>
    <col min="16132" max="16132" width="37.5" style="1" customWidth="1"/>
    <col min="16133" max="16133" width="5.125" style="1" bestFit="1" customWidth="1"/>
    <col min="16134" max="16134" width="6.375" style="1" customWidth="1"/>
    <col min="16135" max="16135" width="12.875" style="1" customWidth="1"/>
    <col min="16136" max="16136" width="2.5" style="1" customWidth="1"/>
    <col min="16137" max="16384" width="7.625" style="1"/>
  </cols>
  <sheetData>
    <row r="1" spans="1:7" x14ac:dyDescent="0.55000000000000004">
      <c r="A1" s="212" t="s">
        <v>96</v>
      </c>
      <c r="B1" s="212"/>
      <c r="C1" s="212"/>
      <c r="D1" s="212"/>
      <c r="E1" s="212"/>
      <c r="F1" s="212"/>
      <c r="G1" s="212"/>
    </row>
    <row r="2" spans="1:7" ht="18" customHeight="1" x14ac:dyDescent="0.55000000000000004">
      <c r="A2" s="9"/>
      <c r="B2" s="9"/>
      <c r="C2" s="9"/>
      <c r="D2" s="9"/>
      <c r="E2" s="9"/>
      <c r="F2" s="9"/>
      <c r="G2" s="9"/>
    </row>
    <row r="3" spans="1:7" ht="20.25" customHeight="1" x14ac:dyDescent="0.55000000000000004">
      <c r="A3" s="110" t="s">
        <v>93</v>
      </c>
    </row>
    <row r="4" spans="1:7" ht="20.25" customHeight="1" thickBot="1" x14ac:dyDescent="0.6">
      <c r="A4" s="111" t="s">
        <v>112</v>
      </c>
    </row>
    <row r="5" spans="1:7" s="8" customFormat="1" thickTop="1" x14ac:dyDescent="0.55000000000000004">
      <c r="A5" s="213" t="s">
        <v>0</v>
      </c>
      <c r="B5" s="214"/>
      <c r="C5" s="214"/>
      <c r="D5" s="214"/>
      <c r="E5" s="217" t="s">
        <v>97</v>
      </c>
      <c r="F5" s="218"/>
      <c r="G5" s="219"/>
    </row>
    <row r="6" spans="1:7" s="8" customFormat="1" thickBot="1" x14ac:dyDescent="0.6">
      <c r="A6" s="215"/>
      <c r="B6" s="216"/>
      <c r="C6" s="216"/>
      <c r="D6" s="216"/>
      <c r="E6" s="112"/>
      <c r="F6" s="112" t="s">
        <v>8</v>
      </c>
      <c r="G6" s="112" t="s">
        <v>9</v>
      </c>
    </row>
    <row r="7" spans="1:7" s="8" customFormat="1" thickTop="1" x14ac:dyDescent="0.55000000000000004">
      <c r="A7" s="113" t="s">
        <v>94</v>
      </c>
      <c r="B7" s="114"/>
      <c r="C7" s="115"/>
      <c r="D7" s="116"/>
      <c r="E7" s="117"/>
      <c r="F7" s="117"/>
      <c r="G7" s="118"/>
    </row>
    <row r="8" spans="1:7" s="8" customFormat="1" ht="23.25" x14ac:dyDescent="0.55000000000000004">
      <c r="A8" s="119" t="s">
        <v>117</v>
      </c>
      <c r="B8" s="120"/>
      <c r="C8" s="120"/>
      <c r="D8" s="120"/>
      <c r="E8" s="121">
        <f>ผู้บริหาร!G11</f>
        <v>4.7777777777777777</v>
      </c>
      <c r="F8" s="122">
        <f>ผู้บริหาร!G12</f>
        <v>0.44095855184409838</v>
      </c>
      <c r="G8" s="123" t="str">
        <f>IF(E8&gt;4.5,"มากที่สุด",IF(E8&gt;3.5,"มาก",IF(E8&gt;2.5,"ปานกลาง",IF(E8&gt;1.5,"น้อย",IF(E8&lt;=1.5,"น้อยที่สุด")))))</f>
        <v>มากที่สุด</v>
      </c>
    </row>
    <row r="9" spans="1:7" s="8" customFormat="1" ht="23.25" x14ac:dyDescent="0.55000000000000004">
      <c r="A9" s="124" t="s">
        <v>118</v>
      </c>
      <c r="B9" s="125"/>
      <c r="C9" s="125"/>
      <c r="D9" s="125"/>
      <c r="E9" s="126">
        <f>ผู้บริหาร!H11</f>
        <v>4.7777777777777777</v>
      </c>
      <c r="F9" s="122">
        <f>ผู้บริหาร!H12</f>
        <v>0.44095855184409838</v>
      </c>
      <c r="G9" s="123" t="str">
        <f>IF(E9&gt;4.5,"มากที่สุด",IF(E9&gt;3.5,"มาก",IF(E9&gt;2.5,"ปานกลาง",IF(E9&gt;1.5,"น้อย",IF(E9&lt;=1.5,"น้อยที่สุด")))))</f>
        <v>มากที่สุด</v>
      </c>
    </row>
    <row r="10" spans="1:7" s="8" customFormat="1" ht="23.25" x14ac:dyDescent="0.55000000000000004">
      <c r="A10" s="119" t="s">
        <v>119</v>
      </c>
      <c r="B10" s="120"/>
      <c r="C10" s="120"/>
      <c r="D10" s="120"/>
      <c r="E10" s="126">
        <f>ผู้บริหาร!I11</f>
        <v>4.7777777777777777</v>
      </c>
      <c r="F10" s="121">
        <f>ผู้บริหาร!I12</f>
        <v>0.44095855184409838</v>
      </c>
      <c r="G10" s="118" t="str">
        <f>IF(E10&gt;4.5,"มากที่สุด",IF(E10&gt;3.5,"มาก",IF(E10&gt;2.5,"ปานกลาง",IF(E10&gt;1.5,"น้อย",IF(E10&lt;=1.5,"น้อยที่สุด")))))</f>
        <v>มากที่สุด</v>
      </c>
    </row>
    <row r="11" spans="1:7" s="8" customFormat="1" ht="23.25" x14ac:dyDescent="0.55000000000000004">
      <c r="A11" s="220" t="s">
        <v>95</v>
      </c>
      <c r="B11" s="221"/>
      <c r="C11" s="221"/>
      <c r="D11" s="222"/>
      <c r="E11" s="127">
        <f>ผู้บริหาร!I14</f>
        <v>4.7777777777777777</v>
      </c>
      <c r="F11" s="127">
        <f>ผู้บริหาร!I13</f>
        <v>0.42365927286816174</v>
      </c>
      <c r="G11" s="128" t="str">
        <f>IF(E11&gt;4.5,"มากที่สุด",IF(E11&gt;3.5,"มาก",IF(E11&gt;2.5,"ปานกลาง",IF(E11&gt;1.5,"น้อย",IF(E11&lt;=1.5,"น้อยที่สุด")))))</f>
        <v>มากที่สุด</v>
      </c>
    </row>
    <row r="12" spans="1:7" s="8" customFormat="1" ht="23.25" x14ac:dyDescent="0.55000000000000004">
      <c r="A12" s="223" t="s">
        <v>98</v>
      </c>
      <c r="B12" s="224"/>
      <c r="C12" s="224"/>
      <c r="D12" s="225"/>
      <c r="E12" s="129"/>
      <c r="F12" s="129"/>
      <c r="G12" s="130"/>
    </row>
    <row r="13" spans="1:7" s="8" customFormat="1" ht="23.25" x14ac:dyDescent="0.55000000000000004">
      <c r="A13" s="119" t="s">
        <v>99</v>
      </c>
      <c r="B13" s="125"/>
      <c r="C13" s="125"/>
      <c r="D13" s="131"/>
      <c r="E13" s="122">
        <f>ผู้บริหาร!J11</f>
        <v>4.8888888888888893</v>
      </c>
      <c r="F13" s="122">
        <f>ผู้บริหาร!J12</f>
        <v>0.33333333333333337</v>
      </c>
      <c r="G13" s="132" t="str">
        <f>IF(E13&gt;4.5,"มากที่สุด",IF(E13&gt;3.5,"มาก",IF(E13&gt;2.5,"ปานกลาง",IF(E13&gt;1.5,"น้อย",IF(E13&lt;=1.5,"น้อยที่สุด")))))</f>
        <v>มากที่สุด</v>
      </c>
    </row>
    <row r="14" spans="1:7" s="8" customFormat="1" ht="23.25" x14ac:dyDescent="0.55000000000000004">
      <c r="A14" s="124" t="s">
        <v>100</v>
      </c>
      <c r="B14" s="133"/>
      <c r="C14" s="134"/>
      <c r="D14" s="135"/>
      <c r="E14" s="122">
        <f>ผู้บริหาร!K11</f>
        <v>4.8888888888888893</v>
      </c>
      <c r="F14" s="122">
        <f>ผู้บริหาร!K12</f>
        <v>0.33333333333333337</v>
      </c>
      <c r="G14" s="132" t="str">
        <f>IF(E14&gt;4.5,"มากที่สุด",IF(E14&gt;3.5,"มาก",IF(E14&gt;2.5,"ปานกลาง",IF(E14&gt;1.5,"น้อย",IF(E14&lt;=1.5,"น้อยที่สุด")))))</f>
        <v>มากที่สุด</v>
      </c>
    </row>
    <row r="15" spans="1:7" s="8" customFormat="1" ht="23.25" x14ac:dyDescent="0.55000000000000004">
      <c r="A15" s="220" t="s">
        <v>109</v>
      </c>
      <c r="B15" s="221"/>
      <c r="C15" s="221"/>
      <c r="D15" s="222"/>
      <c r="E15" s="127">
        <f>ผู้บริหาร!K14</f>
        <v>4.8888888888888893</v>
      </c>
      <c r="F15" s="127">
        <f>ผู้บริหาร!K13</f>
        <v>0.32338083338177731</v>
      </c>
      <c r="G15" s="128" t="str">
        <f>IF(E15&gt;4.5,"มากที่สุด",IF(E15&gt;3.5,"มาก",IF(E15&gt;2.5,"ปานกลาง",IF(E15&gt;1.5,"น้อย",IF(E15&lt;=1.5,"น้อยที่สุด")))))</f>
        <v>มากที่สุด</v>
      </c>
    </row>
    <row r="16" spans="1:7" s="8" customFormat="1" ht="23.25" x14ac:dyDescent="0.55000000000000004">
      <c r="A16" s="136" t="s">
        <v>101</v>
      </c>
      <c r="B16" s="120"/>
      <c r="C16" s="120"/>
      <c r="D16" s="137"/>
      <c r="E16" s="121"/>
      <c r="F16" s="121"/>
      <c r="G16" s="118"/>
    </row>
    <row r="17" spans="1:9" s="8" customFormat="1" ht="23.25" x14ac:dyDescent="0.55000000000000004">
      <c r="A17" s="138" t="s">
        <v>102</v>
      </c>
      <c r="B17" s="139"/>
      <c r="C17" s="139"/>
      <c r="D17" s="139"/>
      <c r="E17" s="140">
        <f>ผู้บริหาร!L11</f>
        <v>4.8888888888888893</v>
      </c>
      <c r="F17" s="140">
        <f>ผู้บริหาร!L12</f>
        <v>0.33333333333333337</v>
      </c>
      <c r="G17" s="141" t="str">
        <f>IF(E17&gt;4.5,"มากที่สุด",IF(E17&gt;3.5,"มาก",IF(E17&gt;2.5,"ปานกลาง",IF(E17&gt;1.5,"น้อย",IF(E17&lt;=1.5,"น้อยที่สุด")))))</f>
        <v>มากที่สุด</v>
      </c>
    </row>
    <row r="18" spans="1:9" s="8" customFormat="1" ht="23.25" x14ac:dyDescent="0.55000000000000004">
      <c r="A18" s="138" t="s">
        <v>103</v>
      </c>
      <c r="B18" s="139"/>
      <c r="C18" s="139"/>
      <c r="D18" s="139"/>
      <c r="E18" s="140">
        <f>ผู้บริหาร!M11</f>
        <v>4.8888888888888893</v>
      </c>
      <c r="F18" s="140">
        <f>ผู้บริหาร!M12</f>
        <v>0.33333333333333337</v>
      </c>
      <c r="G18" s="141" t="str">
        <f>IF(E18&gt;4.5,"มากที่สุด",IF(E18&gt;3.5,"มาก",IF(E18&gt;2.5,"ปานกลาง",IF(E18&gt;1.5,"น้อย",IF(E18&lt;=1.5,"น้อยที่สุด")))))</f>
        <v>มากที่สุด</v>
      </c>
    </row>
    <row r="19" spans="1:9" s="8" customFormat="1" ht="23.25" x14ac:dyDescent="0.55000000000000004">
      <c r="A19" s="138" t="s">
        <v>104</v>
      </c>
      <c r="B19" s="139"/>
      <c r="C19" s="139"/>
      <c r="D19" s="139"/>
      <c r="E19" s="140">
        <f>ผู้บริหาร!N11</f>
        <v>4.7777777777777777</v>
      </c>
      <c r="F19" s="140">
        <f>ผู้บริหาร!N12</f>
        <v>0.44095855184409838</v>
      </c>
      <c r="G19" s="141" t="str">
        <f t="shared" ref="G19:G21" si="0">IF(E19&gt;4.5,"มากที่สุด",IF(E19&gt;3.5,"มาก",IF(E19&gt;2.5,"ปานกลาง",IF(E19&gt;1.5,"น้อย",IF(E19&lt;=1.5,"น้อยที่สุด")))))</f>
        <v>มากที่สุด</v>
      </c>
    </row>
    <row r="20" spans="1:9" s="8" customFormat="1" ht="23.25" x14ac:dyDescent="0.55000000000000004">
      <c r="A20" s="138" t="s">
        <v>105</v>
      </c>
      <c r="B20" s="139"/>
      <c r="C20" s="139"/>
      <c r="D20" s="139"/>
      <c r="E20" s="140">
        <f>ผู้บริหาร!O11</f>
        <v>4.8888888888888893</v>
      </c>
      <c r="F20" s="140">
        <f>ผู้บริหาร!O12</f>
        <v>0.33333333333333337</v>
      </c>
      <c r="G20" s="141" t="str">
        <f t="shared" si="0"/>
        <v>มากที่สุด</v>
      </c>
    </row>
    <row r="21" spans="1:9" s="8" customFormat="1" ht="23.25" x14ac:dyDescent="0.55000000000000004">
      <c r="A21" s="148" t="s">
        <v>106</v>
      </c>
      <c r="B21" s="149"/>
      <c r="C21" s="149"/>
      <c r="D21" s="149"/>
      <c r="E21" s="150">
        <f>ผู้บริหาร!P11</f>
        <v>4.8888888888888893</v>
      </c>
      <c r="F21" s="150">
        <f>ผู้บริหาร!P12</f>
        <v>0.33333333333333337</v>
      </c>
      <c r="G21" s="151" t="str">
        <f t="shared" si="0"/>
        <v>มากที่สุด</v>
      </c>
    </row>
    <row r="22" spans="1:9" s="8" customFormat="1" ht="23.25" x14ac:dyDescent="0.55000000000000004">
      <c r="A22" s="226" t="s">
        <v>108</v>
      </c>
      <c r="B22" s="227"/>
      <c r="C22" s="227"/>
      <c r="D22" s="228"/>
      <c r="E22" s="142">
        <f>ผู้บริหาร!P14</f>
        <v>4.8666666666666663</v>
      </c>
      <c r="F22" s="142">
        <f>ผู้บริหาร!P13</f>
        <v>0.34377582547616431</v>
      </c>
      <c r="G22" s="143" t="str">
        <f>IF(E22&gt;4.5,"มากที่สุด",IF(E22&gt;3.5,"มาก",IF(E22&gt;2.5,"ปานกลาง",IF(E22&gt;1.5,"น้อย",IF(E22&lt;=1.5,"น้อยที่สุด")))))</f>
        <v>มากที่สุด</v>
      </c>
    </row>
    <row r="23" spans="1:9" s="8" customFormat="1" ht="23.25" x14ac:dyDescent="0.55000000000000004">
      <c r="A23" s="152" t="s">
        <v>107</v>
      </c>
      <c r="B23" s="155"/>
      <c r="C23" s="155"/>
      <c r="D23" s="155"/>
      <c r="E23" s="153">
        <f>ผู้บริหาร!Y11</f>
        <v>4.8888888888888893</v>
      </c>
      <c r="F23" s="153">
        <f>ผู้บริหาร!Y12</f>
        <v>0.33333333333333337</v>
      </c>
      <c r="G23" s="154" t="str">
        <f>IF(E23&gt;4.5,"มากที่สุด",IF(E23&gt;3.5,"มาก",IF(E23&gt;2.5,"ปานกลาง",IF(E23&gt;1.5,"น้อย",IF(E23&lt;=1.5,"น้อยที่สุด")))))</f>
        <v>มากที่สุด</v>
      </c>
    </row>
    <row r="24" spans="1:9" s="8" customFormat="1" thickBot="1" x14ac:dyDescent="0.6">
      <c r="A24" s="209" t="s">
        <v>110</v>
      </c>
      <c r="B24" s="210"/>
      <c r="C24" s="210"/>
      <c r="D24" s="211"/>
      <c r="E24" s="144">
        <f>ผู้บริหาร!Z11</f>
        <v>4.6140350877192979</v>
      </c>
      <c r="F24" s="144">
        <f>ผู้บริหาร!Z12</f>
        <v>0.67093576351362461</v>
      </c>
      <c r="G24" s="145" t="str">
        <f>IF(E24&gt;4.5,"มากที่สุด",IF(E24&gt;3.5,"มาก",IF(E24&gt;2.5,"ปานกลาง",IF(E24&gt;1.5,"น้อย",IF(E24&lt;=1.5,"น้อยที่สุด")))))</f>
        <v>มากที่สุด</v>
      </c>
    </row>
    <row r="25" spans="1:9" s="8" customFormat="1" ht="18" customHeight="1" thickTop="1" x14ac:dyDescent="0.55000000000000004">
      <c r="A25" s="146"/>
      <c r="B25" s="146"/>
      <c r="C25" s="146"/>
      <c r="D25" s="146"/>
      <c r="E25" s="147"/>
      <c r="F25" s="147"/>
      <c r="G25" s="146"/>
    </row>
    <row r="26" spans="1:9" x14ac:dyDescent="0.55000000000000004">
      <c r="A26" s="7"/>
      <c r="B26" s="159" t="s">
        <v>111</v>
      </c>
      <c r="C26" s="159"/>
      <c r="D26" s="159"/>
      <c r="E26" s="159"/>
      <c r="F26" s="159"/>
      <c r="G26" s="159"/>
      <c r="H26" s="156"/>
    </row>
    <row r="27" spans="1:9" x14ac:dyDescent="0.55000000000000004">
      <c r="A27" s="157" t="s">
        <v>120</v>
      </c>
      <c r="B27" s="157"/>
      <c r="C27" s="157"/>
      <c r="D27" s="157"/>
      <c r="E27" s="157"/>
      <c r="F27" s="157"/>
      <c r="G27" s="157"/>
      <c r="H27" s="157"/>
      <c r="I27" s="157"/>
    </row>
    <row r="28" spans="1:9" x14ac:dyDescent="0.55000000000000004">
      <c r="A28" s="157" t="s">
        <v>121</v>
      </c>
      <c r="B28" s="157"/>
      <c r="C28" s="157"/>
      <c r="D28" s="157"/>
      <c r="E28" s="157"/>
      <c r="F28" s="157"/>
      <c r="G28" s="157"/>
      <c r="H28" s="157"/>
    </row>
    <row r="29" spans="1:9" x14ac:dyDescent="0.55000000000000004">
      <c r="A29" s="157" t="s">
        <v>122</v>
      </c>
      <c r="B29" s="157"/>
      <c r="C29" s="157"/>
      <c r="D29" s="157"/>
      <c r="E29" s="157"/>
      <c r="F29" s="157"/>
      <c r="G29" s="157"/>
      <c r="H29" s="157"/>
    </row>
    <row r="30" spans="1:9" x14ac:dyDescent="0.55000000000000004">
      <c r="A30" s="157" t="s">
        <v>132</v>
      </c>
      <c r="B30" s="157"/>
      <c r="C30" s="157"/>
      <c r="D30" s="157"/>
      <c r="E30" s="157"/>
      <c r="F30" s="157"/>
      <c r="G30" s="157"/>
      <c r="H30" s="157"/>
    </row>
    <row r="31" spans="1:9" x14ac:dyDescent="0.55000000000000004">
      <c r="A31" s="157" t="s">
        <v>123</v>
      </c>
      <c r="B31" s="157"/>
      <c r="C31" s="157"/>
      <c r="D31" s="157"/>
      <c r="E31" s="157"/>
      <c r="F31" s="157"/>
      <c r="G31" s="157"/>
      <c r="H31" s="157"/>
    </row>
    <row r="32" spans="1:9" x14ac:dyDescent="0.55000000000000004">
      <c r="A32" s="1" t="s">
        <v>124</v>
      </c>
    </row>
    <row r="34" spans="1:1" x14ac:dyDescent="0.55000000000000004">
      <c r="A34" s="111"/>
    </row>
    <row r="35" spans="1:1" x14ac:dyDescent="0.55000000000000004">
      <c r="A35" s="111"/>
    </row>
  </sheetData>
  <mergeCells count="14">
    <mergeCell ref="A31:H31"/>
    <mergeCell ref="A24:D24"/>
    <mergeCell ref="A1:G1"/>
    <mergeCell ref="A5:D6"/>
    <mergeCell ref="E5:G5"/>
    <mergeCell ref="A11:D11"/>
    <mergeCell ref="A12:D12"/>
    <mergeCell ref="A15:D15"/>
    <mergeCell ref="A22:D22"/>
    <mergeCell ref="B26:G26"/>
    <mergeCell ref="A27:I27"/>
    <mergeCell ref="A28:H28"/>
    <mergeCell ref="A29:H29"/>
    <mergeCell ref="A30:H30"/>
  </mergeCells>
  <pageMargins left="0.7" right="0.7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 sizeWithCells="1">
              <from>
                <xdr:col>11</xdr:col>
                <xdr:colOff>19050</xdr:colOff>
                <xdr:row>3</xdr:row>
                <xdr:rowOff>285750</xdr:rowOff>
              </from>
              <to>
                <xdr:col>11</xdr:col>
                <xdr:colOff>152400</xdr:colOff>
                <xdr:row>4</xdr:row>
                <xdr:rowOff>76200</xdr:rowOff>
              </to>
            </anchor>
          </objectPr>
        </oleObject>
      </mc:Choice>
      <mc:Fallback>
        <oleObject progId="Equation.3" shapeId="15361" r:id="rId4"/>
      </mc:Fallback>
    </mc:AlternateContent>
    <mc:AlternateContent xmlns:mc="http://schemas.openxmlformats.org/markup-compatibility/2006">
      <mc:Choice Requires="x14">
        <oleObject progId="Equation.3" shapeId="15363" r:id="rId6">
          <objectPr defaultSize="0" autoPict="0" r:id="rId5">
            <anchor moveWithCells="1" sizeWithCells="1">
              <from>
                <xdr:col>10</xdr:col>
                <xdr:colOff>533400</xdr:colOff>
                <xdr:row>5</xdr:row>
                <xdr:rowOff>38100</xdr:rowOff>
              </from>
              <to>
                <xdr:col>11</xdr:col>
                <xdr:colOff>95250</xdr:colOff>
                <xdr:row>5</xdr:row>
                <xdr:rowOff>200025</xdr:rowOff>
              </to>
            </anchor>
          </objectPr>
        </oleObject>
      </mc:Choice>
      <mc:Fallback>
        <oleObject progId="Equation.3" shapeId="15363" r:id="rId6"/>
      </mc:Fallback>
    </mc:AlternateContent>
    <mc:AlternateContent xmlns:mc="http://schemas.openxmlformats.org/markup-compatibility/2006">
      <mc:Choice Requires="x14">
        <oleObject progId="Equation.3" shapeId="15364" r:id="rId7">
          <objectPr defaultSize="0" r:id="rId5">
            <anchor moveWithCells="1" sizeWithCells="1">
              <from>
                <xdr:col>4</xdr:col>
                <xdr:colOff>85725</xdr:colOff>
                <xdr:row>5</xdr:row>
                <xdr:rowOff>66675</xdr:rowOff>
              </from>
              <to>
                <xdr:col>4</xdr:col>
                <xdr:colOff>219075</xdr:colOff>
                <xdr:row>5</xdr:row>
                <xdr:rowOff>257175</xdr:rowOff>
              </to>
            </anchor>
          </objectPr>
        </oleObject>
      </mc:Choice>
      <mc:Fallback>
        <oleObject progId="Equation.3" shapeId="15364" r:id="rId7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A3F8-F61D-4DBA-AB86-04E277512213}">
  <dimension ref="B16:F16"/>
  <sheetViews>
    <sheetView workbookViewId="0">
      <selection activeCell="I22" sqref="I22"/>
    </sheetView>
  </sheetViews>
  <sheetFormatPr defaultRowHeight="14.25" x14ac:dyDescent="0.2"/>
  <cols>
    <col min="4" max="4" width="31.75" customWidth="1"/>
  </cols>
  <sheetData>
    <row r="16" spans="2:6" ht="71.25" x14ac:dyDescent="1.55">
      <c r="B16" s="176" t="s">
        <v>33</v>
      </c>
      <c r="C16" s="176"/>
      <c r="D16" s="176"/>
      <c r="E16" s="176"/>
      <c r="F16" s="176"/>
    </row>
  </sheetData>
  <mergeCells count="1">
    <mergeCell ref="B16:F16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79B18-E3BC-48B5-BCE9-E5001E950C94}">
  <sheetPr>
    <tabColor rgb="FF00B050"/>
  </sheetPr>
  <dimension ref="A1:J40"/>
  <sheetViews>
    <sheetView topLeftCell="A22" workbookViewId="0">
      <selection activeCell="A34" sqref="A34:XFD36"/>
    </sheetView>
  </sheetViews>
  <sheetFormatPr defaultRowHeight="23.25" x14ac:dyDescent="0.55000000000000004"/>
  <cols>
    <col min="1" max="1" width="5.125" style="8" customWidth="1"/>
    <col min="2" max="2" width="7.75" style="8" customWidth="1"/>
    <col min="3" max="3" width="9" style="8"/>
    <col min="4" max="4" width="15.375" style="8" customWidth="1"/>
    <col min="5" max="5" width="17.125" style="8" customWidth="1"/>
    <col min="6" max="7" width="7.25" style="33" customWidth="1"/>
    <col min="8" max="8" width="16" style="33" customWidth="1"/>
    <col min="9" max="256" width="9" style="8"/>
    <col min="257" max="257" width="5.125" style="8" customWidth="1"/>
    <col min="258" max="258" width="7.75" style="8" customWidth="1"/>
    <col min="259" max="259" width="9" style="8"/>
    <col min="260" max="260" width="15.375" style="8" customWidth="1"/>
    <col min="261" max="261" width="17.125" style="8" customWidth="1"/>
    <col min="262" max="263" width="7.25" style="8" customWidth="1"/>
    <col min="264" max="264" width="14.5" style="8" customWidth="1"/>
    <col min="265" max="512" width="9" style="8"/>
    <col min="513" max="513" width="5.125" style="8" customWidth="1"/>
    <col min="514" max="514" width="7.75" style="8" customWidth="1"/>
    <col min="515" max="515" width="9" style="8"/>
    <col min="516" max="516" width="15.375" style="8" customWidth="1"/>
    <col min="517" max="517" width="17.125" style="8" customWidth="1"/>
    <col min="518" max="519" width="7.25" style="8" customWidth="1"/>
    <col min="520" max="520" width="14.5" style="8" customWidth="1"/>
    <col min="521" max="768" width="9" style="8"/>
    <col min="769" max="769" width="5.125" style="8" customWidth="1"/>
    <col min="770" max="770" width="7.75" style="8" customWidth="1"/>
    <col min="771" max="771" width="9" style="8"/>
    <col min="772" max="772" width="15.375" style="8" customWidth="1"/>
    <col min="773" max="773" width="17.125" style="8" customWidth="1"/>
    <col min="774" max="775" width="7.25" style="8" customWidth="1"/>
    <col min="776" max="776" width="14.5" style="8" customWidth="1"/>
    <col min="777" max="1024" width="9" style="8"/>
    <col min="1025" max="1025" width="5.125" style="8" customWidth="1"/>
    <col min="1026" max="1026" width="7.75" style="8" customWidth="1"/>
    <col min="1027" max="1027" width="9" style="8"/>
    <col min="1028" max="1028" width="15.375" style="8" customWidth="1"/>
    <col min="1029" max="1029" width="17.125" style="8" customWidth="1"/>
    <col min="1030" max="1031" width="7.25" style="8" customWidth="1"/>
    <col min="1032" max="1032" width="14.5" style="8" customWidth="1"/>
    <col min="1033" max="1280" width="9" style="8"/>
    <col min="1281" max="1281" width="5.125" style="8" customWidth="1"/>
    <col min="1282" max="1282" width="7.75" style="8" customWidth="1"/>
    <col min="1283" max="1283" width="9" style="8"/>
    <col min="1284" max="1284" width="15.375" style="8" customWidth="1"/>
    <col min="1285" max="1285" width="17.125" style="8" customWidth="1"/>
    <col min="1286" max="1287" width="7.25" style="8" customWidth="1"/>
    <col min="1288" max="1288" width="14.5" style="8" customWidth="1"/>
    <col min="1289" max="1536" width="9" style="8"/>
    <col min="1537" max="1537" width="5.125" style="8" customWidth="1"/>
    <col min="1538" max="1538" width="7.75" style="8" customWidth="1"/>
    <col min="1539" max="1539" width="9" style="8"/>
    <col min="1540" max="1540" width="15.375" style="8" customWidth="1"/>
    <col min="1541" max="1541" width="17.125" style="8" customWidth="1"/>
    <col min="1542" max="1543" width="7.25" style="8" customWidth="1"/>
    <col min="1544" max="1544" width="14.5" style="8" customWidth="1"/>
    <col min="1545" max="1792" width="9" style="8"/>
    <col min="1793" max="1793" width="5.125" style="8" customWidth="1"/>
    <col min="1794" max="1794" width="7.75" style="8" customWidth="1"/>
    <col min="1795" max="1795" width="9" style="8"/>
    <col min="1796" max="1796" width="15.375" style="8" customWidth="1"/>
    <col min="1797" max="1797" width="17.125" style="8" customWidth="1"/>
    <col min="1798" max="1799" width="7.25" style="8" customWidth="1"/>
    <col min="1800" max="1800" width="14.5" style="8" customWidth="1"/>
    <col min="1801" max="2048" width="9" style="8"/>
    <col min="2049" max="2049" width="5.125" style="8" customWidth="1"/>
    <col min="2050" max="2050" width="7.75" style="8" customWidth="1"/>
    <col min="2051" max="2051" width="9" style="8"/>
    <col min="2052" max="2052" width="15.375" style="8" customWidth="1"/>
    <col min="2053" max="2053" width="17.125" style="8" customWidth="1"/>
    <col min="2054" max="2055" width="7.25" style="8" customWidth="1"/>
    <col min="2056" max="2056" width="14.5" style="8" customWidth="1"/>
    <col min="2057" max="2304" width="9" style="8"/>
    <col min="2305" max="2305" width="5.125" style="8" customWidth="1"/>
    <col min="2306" max="2306" width="7.75" style="8" customWidth="1"/>
    <col min="2307" max="2307" width="9" style="8"/>
    <col min="2308" max="2308" width="15.375" style="8" customWidth="1"/>
    <col min="2309" max="2309" width="17.125" style="8" customWidth="1"/>
    <col min="2310" max="2311" width="7.25" style="8" customWidth="1"/>
    <col min="2312" max="2312" width="14.5" style="8" customWidth="1"/>
    <col min="2313" max="2560" width="9" style="8"/>
    <col min="2561" max="2561" width="5.125" style="8" customWidth="1"/>
    <col min="2562" max="2562" width="7.75" style="8" customWidth="1"/>
    <col min="2563" max="2563" width="9" style="8"/>
    <col min="2564" max="2564" width="15.375" style="8" customWidth="1"/>
    <col min="2565" max="2565" width="17.125" style="8" customWidth="1"/>
    <col min="2566" max="2567" width="7.25" style="8" customWidth="1"/>
    <col min="2568" max="2568" width="14.5" style="8" customWidth="1"/>
    <col min="2569" max="2816" width="9" style="8"/>
    <col min="2817" max="2817" width="5.125" style="8" customWidth="1"/>
    <col min="2818" max="2818" width="7.75" style="8" customWidth="1"/>
    <col min="2819" max="2819" width="9" style="8"/>
    <col min="2820" max="2820" width="15.375" style="8" customWidth="1"/>
    <col min="2821" max="2821" width="17.125" style="8" customWidth="1"/>
    <col min="2822" max="2823" width="7.25" style="8" customWidth="1"/>
    <col min="2824" max="2824" width="14.5" style="8" customWidth="1"/>
    <col min="2825" max="3072" width="9" style="8"/>
    <col min="3073" max="3073" width="5.125" style="8" customWidth="1"/>
    <col min="3074" max="3074" width="7.75" style="8" customWidth="1"/>
    <col min="3075" max="3075" width="9" style="8"/>
    <col min="3076" max="3076" width="15.375" style="8" customWidth="1"/>
    <col min="3077" max="3077" width="17.125" style="8" customWidth="1"/>
    <col min="3078" max="3079" width="7.25" style="8" customWidth="1"/>
    <col min="3080" max="3080" width="14.5" style="8" customWidth="1"/>
    <col min="3081" max="3328" width="9" style="8"/>
    <col min="3329" max="3329" width="5.125" style="8" customWidth="1"/>
    <col min="3330" max="3330" width="7.75" style="8" customWidth="1"/>
    <col min="3331" max="3331" width="9" style="8"/>
    <col min="3332" max="3332" width="15.375" style="8" customWidth="1"/>
    <col min="3333" max="3333" width="17.125" style="8" customWidth="1"/>
    <col min="3334" max="3335" width="7.25" style="8" customWidth="1"/>
    <col min="3336" max="3336" width="14.5" style="8" customWidth="1"/>
    <col min="3337" max="3584" width="9" style="8"/>
    <col min="3585" max="3585" width="5.125" style="8" customWidth="1"/>
    <col min="3586" max="3586" width="7.75" style="8" customWidth="1"/>
    <col min="3587" max="3587" width="9" style="8"/>
    <col min="3588" max="3588" width="15.375" style="8" customWidth="1"/>
    <col min="3589" max="3589" width="17.125" style="8" customWidth="1"/>
    <col min="3590" max="3591" width="7.25" style="8" customWidth="1"/>
    <col min="3592" max="3592" width="14.5" style="8" customWidth="1"/>
    <col min="3593" max="3840" width="9" style="8"/>
    <col min="3841" max="3841" width="5.125" style="8" customWidth="1"/>
    <col min="3842" max="3842" width="7.75" style="8" customWidth="1"/>
    <col min="3843" max="3843" width="9" style="8"/>
    <col min="3844" max="3844" width="15.375" style="8" customWidth="1"/>
    <col min="3845" max="3845" width="17.125" style="8" customWidth="1"/>
    <col min="3846" max="3847" width="7.25" style="8" customWidth="1"/>
    <col min="3848" max="3848" width="14.5" style="8" customWidth="1"/>
    <col min="3849" max="4096" width="9" style="8"/>
    <col min="4097" max="4097" width="5.125" style="8" customWidth="1"/>
    <col min="4098" max="4098" width="7.75" style="8" customWidth="1"/>
    <col min="4099" max="4099" width="9" style="8"/>
    <col min="4100" max="4100" width="15.375" style="8" customWidth="1"/>
    <col min="4101" max="4101" width="17.125" style="8" customWidth="1"/>
    <col min="4102" max="4103" width="7.25" style="8" customWidth="1"/>
    <col min="4104" max="4104" width="14.5" style="8" customWidth="1"/>
    <col min="4105" max="4352" width="9" style="8"/>
    <col min="4353" max="4353" width="5.125" style="8" customWidth="1"/>
    <col min="4354" max="4354" width="7.75" style="8" customWidth="1"/>
    <col min="4355" max="4355" width="9" style="8"/>
    <col min="4356" max="4356" width="15.375" style="8" customWidth="1"/>
    <col min="4357" max="4357" width="17.125" style="8" customWidth="1"/>
    <col min="4358" max="4359" width="7.25" style="8" customWidth="1"/>
    <col min="4360" max="4360" width="14.5" style="8" customWidth="1"/>
    <col min="4361" max="4608" width="9" style="8"/>
    <col min="4609" max="4609" width="5.125" style="8" customWidth="1"/>
    <col min="4610" max="4610" width="7.75" style="8" customWidth="1"/>
    <col min="4611" max="4611" width="9" style="8"/>
    <col min="4612" max="4612" width="15.375" style="8" customWidth="1"/>
    <col min="4613" max="4613" width="17.125" style="8" customWidth="1"/>
    <col min="4614" max="4615" width="7.25" style="8" customWidth="1"/>
    <col min="4616" max="4616" width="14.5" style="8" customWidth="1"/>
    <col min="4617" max="4864" width="9" style="8"/>
    <col min="4865" max="4865" width="5.125" style="8" customWidth="1"/>
    <col min="4866" max="4866" width="7.75" style="8" customWidth="1"/>
    <col min="4867" max="4867" width="9" style="8"/>
    <col min="4868" max="4868" width="15.375" style="8" customWidth="1"/>
    <col min="4869" max="4869" width="17.125" style="8" customWidth="1"/>
    <col min="4870" max="4871" width="7.25" style="8" customWidth="1"/>
    <col min="4872" max="4872" width="14.5" style="8" customWidth="1"/>
    <col min="4873" max="5120" width="9" style="8"/>
    <col min="5121" max="5121" width="5.125" style="8" customWidth="1"/>
    <col min="5122" max="5122" width="7.75" style="8" customWidth="1"/>
    <col min="5123" max="5123" width="9" style="8"/>
    <col min="5124" max="5124" width="15.375" style="8" customWidth="1"/>
    <col min="5125" max="5125" width="17.125" style="8" customWidth="1"/>
    <col min="5126" max="5127" width="7.25" style="8" customWidth="1"/>
    <col min="5128" max="5128" width="14.5" style="8" customWidth="1"/>
    <col min="5129" max="5376" width="9" style="8"/>
    <col min="5377" max="5377" width="5.125" style="8" customWidth="1"/>
    <col min="5378" max="5378" width="7.75" style="8" customWidth="1"/>
    <col min="5379" max="5379" width="9" style="8"/>
    <col min="5380" max="5380" width="15.375" style="8" customWidth="1"/>
    <col min="5381" max="5381" width="17.125" style="8" customWidth="1"/>
    <col min="5382" max="5383" width="7.25" style="8" customWidth="1"/>
    <col min="5384" max="5384" width="14.5" style="8" customWidth="1"/>
    <col min="5385" max="5632" width="9" style="8"/>
    <col min="5633" max="5633" width="5.125" style="8" customWidth="1"/>
    <col min="5634" max="5634" width="7.75" style="8" customWidth="1"/>
    <col min="5635" max="5635" width="9" style="8"/>
    <col min="5636" max="5636" width="15.375" style="8" customWidth="1"/>
    <col min="5637" max="5637" width="17.125" style="8" customWidth="1"/>
    <col min="5638" max="5639" width="7.25" style="8" customWidth="1"/>
    <col min="5640" max="5640" width="14.5" style="8" customWidth="1"/>
    <col min="5641" max="5888" width="9" style="8"/>
    <col min="5889" max="5889" width="5.125" style="8" customWidth="1"/>
    <col min="5890" max="5890" width="7.75" style="8" customWidth="1"/>
    <col min="5891" max="5891" width="9" style="8"/>
    <col min="5892" max="5892" width="15.375" style="8" customWidth="1"/>
    <col min="5893" max="5893" width="17.125" style="8" customWidth="1"/>
    <col min="5894" max="5895" width="7.25" style="8" customWidth="1"/>
    <col min="5896" max="5896" width="14.5" style="8" customWidth="1"/>
    <col min="5897" max="6144" width="9" style="8"/>
    <col min="6145" max="6145" width="5.125" style="8" customWidth="1"/>
    <col min="6146" max="6146" width="7.75" style="8" customWidth="1"/>
    <col min="6147" max="6147" width="9" style="8"/>
    <col min="6148" max="6148" width="15.375" style="8" customWidth="1"/>
    <col min="6149" max="6149" width="17.125" style="8" customWidth="1"/>
    <col min="6150" max="6151" width="7.25" style="8" customWidth="1"/>
    <col min="6152" max="6152" width="14.5" style="8" customWidth="1"/>
    <col min="6153" max="6400" width="9" style="8"/>
    <col min="6401" max="6401" width="5.125" style="8" customWidth="1"/>
    <col min="6402" max="6402" width="7.75" style="8" customWidth="1"/>
    <col min="6403" max="6403" width="9" style="8"/>
    <col min="6404" max="6404" width="15.375" style="8" customWidth="1"/>
    <col min="6405" max="6405" width="17.125" style="8" customWidth="1"/>
    <col min="6406" max="6407" width="7.25" style="8" customWidth="1"/>
    <col min="6408" max="6408" width="14.5" style="8" customWidth="1"/>
    <col min="6409" max="6656" width="9" style="8"/>
    <col min="6657" max="6657" width="5.125" style="8" customWidth="1"/>
    <col min="6658" max="6658" width="7.75" style="8" customWidth="1"/>
    <col min="6659" max="6659" width="9" style="8"/>
    <col min="6660" max="6660" width="15.375" style="8" customWidth="1"/>
    <col min="6661" max="6661" width="17.125" style="8" customWidth="1"/>
    <col min="6662" max="6663" width="7.25" style="8" customWidth="1"/>
    <col min="6664" max="6664" width="14.5" style="8" customWidth="1"/>
    <col min="6665" max="6912" width="9" style="8"/>
    <col min="6913" max="6913" width="5.125" style="8" customWidth="1"/>
    <col min="6914" max="6914" width="7.75" style="8" customWidth="1"/>
    <col min="6915" max="6915" width="9" style="8"/>
    <col min="6916" max="6916" width="15.375" style="8" customWidth="1"/>
    <col min="6917" max="6917" width="17.125" style="8" customWidth="1"/>
    <col min="6918" max="6919" width="7.25" style="8" customWidth="1"/>
    <col min="6920" max="6920" width="14.5" style="8" customWidth="1"/>
    <col min="6921" max="7168" width="9" style="8"/>
    <col min="7169" max="7169" width="5.125" style="8" customWidth="1"/>
    <col min="7170" max="7170" width="7.75" style="8" customWidth="1"/>
    <col min="7171" max="7171" width="9" style="8"/>
    <col min="7172" max="7172" width="15.375" style="8" customWidth="1"/>
    <col min="7173" max="7173" width="17.125" style="8" customWidth="1"/>
    <col min="7174" max="7175" width="7.25" style="8" customWidth="1"/>
    <col min="7176" max="7176" width="14.5" style="8" customWidth="1"/>
    <col min="7177" max="7424" width="9" style="8"/>
    <col min="7425" max="7425" width="5.125" style="8" customWidth="1"/>
    <col min="7426" max="7426" width="7.75" style="8" customWidth="1"/>
    <col min="7427" max="7427" width="9" style="8"/>
    <col min="7428" max="7428" width="15.375" style="8" customWidth="1"/>
    <col min="7429" max="7429" width="17.125" style="8" customWidth="1"/>
    <col min="7430" max="7431" width="7.25" style="8" customWidth="1"/>
    <col min="7432" max="7432" width="14.5" style="8" customWidth="1"/>
    <col min="7433" max="7680" width="9" style="8"/>
    <col min="7681" max="7681" width="5.125" style="8" customWidth="1"/>
    <col min="7682" max="7682" width="7.75" style="8" customWidth="1"/>
    <col min="7683" max="7683" width="9" style="8"/>
    <col min="7684" max="7684" width="15.375" style="8" customWidth="1"/>
    <col min="7685" max="7685" width="17.125" style="8" customWidth="1"/>
    <col min="7686" max="7687" width="7.25" style="8" customWidth="1"/>
    <col min="7688" max="7688" width="14.5" style="8" customWidth="1"/>
    <col min="7689" max="7936" width="9" style="8"/>
    <col min="7937" max="7937" width="5.125" style="8" customWidth="1"/>
    <col min="7938" max="7938" width="7.75" style="8" customWidth="1"/>
    <col min="7939" max="7939" width="9" style="8"/>
    <col min="7940" max="7940" width="15.375" style="8" customWidth="1"/>
    <col min="7941" max="7941" width="17.125" style="8" customWidth="1"/>
    <col min="7942" max="7943" width="7.25" style="8" customWidth="1"/>
    <col min="7944" max="7944" width="14.5" style="8" customWidth="1"/>
    <col min="7945" max="8192" width="9" style="8"/>
    <col min="8193" max="8193" width="5.125" style="8" customWidth="1"/>
    <col min="8194" max="8194" width="7.75" style="8" customWidth="1"/>
    <col min="8195" max="8195" width="9" style="8"/>
    <col min="8196" max="8196" width="15.375" style="8" customWidth="1"/>
    <col min="8197" max="8197" width="17.125" style="8" customWidth="1"/>
    <col min="8198" max="8199" width="7.25" style="8" customWidth="1"/>
    <col min="8200" max="8200" width="14.5" style="8" customWidth="1"/>
    <col min="8201" max="8448" width="9" style="8"/>
    <col min="8449" max="8449" width="5.125" style="8" customWidth="1"/>
    <col min="8450" max="8450" width="7.75" style="8" customWidth="1"/>
    <col min="8451" max="8451" width="9" style="8"/>
    <col min="8452" max="8452" width="15.375" style="8" customWidth="1"/>
    <col min="8453" max="8453" width="17.125" style="8" customWidth="1"/>
    <col min="8454" max="8455" width="7.25" style="8" customWidth="1"/>
    <col min="8456" max="8456" width="14.5" style="8" customWidth="1"/>
    <col min="8457" max="8704" width="9" style="8"/>
    <col min="8705" max="8705" width="5.125" style="8" customWidth="1"/>
    <col min="8706" max="8706" width="7.75" style="8" customWidth="1"/>
    <col min="8707" max="8707" width="9" style="8"/>
    <col min="8708" max="8708" width="15.375" style="8" customWidth="1"/>
    <col min="8709" max="8709" width="17.125" style="8" customWidth="1"/>
    <col min="8710" max="8711" width="7.25" style="8" customWidth="1"/>
    <col min="8712" max="8712" width="14.5" style="8" customWidth="1"/>
    <col min="8713" max="8960" width="9" style="8"/>
    <col min="8961" max="8961" width="5.125" style="8" customWidth="1"/>
    <col min="8962" max="8962" width="7.75" style="8" customWidth="1"/>
    <col min="8963" max="8963" width="9" style="8"/>
    <col min="8964" max="8964" width="15.375" style="8" customWidth="1"/>
    <col min="8965" max="8965" width="17.125" style="8" customWidth="1"/>
    <col min="8966" max="8967" width="7.25" style="8" customWidth="1"/>
    <col min="8968" max="8968" width="14.5" style="8" customWidth="1"/>
    <col min="8969" max="9216" width="9" style="8"/>
    <col min="9217" max="9217" width="5.125" style="8" customWidth="1"/>
    <col min="9218" max="9218" width="7.75" style="8" customWidth="1"/>
    <col min="9219" max="9219" width="9" style="8"/>
    <col min="9220" max="9220" width="15.375" style="8" customWidth="1"/>
    <col min="9221" max="9221" width="17.125" style="8" customWidth="1"/>
    <col min="9222" max="9223" width="7.25" style="8" customWidth="1"/>
    <col min="9224" max="9224" width="14.5" style="8" customWidth="1"/>
    <col min="9225" max="9472" width="9" style="8"/>
    <col min="9473" max="9473" width="5.125" style="8" customWidth="1"/>
    <col min="9474" max="9474" width="7.75" style="8" customWidth="1"/>
    <col min="9475" max="9475" width="9" style="8"/>
    <col min="9476" max="9476" width="15.375" style="8" customWidth="1"/>
    <col min="9477" max="9477" width="17.125" style="8" customWidth="1"/>
    <col min="9478" max="9479" width="7.25" style="8" customWidth="1"/>
    <col min="9480" max="9480" width="14.5" style="8" customWidth="1"/>
    <col min="9481" max="9728" width="9" style="8"/>
    <col min="9729" max="9729" width="5.125" style="8" customWidth="1"/>
    <col min="9730" max="9730" width="7.75" style="8" customWidth="1"/>
    <col min="9731" max="9731" width="9" style="8"/>
    <col min="9732" max="9732" width="15.375" style="8" customWidth="1"/>
    <col min="9733" max="9733" width="17.125" style="8" customWidth="1"/>
    <col min="9734" max="9735" width="7.25" style="8" customWidth="1"/>
    <col min="9736" max="9736" width="14.5" style="8" customWidth="1"/>
    <col min="9737" max="9984" width="9" style="8"/>
    <col min="9985" max="9985" width="5.125" style="8" customWidth="1"/>
    <col min="9986" max="9986" width="7.75" style="8" customWidth="1"/>
    <col min="9987" max="9987" width="9" style="8"/>
    <col min="9988" max="9988" width="15.375" style="8" customWidth="1"/>
    <col min="9989" max="9989" width="17.125" style="8" customWidth="1"/>
    <col min="9990" max="9991" width="7.25" style="8" customWidth="1"/>
    <col min="9992" max="9992" width="14.5" style="8" customWidth="1"/>
    <col min="9993" max="10240" width="9" style="8"/>
    <col min="10241" max="10241" width="5.125" style="8" customWidth="1"/>
    <col min="10242" max="10242" width="7.75" style="8" customWidth="1"/>
    <col min="10243" max="10243" width="9" style="8"/>
    <col min="10244" max="10244" width="15.375" style="8" customWidth="1"/>
    <col min="10245" max="10245" width="17.125" style="8" customWidth="1"/>
    <col min="10246" max="10247" width="7.25" style="8" customWidth="1"/>
    <col min="10248" max="10248" width="14.5" style="8" customWidth="1"/>
    <col min="10249" max="10496" width="9" style="8"/>
    <col min="10497" max="10497" width="5.125" style="8" customWidth="1"/>
    <col min="10498" max="10498" width="7.75" style="8" customWidth="1"/>
    <col min="10499" max="10499" width="9" style="8"/>
    <col min="10500" max="10500" width="15.375" style="8" customWidth="1"/>
    <col min="10501" max="10501" width="17.125" style="8" customWidth="1"/>
    <col min="10502" max="10503" width="7.25" style="8" customWidth="1"/>
    <col min="10504" max="10504" width="14.5" style="8" customWidth="1"/>
    <col min="10505" max="10752" width="9" style="8"/>
    <col min="10753" max="10753" width="5.125" style="8" customWidth="1"/>
    <col min="10754" max="10754" width="7.75" style="8" customWidth="1"/>
    <col min="10755" max="10755" width="9" style="8"/>
    <col min="10756" max="10756" width="15.375" style="8" customWidth="1"/>
    <col min="10757" max="10757" width="17.125" style="8" customWidth="1"/>
    <col min="10758" max="10759" width="7.25" style="8" customWidth="1"/>
    <col min="10760" max="10760" width="14.5" style="8" customWidth="1"/>
    <col min="10761" max="11008" width="9" style="8"/>
    <col min="11009" max="11009" width="5.125" style="8" customWidth="1"/>
    <col min="11010" max="11010" width="7.75" style="8" customWidth="1"/>
    <col min="11011" max="11011" width="9" style="8"/>
    <col min="11012" max="11012" width="15.375" style="8" customWidth="1"/>
    <col min="11013" max="11013" width="17.125" style="8" customWidth="1"/>
    <col min="11014" max="11015" width="7.25" style="8" customWidth="1"/>
    <col min="11016" max="11016" width="14.5" style="8" customWidth="1"/>
    <col min="11017" max="11264" width="9" style="8"/>
    <col min="11265" max="11265" width="5.125" style="8" customWidth="1"/>
    <col min="11266" max="11266" width="7.75" style="8" customWidth="1"/>
    <col min="11267" max="11267" width="9" style="8"/>
    <col min="11268" max="11268" width="15.375" style="8" customWidth="1"/>
    <col min="11269" max="11269" width="17.125" style="8" customWidth="1"/>
    <col min="11270" max="11271" width="7.25" style="8" customWidth="1"/>
    <col min="11272" max="11272" width="14.5" style="8" customWidth="1"/>
    <col min="11273" max="11520" width="9" style="8"/>
    <col min="11521" max="11521" width="5.125" style="8" customWidth="1"/>
    <col min="11522" max="11522" width="7.75" style="8" customWidth="1"/>
    <col min="11523" max="11523" width="9" style="8"/>
    <col min="11524" max="11524" width="15.375" style="8" customWidth="1"/>
    <col min="11525" max="11525" width="17.125" style="8" customWidth="1"/>
    <col min="11526" max="11527" width="7.25" style="8" customWidth="1"/>
    <col min="11528" max="11528" width="14.5" style="8" customWidth="1"/>
    <col min="11529" max="11776" width="9" style="8"/>
    <col min="11777" max="11777" width="5.125" style="8" customWidth="1"/>
    <col min="11778" max="11778" width="7.75" style="8" customWidth="1"/>
    <col min="11779" max="11779" width="9" style="8"/>
    <col min="11780" max="11780" width="15.375" style="8" customWidth="1"/>
    <col min="11781" max="11781" width="17.125" style="8" customWidth="1"/>
    <col min="11782" max="11783" width="7.25" style="8" customWidth="1"/>
    <col min="11784" max="11784" width="14.5" style="8" customWidth="1"/>
    <col min="11785" max="12032" width="9" style="8"/>
    <col min="12033" max="12033" width="5.125" style="8" customWidth="1"/>
    <col min="12034" max="12034" width="7.75" style="8" customWidth="1"/>
    <col min="12035" max="12035" width="9" style="8"/>
    <col min="12036" max="12036" width="15.375" style="8" customWidth="1"/>
    <col min="12037" max="12037" width="17.125" style="8" customWidth="1"/>
    <col min="12038" max="12039" width="7.25" style="8" customWidth="1"/>
    <col min="12040" max="12040" width="14.5" style="8" customWidth="1"/>
    <col min="12041" max="12288" width="9" style="8"/>
    <col min="12289" max="12289" width="5.125" style="8" customWidth="1"/>
    <col min="12290" max="12290" width="7.75" style="8" customWidth="1"/>
    <col min="12291" max="12291" width="9" style="8"/>
    <col min="12292" max="12292" width="15.375" style="8" customWidth="1"/>
    <col min="12293" max="12293" width="17.125" style="8" customWidth="1"/>
    <col min="12294" max="12295" width="7.25" style="8" customWidth="1"/>
    <col min="12296" max="12296" width="14.5" style="8" customWidth="1"/>
    <col min="12297" max="12544" width="9" style="8"/>
    <col min="12545" max="12545" width="5.125" style="8" customWidth="1"/>
    <col min="12546" max="12546" width="7.75" style="8" customWidth="1"/>
    <col min="12547" max="12547" width="9" style="8"/>
    <col min="12548" max="12548" width="15.375" style="8" customWidth="1"/>
    <col min="12549" max="12549" width="17.125" style="8" customWidth="1"/>
    <col min="12550" max="12551" width="7.25" style="8" customWidth="1"/>
    <col min="12552" max="12552" width="14.5" style="8" customWidth="1"/>
    <col min="12553" max="12800" width="9" style="8"/>
    <col min="12801" max="12801" width="5.125" style="8" customWidth="1"/>
    <col min="12802" max="12802" width="7.75" style="8" customWidth="1"/>
    <col min="12803" max="12803" width="9" style="8"/>
    <col min="12804" max="12804" width="15.375" style="8" customWidth="1"/>
    <col min="12805" max="12805" width="17.125" style="8" customWidth="1"/>
    <col min="12806" max="12807" width="7.25" style="8" customWidth="1"/>
    <col min="12808" max="12808" width="14.5" style="8" customWidth="1"/>
    <col min="12809" max="13056" width="9" style="8"/>
    <col min="13057" max="13057" width="5.125" style="8" customWidth="1"/>
    <col min="13058" max="13058" width="7.75" style="8" customWidth="1"/>
    <col min="13059" max="13059" width="9" style="8"/>
    <col min="13060" max="13060" width="15.375" style="8" customWidth="1"/>
    <col min="13061" max="13061" width="17.125" style="8" customWidth="1"/>
    <col min="13062" max="13063" width="7.25" style="8" customWidth="1"/>
    <col min="13064" max="13064" width="14.5" style="8" customWidth="1"/>
    <col min="13065" max="13312" width="9" style="8"/>
    <col min="13313" max="13313" width="5.125" style="8" customWidth="1"/>
    <col min="13314" max="13314" width="7.75" style="8" customWidth="1"/>
    <col min="13315" max="13315" width="9" style="8"/>
    <col min="13316" max="13316" width="15.375" style="8" customWidth="1"/>
    <col min="13317" max="13317" width="17.125" style="8" customWidth="1"/>
    <col min="13318" max="13319" width="7.25" style="8" customWidth="1"/>
    <col min="13320" max="13320" width="14.5" style="8" customWidth="1"/>
    <col min="13321" max="13568" width="9" style="8"/>
    <col min="13569" max="13569" width="5.125" style="8" customWidth="1"/>
    <col min="13570" max="13570" width="7.75" style="8" customWidth="1"/>
    <col min="13571" max="13571" width="9" style="8"/>
    <col min="13572" max="13572" width="15.375" style="8" customWidth="1"/>
    <col min="13573" max="13573" width="17.125" style="8" customWidth="1"/>
    <col min="13574" max="13575" width="7.25" style="8" customWidth="1"/>
    <col min="13576" max="13576" width="14.5" style="8" customWidth="1"/>
    <col min="13577" max="13824" width="9" style="8"/>
    <col min="13825" max="13825" width="5.125" style="8" customWidth="1"/>
    <col min="13826" max="13826" width="7.75" style="8" customWidth="1"/>
    <col min="13827" max="13827" width="9" style="8"/>
    <col min="13828" max="13828" width="15.375" style="8" customWidth="1"/>
    <col min="13829" max="13829" width="17.125" style="8" customWidth="1"/>
    <col min="13830" max="13831" width="7.25" style="8" customWidth="1"/>
    <col min="13832" max="13832" width="14.5" style="8" customWidth="1"/>
    <col min="13833" max="14080" width="9" style="8"/>
    <col min="14081" max="14081" width="5.125" style="8" customWidth="1"/>
    <col min="14082" max="14082" width="7.75" style="8" customWidth="1"/>
    <col min="14083" max="14083" width="9" style="8"/>
    <col min="14084" max="14084" width="15.375" style="8" customWidth="1"/>
    <col min="14085" max="14085" width="17.125" style="8" customWidth="1"/>
    <col min="14086" max="14087" width="7.25" style="8" customWidth="1"/>
    <col min="14088" max="14088" width="14.5" style="8" customWidth="1"/>
    <col min="14089" max="14336" width="9" style="8"/>
    <col min="14337" max="14337" width="5.125" style="8" customWidth="1"/>
    <col min="14338" max="14338" width="7.75" style="8" customWidth="1"/>
    <col min="14339" max="14339" width="9" style="8"/>
    <col min="14340" max="14340" width="15.375" style="8" customWidth="1"/>
    <col min="14341" max="14341" width="17.125" style="8" customWidth="1"/>
    <col min="14342" max="14343" width="7.25" style="8" customWidth="1"/>
    <col min="14344" max="14344" width="14.5" style="8" customWidth="1"/>
    <col min="14345" max="14592" width="9" style="8"/>
    <col min="14593" max="14593" width="5.125" style="8" customWidth="1"/>
    <col min="14594" max="14594" width="7.75" style="8" customWidth="1"/>
    <col min="14595" max="14595" width="9" style="8"/>
    <col min="14596" max="14596" width="15.375" style="8" customWidth="1"/>
    <col min="14597" max="14597" width="17.125" style="8" customWidth="1"/>
    <col min="14598" max="14599" width="7.25" style="8" customWidth="1"/>
    <col min="14600" max="14600" width="14.5" style="8" customWidth="1"/>
    <col min="14601" max="14848" width="9" style="8"/>
    <col min="14849" max="14849" width="5.125" style="8" customWidth="1"/>
    <col min="14850" max="14850" width="7.75" style="8" customWidth="1"/>
    <col min="14851" max="14851" width="9" style="8"/>
    <col min="14852" max="14852" width="15.375" style="8" customWidth="1"/>
    <col min="14853" max="14853" width="17.125" style="8" customWidth="1"/>
    <col min="14854" max="14855" width="7.25" style="8" customWidth="1"/>
    <col min="14856" max="14856" width="14.5" style="8" customWidth="1"/>
    <col min="14857" max="15104" width="9" style="8"/>
    <col min="15105" max="15105" width="5.125" style="8" customWidth="1"/>
    <col min="15106" max="15106" width="7.75" style="8" customWidth="1"/>
    <col min="15107" max="15107" width="9" style="8"/>
    <col min="15108" max="15108" width="15.375" style="8" customWidth="1"/>
    <col min="15109" max="15109" width="17.125" style="8" customWidth="1"/>
    <col min="15110" max="15111" width="7.25" style="8" customWidth="1"/>
    <col min="15112" max="15112" width="14.5" style="8" customWidth="1"/>
    <col min="15113" max="15360" width="9" style="8"/>
    <col min="15361" max="15361" width="5.125" style="8" customWidth="1"/>
    <col min="15362" max="15362" width="7.75" style="8" customWidth="1"/>
    <col min="15363" max="15363" width="9" style="8"/>
    <col min="15364" max="15364" width="15.375" style="8" customWidth="1"/>
    <col min="15365" max="15365" width="17.125" style="8" customWidth="1"/>
    <col min="15366" max="15367" width="7.25" style="8" customWidth="1"/>
    <col min="15368" max="15368" width="14.5" style="8" customWidth="1"/>
    <col min="15369" max="15616" width="9" style="8"/>
    <col min="15617" max="15617" width="5.125" style="8" customWidth="1"/>
    <col min="15618" max="15618" width="7.75" style="8" customWidth="1"/>
    <col min="15619" max="15619" width="9" style="8"/>
    <col min="15620" max="15620" width="15.375" style="8" customWidth="1"/>
    <col min="15621" max="15621" width="17.125" style="8" customWidth="1"/>
    <col min="15622" max="15623" width="7.25" style="8" customWidth="1"/>
    <col min="15624" max="15624" width="14.5" style="8" customWidth="1"/>
    <col min="15625" max="15872" width="9" style="8"/>
    <col min="15873" max="15873" width="5.125" style="8" customWidth="1"/>
    <col min="15874" max="15874" width="7.75" style="8" customWidth="1"/>
    <col min="15875" max="15875" width="9" style="8"/>
    <col min="15876" max="15876" width="15.375" style="8" customWidth="1"/>
    <col min="15877" max="15877" width="17.125" style="8" customWidth="1"/>
    <col min="15878" max="15879" width="7.25" style="8" customWidth="1"/>
    <col min="15880" max="15880" width="14.5" style="8" customWidth="1"/>
    <col min="15881" max="16128" width="9" style="8"/>
    <col min="16129" max="16129" width="5.125" style="8" customWidth="1"/>
    <col min="16130" max="16130" width="7.75" style="8" customWidth="1"/>
    <col min="16131" max="16131" width="9" style="8"/>
    <col min="16132" max="16132" width="15.375" style="8" customWidth="1"/>
    <col min="16133" max="16133" width="17.125" style="8" customWidth="1"/>
    <col min="16134" max="16135" width="7.25" style="8" customWidth="1"/>
    <col min="16136" max="16136" width="14.5" style="8" customWidth="1"/>
    <col min="16137" max="16384" width="9" style="8"/>
  </cols>
  <sheetData>
    <row r="1" spans="1:9" s="4" customFormat="1" ht="24" x14ac:dyDescent="0.55000000000000004">
      <c r="A1" s="13"/>
      <c r="B1" s="202" t="s">
        <v>16</v>
      </c>
      <c r="C1" s="202"/>
      <c r="D1" s="202"/>
      <c r="E1" s="202"/>
      <c r="F1" s="202"/>
      <c r="G1" s="202"/>
      <c r="H1" s="202"/>
      <c r="I1" s="13"/>
    </row>
    <row r="2" spans="1:9" x14ac:dyDescent="0.55000000000000004">
      <c r="B2" s="33"/>
      <c r="C2" s="33"/>
      <c r="D2" s="33"/>
      <c r="E2" s="33"/>
      <c r="I2" s="75"/>
    </row>
    <row r="3" spans="1:9" s="1" customFormat="1" ht="24" x14ac:dyDescent="0.55000000000000004">
      <c r="B3" s="15" t="s">
        <v>56</v>
      </c>
      <c r="F3" s="9"/>
      <c r="G3" s="9"/>
      <c r="H3" s="9"/>
    </row>
    <row r="4" spans="1:9" s="7" customFormat="1" ht="24.75" thickBot="1" x14ac:dyDescent="0.6">
      <c r="B4" s="76" t="s">
        <v>113</v>
      </c>
      <c r="F4" s="9"/>
      <c r="G4" s="77"/>
      <c r="H4" s="77"/>
    </row>
    <row r="5" spans="1:9" s="1" customFormat="1" ht="24.75" thickTop="1" x14ac:dyDescent="0.55000000000000004">
      <c r="B5" s="192" t="s">
        <v>0</v>
      </c>
      <c r="C5" s="193"/>
      <c r="D5" s="193"/>
      <c r="E5" s="194"/>
      <c r="F5" s="198"/>
      <c r="G5" s="200" t="s">
        <v>8</v>
      </c>
      <c r="H5" s="200" t="s">
        <v>9</v>
      </c>
    </row>
    <row r="6" spans="1:9" s="1" customFormat="1" ht="24" x14ac:dyDescent="0.55000000000000004">
      <c r="B6" s="239"/>
      <c r="C6" s="240"/>
      <c r="D6" s="240"/>
      <c r="E6" s="241"/>
      <c r="F6" s="242"/>
      <c r="G6" s="243"/>
      <c r="H6" s="243"/>
    </row>
    <row r="7" spans="1:9" s="1" customFormat="1" ht="24" x14ac:dyDescent="0.55000000000000004">
      <c r="B7" s="99" t="s">
        <v>57</v>
      </c>
      <c r="C7" s="100"/>
      <c r="D7" s="100"/>
      <c r="E7" s="101"/>
      <c r="F7" s="102"/>
      <c r="G7" s="102"/>
      <c r="H7" s="102"/>
      <c r="I7" s="46"/>
    </row>
    <row r="8" spans="1:9" s="1" customFormat="1" ht="24" x14ac:dyDescent="0.55000000000000004">
      <c r="B8" s="244" t="s">
        <v>78</v>
      </c>
      <c r="C8" s="245"/>
      <c r="D8" s="245"/>
      <c r="E8" s="246"/>
      <c r="F8" s="231">
        <f>บุคลากร!P31</f>
        <v>4</v>
      </c>
      <c r="G8" s="231">
        <f>บุคลากร!P32</f>
        <v>0.84515425472851657</v>
      </c>
      <c r="H8" s="232" t="str">
        <f>IF(F8&gt;4.5,"มากที่สุด",IF(F8&gt;3.5,"มาก",IF(F8&gt;2.5,"ปานกลาง",IF(F8&gt;1.5,"น้อย",IF(F8&lt;=1.5,"น้อยที่สุด")))))</f>
        <v>มาก</v>
      </c>
    </row>
    <row r="9" spans="1:9" s="1" customFormat="1" ht="24" x14ac:dyDescent="0.55000000000000004">
      <c r="B9" s="244" t="s">
        <v>68</v>
      </c>
      <c r="C9" s="245"/>
      <c r="D9" s="245"/>
      <c r="E9" s="246"/>
      <c r="F9" s="231"/>
      <c r="G9" s="231"/>
      <c r="H9" s="232"/>
    </row>
    <row r="10" spans="1:9" s="1" customFormat="1" ht="24" x14ac:dyDescent="0.55000000000000004">
      <c r="B10" s="177" t="s">
        <v>69</v>
      </c>
      <c r="C10" s="178"/>
      <c r="D10" s="178"/>
      <c r="E10" s="179"/>
      <c r="F10" s="96"/>
      <c r="G10" s="96"/>
      <c r="H10" s="98"/>
    </row>
    <row r="11" spans="1:9" s="1" customFormat="1" ht="24" x14ac:dyDescent="0.55000000000000004">
      <c r="B11" s="184" t="s">
        <v>79</v>
      </c>
      <c r="C11" s="229"/>
      <c r="D11" s="229"/>
      <c r="E11" s="230"/>
      <c r="F11" s="180">
        <f>บุคลากร!Q31</f>
        <v>4.0344827586206895</v>
      </c>
      <c r="G11" s="180">
        <f>บุคลากร!Q32</f>
        <v>0.90564730681152861</v>
      </c>
      <c r="H11" s="182" t="str">
        <f>IF(F11&gt;4.5,"มากที่สุด",IF(F11&gt;3.5,"มาก",IF(F11&gt;2.5,"ปานกลาง",IF(F11&gt;1.5,"น้อย",IF(F11&lt;=1.5,"น้อยที่สุด")))))</f>
        <v>มาก</v>
      </c>
    </row>
    <row r="12" spans="1:9" s="1" customFormat="1" ht="24" x14ac:dyDescent="0.55000000000000004">
      <c r="B12" s="177" t="s">
        <v>76</v>
      </c>
      <c r="C12" s="178"/>
      <c r="D12" s="178"/>
      <c r="E12" s="179"/>
      <c r="F12" s="181"/>
      <c r="G12" s="181"/>
      <c r="H12" s="183"/>
    </row>
    <row r="13" spans="1:9" s="1" customFormat="1" ht="24" x14ac:dyDescent="0.55000000000000004">
      <c r="B13" s="184" t="s">
        <v>80</v>
      </c>
      <c r="C13" s="229"/>
      <c r="D13" s="229"/>
      <c r="E13" s="230"/>
      <c r="F13" s="231">
        <f>บุคลากร!R31</f>
        <v>4</v>
      </c>
      <c r="G13" s="231">
        <f>บุคลากร!R32</f>
        <v>0.96362411165943151</v>
      </c>
      <c r="H13" s="232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9" s="1" customFormat="1" ht="24" x14ac:dyDescent="0.55000000000000004">
      <c r="B14" s="177" t="s">
        <v>71</v>
      </c>
      <c r="C14" s="178"/>
      <c r="D14" s="178"/>
      <c r="E14" s="179"/>
      <c r="F14" s="181"/>
      <c r="G14" s="181"/>
      <c r="H14" s="183"/>
    </row>
    <row r="15" spans="1:9" s="1" customFormat="1" ht="24" x14ac:dyDescent="0.55000000000000004">
      <c r="B15" s="184" t="s">
        <v>134</v>
      </c>
      <c r="C15" s="229"/>
      <c r="D15" s="229"/>
      <c r="E15" s="230"/>
      <c r="F15" s="108">
        <f>บุคลากร!S31</f>
        <v>4.068965517241379</v>
      </c>
      <c r="G15" s="108">
        <f>บุคลากร!S32</f>
        <v>0.8836221915162058</v>
      </c>
      <c r="H15" s="109" t="str">
        <f>IF(F15&gt;4.5,"มากที่สุด",IF(F15&gt;3.5,"มาก",IF(F15&gt;2.5,"ปานกลาง",IF(F15&gt;1.5,"น้อย",IF(F15&lt;=1.5,"น้อยที่สุด")))))</f>
        <v>มาก</v>
      </c>
    </row>
    <row r="16" spans="1:9" s="1" customFormat="1" ht="24" x14ac:dyDescent="0.55000000000000004">
      <c r="B16" s="184" t="s">
        <v>81</v>
      </c>
      <c r="C16" s="229"/>
      <c r="D16" s="229"/>
      <c r="E16" s="230"/>
      <c r="F16" s="231">
        <f>บุคลากร!T31</f>
        <v>4.068965517241379</v>
      </c>
      <c r="G16" s="231">
        <f>บุคลากร!T32</f>
        <v>0.92315586374591907</v>
      </c>
      <c r="H16" s="232" t="str">
        <f>IF(F16&gt;4.5,"มากที่สุด",IF(F16&gt;3.5,"มาก",IF(F16&gt;2.5,"ปานกลาง",IF(F16&gt;1.5,"น้อย",IF(F16&lt;=1.5,"น้อยที่สุด")))))</f>
        <v>มาก</v>
      </c>
    </row>
    <row r="17" spans="1:9" s="1" customFormat="1" ht="24" x14ac:dyDescent="0.55000000000000004">
      <c r="B17" s="177" t="s">
        <v>62</v>
      </c>
      <c r="C17" s="178"/>
      <c r="D17" s="178"/>
      <c r="E17" s="179"/>
      <c r="F17" s="231"/>
      <c r="G17" s="231"/>
      <c r="H17" s="232"/>
    </row>
    <row r="18" spans="1:9" s="1" customFormat="1" ht="24.75" thickBot="1" x14ac:dyDescent="0.6">
      <c r="B18" s="206" t="s">
        <v>58</v>
      </c>
      <c r="C18" s="207"/>
      <c r="D18" s="207"/>
      <c r="E18" s="208"/>
      <c r="F18" s="28">
        <f>บุคลากร!T34</f>
        <v>4.0344827586206895</v>
      </c>
      <c r="G18" s="82">
        <f>บุคลากร!T33</f>
        <v>0.89298028707438415</v>
      </c>
      <c r="H18" s="83" t="str">
        <f>IF(F18&gt;4.5,"มากที่สุด",IF(F18&gt;3.5,"มาก",IF(F18&gt;2.5,"ปานกลาง",IF(F18&gt;1.5,"น้อย",IF(F18&lt;=1.5,"น้อยที่สุด")))))</f>
        <v>มาก</v>
      </c>
    </row>
    <row r="19" spans="1:9" s="1" customFormat="1" ht="24.75" thickTop="1" x14ac:dyDescent="0.55000000000000004">
      <c r="B19" s="107" t="s">
        <v>59</v>
      </c>
      <c r="C19" s="103"/>
      <c r="D19" s="103"/>
      <c r="E19" s="104"/>
      <c r="F19" s="105"/>
      <c r="G19" s="105"/>
      <c r="H19" s="106"/>
    </row>
    <row r="20" spans="1:9" s="1" customFormat="1" ht="24" x14ac:dyDescent="0.55000000000000004">
      <c r="B20" s="244" t="s">
        <v>78</v>
      </c>
      <c r="C20" s="245"/>
      <c r="D20" s="245"/>
      <c r="E20" s="246"/>
      <c r="F20" s="231">
        <f>บุคลากร!U31</f>
        <v>4.5862068965517242</v>
      </c>
      <c r="G20" s="231">
        <f>บุคลากร!U32</f>
        <v>0.62776482057434468</v>
      </c>
      <c r="H20" s="232" t="str">
        <f>IF(F20&gt;4.5,"มากที่สุด",IF(F20&gt;3.5,"มาก",IF(F20&gt;2.5,"ปานกลาง",IF(F20&gt;1.5,"น้อย",IF(F20&lt;=1.5,"น้อยที่สุด")))))</f>
        <v>มากที่สุด</v>
      </c>
    </row>
    <row r="21" spans="1:9" s="1" customFormat="1" ht="24" x14ac:dyDescent="0.55000000000000004">
      <c r="B21" s="244" t="s">
        <v>68</v>
      </c>
      <c r="C21" s="245"/>
      <c r="D21" s="245"/>
      <c r="E21" s="246"/>
      <c r="F21" s="231"/>
      <c r="G21" s="231"/>
      <c r="H21" s="232"/>
    </row>
    <row r="22" spans="1:9" s="1" customFormat="1" ht="24" x14ac:dyDescent="0.55000000000000004">
      <c r="B22" s="177" t="s">
        <v>69</v>
      </c>
      <c r="C22" s="178"/>
      <c r="D22" s="178"/>
      <c r="E22" s="179"/>
      <c r="F22" s="96"/>
      <c r="G22" s="96"/>
      <c r="H22" s="98"/>
    </row>
    <row r="23" spans="1:9" s="1" customFormat="1" ht="24" x14ac:dyDescent="0.55000000000000004">
      <c r="B23" s="233" t="s">
        <v>82</v>
      </c>
      <c r="C23" s="234"/>
      <c r="D23" s="234"/>
      <c r="E23" s="235"/>
      <c r="F23" s="180">
        <f>บุคลากร!V31</f>
        <v>4.6551724137931032</v>
      </c>
      <c r="G23" s="180">
        <f>บุคลากร!V32</f>
        <v>0.55264701140223593</v>
      </c>
      <c r="H23" s="182" t="str">
        <f>IF(F23&gt;4.5,"มากที่สุด",IF(F23&gt;3.5,"มาก",IF(F23&gt;2.5,"ปานกลาง",IF(F23&gt;1.5,"น้อย",IF(F23&lt;=1.5,"น้อยที่สุด")))))</f>
        <v>มากที่สุด</v>
      </c>
    </row>
    <row r="24" spans="1:9" s="1" customFormat="1" ht="24" x14ac:dyDescent="0.55000000000000004">
      <c r="B24" s="236" t="s">
        <v>70</v>
      </c>
      <c r="C24" s="237"/>
      <c r="D24" s="237"/>
      <c r="E24" s="238"/>
      <c r="F24" s="181"/>
      <c r="G24" s="181"/>
      <c r="H24" s="183"/>
    </row>
    <row r="25" spans="1:9" s="1" customFormat="1" ht="24" x14ac:dyDescent="0.55000000000000004">
      <c r="B25" s="184" t="s">
        <v>80</v>
      </c>
      <c r="C25" s="229"/>
      <c r="D25" s="229"/>
      <c r="E25" s="230"/>
      <c r="F25" s="180">
        <f>บุคลากร!W31</f>
        <v>4.6206896551724137</v>
      </c>
      <c r="G25" s="180">
        <f>บุคลากร!W32</f>
        <v>0.56148992507487594</v>
      </c>
      <c r="H25" s="182" t="str">
        <f>IF(F25&gt;4.5,"มากที่สุด",IF(F25&gt;3.5,"มาก",IF(F25&gt;2.5,"ปานกลาง",IF(F25&gt;1.5,"น้อย",IF(F25&lt;=1.5,"น้อยที่สุด")))))</f>
        <v>มากที่สุด</v>
      </c>
    </row>
    <row r="26" spans="1:9" s="1" customFormat="1" ht="24" x14ac:dyDescent="0.55000000000000004">
      <c r="B26" s="177" t="s">
        <v>71</v>
      </c>
      <c r="C26" s="178"/>
      <c r="D26" s="178"/>
      <c r="E26" s="179"/>
      <c r="F26" s="181"/>
      <c r="G26" s="181"/>
      <c r="H26" s="183"/>
    </row>
    <row r="27" spans="1:9" s="1" customFormat="1" ht="24" x14ac:dyDescent="0.55000000000000004">
      <c r="B27" s="184" t="s">
        <v>134</v>
      </c>
      <c r="C27" s="229"/>
      <c r="D27" s="229"/>
      <c r="E27" s="230"/>
      <c r="F27" s="108">
        <f>บุคลากร!X31</f>
        <v>4.6551724137931032</v>
      </c>
      <c r="G27" s="108">
        <f>บุคลากร!X32</f>
        <v>0.48372528131497494</v>
      </c>
      <c r="H27" s="109" t="str">
        <f>IF(F27&gt;4.5,"มากที่สุด",IF(F27&gt;3.5,"มาก",IF(F27&gt;2.5,"ปานกลาง",IF(F27&gt;1.5,"น้อย",IF(F27&lt;=1.5,"น้อยที่สุด")))))</f>
        <v>มากที่สุด</v>
      </c>
    </row>
    <row r="28" spans="1:9" s="1" customFormat="1" ht="24" x14ac:dyDescent="0.55000000000000004">
      <c r="B28" s="184" t="s">
        <v>81</v>
      </c>
      <c r="C28" s="229"/>
      <c r="D28" s="229"/>
      <c r="E28" s="230"/>
      <c r="F28" s="231">
        <f>บุคลากร!Y31</f>
        <v>4.6896551724137927</v>
      </c>
      <c r="G28" s="231">
        <f>บุคลากร!Y32</f>
        <v>0.54139029200371125</v>
      </c>
      <c r="H28" s="232" t="str">
        <f>IF(F28&gt;4.5,"มากที่สุด",IF(F28&gt;3.5,"มาก",IF(F28&gt;2.5,"ปานกลาง",IF(F28&gt;1.5,"น้อย",IF(F28&lt;=1.5,"น้อยที่สุด")))))</f>
        <v>มากที่สุด</v>
      </c>
    </row>
    <row r="29" spans="1:9" s="1" customFormat="1" ht="24" x14ac:dyDescent="0.55000000000000004">
      <c r="B29" s="177" t="s">
        <v>62</v>
      </c>
      <c r="C29" s="178"/>
      <c r="D29" s="178"/>
      <c r="E29" s="179"/>
      <c r="F29" s="231"/>
      <c r="G29" s="231"/>
      <c r="H29" s="232"/>
    </row>
    <row r="30" spans="1:9" s="1" customFormat="1" ht="24.75" thickBot="1" x14ac:dyDescent="0.6">
      <c r="B30" s="206" t="s">
        <v>58</v>
      </c>
      <c r="C30" s="207"/>
      <c r="D30" s="207"/>
      <c r="E30" s="208"/>
      <c r="F30" s="82">
        <f>บุคลากร!Z34</f>
        <v>4.6896551724137927</v>
      </c>
      <c r="G30" s="82">
        <f>บุคลากร!Z33</f>
        <v>0.52256249071971717</v>
      </c>
      <c r="H30" s="83" t="str">
        <f>IF(F30&gt;4.5,"มากที่สุด",IF(F30&gt;3.5,"มาก",IF(F30&gt;2.5,"ปานกลาง",IF(F30&gt;1.5,"น้อย",IF(F30&lt;=1.5,"น้อยที่สุด")))))</f>
        <v>มากที่สุด</v>
      </c>
    </row>
    <row r="31" spans="1:9" s="1" customFormat="1" ht="24.75" thickTop="1" x14ac:dyDescent="0.55000000000000004">
      <c r="B31" s="46"/>
      <c r="C31" s="46"/>
      <c r="D31" s="46"/>
      <c r="E31" s="46"/>
      <c r="F31" s="46"/>
      <c r="G31" s="46"/>
      <c r="H31" s="46"/>
    </row>
    <row r="32" spans="1:9" s="4" customFormat="1" ht="24" x14ac:dyDescent="0.55000000000000004">
      <c r="A32" s="13"/>
      <c r="B32" s="202" t="s">
        <v>125</v>
      </c>
      <c r="C32" s="202"/>
      <c r="D32" s="202"/>
      <c r="E32" s="202"/>
      <c r="F32" s="202"/>
      <c r="G32" s="202"/>
      <c r="H32" s="202"/>
      <c r="I32" s="13"/>
    </row>
    <row r="33" spans="1:10" s="1" customFormat="1" ht="24" x14ac:dyDescent="0.55000000000000004">
      <c r="B33" s="46"/>
      <c r="C33" s="46"/>
      <c r="D33" s="46"/>
      <c r="E33" s="46"/>
      <c r="F33" s="46"/>
      <c r="G33" s="46"/>
      <c r="H33" s="46"/>
    </row>
    <row r="34" spans="1:10" s="1" customFormat="1" ht="24" x14ac:dyDescent="0.55000000000000004">
      <c r="B34" s="7"/>
      <c r="C34" s="7" t="s">
        <v>114</v>
      </c>
      <c r="D34" s="7"/>
      <c r="E34" s="7"/>
      <c r="F34" s="7"/>
      <c r="G34" s="7"/>
      <c r="H34" s="7"/>
      <c r="I34" s="7"/>
      <c r="J34" s="7"/>
    </row>
    <row r="35" spans="1:10" s="1" customFormat="1" ht="24" x14ac:dyDescent="0.55000000000000004">
      <c r="B35" s="7" t="s">
        <v>133</v>
      </c>
      <c r="C35" s="7"/>
      <c r="D35" s="7"/>
      <c r="E35" s="7"/>
      <c r="F35" s="7"/>
      <c r="G35" s="7"/>
      <c r="H35" s="7"/>
      <c r="I35" s="7"/>
      <c r="J35" s="7"/>
    </row>
    <row r="36" spans="1:10" s="1" customFormat="1" ht="24" x14ac:dyDescent="0.55000000000000004">
      <c r="B36" s="7" t="s">
        <v>74</v>
      </c>
      <c r="C36" s="7"/>
      <c r="D36" s="7"/>
      <c r="E36" s="7"/>
      <c r="F36" s="7"/>
      <c r="G36" s="7"/>
      <c r="H36" s="7"/>
      <c r="I36" s="7"/>
      <c r="J36" s="7"/>
    </row>
    <row r="37" spans="1:10" s="1" customFormat="1" ht="24" x14ac:dyDescent="0.55000000000000004">
      <c r="A37" s="91"/>
      <c r="B37" s="91"/>
      <c r="C37" s="91"/>
      <c r="D37" s="91"/>
      <c r="E37" s="91"/>
      <c r="F37" s="91"/>
      <c r="G37" s="7"/>
      <c r="H37" s="7"/>
    </row>
    <row r="38" spans="1:10" s="1" customFormat="1" ht="24" x14ac:dyDescent="0.55000000000000004">
      <c r="B38" s="7"/>
      <c r="C38" s="7"/>
      <c r="D38" s="7"/>
      <c r="E38" s="7"/>
      <c r="F38" s="7"/>
      <c r="G38" s="7"/>
      <c r="H38" s="7"/>
      <c r="I38" s="7"/>
      <c r="J38" s="7"/>
    </row>
    <row r="39" spans="1:10" s="1" customFormat="1" ht="24" x14ac:dyDescent="0.55000000000000004">
      <c r="B39" s="7"/>
      <c r="C39" s="7"/>
      <c r="D39" s="7"/>
      <c r="E39" s="7"/>
      <c r="F39" s="7"/>
      <c r="G39" s="7"/>
      <c r="H39" s="7"/>
      <c r="I39" s="7"/>
      <c r="J39" s="7"/>
    </row>
    <row r="40" spans="1:10" s="4" customFormat="1" ht="24" x14ac:dyDescent="0.55000000000000004">
      <c r="B40" s="92"/>
      <c r="C40" s="92"/>
      <c r="D40" s="92"/>
      <c r="E40" s="92"/>
      <c r="F40" s="93"/>
      <c r="G40" s="93"/>
      <c r="H40" s="94"/>
    </row>
  </sheetData>
  <mergeCells count="52">
    <mergeCell ref="B10:E10"/>
    <mergeCell ref="B11:E11"/>
    <mergeCell ref="B12:E12"/>
    <mergeCell ref="B13:E13"/>
    <mergeCell ref="B1:H1"/>
    <mergeCell ref="B32:H32"/>
    <mergeCell ref="B22:E22"/>
    <mergeCell ref="B18:E18"/>
    <mergeCell ref="B29:E29"/>
    <mergeCell ref="B30:E30"/>
    <mergeCell ref="B20:E20"/>
    <mergeCell ref="B21:E21"/>
    <mergeCell ref="B5:E6"/>
    <mergeCell ref="F5:F6"/>
    <mergeCell ref="G5:G6"/>
    <mergeCell ref="H5:H6"/>
    <mergeCell ref="F8:F9"/>
    <mergeCell ref="G8:G9"/>
    <mergeCell ref="H8:H9"/>
    <mergeCell ref="B8:E8"/>
    <mergeCell ref="B9:E9"/>
    <mergeCell ref="B28:E28"/>
    <mergeCell ref="F28:F29"/>
    <mergeCell ref="G28:G29"/>
    <mergeCell ref="H28:H29"/>
    <mergeCell ref="F20:F21"/>
    <mergeCell ref="G20:G21"/>
    <mergeCell ref="B26:E26"/>
    <mergeCell ref="H11:H12"/>
    <mergeCell ref="F13:F14"/>
    <mergeCell ref="G13:G14"/>
    <mergeCell ref="H13:H14"/>
    <mergeCell ref="F16:F17"/>
    <mergeCell ref="B14:E14"/>
    <mergeCell ref="B16:E16"/>
    <mergeCell ref="B17:E17"/>
    <mergeCell ref="F11:F12"/>
    <mergeCell ref="G11:G12"/>
    <mergeCell ref="B15:E15"/>
    <mergeCell ref="B27:E27"/>
    <mergeCell ref="G16:G17"/>
    <mergeCell ref="H16:H17"/>
    <mergeCell ref="B23:E23"/>
    <mergeCell ref="F23:F24"/>
    <mergeCell ref="G23:G24"/>
    <mergeCell ref="H23:H24"/>
    <mergeCell ref="B24:E24"/>
    <mergeCell ref="H20:H21"/>
    <mergeCell ref="B25:E25"/>
    <mergeCell ref="F25:F26"/>
    <mergeCell ref="G25:G26"/>
    <mergeCell ref="H25:H26"/>
  </mergeCells>
  <pageMargins left="0.7" right="0.7" top="0.75" bottom="0.75" header="0.3" footer="0.3"/>
  <pageSetup paperSize="9" scale="95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2289" r:id="rId4">
          <objectPr defaultSize="0" autoPict="0" r:id="rId5">
            <anchor moveWithCells="1" sizeWithCells="1">
              <from>
                <xdr:col>13</xdr:col>
                <xdr:colOff>238125</xdr:colOff>
                <xdr:row>4</xdr:row>
                <xdr:rowOff>38100</xdr:rowOff>
              </from>
              <to>
                <xdr:col>13</xdr:col>
                <xdr:colOff>371475</xdr:colOff>
                <xdr:row>4</xdr:row>
                <xdr:rowOff>152400</xdr:rowOff>
              </to>
            </anchor>
          </objectPr>
        </oleObject>
      </mc:Choice>
      <mc:Fallback>
        <oleObject progId="Equation.3" shapeId="12289" r:id="rId4"/>
      </mc:Fallback>
    </mc:AlternateContent>
    <mc:AlternateContent xmlns:mc="http://schemas.openxmlformats.org/markup-compatibility/2006">
      <mc:Choice Requires="x14">
        <oleObject progId="Equation.3" shapeId="12290" r:id="rId6">
          <objectPr defaultSize="0" autoPict="0" r:id="rId5">
            <anchor moveWithCells="1" sizeWithCells="1">
              <from>
                <xdr:col>12</xdr:col>
                <xdr:colOff>76200</xdr:colOff>
                <xdr:row>48</xdr:row>
                <xdr:rowOff>38100</xdr:rowOff>
              </from>
              <to>
                <xdr:col>12</xdr:col>
                <xdr:colOff>209550</xdr:colOff>
                <xdr:row>48</xdr:row>
                <xdr:rowOff>190500</xdr:rowOff>
              </to>
            </anchor>
          </objectPr>
        </oleObject>
      </mc:Choice>
      <mc:Fallback>
        <oleObject progId="Equation.3" shapeId="12290" r:id="rId6"/>
      </mc:Fallback>
    </mc:AlternateContent>
    <mc:AlternateContent xmlns:mc="http://schemas.openxmlformats.org/markup-compatibility/2006">
      <mc:Choice Requires="x14">
        <oleObject progId="Equation.3" shapeId="12291" r:id="rId7">
          <objectPr defaultSize="0" autoPict="0" r:id="rId5">
            <anchor moveWithCells="1" sizeWithCells="1">
              <from>
                <xdr:col>12</xdr:col>
                <xdr:colOff>57150</xdr:colOff>
                <xdr:row>4</xdr:row>
                <xdr:rowOff>142875</xdr:rowOff>
              </from>
              <to>
                <xdr:col>12</xdr:col>
                <xdr:colOff>190500</xdr:colOff>
                <xdr:row>4</xdr:row>
                <xdr:rowOff>257175</xdr:rowOff>
              </to>
            </anchor>
          </objectPr>
        </oleObject>
      </mc:Choice>
      <mc:Fallback>
        <oleObject progId="Equation.3" shapeId="12291" r:id="rId7"/>
      </mc:Fallback>
    </mc:AlternateContent>
    <mc:AlternateContent xmlns:mc="http://schemas.openxmlformats.org/markup-compatibility/2006">
      <mc:Choice Requires="x14">
        <oleObject progId="Equation.3" shapeId="12292" r:id="rId8">
          <objectPr defaultSize="0" autoPict="0" r:id="rId5">
            <anchor moveWithCells="1" sizeWithCells="1">
              <from>
                <xdr:col>11</xdr:col>
                <xdr:colOff>123825</xdr:colOff>
                <xdr:row>44</xdr:row>
                <xdr:rowOff>161925</xdr:rowOff>
              </from>
              <to>
                <xdr:col>11</xdr:col>
                <xdr:colOff>257175</xdr:colOff>
                <xdr:row>45</xdr:row>
                <xdr:rowOff>19050</xdr:rowOff>
              </to>
            </anchor>
          </objectPr>
        </oleObject>
      </mc:Choice>
      <mc:Fallback>
        <oleObject progId="Equation.3" shapeId="12292" r:id="rId8"/>
      </mc:Fallback>
    </mc:AlternateContent>
    <mc:AlternateContent xmlns:mc="http://schemas.openxmlformats.org/markup-compatibility/2006">
      <mc:Choice Requires="x14">
        <oleObject progId="Equation.3" shapeId="12293" r:id="rId9">
          <objectPr defaultSize="0" autoPict="0" r:id="rId5">
            <anchor moveWithCells="1" sizeWithCells="1">
              <from>
                <xdr:col>5</xdr:col>
                <xdr:colOff>238125</xdr:colOff>
                <xdr:row>4</xdr:row>
                <xdr:rowOff>285750</xdr:rowOff>
              </from>
              <to>
                <xdr:col>5</xdr:col>
                <xdr:colOff>381000</xdr:colOff>
                <xdr:row>5</xdr:row>
                <xdr:rowOff>142875</xdr:rowOff>
              </to>
            </anchor>
          </objectPr>
        </oleObject>
      </mc:Choice>
      <mc:Fallback>
        <oleObject progId="Equation.3" shapeId="12293" r:id="rId9"/>
      </mc:Fallback>
    </mc:AlternateContent>
    <mc:AlternateContent xmlns:mc="http://schemas.openxmlformats.org/markup-compatibility/2006">
      <mc:Choice Requires="x14">
        <oleObject progId="Equation.3" shapeId="12294" r:id="rId10">
          <objectPr defaultSize="0" autoPict="0" r:id="rId5">
            <anchor moveWithCells="1" sizeWithCells="1">
              <from>
                <xdr:col>15</xdr:col>
                <xdr:colOff>76200</xdr:colOff>
                <xdr:row>6</xdr:row>
                <xdr:rowOff>28575</xdr:rowOff>
              </from>
              <to>
                <xdr:col>15</xdr:col>
                <xdr:colOff>209550</xdr:colOff>
                <xdr:row>6</xdr:row>
                <xdr:rowOff>142875</xdr:rowOff>
              </to>
            </anchor>
          </objectPr>
        </oleObject>
      </mc:Choice>
      <mc:Fallback>
        <oleObject progId="Equation.3" shapeId="12294" r:id="rId10"/>
      </mc:Fallback>
    </mc:AlternateContent>
    <mc:AlternateContent xmlns:mc="http://schemas.openxmlformats.org/markup-compatibility/2006">
      <mc:Choice Requires="x14">
        <oleObject progId="Equation.3" shapeId="12295" r:id="rId11">
          <objectPr defaultSize="0" autoPict="0" r:id="rId5">
            <anchor moveWithCells="1" sizeWithCells="1">
              <from>
                <xdr:col>13</xdr:col>
                <xdr:colOff>28575</xdr:colOff>
                <xdr:row>50</xdr:row>
                <xdr:rowOff>247650</xdr:rowOff>
              </from>
              <to>
                <xdr:col>13</xdr:col>
                <xdr:colOff>161925</xdr:colOff>
                <xdr:row>51</xdr:row>
                <xdr:rowOff>104775</xdr:rowOff>
              </to>
            </anchor>
          </objectPr>
        </oleObject>
      </mc:Choice>
      <mc:Fallback>
        <oleObject progId="Equation.3" shapeId="12295" r:id="rId11"/>
      </mc:Fallback>
    </mc:AlternateContent>
    <mc:AlternateContent xmlns:mc="http://schemas.openxmlformats.org/markup-compatibility/2006">
      <mc:Choice Requires="x14">
        <oleObject progId="Equation.3" shapeId="12296" r:id="rId12">
          <objectPr defaultSize="0" r:id="rId5">
            <anchor moveWithCells="1" sizeWithCells="1">
              <from>
                <xdr:col>5</xdr:col>
                <xdr:colOff>238125</xdr:colOff>
                <xdr:row>4</xdr:row>
                <xdr:rowOff>285750</xdr:rowOff>
              </from>
              <to>
                <xdr:col>5</xdr:col>
                <xdr:colOff>381000</xdr:colOff>
                <xdr:row>5</xdr:row>
                <xdr:rowOff>142875</xdr:rowOff>
              </to>
            </anchor>
          </objectPr>
        </oleObject>
      </mc:Choice>
      <mc:Fallback>
        <oleObject progId="Equation.3" shapeId="12296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บุคลากร</vt:lpstr>
      <vt:lpstr>ผู้บริหาร</vt:lpstr>
      <vt:lpstr>บทสรุป</vt:lpstr>
      <vt:lpstr>ตาราง 1-2</vt:lpstr>
      <vt:lpstr>Sheet1</vt:lpstr>
      <vt:lpstr>ผู้บริหาร (ประเมิน)</vt:lpstr>
      <vt:lpstr>สรุปผู้บริหาร</vt:lpstr>
      <vt:lpstr>Sheet3</vt:lpstr>
      <vt:lpstr>บุคลากร (ประเมิน)</vt:lpstr>
      <vt:lpstr>สรุปบุคลากร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2022-11-30T09:20:52Z</cp:lastPrinted>
  <dcterms:created xsi:type="dcterms:W3CDTF">2014-09-09T02:48:38Z</dcterms:created>
  <dcterms:modified xsi:type="dcterms:W3CDTF">2022-11-30T09:33:15Z</dcterms:modified>
</cp:coreProperties>
</file>