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7\"/>
    </mc:Choice>
  </mc:AlternateContent>
  <xr:revisionPtr revIDLastSave="0" documentId="13_ncr:1_{3CCFA9E2-69C2-46DD-B291-42452BD92E0E}" xr6:coauthVersionLast="36" xr6:coauthVersionMax="36" xr10:uidLastSave="{00000000-0000-0000-0000-000000000000}"/>
  <bookViews>
    <workbookView xWindow="0" yWindow="0" windowWidth="28800" windowHeight="12000" activeTab="8" xr2:uid="{00000000-000D-0000-FFFF-FFFF00000000}"/>
  </bookViews>
  <sheets>
    <sheet name="Form Responses 1" sheetId="1" r:id="rId1"/>
    <sheet name="บทสรุป" sheetId="2" r:id="rId2"/>
    <sheet name="ตาราง1-2" sheetId="3" r:id="rId3"/>
    <sheet name="ตาราง3" sheetId="13" r:id="rId4"/>
    <sheet name="ตาราง4" sheetId="5" r:id="rId5"/>
    <sheet name="ตาราง5" sheetId="8" r:id="rId6"/>
    <sheet name="เสนอแนะ" sheetId="14" r:id="rId7"/>
    <sheet name="Sheet1" sheetId="16" r:id="rId8"/>
    <sheet name="สรุป" sheetId="15" r:id="rId9"/>
  </sheets>
  <definedNames>
    <definedName name="_xlnm._FilterDatabase" localSheetId="0" hidden="1">'Form Responses 1'!$D$1:$D$81</definedName>
  </definedNames>
  <calcPr calcId="191029"/>
</workbook>
</file>

<file path=xl/calcChain.xml><?xml version="1.0" encoding="utf-8"?>
<calcChain xmlns="http://schemas.openxmlformats.org/spreadsheetml/2006/main">
  <c r="C32" i="3" l="1"/>
  <c r="C71" i="15" l="1"/>
  <c r="C55" i="15"/>
  <c r="C30" i="15"/>
  <c r="D6" i="15"/>
  <c r="D8" i="15"/>
  <c r="D9" i="15"/>
  <c r="C10" i="15"/>
  <c r="D10" i="15" s="1"/>
  <c r="D7" i="15"/>
  <c r="D5" i="15"/>
  <c r="U31" i="1" l="1"/>
  <c r="S39" i="1" l="1"/>
  <c r="D24" i="8" s="1"/>
  <c r="S38" i="1"/>
  <c r="P39" i="1"/>
  <c r="D14" i="8" s="1"/>
  <c r="P38" i="1"/>
  <c r="O39" i="1"/>
  <c r="D10" i="8" s="1"/>
  <c r="O38" i="1"/>
  <c r="U36" i="1"/>
  <c r="C25" i="8" s="1"/>
  <c r="E25" i="8" s="1"/>
  <c r="T38" i="1"/>
  <c r="U37" i="1"/>
  <c r="D25" i="8" s="1"/>
  <c r="T37" i="1"/>
  <c r="D26" i="8" s="1"/>
  <c r="T36" i="1"/>
  <c r="C26" i="8" s="1"/>
  <c r="E26" i="8" l="1"/>
  <c r="F22" i="5" l="1"/>
  <c r="F10" i="5"/>
  <c r="F11" i="5"/>
  <c r="F12" i="5"/>
  <c r="F9" i="5"/>
  <c r="F8" i="5"/>
  <c r="E13" i="13"/>
  <c r="J36" i="1"/>
  <c r="K36" i="1"/>
  <c r="L36" i="1"/>
  <c r="J37" i="1"/>
  <c r="K37" i="1"/>
  <c r="L37" i="1"/>
  <c r="D15" i="3"/>
  <c r="D16" i="3"/>
  <c r="D14" i="3"/>
  <c r="C17" i="3"/>
  <c r="D17" i="3" s="1"/>
  <c r="O36" i="1"/>
  <c r="C9" i="8" s="1"/>
  <c r="E9" i="8" s="1"/>
  <c r="P36" i="1"/>
  <c r="C12" i="8" s="1"/>
  <c r="C14" i="8" s="1"/>
  <c r="Q36" i="1"/>
  <c r="C16" i="8" s="1"/>
  <c r="R36" i="1"/>
  <c r="C18" i="8" s="1"/>
  <c r="S36" i="1"/>
  <c r="C20" i="8" s="1"/>
  <c r="O37" i="1"/>
  <c r="D9" i="8" s="1"/>
  <c r="P37" i="1"/>
  <c r="D12" i="8" s="1"/>
  <c r="Q37" i="1"/>
  <c r="D16" i="8" s="1"/>
  <c r="R37" i="1"/>
  <c r="D18" i="8" s="1"/>
  <c r="S37" i="1"/>
  <c r="D20" i="8" s="1"/>
  <c r="N37" i="1"/>
  <c r="D8" i="8" s="1"/>
  <c r="N36" i="1"/>
  <c r="C8" i="8" s="1"/>
  <c r="C10" i="8" l="1"/>
  <c r="E10" i="8" s="1"/>
  <c r="C24" i="8"/>
  <c r="E8" i="8"/>
  <c r="G36" i="1"/>
  <c r="H36" i="1"/>
  <c r="I36" i="1"/>
  <c r="G37" i="1"/>
  <c r="H37" i="1"/>
  <c r="I37" i="1"/>
  <c r="F37" i="1"/>
  <c r="F36" i="1"/>
  <c r="F21" i="5" l="1"/>
  <c r="F15" i="5"/>
  <c r="F16" i="5"/>
  <c r="F17" i="5"/>
  <c r="F14" i="5"/>
  <c r="F23" i="5"/>
  <c r="F20" i="5"/>
  <c r="F13" i="5"/>
  <c r="F5" i="5"/>
  <c r="F18" i="5"/>
  <c r="F44" i="5"/>
  <c r="F6" i="5"/>
  <c r="F7" i="5" l="1"/>
  <c r="F19" i="5" l="1"/>
  <c r="F24" i="5"/>
  <c r="D27" i="3" l="1"/>
  <c r="D28" i="3"/>
  <c r="D26" i="3"/>
  <c r="D25" i="3" l="1"/>
  <c r="D32" i="3" l="1"/>
  <c r="D31" i="3"/>
  <c r="D30" i="3"/>
  <c r="D29" i="3"/>
  <c r="C6" i="14"/>
  <c r="F13" i="13" l="1"/>
  <c r="F9" i="13"/>
  <c r="F10" i="13"/>
  <c r="F12" i="13"/>
  <c r="F11" i="13"/>
  <c r="F42" i="5" l="1"/>
  <c r="E14" i="8" l="1"/>
  <c r="E18" i="8"/>
  <c r="E20" i="8"/>
  <c r="E16" i="8"/>
  <c r="E24" i="8" l="1"/>
  <c r="F26" i="5"/>
  <c r="F25" i="5"/>
  <c r="F41" i="5"/>
  <c r="F39" i="5"/>
  <c r="F45" i="5"/>
  <c r="F43" i="5"/>
  <c r="F40" i="5"/>
  <c r="F38" i="5"/>
  <c r="E12" i="8"/>
</calcChain>
</file>

<file path=xl/sharedStrings.xml><?xml version="1.0" encoding="utf-8"?>
<sst xmlns="http://schemas.openxmlformats.org/spreadsheetml/2006/main" count="512" uniqueCount="254">
  <si>
    <t>ท่านได้รับข่าวการปฐมนิเทศจากแหล่งใด  (ตอบได้มากกว่า 1 ข้อ) [ประกาศมหาวิทยาลัย]</t>
  </si>
  <si>
    <t>ท่านได้รับข่าวการปฐมนิเทศจากแหล่งใด  (ตอบได้มากกว่า 1 ข้อ) [จดหมายจากมหาวิทยาลัย]</t>
  </si>
  <si>
    <t>ท่านได้รับข่าวการปฐมนิเทศจากแหล่งใด  (ตอบได้มากกว่า 1 ข้อ) [คณะที่สังกัด]</t>
  </si>
  <si>
    <t>ท่านได้รับข่าวการปฐมนิเทศจากแหล่งใด  (ตอบได้มากกว่า 1 ข้อ) [เอกสารประชาสัมพันธ์]</t>
  </si>
  <si>
    <t>ท่านได้รับข่าวการปฐมนิเทศจากแหล่งใด  (ตอบได้มากกว่า 1 ข้อ) [website]</t>
  </si>
  <si>
    <t>ท่านได้รับข่าวการปฐมนิเทศจากแหล่งใด  (ตอบได้มากกว่า 1 ข้อ) [facebook บัณฑิตวิทยาลัย]</t>
  </si>
  <si>
    <t>ความสะดวกในการเข้ารับชมคลิปวีดีโอการปฐมนิเทศแบบออนไลน์</t>
  </si>
  <si>
    <t>เจ้าหน้าที่ให้บริการเกี่ยวกับข้อมูลการปฐมนิเทศ (ทางโทรศัพท์ อีเมล์ เฟสบุ๊ค) ด้วยความเต็มใจ ข้อมูลถูกต้อง ชัดเจน และรวดเร็ว</t>
  </si>
  <si>
    <t>ข้อเสนอแนะสำหรับการจัดโครงการปฐมนิเทศในครั้งนี้และครั้งต่อไป</t>
  </si>
  <si>
    <t>ข้อเสนอแนะอื่นๆ</t>
  </si>
  <si>
    <t>20-30 วัน</t>
  </si>
  <si>
    <t>-</t>
  </si>
  <si>
    <t>10-19 วัน</t>
  </si>
  <si>
    <t>น้อยกว่า 10 วัน</t>
  </si>
  <si>
    <t>มากกว่า 30 วัน</t>
  </si>
  <si>
    <t>บริหารธุรกิจ</t>
  </si>
  <si>
    <t>ภาษาไทย</t>
  </si>
  <si>
    <t>เภสัชศาสตร์</t>
  </si>
  <si>
    <t>ไม่มี</t>
  </si>
  <si>
    <t>รวม</t>
  </si>
  <si>
    <t>จำนวน</t>
  </si>
  <si>
    <t>10 - 19 วัน</t>
  </si>
  <si>
    <t>20 - 30 วัน</t>
  </si>
  <si>
    <t xml:space="preserve">                                                บทสรุปผู้บริหาร</t>
  </si>
  <si>
    <t>- 1 -</t>
  </si>
  <si>
    <t>ตอนที่ 1 ข้อมูลทั่วไปของผู้ตอบแบบสอบถาม</t>
  </si>
  <si>
    <t>ร้อยละ</t>
  </si>
  <si>
    <t>คณะ/สาขาวิชา</t>
  </si>
  <si>
    <t>คณะเภสัชศาสตร์</t>
  </si>
  <si>
    <t>คณะบริหารธุรกิจ เศรษฐศาสตร์และการสื่อสาร</t>
  </si>
  <si>
    <t>สาขาวิชาภาษาไทย</t>
  </si>
  <si>
    <t>รวมทั้งสิ้น</t>
  </si>
  <si>
    <t>(ตอบได้มากกว่า 1 ข้อ)</t>
  </si>
  <si>
    <t>ประกาศมหาวิทยาลัย</t>
  </si>
  <si>
    <t>website บัณฑิตวิทยาลัย</t>
  </si>
  <si>
    <t>การทราบข่าวการปฐมนิเทศ</t>
  </si>
  <si>
    <t>ตอนที่ 3 การประเมินความพึงพอใจเกี่ยวกับโครงการ</t>
  </si>
  <si>
    <t>รายการ</t>
  </si>
  <si>
    <t>ระดับ</t>
  </si>
  <si>
    <t>SD</t>
  </si>
  <si>
    <t>ความพึงพอใจ</t>
  </si>
  <si>
    <t>รวมเฉลี่ย</t>
  </si>
  <si>
    <t>ด้านคุณภาพการให้บริการ (การปฐมนิเทศ)</t>
  </si>
  <si>
    <t>รวมทุกด้าน</t>
  </si>
  <si>
    <t>ที่</t>
  </si>
  <si>
    <t>ความถี่</t>
  </si>
  <si>
    <t>สาขาวิชาบริหารธุรกิจ</t>
  </si>
  <si>
    <t>จดหมายจากมหาวิทยาลัย</t>
  </si>
  <si>
    <t>(ผ่านระบบออนไลน์)</t>
  </si>
  <si>
    <t xml:space="preserve">และพบปะผู้บริหารมหาวิทยาลัย รับทราบแนวทางการปฏิบัติตนที่ดี ในฐานะนิสิตระดับบัณฑิตศึกษา 
</t>
  </si>
  <si>
    <t>ประโยชน์ที่ได้รับจากการเข้าร่วมโครงการปฐมนิเทศระดับบัณฑิตศึกษาในครั้งนี้ของท่าน โดยภาพรวม</t>
  </si>
  <si>
    <t xml:space="preserve">เรื่องกฎ ระเบียบ ข้อบังคับ และประกาศต่างๆ ของมหาวิทยาลัย </t>
  </si>
  <si>
    <t>2) นิสิตใหม่ได้รับความรู้เกี่ยวกับหลักสูตร ระบบการเรียนการสอน และบัณฑิตวิทยาลัย 3) นิสิตใหม่มีความรู้</t>
  </si>
  <si>
    <t xml:space="preserve"> - 5 -</t>
  </si>
  <si>
    <t>นิสิต</t>
  </si>
  <si>
    <t xml:space="preserve">           จากตาราง 1 แสดงจำนวนร้อยละของผู้ตอบแบบสอบถาม จำแนกตามสถานภาพ พบว่าผู้ตอบแบบประเมิน</t>
  </si>
  <si>
    <t>นิสิตระดับปริญญาโท</t>
  </si>
  <si>
    <t>นิสิตระดับปริญญาเอก</t>
  </si>
  <si>
    <t>สถานภาพ</t>
  </si>
  <si>
    <t xml:space="preserve">          </t>
  </si>
  <si>
    <r>
      <rPr>
        <b/>
        <i/>
        <sz val="16"/>
        <rFont val="TH SarabunPSK"/>
        <family val="2"/>
      </rPr>
      <t>ตาราง  1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แสดงจำนวนร้อยละของผู้ตอบแบบประเมิน จำแนกตามสถานภาพ</t>
    </r>
  </si>
  <si>
    <t xml:space="preserve">                                                                       - 2 -</t>
  </si>
  <si>
    <r>
      <t>ตอนที่ 3</t>
    </r>
    <r>
      <rPr>
        <b/>
        <sz val="16"/>
        <rFont val="TH SarabunPSK"/>
        <family val="2"/>
      </rPr>
      <t xml:space="preserve"> ข้อเสนอแนะ</t>
    </r>
  </si>
  <si>
    <t xml:space="preserve"> - 6 -</t>
  </si>
  <si>
    <r>
      <t xml:space="preserve">         </t>
    </r>
    <r>
      <rPr>
        <b/>
        <i/>
        <sz val="16"/>
        <rFont val="TH SarabunPSK"/>
        <family val="2"/>
      </rPr>
      <t xml:space="preserve">ตาราง 2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จำแนกตามการประชาสัมพันธ์กิจกรรม</t>
    </r>
  </si>
  <si>
    <t xml:space="preserve">          จากตาราง 2 แสดงจำนวนและร้อยละของผู้ตอบแบบสอบถาม  จำแนกตามการประชาสัมพันธ์</t>
  </si>
  <si>
    <r>
      <t xml:space="preserve">             </t>
    </r>
    <r>
      <rPr>
        <b/>
        <i/>
        <sz val="16"/>
        <rFont val="TH SarabunPSK"/>
        <family val="2"/>
      </rPr>
      <t xml:space="preserve">ตาราง 3 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จำแนกตามการทราบข่าวการปฐมนิเทศล่วงหน้า</t>
    </r>
  </si>
  <si>
    <t xml:space="preserve">      จากตาราง 3 แสดงจำนวนและร้อยละของผู้ตอบแบบสอบถาม  จำแนกตามการทราบข่าวการปฐมนิเทศ</t>
  </si>
  <si>
    <t xml:space="preserve"> - 3 -</t>
  </si>
  <si>
    <r>
      <rPr>
        <b/>
        <i/>
        <sz val="15"/>
        <rFont val="TH SarabunPSK"/>
        <family val="2"/>
      </rPr>
      <t xml:space="preserve">                   ตาราง 4  </t>
    </r>
    <r>
      <rPr>
        <sz val="15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</si>
  <si>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r>
      <rPr>
        <b/>
        <i/>
        <sz val="16"/>
        <rFont val="TH SarabunPSK"/>
        <family val="2"/>
      </rPr>
      <t>ตาราง 5</t>
    </r>
    <r>
      <rPr>
        <sz val="16"/>
        <rFont val="TH SarabunPSK"/>
        <family val="2"/>
      </rPr>
      <t xml:space="preserve">  ผลการประเมินโครงการ</t>
    </r>
  </si>
  <si>
    <t>ผู้ตอบแบบสอบถามทราบข่าวการปฐมนิเทศจำแนกตามการประชาสัมพันธ์กิจกรรม พบว่า ผู้ตอบแบบสอบถาม</t>
  </si>
  <si>
    <t>ระดับปริญญาโท</t>
  </si>
  <si>
    <t>กายวิภาคศาสตร์</t>
  </si>
  <si>
    <t>สรีรวิทยา</t>
  </si>
  <si>
    <t>ระดับปริญญาเอก</t>
  </si>
  <si>
    <t>อาจารย์</t>
  </si>
  <si>
    <t>วิศวกรรมศาสตร์</t>
  </si>
  <si>
    <t>สาธารณสุขศาสตร์</t>
  </si>
  <si>
    <t>การบริหารธุรกิจดิจิทัลเชิงกลยุทธ์</t>
  </si>
  <si>
    <t>วิทยาศาสตร์และเทคโนโลยีการอาหาร</t>
  </si>
  <si>
    <t>คณะวิทยาศาสตร์การแพทย์</t>
  </si>
  <si>
    <t>คณะวิศวกรรมศาสตร์</t>
  </si>
  <si>
    <t>คณะสาธารณสุขศาสตร์</t>
  </si>
  <si>
    <t>คณะเกษตรศาสตร์ฯ</t>
  </si>
  <si>
    <t>คณะเกษตรศาสตร์ ทรัพยากรธรรมชาติและสิ่งแวดล้อม</t>
  </si>
  <si>
    <t>คณะบริหารธุรกิจ เศรษฐศาสตร์ และการสื่อสาร</t>
  </si>
  <si>
    <t>คณะที่สังกัด</t>
  </si>
  <si>
    <t>ท่านได้รับข่าวการปฐมนิเทศจากแหล่งใด  (ตอบได้มากกว่า 1 ข้อ) [e-mail]</t>
  </si>
  <si>
    <t>ช่องทางการรับทราบข่าวสารการปฐมนิเทศ (ทางอีเมล, Website, เฟสบุ๊ค)</t>
  </si>
  <si>
    <t>เจ้าหน้าที่ให้บริการเกี่ยวกับข้อมูลการปฐมนิเทศ (ทางโทรศัพท์ อีเมล เฟสบุ๊ค) ด้วยความเต็มใจ ข้อมูลถูกต้อง ชัดเจน และรวดเร็ว</t>
  </si>
  <si>
    <t>การแนะนำเกี่ยวกับการเรียนระดับบัณฑิตศึกษาเพื่อสำเร็จการศึกษาตามระยะเวลาที่กำหนด  ครบถ้วน ชัดเจน เข้าใจง่าย</t>
  </si>
  <si>
    <t>การอธิบาย กฎ เกณฑ์ ระเบียบต่างๆ เกี่ยวกับการศึกษาระดับบัณฑิตศึกษา ครบถ้วน ถูกต้อง ชัดเจน และฟังเข้าใจง่าย</t>
  </si>
  <si>
    <t>การแนะนำโครงการ/กิจกรรม และบริการต่าง ๆ ที่บัณฑิตวิทยาลัยจัดขึ้นเพื่อนิสิตระดับบัณฑิตศึกษา (เช่น โครงการสัมฤทธิบัตร, โครงการอบรมหลักสูตรระยะสั้น การจัดการเรียนปริญญาคู่ บริการ ENGLISH LAB, ทุนการนำเสนอผลงานฯ ทุนการศึกษาต่าง ๆ)</t>
  </si>
  <si>
    <t>ข้อใดต่อไปนี้บรรยายสถานะของนิสิตก่อนเข้าศึกษาต่อในระดับบัณฑิตศึกษาที่มหาวิทยาลัยนเรศวรได้ดีที่สุด (เลือก 1 ข้อ เท่านั้น)</t>
  </si>
  <si>
    <t>สถานะอื่นๆ (โปรดระบุ)</t>
  </si>
  <si>
    <t>นิสิตคาดหวังอะไรบ้างจากการศึกษาระดับบัณฑิตศึกษา ที่มหาวิทยาลัยนเรศวร</t>
  </si>
  <si>
    <t>นิสิตมีความวิตกกังวล/ความกลัวอะไรบ้างที่เกี่ยวข้องกับการศึกษาระดับบัณฑิตศึกษา ที่มหาวิทยาลัยนเรศวร</t>
  </si>
  <si>
    <t>มหาวิทยาลัยนเรศวร/บัณฑิตวิทยาลัย สามารถทำอะไรได้บ้างเพื่อช่วยบรรเทาความวิตกกังวล/ความกลัว ที่ระบุถึงในคำถามก่อนหน้านี้</t>
  </si>
  <si>
    <t>สาขาวิชากายวิภาคศาสตร์</t>
  </si>
  <si>
    <t>สาขาวิชาการบริหารธุรกิจดิจิทัลเชิงกลยุทธ์</t>
  </si>
  <si>
    <t>สาขาวิชาวิทยาศาสตร์การแพทย์</t>
  </si>
  <si>
    <t>สาขาวิชาวิทยาศาสตร์และเทคโนโลยีการอาหาร</t>
  </si>
  <si>
    <t>สาขาวิชาสาธารณสุขศาสตร์</t>
  </si>
  <si>
    <t>สาขาวิชาสรีรวิทยา</t>
  </si>
  <si>
    <t xml:space="preserve"> - 4 -</t>
  </si>
  <si>
    <t xml:space="preserve">      ผลการประเมินกิจกรรมการปฐมนิเทศนิสิตระดับบัณฑิตศึกษา ภาคเรียนที่ 2 ประจำปีการศึกษา 2566</t>
  </si>
  <si>
    <t>วันศุกร์ที่ 17 พฤศจิกายน 2566</t>
  </si>
  <si>
    <t xml:space="preserve">(ผ่านระบบออนไลน์) ในวันศุกร์ที่ 17 พฤศจิกายน 2566 โดยมีวัตถุประสงค์เพื่อ 1) นิสิตใหม่ได้รับการปฐมนิเทศ </t>
  </si>
  <si>
    <t>ด้วยบัณฑิตวิทยาลัย ได้จัดกิจกรรมปฐมนิเทศนิสิตระดับบัณฑิตศึกษา ภาคเรียนที่ 2 ประจำปีการศึกษา 2566</t>
  </si>
  <si>
    <t>ทำงานเต็มเวลา</t>
  </si>
  <si>
    <t>นิสิต/นักศึกษาระดับปริญญาตรี</t>
  </si>
  <si>
    <t>ความรู้ที่ลึกและกว้างกว่าปริญญาตรี</t>
  </si>
  <si>
    <t>ระยะเวลาตลอดหลักสูตร</t>
  </si>
  <si>
    <t>ความรู้</t>
  </si>
  <si>
    <t>การเรียนมีความยากเพิ่มมากขึ้น</t>
  </si>
  <si>
    <t>ให้คำแนะนำในการศึกษา</t>
  </si>
  <si>
    <t>วิทยาศาสตรชีวภาพ</t>
  </si>
  <si>
    <t>การทำงานแบบดิจิตอล ผ่านระบบอินเตอร์เน็ต ลดการใช้กระดาษ ในการเขียนคำร้องต่างๆ</t>
  </si>
  <si>
    <t>วิศวกรรมคอมพิวเตอร์</t>
  </si>
  <si>
    <t>วิทยาลัยเพื่อการค้นคว้าระดับรากฐาน</t>
  </si>
  <si>
    <t>ฟิสิกส์ทฤษฎี</t>
  </si>
  <si>
    <t>คณะวิทยาศาสตร์</t>
  </si>
  <si>
    <t>คณิตศาสตร์</t>
  </si>
  <si>
    <t>องค์ความรู้</t>
  </si>
  <si>
    <t>ผลการสอบภาษาอังกฤษ</t>
  </si>
  <si>
    <t>ควรมีการจัดอบรมด้านภาษาอังกฤษก่อนสำเร็จการศึกษา</t>
  </si>
  <si>
    <t>จบการศึกษา</t>
  </si>
  <si>
    <t>การเขียน manucript</t>
  </si>
  <si>
    <t>จัดอบรมการเขียน</t>
  </si>
  <si>
    <t>ทำงานเต็มเวลา, ทำงานไม่เต็มเวลา</t>
  </si>
  <si>
    <t>ได้รับความรู้</t>
  </si>
  <si>
    <t>วิศวกรรมเครื่องกล</t>
  </si>
  <si>
    <t>ได้ศึกษางานวิจัยที่สนใจ</t>
  </si>
  <si>
    <t xml:space="preserve">ความรู้ที่นำไปต่อยอด </t>
  </si>
  <si>
    <t>การเรียน/ ความยากของหลักสูตร</t>
  </si>
  <si>
    <t>ทำงานไม่เต็มเวลา</t>
  </si>
  <si>
    <t>การพัฒนาทักษะทั้งภาษา การใช้เทคโนโลยีและเพิ่มความรู้</t>
  </si>
  <si>
    <t>การปรับตัวตามเทคโนโลยี การพลาดการเข้าร่วมอบรมหรือสอบ cept และการทำวิทยานิพนธ์</t>
  </si>
  <si>
    <t xml:space="preserve">ประชาสัมพันธ์อัพเดทข่าวสารบ่อยๆ </t>
  </si>
  <si>
    <t>ได้รับการศึกษาเพื่อไปประกอบอาชีพได้ในอนาคตแบบไม่ต้องอายใคร</t>
  </si>
  <si>
    <t>กลัวว่าจะทำเกณฑ์ที่ทางมหาวิทยาลัยตั้งไว้ไม่ได้</t>
  </si>
  <si>
    <t>อนุโลมกับเกณฑ์บ้างในโอกาสนั้นๆ (ไม่มากเกินไป)</t>
  </si>
  <si>
    <t>วิทยาการข้อมูลและการเรียนรู้ของเครื่อง</t>
  </si>
  <si>
    <t>Re engineering</t>
  </si>
  <si>
    <t xml:space="preserve">ความรู้ </t>
  </si>
  <si>
    <t>ได้ทักษะและสามารถเป็นอาจารย์มหาวิทยาลัยได้</t>
  </si>
  <si>
    <t>อาจมีประเด็นปัญหาเกิดระหว่างการทดลอง เช่น ภัยจากโรคระบาด ตัวอย่าง โควิด19</t>
  </si>
  <si>
    <t>มีมาตรการช่วยเหลือต่างๆ ตามประกาศกระทรวง</t>
  </si>
  <si>
    <t>โลจิสติกส์และดิจิทัลซัพพลายเชน</t>
  </si>
  <si>
    <t>จะได้พัฒนาด้านการทำวิจัยและภาษาอังกฤษ</t>
  </si>
  <si>
    <t>ภาษาอังกฤษ และการทำงิจัย</t>
  </si>
  <si>
    <t>มีที่ให้คำปรึกษา และให้ความช่วยเหลื</t>
  </si>
  <si>
    <t>คติชนวิทยา</t>
  </si>
  <si>
    <t>ว่างงาน</t>
  </si>
  <si>
    <t>ได้รับความรู้และประสบการณ์</t>
  </si>
  <si>
    <t>พอไม่ได้ใช้เมลมอในการเข้า Team ทำให้เข้าถึง access พวก chat ไม่ได้ตอนปฐมนิเทศ ในตอนแรกที่เริ่มรายงานตัวก็พึ่งมีเมลล์มอของตัวเอง ตอนแรกเป็น local@nu อะไรสักอย่าง</t>
  </si>
  <si>
    <t>มีอุปกรณ์ ทรัพยากรที่พร้อมและเข้าถึงได้จริง</t>
  </si>
  <si>
    <t>ยังไม่มี</t>
  </si>
  <si>
    <t>ชีวเคมีและชีววิทยาโมเลกุล</t>
  </si>
  <si>
    <t>นำความรู้มาพัฒนาตนเอง งานวิจัย และการทำงาน</t>
  </si>
  <si>
    <t>การสอบ QE และคะแนนภาษาอังกฤษก่อนสำเร็จการศึกษา</t>
  </si>
  <si>
    <t xml:space="preserve">เข้าใจความกังวลนิสิต และให้ข้อมูลเมื่อนิสิตต้องการขอสอบถามข้อมูล </t>
  </si>
  <si>
    <t>คาดหวังว่าจะได้รับความรู้และการสนับสนุนการทำงานวิจัยจากทางมหาวิทยาลัยอย่างเต็มที่</t>
  </si>
  <si>
    <t>อาจจะมีความกังวลบ้างเรื่องการปรับตัว การจัดการเวลา และความเครียดจากการเรียน</t>
  </si>
  <si>
    <t>อาจจะมีการจัดกิจกรรมหรือการอบรมเกี่ยวกับการพัฒนาตนเอง</t>
  </si>
  <si>
    <t>ได้รับโอกาสหลังการศึกษาและเงินที่คุ้มค่าต่อความตั้งใจ</t>
  </si>
  <si>
    <t>ภาษาอังกฤษ และ การพูดต่อหน้าคนเป็นจำนวนมาก</t>
  </si>
  <si>
    <t xml:space="preserve">มีให้พูดภาษาอังกฤษบ่อยครั้ง มีสอน มีทดลองสอบ และมีการพรีเซ้นต์งานที่ทำให้คุ้นชินกับคนเยอะๆ </t>
  </si>
  <si>
    <t>ฟิสิกส์ประยุกต์</t>
  </si>
  <si>
    <t>คาดหวังว่าจะได้รับประโยชน์มากที่สุด</t>
  </si>
  <si>
    <t>คณะมนุษยศาสตร์</t>
  </si>
  <si>
    <t xml:space="preserve">วิทยาศาสตร์การแพทย์ </t>
  </si>
  <si>
    <t>N = 34</t>
  </si>
  <si>
    <t>เป็นนิสิตระดับปริญญาโท คิดเป็นร้อยละ 64.71 รองลงมาได้แก่ นิสิตระดับปริญญาเอก คิดเป็นร้อยละ 35.29</t>
  </si>
  <si>
    <t>E-mail</t>
  </si>
  <si>
    <t>เอกสารประชาสัมพันธ์]</t>
  </si>
  <si>
    <t>facebook บัณฑิตวิทยาลัย</t>
  </si>
  <si>
    <t xml:space="preserve">         กิจกรรม พบว่า ผู้ตอบแบบสอบถามทราบข้อมูลการจัดกิจกรรมจากคณะที่สังกัดมากที่สุด คิดเป็นร้อยละ 23.08</t>
  </si>
  <si>
    <t xml:space="preserve">         รองลงมาได้แก่ ประกาศมหาวิทยาลัย คิดเป็นร้อยละ 18.80 และ E-mail คิดเป็นร้อยละ 15.38</t>
  </si>
  <si>
    <t xml:space="preserve">            พบว่า ผู้ตอบแบบสอบถามทราบข่าวการปฐมนิเทศล่วงหน้า 10 - 19 วัน คิดเป็นร้อยละ 47.06 รองลงมาได้แก่ </t>
  </si>
  <si>
    <t xml:space="preserve">            20 - 30 วัน และมากกว่า 30 วัน คิดเป็นร้อยละ 8.82</t>
  </si>
  <si>
    <t xml:space="preserve">            ทราบข่าวการปฐมนิเทศล่วงหน้าน้อยกว่า 10 วัน คิดเป็นร้อยละ 35.29 ทราบข่าวการปฐมนิเทศล่วงหน้า </t>
  </si>
  <si>
    <t>สาขาวิชาเภสัชศาสตร์</t>
  </si>
  <si>
    <t>สาขาวิชาคติชนวิทยา</t>
  </si>
  <si>
    <t>สาขาวิชาชีวเคมีและชีววิทยาโมเลกุล</t>
  </si>
  <si>
    <t>คณะโลจิสติกส์และดิจิทัลซัพพลายเชน</t>
  </si>
  <si>
    <t>สาขาวิชาโลจิสติกส์และดิจิทัลซัพพลายเชน</t>
  </si>
  <si>
    <t>สาขาวิชาฟิสิกส์ทฤษฎี</t>
  </si>
  <si>
    <t>สาขาวิชาวิศวกรรมคอมพิวเตอร์</t>
  </si>
  <si>
    <t>สาขาวิชาวิศวกรรมเครื่องกล</t>
  </si>
  <si>
    <t>ด้านกระบวนการขั้นตอนการให้บริการ</t>
  </si>
  <si>
    <t>ด้านเจ้าหน้าที่ให้บริการ</t>
  </si>
  <si>
    <t>1.1 ความสะดวกในการเข้ารับชมคลิปวีดีโอการปฐมนิเทศแบบออนไลน์</t>
  </si>
  <si>
    <t>1.2 ช่องทางการรับทราบข่าวสารการปฐมนิเทศ (ทางอีเมล, Website, เฟสบุ๊ค)</t>
  </si>
  <si>
    <t xml:space="preserve">2.1 เจ้าหน้าที่ให้บริการเกี่ยวกับข้อมูลการปฐมนิเทศ (ทางโทรศัพท์ อีเมล </t>
  </si>
  <si>
    <t>เฟสบุ๊ค) ด้วยความเต็มใจ ข้อมูลถูกต้อง ชัดเจน และรวดเร็ว</t>
  </si>
  <si>
    <t>ครบถ้วน ถูกต้อง ชัดเจน และฟังเข้าใจง่าย</t>
  </si>
  <si>
    <t>เพื่อนิสิตระดับบัณฑิตศึกษา (เช่น โครงการสัมฤทธิบัตร, โครงการอบรม</t>
  </si>
  <si>
    <t xml:space="preserve">หลักสูตรระยะสั้น การจัดการเรียนปริญญาคู่ บริการ ENGLISH LAB, </t>
  </si>
  <si>
    <t>ทุนการนำเสนอผลงานฯ ทุนการศึกษาต่าง ๆ)</t>
  </si>
  <si>
    <t>ประโยชน์ที่ได้รับจากการเข้าร่วมโครงการปฐมนิเทศระดับบัณฑิตศึกษา</t>
  </si>
  <si>
    <t>ในครั้งนี้ของท่าน โดยภาพรวม</t>
  </si>
  <si>
    <t>3.1 การแนะนำเกี่ยวกับการเรียนระดับบัณฑิตศึกษาเพื่อสำเร็จการศึกษา</t>
  </si>
  <si>
    <t xml:space="preserve">3.2 การอธิบาย กฎ เกณฑ์ ระเบียบต่างๆ เกี่ยวกับการศึกษาระดับบัณฑิตศึกษา </t>
  </si>
  <si>
    <t>3.3 การแนะนำโครงการ/กิจกรรม และบริการต่าง ๆ ที่บัณฑิตวิทยาลัยจัดขึ้น</t>
  </si>
  <si>
    <t>ตามระยะเวลาที่กำหนด ครบถ้วน ชัดเจน เข้าใจง่าย</t>
  </si>
  <si>
    <t xml:space="preserve">          จากตาราง 5 ผลการประเมินโครงการในภาพรวม พบว่า ผู้ตอบแบบประเมินมีความพึงพอใจอยู่ในระดับมาก</t>
  </si>
  <si>
    <t>(ค่าเฉลี่ย = 4.45) และเมื่อพิจารณารายด้านพบว่า ด้านคุณภาพการให้บริการ (การปฐมนิเทศ) มีความพึงพอใจอยู่ใน</t>
  </si>
  <si>
    <t xml:space="preserve">ระดับสูงที่สุด (ค่าเฉลี่ย = 4.46) รองลงมาคือ ด้านกระบวนการขั้นตอนการให้บริการมีความพึงพอใจอยู่ในระดับมาก </t>
  </si>
  <si>
    <t>(ค่าเฉลี่ย = 4.43) เมื่อพิจารณารายข้อพบว่า ประโยชน์ที่ได้รับจากการเข้าร่วมโครงการปฐมนิเทศระดับบัณฑิตศึกษา</t>
  </si>
  <si>
    <t>มีค่าเฉลี่ยอยู่ในระดับมากที่สุด (ค่าเฉลี่ย = 4.52) รองลงมาคือ การแนะนำเกี่ยวกับการเรียนระดับบัณฑิตศึกษาเพื่อสำเร็จ</t>
  </si>
  <si>
    <t xml:space="preserve">การศึกษาตามระยะเวลาที่กำหนด ครบถ้วน ชัดเจน เข้าใจง่ายมีค่าเฉลี่ยอยู่ในระดับมาก (ค่าเฉลี่ย = 4.50) </t>
  </si>
  <si>
    <t xml:space="preserve">(ประโยชน์ที่ได้รับจากการเข้าร่วมโครงการปฐมนิเทศระดับบัณฑิตศึกษาฯ มีค่าเฉลี่ยอยู่ในระดับมากที่สุด (ค่าเฉลี่ย = 4.52) </t>
  </si>
  <si>
    <t xml:space="preserve">การร่วมโครงการฯ ผ่านระบบ Microsoft Teams ผู้เข้าร่วมบางรายไม่สามารถเห็นหรือพิมพ์ข้อความในช่องแชทได้ จึงทำให้ไม่สามารถเห็นลิงค์ หรือข้อมูลที่ส่งให้ทางช่องแชท
</t>
  </si>
  <si>
    <t xml:space="preserve"> - 7 -</t>
  </si>
  <si>
    <t xml:space="preserve">           จากตาราง 6 แสดงจำนวนร้อยละของผู้ตอบแบบสอบถาม จำแนกตามสถานภาพ พบว่า</t>
  </si>
  <si>
    <t xml:space="preserve">ผู้ตอบแบบประเมินเป็นนิสิต/นักศึกษาระดับปริญญาตรี คิดเป็นร้อยละ 61.76 รองลงมาได้แก่ ทำงานเต็มเวลา </t>
  </si>
  <si>
    <t>คิดเป็นร้อยละ 20.59</t>
  </si>
  <si>
    <t>บรรยายสถานะของนิสิตก่อนเข้าศึกษาต่อในระดับบัณฑิตศึกษาที่มหาวิทยาลัยนเรศวร</t>
  </si>
  <si>
    <t xml:space="preserve"> - 8 -</t>
  </si>
  <si>
    <t xml:space="preserve">มหาวิทยาลัยนเรศวร/บัณฑิตวิทยาลัย สามารถทำอะไรได้บ้างเพื่อช่วยบรรเทาความวิตกกังวล/ความกลัว </t>
  </si>
  <si>
    <t>ที่ระบุถึงในคำถามก่อนหน้านี้</t>
  </si>
  <si>
    <t>มีที่ให้คำปรึกษา และให้ความช่วยเหลือ</t>
  </si>
  <si>
    <t xml:space="preserve">มีให้พูดภาษาอังกฤษบ่อยครั้ง มีสอน มีทดลองสอบ และมีการพรีเซนต์งาน </t>
  </si>
  <si>
    <t>ที่ทำให้คุ้นชินกับคนเยอะๆ</t>
  </si>
  <si>
    <t xml:space="preserve">ในวันศุกร์ที่ 17 พฤศจิกายน 2566 มีผู้เข้าร่วมกิจกรรม 40 คน มีผู้ตอบแบบแบบประเมิน 34 คน </t>
  </si>
  <si>
    <t>คิดเป็นร้อยละ 85.00 ของผู้เข้าร่วมกิจกรรม</t>
  </si>
  <si>
    <t>จากการประเมินกิจกรรมปฐมนิเทศนิสิตระดับบัณฑิตศึกษา ภาคเรียนที่ 2 ประจำปีการศึกษา 2566</t>
  </si>
  <si>
    <t xml:space="preserve">เมื่อวันศุกร์ที่ 17 พฤศจิกายน 2566 พบว่า มีผู้เข้าร่วมกิจกรรม 40 คน มีผู้ตอบแบบประเมิน 34 คน </t>
  </si>
  <si>
    <t xml:space="preserve">ทราบข่าวการปฐมนิเทศล่วงหน้า 10 - 19 วัน คิดเป็นร้อยละ 47.06 รองลงมาได้แก่  ทราบข่าวการปฐมนิเทศล่วงหน้า </t>
  </si>
  <si>
    <t xml:space="preserve">น้อยกว่า 10 วัน คิดเป็นร้อยละ 35.29 ทราบข่าวการปฐมนิเทศล่วงหน้า 20 - 30 วัน และมากกว่า 30 วัน </t>
  </si>
  <si>
    <t>คิดเป็นร้อยละ 8.82</t>
  </si>
  <si>
    <t xml:space="preserve">    ด้านคุณภาพการให้บริการ (การปฐมนิเทศ) มีความพึงพอใจอยู่ในระดับสูงที่สุด (ค่าเฉลี่ย = 4.46) รองลงมาคือ </t>
  </si>
  <si>
    <t xml:space="preserve">    ด้านกระบวนการขั้นตอนการให้บริการมีความพึงพอใจอยู่ในระดับมาก (ค่าเฉลี่ย = 4.43) เมื่อพิจารณารายข้อพบว่า </t>
  </si>
  <si>
    <t xml:space="preserve">    ประโยชน์ที่ได้รับจากการเข้าร่วมโครงการปฐมนิเทศระดับบัณฑิตศึกษามีค่าเฉลี่ยอยู่ในระดับมากที่สุด (ค่าเฉลี่ย = 4.52) </t>
  </si>
  <si>
    <t xml:space="preserve">    รองลงมาคือ การแนะนำเกี่ยวกับการเรียนระดับบัณฑิตศึกษาเพื่อสำเร็จการศึกษาตามระยะเวลาที่กำหนด ครบถ้วน </t>
  </si>
  <si>
    <t xml:space="preserve">    ชัดเจน เข้าใจง่ายมีค่าเฉลี่ยอยู่ในระดับมาก (ค่าเฉลี่ย = 4.50) (ประโยชน์ที่ได้รับจากการเข้าร่วมโครงการปฐมนิเทศ</t>
  </si>
  <si>
    <t xml:space="preserve">    ระดับบัณฑิตศึกษาฯ มีค่าเฉลี่ยอยู่ในระดับมากที่สุด (ค่าเฉลี่ย = 4.52) </t>
  </si>
  <si>
    <t xml:space="preserve">          บัณฑิตวิทยาลัยได้จัดกิจกรรมปฐมนิเทศนิสิตระดับบัณฑิตศึกษา ภาคเรียนที่ 2 ประจำปีการศึกษา 2566</t>
  </si>
  <si>
    <t xml:space="preserve">      จากตาราง 4 พบว่า ผู้ตอบแบบสอบถามสังกัดคณะวิทยาศาสตร์การแพทย์มากที่สุด คิดเป็นร้อยละ 38.24 </t>
  </si>
  <si>
    <t xml:space="preserve">                   รองลงมาคือ สังกัดคณะวิทยาศาสตร์ คิดเป็นร้อยละ 20.59 และสังกัดคณะบริหารธุรกิจ เศรษฐศาสตร์</t>
  </si>
  <si>
    <t xml:space="preserve">                   และการสื่อสาร คิดเป็นร้อยละ 11.76  สังกัดสาขาวิชากายวิภาคศาสตร์ คิดเป็นร้อยละ 17.65 รองลงมาคือ </t>
  </si>
  <si>
    <t xml:space="preserve">                   สาขาวิชาสรีรวิทยา คิดเป็นร้อยละ 11.76 และสังกัดสาขาวิชาคณิตศาสตร์ สังกัดสาขาวิชาบริหารธุรกิจ </t>
  </si>
  <si>
    <t>64.71 รองลงมาได้แก่ นิสิตระดับปริญญาเอก คิดเป็นร้อยละ 35.29</t>
  </si>
  <si>
    <t xml:space="preserve">      ผู้ตอบแบบสอบถามสังกัดคณะวิทยาศาสตร์การแพทย์มากที่สุด คิดเป็นร้อยละ 38.24 รองลงมาคือ </t>
  </si>
  <si>
    <t xml:space="preserve">สังกัดคณะวิทยาศาสตร์ คิดเป็นร้อยละ 20.59 และสังกัดคณะบริหารธุรกิจ เศรษฐศาสตร์และการสื่อสาร </t>
  </si>
  <si>
    <t xml:space="preserve">คิดเป็นร้อยละ 11.76  สังกัดสาขาวิชากายวิภาคศาสตร์ คิดเป็นร้อยละ 17.65 รองลงมาคือ สาขาวิชาสรีรวิทยา </t>
  </si>
  <si>
    <t>คิดเป็นร้อยละ 11.76 และสังกัดสาขาวิชาคณิตศาสตร์ สังกัดสาขาวิชาบริหารธุรกิจ คิดเป็นร้อยละ 8.82</t>
  </si>
  <si>
    <t xml:space="preserve">      ผู้ตอบแบบประเมินมีความพึงพอใจอยู่ในระดับมาก (ค่าเฉลี่ย = 4.54) และเมื่อพิจารณารายด้านพบว่า </t>
  </si>
  <si>
    <t xml:space="preserve">คณะที่สังกัดมากที่สุด คิดเป็นร้อยละ 23.08 รองลงมาได้แก่ ประกาศมหาวิทยาลัย คิดเป็นร้อยละ 18.80 </t>
  </si>
  <si>
    <t>และ E-mail คิดเป็นร้อยละ 15.38</t>
  </si>
  <si>
    <t>ผู้ตอบแบบสอบถาม จำแนกตามสถานภาพ พบว่า ผู้ตอบแบบประเมินทราบข้อมูลการจัดกิจกรรมจาก</t>
  </si>
  <si>
    <t>ผู้ตอบแบบสอบถาม จำแนกตามสถานภาพ พบว่า ผู้ตอบแบบประเมินเป็นนิสิตระดับปริญญาโท คิดเป็นร้อยละ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</si>
</sst>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i/>
      <sz val="15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i/>
      <sz val="16"/>
      <name val="TH SarabunPSK"/>
      <family val="2"/>
    </font>
    <font>
      <b/>
      <u/>
      <sz val="16"/>
      <name val="TH SarabunPSK"/>
      <family val="2"/>
    </font>
    <font>
      <sz val="16"/>
      <color theme="5"/>
      <name val="TH SarabunPSK"/>
      <family val="2"/>
    </font>
    <font>
      <b/>
      <i/>
      <sz val="16"/>
      <name val="TH SarabunPSK"/>
      <family val="2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scheme val="minor"/>
    </font>
    <font>
      <b/>
      <sz val="16"/>
      <color rgb="FF202124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180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2" fontId="12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2" fillId="0" borderId="4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1" fontId="1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1" fontId="3" fillId="0" borderId="1" xfId="0" applyNumberFormat="1" applyFont="1" applyFill="1" applyBorder="1" applyAlignment="1">
      <alignment horizontal="center"/>
    </xf>
    <xf numFmtId="0" fontId="0" fillId="0" borderId="0" xfId="0"/>
    <xf numFmtId="1" fontId="7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3" fillId="0" borderId="1" xfId="0" applyFont="1" applyBorder="1" applyAlignment="1">
      <alignment horizontal="center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0" xfId="0" applyNumberFormat="1" applyFont="1" applyAlignment="1"/>
    <xf numFmtId="0" fontId="7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9" fillId="0" borderId="0" xfId="0" applyNumberFormat="1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" xfId="0" applyFont="1" applyFill="1" applyBorder="1" applyAlignment="1"/>
    <xf numFmtId="1" fontId="7" fillId="0" borderId="1" xfId="0" applyNumberFormat="1" applyFont="1" applyBorder="1" applyAlignment="1">
      <alignment horizontal="center" vertical="center"/>
    </xf>
    <xf numFmtId="0" fontId="19" fillId="0" borderId="0" xfId="1" applyFont="1" applyAlignment="1"/>
    <xf numFmtId="0" fontId="18" fillId="0" borderId="0" xfId="1" applyFont="1" applyAlignment="1"/>
    <xf numFmtId="0" fontId="19" fillId="0" borderId="0" xfId="1" applyFont="1" applyAlignment="1"/>
    <xf numFmtId="0" fontId="18" fillId="0" borderId="0" xfId="1" applyFont="1" applyAlignment="1"/>
    <xf numFmtId="0" fontId="19" fillId="0" borderId="0" xfId="1" applyFont="1" applyAlignment="1"/>
    <xf numFmtId="0" fontId="12" fillId="0" borderId="2" xfId="0" applyFont="1" applyBorder="1" applyAlignment="1">
      <alignment vertical="center"/>
    </xf>
    <xf numFmtId="0" fontId="3" fillId="0" borderId="0" xfId="0" applyFont="1" applyAlignment="1"/>
    <xf numFmtId="0" fontId="12" fillId="0" borderId="5" xfId="0" applyFont="1" applyFill="1" applyBorder="1" applyAlignment="1"/>
    <xf numFmtId="0" fontId="12" fillId="0" borderId="6" xfId="0" applyFont="1" applyFill="1" applyBorder="1" applyAlignment="1"/>
    <xf numFmtId="0" fontId="12" fillId="0" borderId="7" xfId="0" applyFont="1" applyFill="1" applyBorder="1" applyAlignment="1"/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0" fillId="0" borderId="0" xfId="0" applyFont="1" applyBorder="1"/>
    <xf numFmtId="0" fontId="9" fillId="0" borderId="6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/>
    <xf numFmtId="0" fontId="9" fillId="0" borderId="2" xfId="0" applyFont="1" applyBorder="1"/>
    <xf numFmtId="0" fontId="9" fillId="0" borderId="2" xfId="0" applyFont="1" applyBorder="1" applyAlignment="1"/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2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6" xfId="0" applyFont="1" applyBorder="1"/>
    <xf numFmtId="0" fontId="21" fillId="0" borderId="0" xfId="0" applyFont="1" applyAlignment="1"/>
    <xf numFmtId="0" fontId="3" fillId="0" borderId="12" xfId="0" applyFont="1" applyBorder="1" applyAlignment="1">
      <alignment vertical="top" wrapText="1"/>
    </xf>
    <xf numFmtId="0" fontId="22" fillId="0" borderId="0" xfId="0" applyFont="1" applyAlignment="1"/>
    <xf numFmtId="0" fontId="23" fillId="0" borderId="0" xfId="0" applyFont="1" applyAlignment="1"/>
    <xf numFmtId="0" fontId="19" fillId="0" borderId="0" xfId="0" applyFont="1" applyAlignment="1"/>
    <xf numFmtId="0" fontId="3" fillId="0" borderId="1" xfId="0" applyFont="1" applyBorder="1" applyAlignment="1">
      <alignment vertical="center"/>
    </xf>
    <xf numFmtId="0" fontId="19" fillId="0" borderId="0" xfId="0" applyFont="1"/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2" fillId="0" borderId="1" xfId="0" applyFont="1" applyBorder="1" applyAlignme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2" xfId="0" applyFont="1" applyBorder="1" applyAlignment="1"/>
    <xf numFmtId="0" fontId="22" fillId="0" borderId="8" xfId="0" applyFont="1" applyBorder="1" applyAlignment="1"/>
    <xf numFmtId="0" fontId="24" fillId="0" borderId="0" xfId="0" applyFont="1" applyAlignment="1"/>
    <xf numFmtId="0" fontId="2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7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3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276225</xdr:colOff>
      <xdr:row>5</xdr:row>
      <xdr:rowOff>9525</xdr:rowOff>
    </xdr:from>
    <xdr:to>
      <xdr:col>2</xdr:col>
      <xdr:colOff>381000</xdr:colOff>
      <xdr:row>5</xdr:row>
      <xdr:rowOff>209550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6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123950"/>
          <a:ext cx="1047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outlinePr summaryBelow="0" summaryRight="0"/>
  </sheetPr>
  <dimension ref="A1:AE81"/>
  <sheetViews>
    <sheetView zoomScale="90" zoomScaleNormal="90" workbookViewId="0">
      <selection activeCell="D24" sqref="D24"/>
    </sheetView>
  </sheetViews>
  <sheetFormatPr defaultColWidth="14.42578125" defaultRowHeight="15.75" customHeight="1" x14ac:dyDescent="0.2"/>
  <cols>
    <col min="2" max="2" width="18.7109375" customWidth="1"/>
    <col min="3" max="4" width="21.5703125" customWidth="1"/>
    <col min="5" max="5" width="41.140625" bestFit="1" customWidth="1"/>
    <col min="6" max="20" width="21.5703125" customWidth="1"/>
    <col min="21" max="21" width="7.7109375" customWidth="1"/>
    <col min="22" max="22" width="6.7109375" customWidth="1"/>
    <col min="23" max="24" width="14.85546875" customWidth="1"/>
    <col min="25" max="25" width="69" bestFit="1" customWidth="1"/>
    <col min="26" max="26" width="82.28515625" bestFit="1" customWidth="1"/>
    <col min="27" max="31" width="14.85546875" customWidth="1"/>
  </cols>
  <sheetData>
    <row r="1" spans="1:27" ht="12.75" x14ac:dyDescent="0.2">
      <c r="B1" s="1"/>
      <c r="C1" s="1"/>
      <c r="D1" s="1"/>
      <c r="E1" s="1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88</v>
      </c>
      <c r="M1" s="1" t="s">
        <v>7</v>
      </c>
      <c r="N1" s="104" t="s">
        <v>6</v>
      </c>
      <c r="O1" s="104" t="s">
        <v>89</v>
      </c>
      <c r="P1" s="104" t="s">
        <v>90</v>
      </c>
      <c r="Q1" s="104" t="s">
        <v>91</v>
      </c>
      <c r="R1" s="104" t="s">
        <v>92</v>
      </c>
      <c r="S1" s="104" t="s">
        <v>93</v>
      </c>
      <c r="T1" s="104" t="s">
        <v>50</v>
      </c>
      <c r="U1" s="104" t="s">
        <v>8</v>
      </c>
      <c r="V1" s="104" t="s">
        <v>9</v>
      </c>
      <c r="W1" s="130" t="s">
        <v>94</v>
      </c>
      <c r="X1" s="104" t="s">
        <v>95</v>
      </c>
      <c r="Y1" s="104" t="s">
        <v>96</v>
      </c>
      <c r="Z1" s="130" t="s">
        <v>97</v>
      </c>
      <c r="AA1" s="130" t="s">
        <v>98</v>
      </c>
    </row>
    <row r="2" spans="1:27" ht="12.75" hidden="1" x14ac:dyDescent="0.2">
      <c r="A2">
        <v>1</v>
      </c>
      <c r="B2" s="105" t="s">
        <v>76</v>
      </c>
      <c r="C2" s="105" t="s">
        <v>75</v>
      </c>
      <c r="D2" s="87" t="s">
        <v>122</v>
      </c>
      <c r="E2" s="87" t="s">
        <v>123</v>
      </c>
      <c r="F2" s="85">
        <v>0</v>
      </c>
      <c r="G2" s="87">
        <v>0</v>
      </c>
      <c r="H2" s="87">
        <v>0</v>
      </c>
      <c r="I2" s="87">
        <v>0</v>
      </c>
      <c r="J2" s="87">
        <v>0</v>
      </c>
      <c r="K2" s="87">
        <v>0</v>
      </c>
      <c r="L2" s="87">
        <v>1</v>
      </c>
      <c r="M2" s="105" t="s">
        <v>14</v>
      </c>
      <c r="N2" s="105">
        <v>5</v>
      </c>
      <c r="O2" s="105">
        <v>5</v>
      </c>
      <c r="P2" s="105">
        <v>5</v>
      </c>
      <c r="Q2" s="105">
        <v>5</v>
      </c>
      <c r="R2" s="105">
        <v>5</v>
      </c>
      <c r="S2" s="105">
        <v>5</v>
      </c>
      <c r="T2" s="105">
        <v>5</v>
      </c>
      <c r="W2" s="105" t="s">
        <v>110</v>
      </c>
    </row>
    <row r="3" spans="1:27" ht="12.75" hidden="1" x14ac:dyDescent="0.2">
      <c r="A3">
        <v>2</v>
      </c>
      <c r="B3" s="105" t="s">
        <v>54</v>
      </c>
      <c r="C3" s="105" t="s">
        <v>72</v>
      </c>
      <c r="D3" s="87" t="s">
        <v>84</v>
      </c>
      <c r="E3" s="83" t="s">
        <v>80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0</v>
      </c>
      <c r="L3" s="87">
        <v>1</v>
      </c>
      <c r="M3" s="105" t="s">
        <v>13</v>
      </c>
      <c r="N3" s="105">
        <v>3</v>
      </c>
      <c r="O3" s="105">
        <v>5</v>
      </c>
      <c r="P3" s="105">
        <v>5</v>
      </c>
      <c r="Q3" s="105">
        <v>5</v>
      </c>
      <c r="R3" s="105">
        <v>5</v>
      </c>
      <c r="S3" s="105">
        <v>5</v>
      </c>
      <c r="T3" s="105">
        <v>5</v>
      </c>
      <c r="W3" s="105" t="s">
        <v>111</v>
      </c>
      <c r="Y3" s="105" t="s">
        <v>112</v>
      </c>
      <c r="Z3" s="105" t="s">
        <v>113</v>
      </c>
    </row>
    <row r="4" spans="1:27" ht="12.75" hidden="1" x14ac:dyDescent="0.2">
      <c r="A4">
        <v>3</v>
      </c>
      <c r="B4" s="105" t="s">
        <v>54</v>
      </c>
      <c r="C4" s="105" t="s">
        <v>72</v>
      </c>
      <c r="D4" s="87" t="s">
        <v>77</v>
      </c>
      <c r="E4" s="87" t="s">
        <v>119</v>
      </c>
      <c r="F4" s="87">
        <v>0</v>
      </c>
      <c r="G4" s="87">
        <v>0</v>
      </c>
      <c r="H4" s="87">
        <v>0</v>
      </c>
      <c r="I4" s="87">
        <v>0</v>
      </c>
      <c r="J4" s="87">
        <v>0</v>
      </c>
      <c r="K4" s="87">
        <v>0</v>
      </c>
      <c r="L4" s="87">
        <v>1</v>
      </c>
      <c r="M4" s="105" t="s">
        <v>13</v>
      </c>
      <c r="N4" s="105">
        <v>4</v>
      </c>
      <c r="O4" s="105">
        <v>4</v>
      </c>
      <c r="P4" s="105">
        <v>5</v>
      </c>
      <c r="Q4" s="105">
        <v>5</v>
      </c>
      <c r="R4" s="105">
        <v>5</v>
      </c>
      <c r="S4" s="105">
        <v>4</v>
      </c>
      <c r="T4" s="105">
        <v>4</v>
      </c>
      <c r="W4" s="105" t="s">
        <v>111</v>
      </c>
      <c r="Y4" s="105" t="s">
        <v>114</v>
      </c>
      <c r="Z4" s="105" t="s">
        <v>115</v>
      </c>
      <c r="AA4" s="105" t="s">
        <v>116</v>
      </c>
    </row>
    <row r="5" spans="1:27" ht="12.75" hidden="1" x14ac:dyDescent="0.2">
      <c r="A5">
        <v>4</v>
      </c>
      <c r="B5" s="105" t="s">
        <v>54</v>
      </c>
      <c r="C5" s="105" t="s">
        <v>75</v>
      </c>
      <c r="D5" s="87" t="s">
        <v>122</v>
      </c>
      <c r="E5" s="83" t="s">
        <v>117</v>
      </c>
      <c r="F5" s="87">
        <v>1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1</v>
      </c>
      <c r="M5" s="105" t="s">
        <v>12</v>
      </c>
      <c r="N5" s="105">
        <v>5</v>
      </c>
      <c r="O5" s="105">
        <v>5</v>
      </c>
      <c r="P5" s="105">
        <v>4</v>
      </c>
      <c r="Q5" s="105">
        <v>4</v>
      </c>
      <c r="R5" s="105">
        <v>4</v>
      </c>
      <c r="S5" s="105">
        <v>4</v>
      </c>
      <c r="T5" s="105">
        <v>4</v>
      </c>
      <c r="W5" s="105" t="s">
        <v>111</v>
      </c>
      <c r="Y5" s="105" t="s">
        <v>118</v>
      </c>
    </row>
    <row r="6" spans="1:27" ht="12.75" hidden="1" x14ac:dyDescent="0.2">
      <c r="A6">
        <v>5</v>
      </c>
      <c r="B6" s="105" t="s">
        <v>54</v>
      </c>
      <c r="C6" s="105" t="s">
        <v>72</v>
      </c>
      <c r="D6" s="83" t="s">
        <v>77</v>
      </c>
      <c r="E6" s="83" t="s">
        <v>119</v>
      </c>
      <c r="F6" s="87">
        <v>1</v>
      </c>
      <c r="G6" s="87">
        <v>1</v>
      </c>
      <c r="H6" s="87">
        <v>1</v>
      </c>
      <c r="I6" s="87">
        <v>1</v>
      </c>
      <c r="J6" s="87">
        <v>0</v>
      </c>
      <c r="K6" s="87">
        <v>0</v>
      </c>
      <c r="L6" s="87"/>
      <c r="M6" s="105" t="s">
        <v>13</v>
      </c>
      <c r="N6" s="105">
        <v>5</v>
      </c>
      <c r="O6" s="105">
        <v>4</v>
      </c>
      <c r="P6" s="105">
        <v>4</v>
      </c>
      <c r="Q6" s="105">
        <v>4</v>
      </c>
      <c r="R6" s="105">
        <v>4</v>
      </c>
      <c r="S6" s="105">
        <v>4</v>
      </c>
      <c r="T6" s="105">
        <v>4</v>
      </c>
      <c r="W6" s="105" t="s">
        <v>111</v>
      </c>
    </row>
    <row r="7" spans="1:27" ht="12.75" hidden="1" x14ac:dyDescent="0.2">
      <c r="A7">
        <v>6</v>
      </c>
      <c r="B7" s="105" t="s">
        <v>54</v>
      </c>
      <c r="C7" s="105" t="s">
        <v>75</v>
      </c>
      <c r="D7" s="87" t="s">
        <v>120</v>
      </c>
      <c r="E7" s="83" t="s">
        <v>121</v>
      </c>
      <c r="F7" s="87">
        <v>1</v>
      </c>
      <c r="G7" s="87">
        <v>0</v>
      </c>
      <c r="H7" s="87">
        <v>1</v>
      </c>
      <c r="I7" s="87">
        <v>0</v>
      </c>
      <c r="J7" s="87">
        <v>1</v>
      </c>
      <c r="K7" s="87">
        <v>0</v>
      </c>
      <c r="L7" s="87">
        <v>1</v>
      </c>
      <c r="M7" s="105" t="s">
        <v>12</v>
      </c>
      <c r="N7" s="105">
        <v>5</v>
      </c>
      <c r="O7" s="105">
        <v>5</v>
      </c>
      <c r="P7" s="105">
        <v>5</v>
      </c>
      <c r="Q7" s="105">
        <v>5</v>
      </c>
      <c r="R7" s="105">
        <v>5</v>
      </c>
      <c r="S7" s="105">
        <v>5</v>
      </c>
      <c r="T7" s="105">
        <v>5</v>
      </c>
    </row>
    <row r="8" spans="1:27" ht="12.75" hidden="1" x14ac:dyDescent="0.2">
      <c r="A8">
        <v>7</v>
      </c>
      <c r="B8" s="105" t="s">
        <v>76</v>
      </c>
      <c r="C8" s="105" t="s">
        <v>76</v>
      </c>
      <c r="D8" s="87" t="s">
        <v>122</v>
      </c>
      <c r="E8" s="83" t="s">
        <v>123</v>
      </c>
      <c r="F8" s="87">
        <v>0</v>
      </c>
      <c r="G8" s="87">
        <v>0</v>
      </c>
      <c r="H8" s="87">
        <v>1</v>
      </c>
      <c r="I8" s="87">
        <v>0</v>
      </c>
      <c r="J8" s="87">
        <v>0</v>
      </c>
      <c r="K8" s="87">
        <v>0</v>
      </c>
      <c r="L8" s="85">
        <v>0</v>
      </c>
      <c r="M8" s="105" t="s">
        <v>12</v>
      </c>
      <c r="N8" s="105">
        <v>5</v>
      </c>
      <c r="O8" s="105">
        <v>4</v>
      </c>
      <c r="P8" s="105">
        <v>4</v>
      </c>
      <c r="Q8" s="105">
        <v>4</v>
      </c>
      <c r="R8" s="105">
        <v>4</v>
      </c>
      <c r="S8" s="105">
        <v>4</v>
      </c>
      <c r="T8" s="105">
        <v>5</v>
      </c>
      <c r="W8" s="105" t="s">
        <v>110</v>
      </c>
    </row>
    <row r="9" spans="1:27" ht="12.75" hidden="1" x14ac:dyDescent="0.2">
      <c r="A9">
        <v>8</v>
      </c>
      <c r="B9" s="105" t="s">
        <v>54</v>
      </c>
      <c r="C9" s="105" t="s">
        <v>72</v>
      </c>
      <c r="D9" s="87" t="s">
        <v>81</v>
      </c>
      <c r="E9" s="83" t="s">
        <v>73</v>
      </c>
      <c r="F9" s="87">
        <v>1</v>
      </c>
      <c r="G9" s="87">
        <v>0</v>
      </c>
      <c r="H9" s="87">
        <v>1</v>
      </c>
      <c r="I9" s="87">
        <v>1</v>
      </c>
      <c r="J9" s="87">
        <v>1</v>
      </c>
      <c r="K9" s="87">
        <v>1</v>
      </c>
      <c r="L9" s="87">
        <v>0</v>
      </c>
      <c r="M9" s="105" t="s">
        <v>12</v>
      </c>
      <c r="N9" s="105">
        <v>3</v>
      </c>
      <c r="O9" s="105">
        <v>3</v>
      </c>
      <c r="P9" s="105">
        <v>3</v>
      </c>
      <c r="Q9" s="105">
        <v>3</v>
      </c>
      <c r="R9" s="105">
        <v>3</v>
      </c>
      <c r="S9" s="105">
        <v>3</v>
      </c>
      <c r="T9" s="105">
        <v>3</v>
      </c>
      <c r="W9" s="128" t="s">
        <v>110</v>
      </c>
    </row>
    <row r="10" spans="1:27" ht="12.75" hidden="1" x14ac:dyDescent="0.2">
      <c r="A10">
        <v>9</v>
      </c>
      <c r="B10" s="105" t="s">
        <v>54</v>
      </c>
      <c r="C10" s="105" t="s">
        <v>75</v>
      </c>
      <c r="D10" s="83" t="s">
        <v>171</v>
      </c>
      <c r="E10" s="83" t="s">
        <v>16</v>
      </c>
      <c r="F10" s="87">
        <v>1</v>
      </c>
      <c r="G10" s="86">
        <v>1</v>
      </c>
      <c r="H10" s="87">
        <v>1</v>
      </c>
      <c r="I10" s="87">
        <v>1</v>
      </c>
      <c r="J10" s="87">
        <v>1</v>
      </c>
      <c r="K10" s="87">
        <v>1</v>
      </c>
      <c r="L10" s="87">
        <v>1</v>
      </c>
      <c r="M10" s="105" t="s">
        <v>12</v>
      </c>
      <c r="N10" s="105">
        <v>5</v>
      </c>
      <c r="O10" s="105">
        <v>5</v>
      </c>
      <c r="P10" s="105">
        <v>5</v>
      </c>
      <c r="Q10" s="105">
        <v>5</v>
      </c>
      <c r="R10" s="105">
        <v>5</v>
      </c>
      <c r="S10" s="105">
        <v>5</v>
      </c>
      <c r="T10" s="105">
        <v>5</v>
      </c>
      <c r="W10" s="105" t="s">
        <v>111</v>
      </c>
      <c r="Y10" s="105" t="s">
        <v>124</v>
      </c>
      <c r="Z10" s="105" t="s">
        <v>125</v>
      </c>
      <c r="AA10" s="105" t="s">
        <v>126</v>
      </c>
    </row>
    <row r="11" spans="1:27" ht="12.75" hidden="1" x14ac:dyDescent="0.2">
      <c r="A11">
        <v>10</v>
      </c>
      <c r="B11" s="105" t="s">
        <v>54</v>
      </c>
      <c r="C11" s="105" t="s">
        <v>75</v>
      </c>
      <c r="D11" s="87" t="s">
        <v>81</v>
      </c>
      <c r="E11" s="83" t="s">
        <v>172</v>
      </c>
      <c r="F11" s="87">
        <v>0</v>
      </c>
      <c r="G11" s="86">
        <v>0</v>
      </c>
      <c r="H11" s="87">
        <v>1</v>
      </c>
      <c r="I11" s="87">
        <v>0</v>
      </c>
      <c r="J11" s="87">
        <v>1</v>
      </c>
      <c r="K11" s="87">
        <v>0</v>
      </c>
      <c r="L11" s="87">
        <v>1</v>
      </c>
      <c r="M11" s="105" t="s">
        <v>13</v>
      </c>
      <c r="N11" s="105">
        <v>4</v>
      </c>
      <c r="O11" s="105">
        <v>4</v>
      </c>
      <c r="P11" s="105">
        <v>4</v>
      </c>
      <c r="Q11" s="105">
        <v>4</v>
      </c>
      <c r="R11" s="105">
        <v>4</v>
      </c>
      <c r="S11" s="105">
        <v>4</v>
      </c>
      <c r="T11" s="105">
        <v>4</v>
      </c>
      <c r="W11" s="105" t="s">
        <v>110</v>
      </c>
      <c r="Y11" s="105" t="s">
        <v>127</v>
      </c>
      <c r="Z11" s="105" t="s">
        <v>128</v>
      </c>
      <c r="AA11" s="105" t="s">
        <v>129</v>
      </c>
    </row>
    <row r="12" spans="1:27" ht="12.75" hidden="1" x14ac:dyDescent="0.2">
      <c r="A12">
        <v>11</v>
      </c>
      <c r="B12" s="105" t="s">
        <v>54</v>
      </c>
      <c r="C12" s="105" t="s">
        <v>72</v>
      </c>
      <c r="D12" s="87" t="s">
        <v>122</v>
      </c>
      <c r="E12" s="87" t="s">
        <v>143</v>
      </c>
      <c r="F12" s="87">
        <v>1</v>
      </c>
      <c r="G12" s="85">
        <v>1</v>
      </c>
      <c r="H12" s="87">
        <v>1</v>
      </c>
      <c r="I12" s="85">
        <v>1</v>
      </c>
      <c r="J12" s="87">
        <v>1</v>
      </c>
      <c r="K12" s="87">
        <v>1</v>
      </c>
      <c r="L12" s="87">
        <v>1</v>
      </c>
      <c r="M12" s="105" t="s">
        <v>12</v>
      </c>
      <c r="N12" s="105">
        <v>5</v>
      </c>
      <c r="O12" s="105">
        <v>5</v>
      </c>
      <c r="P12" s="105">
        <v>5</v>
      </c>
      <c r="Q12" s="105">
        <v>5</v>
      </c>
      <c r="R12" s="105">
        <v>5</v>
      </c>
      <c r="S12" s="105">
        <v>5</v>
      </c>
      <c r="T12" s="105">
        <v>5</v>
      </c>
      <c r="W12" s="105" t="s">
        <v>130</v>
      </c>
    </row>
    <row r="13" spans="1:27" ht="12.75" hidden="1" x14ac:dyDescent="0.2">
      <c r="A13">
        <v>12</v>
      </c>
      <c r="B13" s="105" t="s">
        <v>54</v>
      </c>
      <c r="C13" s="105" t="s">
        <v>72</v>
      </c>
      <c r="D13" s="87" t="s">
        <v>81</v>
      </c>
      <c r="E13" s="87" t="s">
        <v>73</v>
      </c>
      <c r="F13" s="87">
        <v>0</v>
      </c>
      <c r="G13" s="84">
        <v>0</v>
      </c>
      <c r="H13" s="87">
        <v>1</v>
      </c>
      <c r="I13" s="84">
        <v>0</v>
      </c>
      <c r="J13" s="87">
        <v>1</v>
      </c>
      <c r="K13" s="87">
        <v>1</v>
      </c>
      <c r="L13" s="87">
        <v>0</v>
      </c>
      <c r="M13" s="105" t="s">
        <v>13</v>
      </c>
      <c r="N13" s="105">
        <v>4</v>
      </c>
      <c r="O13" s="105">
        <v>4</v>
      </c>
      <c r="P13" s="105">
        <v>4</v>
      </c>
      <c r="Q13" s="105">
        <v>4</v>
      </c>
      <c r="R13" s="105">
        <v>4</v>
      </c>
      <c r="S13" s="105">
        <v>4</v>
      </c>
      <c r="T13" s="105">
        <v>4</v>
      </c>
      <c r="W13" s="105" t="s">
        <v>111</v>
      </c>
    </row>
    <row r="14" spans="1:27" ht="12.75" hidden="1" x14ac:dyDescent="0.2">
      <c r="A14">
        <v>13</v>
      </c>
      <c r="B14" s="105" t="s">
        <v>54</v>
      </c>
      <c r="C14" s="105" t="s">
        <v>72</v>
      </c>
      <c r="D14" s="87" t="s">
        <v>81</v>
      </c>
      <c r="E14" s="87" t="s">
        <v>73</v>
      </c>
      <c r="F14" s="87">
        <v>1</v>
      </c>
      <c r="G14" s="86">
        <v>0</v>
      </c>
      <c r="H14" s="87">
        <v>1</v>
      </c>
      <c r="I14" s="84">
        <v>1</v>
      </c>
      <c r="J14" s="86">
        <v>0</v>
      </c>
      <c r="K14" s="87">
        <v>1</v>
      </c>
      <c r="L14" s="87">
        <v>0</v>
      </c>
      <c r="M14" s="105" t="s">
        <v>13</v>
      </c>
      <c r="N14" s="105">
        <v>5</v>
      </c>
      <c r="O14" s="105">
        <v>4</v>
      </c>
      <c r="P14" s="105">
        <v>5</v>
      </c>
      <c r="Q14" s="105">
        <v>5</v>
      </c>
      <c r="R14" s="105">
        <v>5</v>
      </c>
      <c r="S14" s="105">
        <v>5</v>
      </c>
      <c r="T14" s="105">
        <v>5</v>
      </c>
      <c r="W14" s="105" t="s">
        <v>111</v>
      </c>
    </row>
    <row r="15" spans="1:27" ht="12.75" x14ac:dyDescent="0.2">
      <c r="A15">
        <v>14</v>
      </c>
      <c r="B15" s="105" t="s">
        <v>54</v>
      </c>
      <c r="C15" s="105" t="s">
        <v>72</v>
      </c>
      <c r="D15" s="87" t="s">
        <v>78</v>
      </c>
      <c r="E15" s="83" t="s">
        <v>78</v>
      </c>
      <c r="F15" s="87">
        <v>1</v>
      </c>
      <c r="G15" s="86">
        <v>0</v>
      </c>
      <c r="H15" s="87">
        <v>0</v>
      </c>
      <c r="I15" s="85">
        <v>0</v>
      </c>
      <c r="J15" s="87">
        <v>1</v>
      </c>
      <c r="K15" s="87">
        <v>1</v>
      </c>
      <c r="L15" s="87">
        <v>0</v>
      </c>
      <c r="M15" s="105" t="s">
        <v>10</v>
      </c>
      <c r="N15" s="105">
        <v>4</v>
      </c>
      <c r="O15" s="105">
        <v>5</v>
      </c>
      <c r="P15" s="105">
        <v>4</v>
      </c>
      <c r="Q15" s="105">
        <v>4</v>
      </c>
      <c r="R15" s="105">
        <v>5</v>
      </c>
      <c r="S15" s="105">
        <v>5</v>
      </c>
      <c r="T15" s="105">
        <v>4</v>
      </c>
      <c r="W15" s="105" t="s">
        <v>111</v>
      </c>
      <c r="Y15" s="105" t="s">
        <v>131</v>
      </c>
      <c r="Z15" s="105" t="s">
        <v>11</v>
      </c>
      <c r="AA15" s="105" t="s">
        <v>11</v>
      </c>
    </row>
    <row r="16" spans="1:27" ht="12.75" hidden="1" x14ac:dyDescent="0.2">
      <c r="A16">
        <v>15</v>
      </c>
      <c r="B16" s="105" t="s">
        <v>54</v>
      </c>
      <c r="C16" s="105" t="s">
        <v>75</v>
      </c>
      <c r="D16" s="87" t="s">
        <v>77</v>
      </c>
      <c r="E16" s="83" t="s">
        <v>132</v>
      </c>
      <c r="F16" s="87">
        <v>0</v>
      </c>
      <c r="G16" s="86">
        <v>0</v>
      </c>
      <c r="H16" s="85">
        <v>0</v>
      </c>
      <c r="I16" s="87">
        <v>0</v>
      </c>
      <c r="J16" s="87">
        <v>0</v>
      </c>
      <c r="K16" s="87">
        <v>0</v>
      </c>
      <c r="L16" s="86">
        <v>1</v>
      </c>
      <c r="M16" s="105" t="s">
        <v>13</v>
      </c>
      <c r="N16" s="105">
        <v>5</v>
      </c>
      <c r="O16" s="105">
        <v>5</v>
      </c>
      <c r="P16" s="105">
        <v>5</v>
      </c>
      <c r="Q16" s="105">
        <v>5</v>
      </c>
      <c r="R16" s="105">
        <v>5</v>
      </c>
      <c r="S16" s="105">
        <v>5</v>
      </c>
      <c r="T16" s="105">
        <v>5</v>
      </c>
      <c r="W16" s="105" t="s">
        <v>111</v>
      </c>
      <c r="Y16" s="105" t="s">
        <v>133</v>
      </c>
      <c r="Z16" s="105" t="s">
        <v>11</v>
      </c>
      <c r="AA16" s="105" t="s">
        <v>11</v>
      </c>
    </row>
    <row r="17" spans="1:27" ht="12.75" hidden="1" x14ac:dyDescent="0.2">
      <c r="A17">
        <v>16</v>
      </c>
      <c r="B17" s="105" t="s">
        <v>54</v>
      </c>
      <c r="C17" s="105" t="s">
        <v>72</v>
      </c>
      <c r="D17" s="87" t="s">
        <v>81</v>
      </c>
      <c r="E17" s="87" t="s">
        <v>73</v>
      </c>
      <c r="F17" s="87">
        <v>1</v>
      </c>
      <c r="G17" s="86">
        <v>0</v>
      </c>
      <c r="H17" s="87">
        <v>1</v>
      </c>
      <c r="I17" s="87">
        <v>0</v>
      </c>
      <c r="J17" s="87">
        <v>0</v>
      </c>
      <c r="K17" s="87">
        <v>0</v>
      </c>
      <c r="L17" s="86">
        <v>0</v>
      </c>
      <c r="M17" s="105" t="s">
        <v>12</v>
      </c>
      <c r="N17" s="105">
        <v>5</v>
      </c>
      <c r="O17" s="105">
        <v>5</v>
      </c>
      <c r="P17" s="105">
        <v>5</v>
      </c>
      <c r="Q17" s="105">
        <v>5</v>
      </c>
      <c r="R17" s="105">
        <v>5</v>
      </c>
      <c r="S17" s="105">
        <v>5</v>
      </c>
      <c r="T17" s="105">
        <v>5</v>
      </c>
      <c r="W17" s="105" t="s">
        <v>111</v>
      </c>
    </row>
    <row r="18" spans="1:27" ht="12.75" hidden="1" x14ac:dyDescent="0.2">
      <c r="A18">
        <v>17</v>
      </c>
      <c r="B18" s="105" t="s">
        <v>54</v>
      </c>
      <c r="C18" s="105" t="s">
        <v>72</v>
      </c>
      <c r="D18" s="87" t="s">
        <v>81</v>
      </c>
      <c r="E18" s="83" t="s">
        <v>74</v>
      </c>
      <c r="F18" s="87">
        <v>0</v>
      </c>
      <c r="G18" s="86">
        <v>0</v>
      </c>
      <c r="H18" s="87">
        <v>1</v>
      </c>
      <c r="I18" s="87">
        <v>0</v>
      </c>
      <c r="J18" s="87">
        <v>0</v>
      </c>
      <c r="K18" s="87">
        <v>0</v>
      </c>
      <c r="L18" s="86">
        <v>0</v>
      </c>
      <c r="M18" s="105" t="s">
        <v>13</v>
      </c>
      <c r="N18" s="105">
        <v>4</v>
      </c>
      <c r="O18" s="105">
        <v>3</v>
      </c>
      <c r="P18" s="105">
        <v>3</v>
      </c>
      <c r="Q18" s="105">
        <v>3</v>
      </c>
      <c r="R18" s="105">
        <v>3</v>
      </c>
      <c r="S18" s="105">
        <v>3</v>
      </c>
      <c r="T18" s="105">
        <v>3</v>
      </c>
      <c r="W18" s="105" t="s">
        <v>111</v>
      </c>
      <c r="Y18" s="105" t="s">
        <v>134</v>
      </c>
      <c r="Z18" s="105" t="s">
        <v>135</v>
      </c>
    </row>
    <row r="19" spans="1:27" ht="12.75" hidden="1" x14ac:dyDescent="0.2">
      <c r="A19">
        <v>18</v>
      </c>
      <c r="B19" s="105" t="s">
        <v>54</v>
      </c>
      <c r="C19" s="105" t="s">
        <v>72</v>
      </c>
      <c r="D19" s="87" t="s">
        <v>81</v>
      </c>
      <c r="E19" s="87" t="s">
        <v>74</v>
      </c>
      <c r="F19" s="87">
        <v>1</v>
      </c>
      <c r="G19" s="86">
        <v>1</v>
      </c>
      <c r="H19" s="87">
        <v>1</v>
      </c>
      <c r="I19" s="87">
        <v>1</v>
      </c>
      <c r="J19" s="87">
        <v>1</v>
      </c>
      <c r="K19" s="87">
        <v>1</v>
      </c>
      <c r="L19" s="86">
        <v>1</v>
      </c>
      <c r="M19" s="105" t="s">
        <v>12</v>
      </c>
      <c r="N19" s="105">
        <v>4</v>
      </c>
      <c r="O19" s="105">
        <v>4</v>
      </c>
      <c r="P19" s="105">
        <v>4</v>
      </c>
      <c r="Q19" s="105">
        <v>5</v>
      </c>
      <c r="R19" s="105">
        <v>5</v>
      </c>
      <c r="S19" s="105">
        <v>5</v>
      </c>
      <c r="T19" s="105">
        <v>5</v>
      </c>
      <c r="W19" s="105" t="s">
        <v>111</v>
      </c>
    </row>
    <row r="20" spans="1:27" ht="12.75" hidden="1" x14ac:dyDescent="0.2">
      <c r="A20">
        <v>19</v>
      </c>
      <c r="B20" s="105" t="s">
        <v>54</v>
      </c>
      <c r="C20" s="105" t="s">
        <v>72</v>
      </c>
      <c r="D20" s="87" t="s">
        <v>81</v>
      </c>
      <c r="E20" s="83" t="s">
        <v>74</v>
      </c>
      <c r="F20" s="87">
        <v>0</v>
      </c>
      <c r="G20" s="86">
        <v>0</v>
      </c>
      <c r="H20" s="87">
        <v>1</v>
      </c>
      <c r="I20" s="87">
        <v>0</v>
      </c>
      <c r="J20" s="87">
        <v>1</v>
      </c>
      <c r="K20" s="87">
        <v>1</v>
      </c>
      <c r="L20" s="86">
        <v>0</v>
      </c>
      <c r="M20" s="105" t="s">
        <v>12</v>
      </c>
      <c r="N20" s="105">
        <v>5</v>
      </c>
      <c r="O20" s="105">
        <v>4</v>
      </c>
      <c r="P20" s="105">
        <v>5</v>
      </c>
      <c r="Q20" s="105">
        <v>5</v>
      </c>
      <c r="R20" s="105">
        <v>5</v>
      </c>
      <c r="S20" s="105">
        <v>5</v>
      </c>
      <c r="T20" s="105">
        <v>5</v>
      </c>
      <c r="W20" s="105" t="s">
        <v>111</v>
      </c>
    </row>
    <row r="21" spans="1:27" ht="12.75" hidden="1" x14ac:dyDescent="0.2">
      <c r="A21">
        <v>20</v>
      </c>
      <c r="B21" s="105" t="s">
        <v>54</v>
      </c>
      <c r="C21" s="105" t="s">
        <v>75</v>
      </c>
      <c r="D21" s="87" t="s">
        <v>86</v>
      </c>
      <c r="E21" s="83" t="s">
        <v>15</v>
      </c>
      <c r="F21" s="87">
        <v>1</v>
      </c>
      <c r="G21" s="86">
        <v>1</v>
      </c>
      <c r="H21" s="87">
        <v>1</v>
      </c>
      <c r="I21" s="87">
        <v>1</v>
      </c>
      <c r="J21" s="87">
        <v>1</v>
      </c>
      <c r="K21" s="87">
        <v>1</v>
      </c>
      <c r="L21" s="86">
        <v>1</v>
      </c>
      <c r="M21" s="105" t="s">
        <v>10</v>
      </c>
      <c r="N21" s="105">
        <v>4</v>
      </c>
      <c r="O21" s="105">
        <v>4</v>
      </c>
      <c r="P21" s="105">
        <v>4</v>
      </c>
      <c r="Q21" s="105">
        <v>4</v>
      </c>
      <c r="R21" s="105">
        <v>4</v>
      </c>
      <c r="S21" s="105">
        <v>4</v>
      </c>
      <c r="T21" s="105">
        <v>4</v>
      </c>
      <c r="W21" s="105" t="s">
        <v>110</v>
      </c>
    </row>
    <row r="22" spans="1:27" ht="12.75" hidden="1" x14ac:dyDescent="0.2">
      <c r="A22">
        <v>21</v>
      </c>
      <c r="B22" s="105" t="s">
        <v>54</v>
      </c>
      <c r="C22" s="105" t="s">
        <v>72</v>
      </c>
      <c r="D22" s="87" t="s">
        <v>86</v>
      </c>
      <c r="E22" s="83" t="s">
        <v>79</v>
      </c>
      <c r="F22" s="87">
        <v>1</v>
      </c>
      <c r="G22" s="85">
        <v>1</v>
      </c>
      <c r="H22" s="87">
        <v>1</v>
      </c>
      <c r="I22" s="87">
        <v>1</v>
      </c>
      <c r="J22" s="87">
        <v>0</v>
      </c>
      <c r="K22" s="87">
        <v>0</v>
      </c>
      <c r="L22" s="86">
        <v>1</v>
      </c>
      <c r="M22" s="105" t="s">
        <v>12</v>
      </c>
      <c r="N22" s="105">
        <v>5</v>
      </c>
      <c r="O22" s="105">
        <v>5</v>
      </c>
      <c r="P22" s="105">
        <v>5</v>
      </c>
      <c r="Q22" s="105">
        <v>5</v>
      </c>
      <c r="R22" s="105">
        <v>5</v>
      </c>
      <c r="S22" s="105">
        <v>5</v>
      </c>
      <c r="T22" s="105">
        <v>5</v>
      </c>
      <c r="W22" s="105" t="s">
        <v>136</v>
      </c>
      <c r="Y22" s="105" t="s">
        <v>137</v>
      </c>
      <c r="Z22" s="105" t="s">
        <v>138</v>
      </c>
      <c r="AA22" s="105" t="s">
        <v>139</v>
      </c>
    </row>
    <row r="23" spans="1:27" ht="12.75" hidden="1" x14ac:dyDescent="0.2">
      <c r="A23">
        <v>22</v>
      </c>
      <c r="B23" s="105" t="s">
        <v>54</v>
      </c>
      <c r="C23" s="105" t="s">
        <v>72</v>
      </c>
      <c r="D23" s="87" t="s">
        <v>81</v>
      </c>
      <c r="E23" s="87" t="s">
        <v>73</v>
      </c>
      <c r="F23" s="87">
        <v>1</v>
      </c>
      <c r="G23" s="84">
        <v>0</v>
      </c>
      <c r="H23" s="87">
        <v>1</v>
      </c>
      <c r="I23" s="87">
        <v>1</v>
      </c>
      <c r="J23" s="87">
        <v>0</v>
      </c>
      <c r="K23" s="87">
        <v>1</v>
      </c>
      <c r="L23" s="86">
        <v>0</v>
      </c>
      <c r="M23" s="105" t="s">
        <v>13</v>
      </c>
      <c r="N23" s="105">
        <v>4</v>
      </c>
      <c r="O23" s="105">
        <v>4</v>
      </c>
      <c r="P23" s="105">
        <v>4</v>
      </c>
      <c r="Q23" s="105">
        <v>4</v>
      </c>
      <c r="R23" s="105">
        <v>4</v>
      </c>
      <c r="S23" s="105">
        <v>4</v>
      </c>
      <c r="T23" s="105">
        <v>4</v>
      </c>
      <c r="U23" s="105" t="s">
        <v>11</v>
      </c>
      <c r="V23" s="105" t="s">
        <v>11</v>
      </c>
      <c r="W23" s="105" t="s">
        <v>111</v>
      </c>
      <c r="Y23" s="105" t="s">
        <v>140</v>
      </c>
      <c r="Z23" s="105" t="s">
        <v>141</v>
      </c>
      <c r="AA23" s="105" t="s">
        <v>142</v>
      </c>
    </row>
    <row r="24" spans="1:27" ht="12.75" hidden="1" x14ac:dyDescent="0.2">
      <c r="A24">
        <v>23</v>
      </c>
      <c r="B24" s="105" t="s">
        <v>54</v>
      </c>
      <c r="C24" s="105" t="s">
        <v>72</v>
      </c>
      <c r="D24" s="87" t="s">
        <v>81</v>
      </c>
      <c r="E24" s="83" t="s">
        <v>74</v>
      </c>
      <c r="F24" s="87">
        <v>1</v>
      </c>
      <c r="G24" s="86">
        <v>0</v>
      </c>
      <c r="H24" s="87">
        <v>1</v>
      </c>
      <c r="I24" s="87">
        <v>1</v>
      </c>
      <c r="J24" s="87">
        <v>0</v>
      </c>
      <c r="K24" s="87">
        <v>0</v>
      </c>
      <c r="L24" s="86">
        <v>0</v>
      </c>
      <c r="M24" s="105" t="s">
        <v>12</v>
      </c>
      <c r="N24" s="105">
        <v>3</v>
      </c>
      <c r="O24" s="105">
        <v>3</v>
      </c>
      <c r="P24" s="105">
        <v>3</v>
      </c>
      <c r="Q24" s="105">
        <v>4</v>
      </c>
      <c r="R24" s="105">
        <v>4</v>
      </c>
      <c r="S24" s="105">
        <v>4</v>
      </c>
      <c r="T24" s="105">
        <v>4</v>
      </c>
      <c r="W24" s="105" t="s">
        <v>111</v>
      </c>
    </row>
    <row r="25" spans="1:27" ht="12.75" hidden="1" x14ac:dyDescent="0.2">
      <c r="A25">
        <v>24</v>
      </c>
      <c r="B25" s="105" t="s">
        <v>54</v>
      </c>
      <c r="C25" s="105" t="s">
        <v>72</v>
      </c>
      <c r="D25" s="87" t="s">
        <v>122</v>
      </c>
      <c r="E25" s="83" t="s">
        <v>143</v>
      </c>
      <c r="F25" s="87">
        <v>1</v>
      </c>
      <c r="G25" s="86">
        <v>1</v>
      </c>
      <c r="H25" s="87">
        <v>1</v>
      </c>
      <c r="I25" s="87">
        <v>1</v>
      </c>
      <c r="J25" s="87">
        <v>0</v>
      </c>
      <c r="K25" s="87">
        <v>0</v>
      </c>
      <c r="L25" s="86">
        <v>1</v>
      </c>
      <c r="M25" s="105" t="s">
        <v>12</v>
      </c>
      <c r="N25" s="105">
        <v>5</v>
      </c>
      <c r="O25" s="105">
        <v>5</v>
      </c>
      <c r="P25" s="105">
        <v>5</v>
      </c>
      <c r="Q25" s="105">
        <v>5</v>
      </c>
      <c r="R25" s="105">
        <v>5</v>
      </c>
      <c r="S25" s="105">
        <v>5</v>
      </c>
      <c r="U25" s="105" t="s">
        <v>11</v>
      </c>
      <c r="V25" s="105" t="s">
        <v>11</v>
      </c>
      <c r="W25" s="105" t="s">
        <v>136</v>
      </c>
      <c r="X25" s="105" t="s">
        <v>144</v>
      </c>
      <c r="Y25" s="105" t="s">
        <v>145</v>
      </c>
      <c r="Z25" s="105" t="s">
        <v>11</v>
      </c>
      <c r="AA25" s="105" t="s">
        <v>11</v>
      </c>
    </row>
    <row r="26" spans="1:27" ht="12.75" hidden="1" x14ac:dyDescent="0.2">
      <c r="A26">
        <v>25</v>
      </c>
      <c r="B26" s="105" t="s">
        <v>54</v>
      </c>
      <c r="C26" s="105" t="s">
        <v>75</v>
      </c>
      <c r="D26" s="87" t="s">
        <v>28</v>
      </c>
      <c r="E26" s="83" t="s">
        <v>17</v>
      </c>
      <c r="F26" s="87">
        <v>1</v>
      </c>
      <c r="G26" s="86">
        <v>1</v>
      </c>
      <c r="H26" s="87">
        <v>1</v>
      </c>
      <c r="I26" s="87">
        <v>1</v>
      </c>
      <c r="J26" s="87">
        <v>1</v>
      </c>
      <c r="K26" s="87">
        <v>0</v>
      </c>
      <c r="L26" s="86">
        <v>0</v>
      </c>
      <c r="M26" s="105" t="s">
        <v>13</v>
      </c>
      <c r="N26" s="105">
        <v>5</v>
      </c>
      <c r="O26" s="105">
        <v>4</v>
      </c>
      <c r="P26" s="105">
        <v>4</v>
      </c>
      <c r="Q26" s="105">
        <v>5</v>
      </c>
      <c r="R26" s="105">
        <v>5</v>
      </c>
      <c r="S26" s="105">
        <v>4</v>
      </c>
      <c r="T26" s="105">
        <v>5</v>
      </c>
      <c r="W26" s="105" t="s">
        <v>111</v>
      </c>
      <c r="Y26" s="105" t="s">
        <v>146</v>
      </c>
      <c r="Z26" s="105" t="s">
        <v>147</v>
      </c>
      <c r="AA26" s="105" t="s">
        <v>148</v>
      </c>
    </row>
    <row r="27" spans="1:27" ht="12.75" hidden="1" x14ac:dyDescent="0.2">
      <c r="A27">
        <v>26</v>
      </c>
      <c r="B27" s="105" t="s">
        <v>54</v>
      </c>
      <c r="C27" s="105" t="s">
        <v>75</v>
      </c>
      <c r="D27" s="83" t="s">
        <v>149</v>
      </c>
      <c r="E27" s="87" t="s">
        <v>149</v>
      </c>
      <c r="F27" s="87">
        <v>1</v>
      </c>
      <c r="G27" s="86">
        <v>0</v>
      </c>
      <c r="H27" s="87">
        <v>1</v>
      </c>
      <c r="I27" s="86">
        <v>0</v>
      </c>
      <c r="J27" s="86">
        <v>0</v>
      </c>
      <c r="K27" s="87">
        <v>0</v>
      </c>
      <c r="L27" s="86">
        <v>1</v>
      </c>
      <c r="M27" s="105" t="s">
        <v>12</v>
      </c>
      <c r="N27" s="105">
        <v>5</v>
      </c>
      <c r="O27" s="105">
        <v>5</v>
      </c>
      <c r="P27" s="105">
        <v>4</v>
      </c>
      <c r="Q27" s="105">
        <v>4</v>
      </c>
      <c r="R27" s="105">
        <v>4</v>
      </c>
      <c r="S27" s="105">
        <v>4</v>
      </c>
      <c r="T27" s="105">
        <v>5</v>
      </c>
      <c r="W27" s="105" t="s">
        <v>110</v>
      </c>
      <c r="Y27" s="105" t="s">
        <v>150</v>
      </c>
      <c r="Z27" s="105" t="s">
        <v>151</v>
      </c>
      <c r="AA27" s="105" t="s">
        <v>152</v>
      </c>
    </row>
    <row r="28" spans="1:27" ht="12.75" hidden="1" x14ac:dyDescent="0.2">
      <c r="A28">
        <v>27</v>
      </c>
      <c r="B28" s="105" t="s">
        <v>54</v>
      </c>
      <c r="C28" s="105" t="s">
        <v>72</v>
      </c>
      <c r="D28" s="87" t="s">
        <v>171</v>
      </c>
      <c r="E28" s="83" t="s">
        <v>153</v>
      </c>
      <c r="F28" s="86">
        <v>0</v>
      </c>
      <c r="G28" s="86">
        <v>0</v>
      </c>
      <c r="H28" s="87">
        <v>1</v>
      </c>
      <c r="I28" s="86">
        <v>0</v>
      </c>
      <c r="J28" s="86">
        <v>0</v>
      </c>
      <c r="K28" s="87">
        <v>0</v>
      </c>
      <c r="L28" s="86">
        <v>1</v>
      </c>
      <c r="M28" s="105" t="s">
        <v>13</v>
      </c>
      <c r="N28" s="105">
        <v>5</v>
      </c>
      <c r="O28" s="105">
        <v>5</v>
      </c>
      <c r="P28" s="105">
        <v>5</v>
      </c>
      <c r="Q28" s="105">
        <v>5</v>
      </c>
      <c r="R28" s="105">
        <v>5</v>
      </c>
      <c r="S28" s="105">
        <v>5</v>
      </c>
      <c r="T28" s="105">
        <v>5</v>
      </c>
      <c r="W28" s="105" t="s">
        <v>154</v>
      </c>
      <c r="Y28" s="105" t="s">
        <v>155</v>
      </c>
    </row>
    <row r="29" spans="1:27" ht="12.75" hidden="1" x14ac:dyDescent="0.2">
      <c r="A29">
        <v>28</v>
      </c>
      <c r="B29" s="105" t="s">
        <v>54</v>
      </c>
      <c r="C29" s="105" t="s">
        <v>72</v>
      </c>
      <c r="D29" s="87" t="s">
        <v>122</v>
      </c>
      <c r="E29" s="83" t="s">
        <v>123</v>
      </c>
      <c r="F29" s="86">
        <v>0</v>
      </c>
      <c r="G29" s="86">
        <v>0</v>
      </c>
      <c r="H29" s="87">
        <v>1</v>
      </c>
      <c r="I29" s="86">
        <v>0</v>
      </c>
      <c r="J29" s="86">
        <v>0</v>
      </c>
      <c r="K29" s="87">
        <v>0</v>
      </c>
      <c r="L29" s="86">
        <v>1</v>
      </c>
      <c r="M29" s="105" t="s">
        <v>12</v>
      </c>
      <c r="N29" s="105">
        <v>5</v>
      </c>
      <c r="O29" s="105">
        <v>4</v>
      </c>
      <c r="P29" s="105">
        <v>4</v>
      </c>
      <c r="Q29" s="105">
        <v>4</v>
      </c>
      <c r="R29" s="105">
        <v>4</v>
      </c>
      <c r="S29" s="105">
        <v>4</v>
      </c>
      <c r="T29" s="105">
        <v>4</v>
      </c>
      <c r="U29" s="105" t="s">
        <v>156</v>
      </c>
      <c r="W29" s="105" t="s">
        <v>111</v>
      </c>
      <c r="Y29" s="105" t="s">
        <v>157</v>
      </c>
      <c r="Z29" s="105" t="s">
        <v>158</v>
      </c>
      <c r="AA29" s="105" t="s">
        <v>158</v>
      </c>
    </row>
    <row r="30" spans="1:27" ht="12.75" hidden="1" x14ac:dyDescent="0.2">
      <c r="A30">
        <v>29</v>
      </c>
      <c r="B30" s="105" t="s">
        <v>54</v>
      </c>
      <c r="C30" s="105" t="s">
        <v>72</v>
      </c>
      <c r="D30" s="87" t="s">
        <v>81</v>
      </c>
      <c r="E30" s="83" t="s">
        <v>159</v>
      </c>
      <c r="F30" s="86">
        <v>1</v>
      </c>
      <c r="G30" s="86">
        <v>0</v>
      </c>
      <c r="H30" s="87">
        <v>1</v>
      </c>
      <c r="I30" s="86">
        <v>1</v>
      </c>
      <c r="J30" s="86">
        <v>0</v>
      </c>
      <c r="K30" s="87">
        <v>0</v>
      </c>
      <c r="L30" s="86">
        <v>0</v>
      </c>
      <c r="M30" s="105" t="s">
        <v>12</v>
      </c>
      <c r="N30" s="105">
        <v>4</v>
      </c>
      <c r="O30" s="105">
        <v>5</v>
      </c>
      <c r="P30" s="105">
        <v>5</v>
      </c>
      <c r="Q30" s="105">
        <v>5</v>
      </c>
      <c r="R30" s="105">
        <v>4</v>
      </c>
      <c r="S30" s="105">
        <v>4</v>
      </c>
      <c r="T30" s="105">
        <v>5</v>
      </c>
      <c r="W30" s="105" t="s">
        <v>111</v>
      </c>
    </row>
    <row r="31" spans="1:27" ht="12.75" hidden="1" x14ac:dyDescent="0.2">
      <c r="A31">
        <v>30</v>
      </c>
      <c r="B31" s="105" t="s">
        <v>54</v>
      </c>
      <c r="C31" s="105" t="s">
        <v>75</v>
      </c>
      <c r="D31" s="87" t="s">
        <v>86</v>
      </c>
      <c r="E31" s="87" t="s">
        <v>15</v>
      </c>
      <c r="F31" s="86">
        <v>1</v>
      </c>
      <c r="G31" s="86">
        <v>0</v>
      </c>
      <c r="H31" s="87">
        <v>1</v>
      </c>
      <c r="I31" s="86">
        <v>1</v>
      </c>
      <c r="J31" s="86">
        <v>0</v>
      </c>
      <c r="K31" s="87">
        <v>0</v>
      </c>
      <c r="L31" s="86">
        <v>1</v>
      </c>
      <c r="M31" s="105" t="s">
        <v>14</v>
      </c>
      <c r="N31" s="105">
        <v>4</v>
      </c>
      <c r="O31" s="105">
        <v>5</v>
      </c>
      <c r="P31" s="105">
        <v>5</v>
      </c>
      <c r="Q31" s="105">
        <v>5</v>
      </c>
      <c r="R31" s="105">
        <v>5</v>
      </c>
      <c r="S31" s="105">
        <v>5</v>
      </c>
      <c r="T31" s="105">
        <v>5</v>
      </c>
      <c r="U31" s="105" t="e">
        <f>- การร่วมโครงการฯผ่านระบบ Microsoft Teams ผู้เข้าร่วมบางรายไม่สามารถเห็นหรือพิมพ์ข้อความในช่องแชทได้ จึงทำให้ไม่สามารถเห็นลิงค์ หรือข้อมูลที่ส่งให้ทางช่องแชทครับ
- ตามกำหนดการมีช่วงเวลาการลงทะเบียนเข้าร่วมโครงการฯ แต่ไม่เห็นลิงค์หรือ QR Code จึงไม่ได้ลงทะเบียนครับ</f>
        <v>#NAME?</v>
      </c>
      <c r="W31" s="105" t="s">
        <v>110</v>
      </c>
      <c r="X31" s="105" t="s">
        <v>11</v>
      </c>
      <c r="Y31" s="105" t="s">
        <v>160</v>
      </c>
      <c r="Z31" s="105" t="s">
        <v>161</v>
      </c>
      <c r="AA31" s="105" t="s">
        <v>162</v>
      </c>
    </row>
    <row r="32" spans="1:27" ht="12.75" hidden="1" x14ac:dyDescent="0.2">
      <c r="A32">
        <v>31</v>
      </c>
      <c r="B32" s="105" t="s">
        <v>54</v>
      </c>
      <c r="C32" s="105" t="s">
        <v>72</v>
      </c>
      <c r="D32" s="87" t="s">
        <v>81</v>
      </c>
      <c r="E32" s="87" t="s">
        <v>159</v>
      </c>
      <c r="F32" s="86">
        <v>1</v>
      </c>
      <c r="G32" s="86">
        <v>0</v>
      </c>
      <c r="H32" s="87">
        <v>1</v>
      </c>
      <c r="I32" s="86">
        <v>0</v>
      </c>
      <c r="J32" s="86">
        <v>0</v>
      </c>
      <c r="K32" s="86">
        <v>1</v>
      </c>
      <c r="L32" s="86">
        <v>0</v>
      </c>
      <c r="M32" s="105" t="s">
        <v>13</v>
      </c>
      <c r="N32" s="105">
        <v>5</v>
      </c>
      <c r="O32" s="105">
        <v>5</v>
      </c>
      <c r="P32" s="105">
        <v>5</v>
      </c>
      <c r="Q32" s="105">
        <v>5</v>
      </c>
      <c r="R32" s="105">
        <v>5</v>
      </c>
      <c r="S32" s="105">
        <v>5</v>
      </c>
      <c r="T32" s="105">
        <v>5</v>
      </c>
      <c r="W32" s="105" t="s">
        <v>111</v>
      </c>
      <c r="Y32" s="105" t="s">
        <v>163</v>
      </c>
      <c r="Z32" s="105" t="s">
        <v>164</v>
      </c>
      <c r="AA32" s="105" t="s">
        <v>165</v>
      </c>
    </row>
    <row r="33" spans="1:31" ht="12.75" hidden="1" x14ac:dyDescent="0.2">
      <c r="A33">
        <v>32</v>
      </c>
      <c r="B33" s="105" t="s">
        <v>54</v>
      </c>
      <c r="C33" s="105" t="s">
        <v>72</v>
      </c>
      <c r="D33" s="87" t="s">
        <v>81</v>
      </c>
      <c r="E33" s="87" t="s">
        <v>73</v>
      </c>
      <c r="F33" s="86">
        <v>1</v>
      </c>
      <c r="G33" s="86">
        <v>0</v>
      </c>
      <c r="H33" s="87">
        <v>1</v>
      </c>
      <c r="I33" s="86">
        <v>0</v>
      </c>
      <c r="J33" s="86">
        <v>1</v>
      </c>
      <c r="K33" s="86">
        <v>1</v>
      </c>
      <c r="L33" s="86"/>
      <c r="M33" s="105" t="s">
        <v>12</v>
      </c>
      <c r="N33" s="105">
        <v>4</v>
      </c>
      <c r="O33" s="105">
        <v>3</v>
      </c>
      <c r="P33" s="105">
        <v>2</v>
      </c>
      <c r="Q33" s="105">
        <v>4</v>
      </c>
      <c r="R33" s="105">
        <v>3</v>
      </c>
      <c r="S33" s="105">
        <v>3</v>
      </c>
      <c r="T33" s="105">
        <v>4</v>
      </c>
      <c r="W33" s="105" t="s">
        <v>111</v>
      </c>
      <c r="Y33" s="105" t="s">
        <v>166</v>
      </c>
      <c r="Z33" s="105" t="s">
        <v>167</v>
      </c>
      <c r="AA33" s="105" t="s">
        <v>168</v>
      </c>
    </row>
    <row r="34" spans="1:31" ht="12.75" hidden="1" x14ac:dyDescent="0.2">
      <c r="A34">
        <v>33</v>
      </c>
      <c r="B34" s="105" t="s">
        <v>54</v>
      </c>
      <c r="C34" s="105" t="s">
        <v>75</v>
      </c>
      <c r="D34" s="87" t="s">
        <v>122</v>
      </c>
      <c r="E34" s="83" t="s">
        <v>169</v>
      </c>
      <c r="F34" s="86">
        <v>1</v>
      </c>
      <c r="G34" s="86">
        <v>1</v>
      </c>
      <c r="H34" s="87">
        <v>1</v>
      </c>
      <c r="I34" s="86">
        <v>1</v>
      </c>
      <c r="J34" s="86">
        <v>1</v>
      </c>
      <c r="K34" s="86">
        <v>1</v>
      </c>
      <c r="L34" s="86">
        <v>1</v>
      </c>
      <c r="M34" s="105" t="s">
        <v>10</v>
      </c>
      <c r="N34" s="105">
        <v>5</v>
      </c>
      <c r="O34" s="105">
        <v>5</v>
      </c>
      <c r="P34" s="105">
        <v>5</v>
      </c>
      <c r="Q34" s="105">
        <v>5</v>
      </c>
      <c r="R34" s="105">
        <v>5</v>
      </c>
      <c r="S34" s="105">
        <v>5</v>
      </c>
      <c r="T34" s="105">
        <v>5</v>
      </c>
      <c r="W34" s="105" t="s">
        <v>111</v>
      </c>
    </row>
    <row r="35" spans="1:31" ht="12.75" hidden="1" x14ac:dyDescent="0.2">
      <c r="A35">
        <v>34</v>
      </c>
      <c r="B35" s="105" t="s">
        <v>54</v>
      </c>
      <c r="C35" s="105" t="s">
        <v>72</v>
      </c>
      <c r="D35" s="87" t="s">
        <v>86</v>
      </c>
      <c r="E35" s="87" t="s">
        <v>15</v>
      </c>
      <c r="F35" s="86">
        <v>1</v>
      </c>
      <c r="G35" s="86">
        <v>1</v>
      </c>
      <c r="H35" s="87">
        <v>1</v>
      </c>
      <c r="I35" s="86">
        <v>1</v>
      </c>
      <c r="J35" s="86">
        <v>1</v>
      </c>
      <c r="K35" s="86">
        <v>1</v>
      </c>
      <c r="L35" s="86">
        <v>1</v>
      </c>
      <c r="M35" s="105" t="s">
        <v>14</v>
      </c>
      <c r="N35" s="105">
        <v>4</v>
      </c>
      <c r="O35" s="105">
        <v>4</v>
      </c>
      <c r="P35" s="105">
        <v>5</v>
      </c>
      <c r="Q35" s="105">
        <v>4</v>
      </c>
      <c r="R35" s="105">
        <v>4</v>
      </c>
      <c r="S35" s="105">
        <v>4</v>
      </c>
      <c r="T35" s="105">
        <v>4</v>
      </c>
      <c r="W35" s="105" t="s">
        <v>154</v>
      </c>
      <c r="Y35" s="105" t="s">
        <v>170</v>
      </c>
      <c r="Z35" s="105" t="s">
        <v>18</v>
      </c>
    </row>
    <row r="36" spans="1:31" s="2" customFormat="1" ht="15.75" hidden="1" customHeight="1" x14ac:dyDescent="0.2">
      <c r="F36" s="4">
        <f>COUNTIF(F1:F34,1)</f>
        <v>22</v>
      </c>
      <c r="G36" s="4">
        <f t="shared" ref="G36:I36" si="0">COUNTIF(G1:G34,1)</f>
        <v>9</v>
      </c>
      <c r="H36" s="4">
        <f t="shared" si="0"/>
        <v>27</v>
      </c>
      <c r="I36" s="4">
        <f t="shared" si="0"/>
        <v>15</v>
      </c>
      <c r="J36" s="4">
        <f t="shared" ref="J36:L36" si="1">COUNTIF(J1:J34,1)</f>
        <v>13</v>
      </c>
      <c r="K36" s="4">
        <f t="shared" si="1"/>
        <v>13</v>
      </c>
      <c r="L36" s="4">
        <f t="shared" si="1"/>
        <v>18</v>
      </c>
      <c r="M36" s="5"/>
      <c r="N36" s="5">
        <f>AVERAGE(N1:N35)</f>
        <v>4.4705882352941178</v>
      </c>
      <c r="O36" s="5">
        <f t="shared" ref="O36:S36" si="2">AVERAGE(O1:O35)</f>
        <v>4.382352941176471</v>
      </c>
      <c r="P36" s="5">
        <f t="shared" si="2"/>
        <v>4.382352941176471</v>
      </c>
      <c r="Q36" s="5">
        <f t="shared" si="2"/>
        <v>4.5</v>
      </c>
      <c r="R36" s="5">
        <f t="shared" si="2"/>
        <v>4.4705882352941178</v>
      </c>
      <c r="S36" s="5">
        <f t="shared" si="2"/>
        <v>4.4117647058823533</v>
      </c>
      <c r="T36" s="5">
        <f>AVERAGE(T1:T35)</f>
        <v>4.5151515151515156</v>
      </c>
      <c r="U36" s="5">
        <f>AVERAGE(N2:T35)</f>
        <v>4.447257383966245</v>
      </c>
      <c r="V36"/>
      <c r="W36"/>
      <c r="X36"/>
      <c r="Y36"/>
      <c r="Z36"/>
      <c r="AA36"/>
      <c r="AB36"/>
      <c r="AC36"/>
      <c r="AD36"/>
      <c r="AE36"/>
    </row>
    <row r="37" spans="1:31" ht="15.75" hidden="1" customHeight="1" x14ac:dyDescent="0.2">
      <c r="F37" s="5">
        <f>STDEV(F1:F35)</f>
        <v>0.47485807993381707</v>
      </c>
      <c r="G37" s="5">
        <f t="shared" ref="G37:I37" si="3">STDEV(G1:G35)</f>
        <v>0.46249729006288026</v>
      </c>
      <c r="H37" s="5">
        <f t="shared" si="3"/>
        <v>0.38695299497594748</v>
      </c>
      <c r="I37" s="5">
        <f t="shared" si="3"/>
        <v>0.50664039710489894</v>
      </c>
      <c r="J37" s="5">
        <f t="shared" ref="J37:L37" si="4">STDEV(J1:J35)</f>
        <v>0.49955416843564221</v>
      </c>
      <c r="K37" s="5">
        <f t="shared" si="4"/>
        <v>0.49955416843564221</v>
      </c>
      <c r="L37" s="5">
        <f t="shared" si="4"/>
        <v>0.49899091723584604</v>
      </c>
      <c r="M37" s="5"/>
      <c r="N37" s="5">
        <f>STDEV(N1:N35)</f>
        <v>0.66219534413705461</v>
      </c>
      <c r="O37" s="5">
        <f t="shared" ref="O37:S37" si="5">STDEV(O1:O35)</f>
        <v>0.69695032136130908</v>
      </c>
      <c r="P37" s="5">
        <f t="shared" si="5"/>
        <v>0.77907115955973705</v>
      </c>
      <c r="Q37" s="5">
        <f t="shared" si="5"/>
        <v>0.6154574548966637</v>
      </c>
      <c r="R37" s="5">
        <f t="shared" si="5"/>
        <v>0.66219534413705461</v>
      </c>
      <c r="S37" s="5">
        <f t="shared" si="5"/>
        <v>0.65678957742918564</v>
      </c>
      <c r="T37" s="5">
        <f>STDEV(T1:T35)</f>
        <v>0.61852708718030913</v>
      </c>
      <c r="U37" s="5">
        <f>STDEV(N2:T35)</f>
        <v>0.6657184130746937</v>
      </c>
    </row>
    <row r="38" spans="1:31" ht="15.75" hidden="1" customHeight="1" x14ac:dyDescent="0.2">
      <c r="N38" s="3"/>
      <c r="O38" s="5">
        <f>AVERAGE(N2:O35)</f>
        <v>4.4264705882352944</v>
      </c>
      <c r="P38" s="5">
        <f>AVERAGE(P2:P35)</f>
        <v>4.382352941176471</v>
      </c>
      <c r="R38" s="3"/>
      <c r="S38" s="5">
        <f>AVERAGE(Q2:S35)</f>
        <v>4.4607843137254903</v>
      </c>
      <c r="T38" s="3">
        <f>STDEV(N1:T35)</f>
        <v>0.6657184130746937</v>
      </c>
    </row>
    <row r="39" spans="1:31" ht="21" hidden="1" x14ac:dyDescent="0.2">
      <c r="O39" s="5">
        <f>STDEV(N2:O35)</f>
        <v>0.67616514079735079</v>
      </c>
      <c r="P39" s="5">
        <f>STDEV(P2:P35)</f>
        <v>0.77907115955973705</v>
      </c>
      <c r="S39" s="5">
        <f>STDEV(Q2:S35)</f>
        <v>0.63979527399222857</v>
      </c>
    </row>
    <row r="40" spans="1:31" ht="12.75" hidden="1" x14ac:dyDescent="0.2"/>
    <row r="41" spans="1:31" ht="12.75" hidden="1" x14ac:dyDescent="0.2"/>
    <row r="42" spans="1:31" ht="12.75" hidden="1" x14ac:dyDescent="0.2"/>
    <row r="43" spans="1:31" ht="12.75" hidden="1" x14ac:dyDescent="0.2"/>
    <row r="44" spans="1:31" ht="12.75" hidden="1" x14ac:dyDescent="0.2"/>
    <row r="45" spans="1:31" ht="12.75" hidden="1" x14ac:dyDescent="0.2"/>
    <row r="46" spans="1:31" ht="12.75" hidden="1" x14ac:dyDescent="0.2"/>
    <row r="47" spans="1:31" ht="12.75" hidden="1" x14ac:dyDescent="0.2"/>
    <row r="48" spans="1:31" ht="12.75" hidden="1" x14ac:dyDescent="0.2"/>
    <row r="49" ht="12.75" hidden="1" x14ac:dyDescent="0.2"/>
    <row r="50" ht="12.75" hidden="1" x14ac:dyDescent="0.2"/>
    <row r="51" ht="12.75" hidden="1" x14ac:dyDescent="0.2"/>
    <row r="52" ht="12.75" hidden="1" x14ac:dyDescent="0.2"/>
    <row r="53" ht="12.75" hidden="1" x14ac:dyDescent="0.2"/>
    <row r="54" ht="12.75" hidden="1" x14ac:dyDescent="0.2"/>
    <row r="55" ht="12.75" hidden="1" x14ac:dyDescent="0.2"/>
    <row r="56" ht="12.75" hidden="1" x14ac:dyDescent="0.2"/>
    <row r="57" ht="12.75" hidden="1" x14ac:dyDescent="0.2"/>
    <row r="58" ht="12.75" hidden="1" x14ac:dyDescent="0.2"/>
    <row r="59" ht="12.75" hidden="1" x14ac:dyDescent="0.2"/>
    <row r="60" ht="12.75" hidden="1" x14ac:dyDescent="0.2"/>
    <row r="61" ht="12.75" hidden="1" x14ac:dyDescent="0.2"/>
    <row r="62" ht="12.75" hidden="1" x14ac:dyDescent="0.2"/>
    <row r="63" ht="12.75" hidden="1" x14ac:dyDescent="0.2"/>
    <row r="64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hidden="1" customHeight="1" x14ac:dyDescent="0.2"/>
    <row r="80" ht="15.75" hidden="1" customHeight="1" x14ac:dyDescent="0.2"/>
    <row r="81" spans="5:5" ht="15.75" hidden="1" customHeight="1" x14ac:dyDescent="0.2">
      <c r="E81">
        <v>1</v>
      </c>
    </row>
  </sheetData>
  <autoFilter ref="D1:D81" xr:uid="{AAC7D0B1-B7F1-4504-9F3D-39B1DBC51670}">
    <filterColumn colId="0">
      <filters>
        <filter val="สาธารณสุขศาสตร์"/>
      </filters>
    </filterColumn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2:F37"/>
  <sheetViews>
    <sheetView topLeftCell="A37" zoomScale="120" zoomScaleNormal="120" workbookViewId="0">
      <selection activeCell="A33" sqref="A33:E33"/>
    </sheetView>
  </sheetViews>
  <sheetFormatPr defaultRowHeight="18.75" x14ac:dyDescent="0.3"/>
  <cols>
    <col min="1" max="1" width="2.85546875" style="7" customWidth="1"/>
    <col min="2" max="2" width="4.42578125" style="7" customWidth="1"/>
    <col min="3" max="3" width="91.42578125" style="7" customWidth="1"/>
    <col min="4" max="4" width="51.85546875" style="7" customWidth="1"/>
    <col min="5" max="6" width="7.140625" style="7" customWidth="1"/>
    <col min="7" max="256" width="9.140625" style="7"/>
    <col min="257" max="257" width="1.28515625" style="7" customWidth="1"/>
    <col min="258" max="258" width="4.42578125" style="7" customWidth="1"/>
    <col min="259" max="259" width="48" style="7" customWidth="1"/>
    <col min="260" max="260" width="51.85546875" style="7" customWidth="1"/>
    <col min="261" max="262" width="7.140625" style="7" customWidth="1"/>
    <col min="263" max="512" width="9.140625" style="7"/>
    <col min="513" max="513" width="1.28515625" style="7" customWidth="1"/>
    <col min="514" max="514" width="4.42578125" style="7" customWidth="1"/>
    <col min="515" max="515" width="48" style="7" customWidth="1"/>
    <col min="516" max="516" width="51.85546875" style="7" customWidth="1"/>
    <col min="517" max="518" width="7.140625" style="7" customWidth="1"/>
    <col min="519" max="768" width="9.140625" style="7"/>
    <col min="769" max="769" width="1.28515625" style="7" customWidth="1"/>
    <col min="770" max="770" width="4.42578125" style="7" customWidth="1"/>
    <col min="771" max="771" width="48" style="7" customWidth="1"/>
    <col min="772" max="772" width="51.85546875" style="7" customWidth="1"/>
    <col min="773" max="774" width="7.140625" style="7" customWidth="1"/>
    <col min="775" max="1024" width="9.140625" style="7"/>
    <col min="1025" max="1025" width="1.28515625" style="7" customWidth="1"/>
    <col min="1026" max="1026" width="4.42578125" style="7" customWidth="1"/>
    <col min="1027" max="1027" width="48" style="7" customWidth="1"/>
    <col min="1028" max="1028" width="51.85546875" style="7" customWidth="1"/>
    <col min="1029" max="1030" width="7.140625" style="7" customWidth="1"/>
    <col min="1031" max="1280" width="9.140625" style="7"/>
    <col min="1281" max="1281" width="1.28515625" style="7" customWidth="1"/>
    <col min="1282" max="1282" width="4.42578125" style="7" customWidth="1"/>
    <col min="1283" max="1283" width="48" style="7" customWidth="1"/>
    <col min="1284" max="1284" width="51.85546875" style="7" customWidth="1"/>
    <col min="1285" max="1286" width="7.140625" style="7" customWidth="1"/>
    <col min="1287" max="1536" width="9.140625" style="7"/>
    <col min="1537" max="1537" width="1.28515625" style="7" customWidth="1"/>
    <col min="1538" max="1538" width="4.42578125" style="7" customWidth="1"/>
    <col min="1539" max="1539" width="48" style="7" customWidth="1"/>
    <col min="1540" max="1540" width="51.85546875" style="7" customWidth="1"/>
    <col min="1541" max="1542" width="7.140625" style="7" customWidth="1"/>
    <col min="1543" max="1792" width="9.140625" style="7"/>
    <col min="1793" max="1793" width="1.28515625" style="7" customWidth="1"/>
    <col min="1794" max="1794" width="4.42578125" style="7" customWidth="1"/>
    <col min="1795" max="1795" width="48" style="7" customWidth="1"/>
    <col min="1796" max="1796" width="51.85546875" style="7" customWidth="1"/>
    <col min="1797" max="1798" width="7.140625" style="7" customWidth="1"/>
    <col min="1799" max="2048" width="9.140625" style="7"/>
    <col min="2049" max="2049" width="1.28515625" style="7" customWidth="1"/>
    <col min="2050" max="2050" width="4.42578125" style="7" customWidth="1"/>
    <col min="2051" max="2051" width="48" style="7" customWidth="1"/>
    <col min="2052" max="2052" width="51.85546875" style="7" customWidth="1"/>
    <col min="2053" max="2054" width="7.140625" style="7" customWidth="1"/>
    <col min="2055" max="2304" width="9.140625" style="7"/>
    <col min="2305" max="2305" width="1.28515625" style="7" customWidth="1"/>
    <col min="2306" max="2306" width="4.42578125" style="7" customWidth="1"/>
    <col min="2307" max="2307" width="48" style="7" customWidth="1"/>
    <col min="2308" max="2308" width="51.85546875" style="7" customWidth="1"/>
    <col min="2309" max="2310" width="7.140625" style="7" customWidth="1"/>
    <col min="2311" max="2560" width="9.140625" style="7"/>
    <col min="2561" max="2561" width="1.28515625" style="7" customWidth="1"/>
    <col min="2562" max="2562" width="4.42578125" style="7" customWidth="1"/>
    <col min="2563" max="2563" width="48" style="7" customWidth="1"/>
    <col min="2564" max="2564" width="51.85546875" style="7" customWidth="1"/>
    <col min="2565" max="2566" width="7.140625" style="7" customWidth="1"/>
    <col min="2567" max="2816" width="9.140625" style="7"/>
    <col min="2817" max="2817" width="1.28515625" style="7" customWidth="1"/>
    <col min="2818" max="2818" width="4.42578125" style="7" customWidth="1"/>
    <col min="2819" max="2819" width="48" style="7" customWidth="1"/>
    <col min="2820" max="2820" width="51.85546875" style="7" customWidth="1"/>
    <col min="2821" max="2822" width="7.140625" style="7" customWidth="1"/>
    <col min="2823" max="3072" width="9.140625" style="7"/>
    <col min="3073" max="3073" width="1.28515625" style="7" customWidth="1"/>
    <col min="3074" max="3074" width="4.42578125" style="7" customWidth="1"/>
    <col min="3075" max="3075" width="48" style="7" customWidth="1"/>
    <col min="3076" max="3076" width="51.85546875" style="7" customWidth="1"/>
    <col min="3077" max="3078" width="7.140625" style="7" customWidth="1"/>
    <col min="3079" max="3328" width="9.140625" style="7"/>
    <col min="3329" max="3329" width="1.28515625" style="7" customWidth="1"/>
    <col min="3330" max="3330" width="4.42578125" style="7" customWidth="1"/>
    <col min="3331" max="3331" width="48" style="7" customWidth="1"/>
    <col min="3332" max="3332" width="51.85546875" style="7" customWidth="1"/>
    <col min="3333" max="3334" width="7.140625" style="7" customWidth="1"/>
    <col min="3335" max="3584" width="9.140625" style="7"/>
    <col min="3585" max="3585" width="1.28515625" style="7" customWidth="1"/>
    <col min="3586" max="3586" width="4.42578125" style="7" customWidth="1"/>
    <col min="3587" max="3587" width="48" style="7" customWidth="1"/>
    <col min="3588" max="3588" width="51.85546875" style="7" customWidth="1"/>
    <col min="3589" max="3590" width="7.140625" style="7" customWidth="1"/>
    <col min="3591" max="3840" width="9.140625" style="7"/>
    <col min="3841" max="3841" width="1.28515625" style="7" customWidth="1"/>
    <col min="3842" max="3842" width="4.42578125" style="7" customWidth="1"/>
    <col min="3843" max="3843" width="48" style="7" customWidth="1"/>
    <col min="3844" max="3844" width="51.85546875" style="7" customWidth="1"/>
    <col min="3845" max="3846" width="7.140625" style="7" customWidth="1"/>
    <col min="3847" max="4096" width="9.140625" style="7"/>
    <col min="4097" max="4097" width="1.28515625" style="7" customWidth="1"/>
    <col min="4098" max="4098" width="4.42578125" style="7" customWidth="1"/>
    <col min="4099" max="4099" width="48" style="7" customWidth="1"/>
    <col min="4100" max="4100" width="51.85546875" style="7" customWidth="1"/>
    <col min="4101" max="4102" width="7.140625" style="7" customWidth="1"/>
    <col min="4103" max="4352" width="9.140625" style="7"/>
    <col min="4353" max="4353" width="1.28515625" style="7" customWidth="1"/>
    <col min="4354" max="4354" width="4.42578125" style="7" customWidth="1"/>
    <col min="4355" max="4355" width="48" style="7" customWidth="1"/>
    <col min="4356" max="4356" width="51.85546875" style="7" customWidth="1"/>
    <col min="4357" max="4358" width="7.140625" style="7" customWidth="1"/>
    <col min="4359" max="4608" width="9.140625" style="7"/>
    <col min="4609" max="4609" width="1.28515625" style="7" customWidth="1"/>
    <col min="4610" max="4610" width="4.42578125" style="7" customWidth="1"/>
    <col min="4611" max="4611" width="48" style="7" customWidth="1"/>
    <col min="4612" max="4612" width="51.85546875" style="7" customWidth="1"/>
    <col min="4613" max="4614" width="7.140625" style="7" customWidth="1"/>
    <col min="4615" max="4864" width="9.140625" style="7"/>
    <col min="4865" max="4865" width="1.28515625" style="7" customWidth="1"/>
    <col min="4866" max="4866" width="4.42578125" style="7" customWidth="1"/>
    <col min="4867" max="4867" width="48" style="7" customWidth="1"/>
    <col min="4868" max="4868" width="51.85546875" style="7" customWidth="1"/>
    <col min="4869" max="4870" width="7.140625" style="7" customWidth="1"/>
    <col min="4871" max="5120" width="9.140625" style="7"/>
    <col min="5121" max="5121" width="1.28515625" style="7" customWidth="1"/>
    <col min="5122" max="5122" width="4.42578125" style="7" customWidth="1"/>
    <col min="5123" max="5123" width="48" style="7" customWidth="1"/>
    <col min="5124" max="5124" width="51.85546875" style="7" customWidth="1"/>
    <col min="5125" max="5126" width="7.140625" style="7" customWidth="1"/>
    <col min="5127" max="5376" width="9.140625" style="7"/>
    <col min="5377" max="5377" width="1.28515625" style="7" customWidth="1"/>
    <col min="5378" max="5378" width="4.42578125" style="7" customWidth="1"/>
    <col min="5379" max="5379" width="48" style="7" customWidth="1"/>
    <col min="5380" max="5380" width="51.85546875" style="7" customWidth="1"/>
    <col min="5381" max="5382" width="7.140625" style="7" customWidth="1"/>
    <col min="5383" max="5632" width="9.140625" style="7"/>
    <col min="5633" max="5633" width="1.28515625" style="7" customWidth="1"/>
    <col min="5634" max="5634" width="4.42578125" style="7" customWidth="1"/>
    <col min="5635" max="5635" width="48" style="7" customWidth="1"/>
    <col min="5636" max="5636" width="51.85546875" style="7" customWidth="1"/>
    <col min="5637" max="5638" width="7.140625" style="7" customWidth="1"/>
    <col min="5639" max="5888" width="9.140625" style="7"/>
    <col min="5889" max="5889" width="1.28515625" style="7" customWidth="1"/>
    <col min="5890" max="5890" width="4.42578125" style="7" customWidth="1"/>
    <col min="5891" max="5891" width="48" style="7" customWidth="1"/>
    <col min="5892" max="5892" width="51.85546875" style="7" customWidth="1"/>
    <col min="5893" max="5894" width="7.140625" style="7" customWidth="1"/>
    <col min="5895" max="6144" width="9.140625" style="7"/>
    <col min="6145" max="6145" width="1.28515625" style="7" customWidth="1"/>
    <col min="6146" max="6146" width="4.42578125" style="7" customWidth="1"/>
    <col min="6147" max="6147" width="48" style="7" customWidth="1"/>
    <col min="6148" max="6148" width="51.85546875" style="7" customWidth="1"/>
    <col min="6149" max="6150" width="7.140625" style="7" customWidth="1"/>
    <col min="6151" max="6400" width="9.140625" style="7"/>
    <col min="6401" max="6401" width="1.28515625" style="7" customWidth="1"/>
    <col min="6402" max="6402" width="4.42578125" style="7" customWidth="1"/>
    <col min="6403" max="6403" width="48" style="7" customWidth="1"/>
    <col min="6404" max="6404" width="51.85546875" style="7" customWidth="1"/>
    <col min="6405" max="6406" width="7.140625" style="7" customWidth="1"/>
    <col min="6407" max="6656" width="9.140625" style="7"/>
    <col min="6657" max="6657" width="1.28515625" style="7" customWidth="1"/>
    <col min="6658" max="6658" width="4.42578125" style="7" customWidth="1"/>
    <col min="6659" max="6659" width="48" style="7" customWidth="1"/>
    <col min="6660" max="6660" width="51.85546875" style="7" customWidth="1"/>
    <col min="6661" max="6662" width="7.140625" style="7" customWidth="1"/>
    <col min="6663" max="6912" width="9.140625" style="7"/>
    <col min="6913" max="6913" width="1.28515625" style="7" customWidth="1"/>
    <col min="6914" max="6914" width="4.42578125" style="7" customWidth="1"/>
    <col min="6915" max="6915" width="48" style="7" customWidth="1"/>
    <col min="6916" max="6916" width="51.85546875" style="7" customWidth="1"/>
    <col min="6917" max="6918" width="7.140625" style="7" customWidth="1"/>
    <col min="6919" max="7168" width="9.140625" style="7"/>
    <col min="7169" max="7169" width="1.28515625" style="7" customWidth="1"/>
    <col min="7170" max="7170" width="4.42578125" style="7" customWidth="1"/>
    <col min="7171" max="7171" width="48" style="7" customWidth="1"/>
    <col min="7172" max="7172" width="51.85546875" style="7" customWidth="1"/>
    <col min="7173" max="7174" width="7.140625" style="7" customWidth="1"/>
    <col min="7175" max="7424" width="9.140625" style="7"/>
    <col min="7425" max="7425" width="1.28515625" style="7" customWidth="1"/>
    <col min="7426" max="7426" width="4.42578125" style="7" customWidth="1"/>
    <col min="7427" max="7427" width="48" style="7" customWidth="1"/>
    <col min="7428" max="7428" width="51.85546875" style="7" customWidth="1"/>
    <col min="7429" max="7430" width="7.140625" style="7" customWidth="1"/>
    <col min="7431" max="7680" width="9.140625" style="7"/>
    <col min="7681" max="7681" width="1.28515625" style="7" customWidth="1"/>
    <col min="7682" max="7682" width="4.42578125" style="7" customWidth="1"/>
    <col min="7683" max="7683" width="48" style="7" customWidth="1"/>
    <col min="7684" max="7684" width="51.85546875" style="7" customWidth="1"/>
    <col min="7685" max="7686" width="7.140625" style="7" customWidth="1"/>
    <col min="7687" max="7936" width="9.140625" style="7"/>
    <col min="7937" max="7937" width="1.28515625" style="7" customWidth="1"/>
    <col min="7938" max="7938" width="4.42578125" style="7" customWidth="1"/>
    <col min="7939" max="7939" width="48" style="7" customWidth="1"/>
    <col min="7940" max="7940" width="51.85546875" style="7" customWidth="1"/>
    <col min="7941" max="7942" width="7.140625" style="7" customWidth="1"/>
    <col min="7943" max="8192" width="9.140625" style="7"/>
    <col min="8193" max="8193" width="1.28515625" style="7" customWidth="1"/>
    <col min="8194" max="8194" width="4.42578125" style="7" customWidth="1"/>
    <col min="8195" max="8195" width="48" style="7" customWidth="1"/>
    <col min="8196" max="8196" width="51.85546875" style="7" customWidth="1"/>
    <col min="8197" max="8198" width="7.140625" style="7" customWidth="1"/>
    <col min="8199" max="8448" width="9.140625" style="7"/>
    <col min="8449" max="8449" width="1.28515625" style="7" customWidth="1"/>
    <col min="8450" max="8450" width="4.42578125" style="7" customWidth="1"/>
    <col min="8451" max="8451" width="48" style="7" customWidth="1"/>
    <col min="8452" max="8452" width="51.85546875" style="7" customWidth="1"/>
    <col min="8453" max="8454" width="7.140625" style="7" customWidth="1"/>
    <col min="8455" max="8704" width="9.140625" style="7"/>
    <col min="8705" max="8705" width="1.28515625" style="7" customWidth="1"/>
    <col min="8706" max="8706" width="4.42578125" style="7" customWidth="1"/>
    <col min="8707" max="8707" width="48" style="7" customWidth="1"/>
    <col min="8708" max="8708" width="51.85546875" style="7" customWidth="1"/>
    <col min="8709" max="8710" width="7.140625" style="7" customWidth="1"/>
    <col min="8711" max="8960" width="9.140625" style="7"/>
    <col min="8961" max="8961" width="1.28515625" style="7" customWidth="1"/>
    <col min="8962" max="8962" width="4.42578125" style="7" customWidth="1"/>
    <col min="8963" max="8963" width="48" style="7" customWidth="1"/>
    <col min="8964" max="8964" width="51.85546875" style="7" customWidth="1"/>
    <col min="8965" max="8966" width="7.140625" style="7" customWidth="1"/>
    <col min="8967" max="9216" width="9.140625" style="7"/>
    <col min="9217" max="9217" width="1.28515625" style="7" customWidth="1"/>
    <col min="9218" max="9218" width="4.42578125" style="7" customWidth="1"/>
    <col min="9219" max="9219" width="48" style="7" customWidth="1"/>
    <col min="9220" max="9220" width="51.85546875" style="7" customWidth="1"/>
    <col min="9221" max="9222" width="7.140625" style="7" customWidth="1"/>
    <col min="9223" max="9472" width="9.140625" style="7"/>
    <col min="9473" max="9473" width="1.28515625" style="7" customWidth="1"/>
    <col min="9474" max="9474" width="4.42578125" style="7" customWidth="1"/>
    <col min="9475" max="9475" width="48" style="7" customWidth="1"/>
    <col min="9476" max="9476" width="51.85546875" style="7" customWidth="1"/>
    <col min="9477" max="9478" width="7.140625" style="7" customWidth="1"/>
    <col min="9479" max="9728" width="9.140625" style="7"/>
    <col min="9729" max="9729" width="1.28515625" style="7" customWidth="1"/>
    <col min="9730" max="9730" width="4.42578125" style="7" customWidth="1"/>
    <col min="9731" max="9731" width="48" style="7" customWidth="1"/>
    <col min="9732" max="9732" width="51.85546875" style="7" customWidth="1"/>
    <col min="9733" max="9734" width="7.140625" style="7" customWidth="1"/>
    <col min="9735" max="9984" width="9.140625" style="7"/>
    <col min="9985" max="9985" width="1.28515625" style="7" customWidth="1"/>
    <col min="9986" max="9986" width="4.42578125" style="7" customWidth="1"/>
    <col min="9987" max="9987" width="48" style="7" customWidth="1"/>
    <col min="9988" max="9988" width="51.85546875" style="7" customWidth="1"/>
    <col min="9989" max="9990" width="7.140625" style="7" customWidth="1"/>
    <col min="9991" max="10240" width="9.140625" style="7"/>
    <col min="10241" max="10241" width="1.28515625" style="7" customWidth="1"/>
    <col min="10242" max="10242" width="4.42578125" style="7" customWidth="1"/>
    <col min="10243" max="10243" width="48" style="7" customWidth="1"/>
    <col min="10244" max="10244" width="51.85546875" style="7" customWidth="1"/>
    <col min="10245" max="10246" width="7.140625" style="7" customWidth="1"/>
    <col min="10247" max="10496" width="9.140625" style="7"/>
    <col min="10497" max="10497" width="1.28515625" style="7" customWidth="1"/>
    <col min="10498" max="10498" width="4.42578125" style="7" customWidth="1"/>
    <col min="10499" max="10499" width="48" style="7" customWidth="1"/>
    <col min="10500" max="10500" width="51.85546875" style="7" customWidth="1"/>
    <col min="10501" max="10502" width="7.140625" style="7" customWidth="1"/>
    <col min="10503" max="10752" width="9.140625" style="7"/>
    <col min="10753" max="10753" width="1.28515625" style="7" customWidth="1"/>
    <col min="10754" max="10754" width="4.42578125" style="7" customWidth="1"/>
    <col min="10755" max="10755" width="48" style="7" customWidth="1"/>
    <col min="10756" max="10756" width="51.85546875" style="7" customWidth="1"/>
    <col min="10757" max="10758" width="7.140625" style="7" customWidth="1"/>
    <col min="10759" max="11008" width="9.140625" style="7"/>
    <col min="11009" max="11009" width="1.28515625" style="7" customWidth="1"/>
    <col min="11010" max="11010" width="4.42578125" style="7" customWidth="1"/>
    <col min="11011" max="11011" width="48" style="7" customWidth="1"/>
    <col min="11012" max="11012" width="51.85546875" style="7" customWidth="1"/>
    <col min="11013" max="11014" width="7.140625" style="7" customWidth="1"/>
    <col min="11015" max="11264" width="9.140625" style="7"/>
    <col min="11265" max="11265" width="1.28515625" style="7" customWidth="1"/>
    <col min="11266" max="11266" width="4.42578125" style="7" customWidth="1"/>
    <col min="11267" max="11267" width="48" style="7" customWidth="1"/>
    <col min="11268" max="11268" width="51.85546875" style="7" customWidth="1"/>
    <col min="11269" max="11270" width="7.140625" style="7" customWidth="1"/>
    <col min="11271" max="11520" width="9.140625" style="7"/>
    <col min="11521" max="11521" width="1.28515625" style="7" customWidth="1"/>
    <col min="11522" max="11522" width="4.42578125" style="7" customWidth="1"/>
    <col min="11523" max="11523" width="48" style="7" customWidth="1"/>
    <col min="11524" max="11524" width="51.85546875" style="7" customWidth="1"/>
    <col min="11525" max="11526" width="7.140625" style="7" customWidth="1"/>
    <col min="11527" max="11776" width="9.140625" style="7"/>
    <col min="11777" max="11777" width="1.28515625" style="7" customWidth="1"/>
    <col min="11778" max="11778" width="4.42578125" style="7" customWidth="1"/>
    <col min="11779" max="11779" width="48" style="7" customWidth="1"/>
    <col min="11780" max="11780" width="51.85546875" style="7" customWidth="1"/>
    <col min="11781" max="11782" width="7.140625" style="7" customWidth="1"/>
    <col min="11783" max="12032" width="9.140625" style="7"/>
    <col min="12033" max="12033" width="1.28515625" style="7" customWidth="1"/>
    <col min="12034" max="12034" width="4.42578125" style="7" customWidth="1"/>
    <col min="12035" max="12035" width="48" style="7" customWidth="1"/>
    <col min="12036" max="12036" width="51.85546875" style="7" customWidth="1"/>
    <col min="12037" max="12038" width="7.140625" style="7" customWidth="1"/>
    <col min="12039" max="12288" width="9.140625" style="7"/>
    <col min="12289" max="12289" width="1.28515625" style="7" customWidth="1"/>
    <col min="12290" max="12290" width="4.42578125" style="7" customWidth="1"/>
    <col min="12291" max="12291" width="48" style="7" customWidth="1"/>
    <col min="12292" max="12292" width="51.85546875" style="7" customWidth="1"/>
    <col min="12293" max="12294" width="7.140625" style="7" customWidth="1"/>
    <col min="12295" max="12544" width="9.140625" style="7"/>
    <col min="12545" max="12545" width="1.28515625" style="7" customWidth="1"/>
    <col min="12546" max="12546" width="4.42578125" style="7" customWidth="1"/>
    <col min="12547" max="12547" width="48" style="7" customWidth="1"/>
    <col min="12548" max="12548" width="51.85546875" style="7" customWidth="1"/>
    <col min="12549" max="12550" width="7.140625" style="7" customWidth="1"/>
    <col min="12551" max="12800" width="9.140625" style="7"/>
    <col min="12801" max="12801" width="1.28515625" style="7" customWidth="1"/>
    <col min="12802" max="12802" width="4.42578125" style="7" customWidth="1"/>
    <col min="12803" max="12803" width="48" style="7" customWidth="1"/>
    <col min="12804" max="12804" width="51.85546875" style="7" customWidth="1"/>
    <col min="12805" max="12806" width="7.140625" style="7" customWidth="1"/>
    <col min="12807" max="13056" width="9.140625" style="7"/>
    <col min="13057" max="13057" width="1.28515625" style="7" customWidth="1"/>
    <col min="13058" max="13058" width="4.42578125" style="7" customWidth="1"/>
    <col min="13059" max="13059" width="48" style="7" customWidth="1"/>
    <col min="13060" max="13060" width="51.85546875" style="7" customWidth="1"/>
    <col min="13061" max="13062" width="7.140625" style="7" customWidth="1"/>
    <col min="13063" max="13312" width="9.140625" style="7"/>
    <col min="13313" max="13313" width="1.28515625" style="7" customWidth="1"/>
    <col min="13314" max="13314" width="4.42578125" style="7" customWidth="1"/>
    <col min="13315" max="13315" width="48" style="7" customWidth="1"/>
    <col min="13316" max="13316" width="51.85546875" style="7" customWidth="1"/>
    <col min="13317" max="13318" width="7.140625" style="7" customWidth="1"/>
    <col min="13319" max="13568" width="9.140625" style="7"/>
    <col min="13569" max="13569" width="1.28515625" style="7" customWidth="1"/>
    <col min="13570" max="13570" width="4.42578125" style="7" customWidth="1"/>
    <col min="13571" max="13571" width="48" style="7" customWidth="1"/>
    <col min="13572" max="13572" width="51.85546875" style="7" customWidth="1"/>
    <col min="13573" max="13574" width="7.140625" style="7" customWidth="1"/>
    <col min="13575" max="13824" width="9.140625" style="7"/>
    <col min="13825" max="13825" width="1.28515625" style="7" customWidth="1"/>
    <col min="13826" max="13826" width="4.42578125" style="7" customWidth="1"/>
    <col min="13827" max="13827" width="48" style="7" customWidth="1"/>
    <col min="13828" max="13828" width="51.85546875" style="7" customWidth="1"/>
    <col min="13829" max="13830" width="7.140625" style="7" customWidth="1"/>
    <col min="13831" max="14080" width="9.140625" style="7"/>
    <col min="14081" max="14081" width="1.28515625" style="7" customWidth="1"/>
    <col min="14082" max="14082" width="4.42578125" style="7" customWidth="1"/>
    <col min="14083" max="14083" width="48" style="7" customWidth="1"/>
    <col min="14084" max="14084" width="51.85546875" style="7" customWidth="1"/>
    <col min="14085" max="14086" width="7.140625" style="7" customWidth="1"/>
    <col min="14087" max="14336" width="9.140625" style="7"/>
    <col min="14337" max="14337" width="1.28515625" style="7" customWidth="1"/>
    <col min="14338" max="14338" width="4.42578125" style="7" customWidth="1"/>
    <col min="14339" max="14339" width="48" style="7" customWidth="1"/>
    <col min="14340" max="14340" width="51.85546875" style="7" customWidth="1"/>
    <col min="14341" max="14342" width="7.140625" style="7" customWidth="1"/>
    <col min="14343" max="14592" width="9.140625" style="7"/>
    <col min="14593" max="14593" width="1.28515625" style="7" customWidth="1"/>
    <col min="14594" max="14594" width="4.42578125" style="7" customWidth="1"/>
    <col min="14595" max="14595" width="48" style="7" customWidth="1"/>
    <col min="14596" max="14596" width="51.85546875" style="7" customWidth="1"/>
    <col min="14597" max="14598" width="7.140625" style="7" customWidth="1"/>
    <col min="14599" max="14848" width="9.140625" style="7"/>
    <col min="14849" max="14849" width="1.28515625" style="7" customWidth="1"/>
    <col min="14850" max="14850" width="4.42578125" style="7" customWidth="1"/>
    <col min="14851" max="14851" width="48" style="7" customWidth="1"/>
    <col min="14852" max="14852" width="51.85546875" style="7" customWidth="1"/>
    <col min="14853" max="14854" width="7.140625" style="7" customWidth="1"/>
    <col min="14855" max="15104" width="9.140625" style="7"/>
    <col min="15105" max="15105" width="1.28515625" style="7" customWidth="1"/>
    <col min="15106" max="15106" width="4.42578125" style="7" customWidth="1"/>
    <col min="15107" max="15107" width="48" style="7" customWidth="1"/>
    <col min="15108" max="15108" width="51.85546875" style="7" customWidth="1"/>
    <col min="15109" max="15110" width="7.140625" style="7" customWidth="1"/>
    <col min="15111" max="15360" width="9.140625" style="7"/>
    <col min="15361" max="15361" width="1.28515625" style="7" customWidth="1"/>
    <col min="15362" max="15362" width="4.42578125" style="7" customWidth="1"/>
    <col min="15363" max="15363" width="48" style="7" customWidth="1"/>
    <col min="15364" max="15364" width="51.85546875" style="7" customWidth="1"/>
    <col min="15365" max="15366" width="7.140625" style="7" customWidth="1"/>
    <col min="15367" max="15616" width="9.140625" style="7"/>
    <col min="15617" max="15617" width="1.28515625" style="7" customWidth="1"/>
    <col min="15618" max="15618" width="4.42578125" style="7" customWidth="1"/>
    <col min="15619" max="15619" width="48" style="7" customWidth="1"/>
    <col min="15620" max="15620" width="51.85546875" style="7" customWidth="1"/>
    <col min="15621" max="15622" width="7.140625" style="7" customWidth="1"/>
    <col min="15623" max="15872" width="9.140625" style="7"/>
    <col min="15873" max="15873" width="1.28515625" style="7" customWidth="1"/>
    <col min="15874" max="15874" width="4.42578125" style="7" customWidth="1"/>
    <col min="15875" max="15875" width="48" style="7" customWidth="1"/>
    <col min="15876" max="15876" width="51.85546875" style="7" customWidth="1"/>
    <col min="15877" max="15878" width="7.140625" style="7" customWidth="1"/>
    <col min="15879" max="16128" width="9.140625" style="7"/>
    <col min="16129" max="16129" width="1.28515625" style="7" customWidth="1"/>
    <col min="16130" max="16130" width="4.42578125" style="7" customWidth="1"/>
    <col min="16131" max="16131" width="48" style="7" customWidth="1"/>
    <col min="16132" max="16132" width="51.85546875" style="7" customWidth="1"/>
    <col min="16133" max="16134" width="7.140625" style="7" customWidth="1"/>
    <col min="16135" max="16384" width="9.140625" style="7"/>
  </cols>
  <sheetData>
    <row r="2" spans="1:6" ht="26.25" x14ac:dyDescent="0.4">
      <c r="A2" s="6" t="s">
        <v>23</v>
      </c>
      <c r="B2" s="6"/>
      <c r="C2" s="6"/>
      <c r="D2" s="6"/>
      <c r="E2" s="6"/>
      <c r="F2" s="6"/>
    </row>
    <row r="3" spans="1:6" s="9" customFormat="1" ht="23.25" x14ac:dyDescent="0.35">
      <c r="A3" s="144" t="s">
        <v>106</v>
      </c>
      <c r="B3" s="144"/>
      <c r="C3" s="144"/>
      <c r="D3" s="8"/>
      <c r="E3" s="8"/>
      <c r="F3" s="8"/>
    </row>
    <row r="4" spans="1:6" s="9" customFormat="1" ht="23.25" x14ac:dyDescent="0.35">
      <c r="A4" s="144" t="s">
        <v>107</v>
      </c>
      <c r="B4" s="144"/>
      <c r="C4" s="144"/>
      <c r="D4" s="8"/>
      <c r="E4" s="8"/>
      <c r="F4" s="8"/>
    </row>
    <row r="5" spans="1:6" s="9" customFormat="1" ht="23.25" x14ac:dyDescent="0.35">
      <c r="A5" s="144" t="s">
        <v>48</v>
      </c>
      <c r="B5" s="144"/>
      <c r="C5" s="144"/>
      <c r="D5" s="8"/>
      <c r="E5" s="8"/>
      <c r="F5" s="8"/>
    </row>
    <row r="6" spans="1:6" s="9" customFormat="1" ht="21" x14ac:dyDescent="0.35">
      <c r="B6" s="56"/>
      <c r="C6" s="146"/>
      <c r="D6" s="146"/>
      <c r="E6" s="146"/>
      <c r="F6" s="146"/>
    </row>
    <row r="7" spans="1:6" s="77" customFormat="1" ht="21" x14ac:dyDescent="0.2">
      <c r="C7" s="77" t="s">
        <v>109</v>
      </c>
    </row>
    <row r="8" spans="1:6" s="77" customFormat="1" ht="21" x14ac:dyDescent="0.2">
      <c r="B8" s="77" t="s">
        <v>108</v>
      </c>
    </row>
    <row r="9" spans="1:6" s="77" customFormat="1" ht="21" x14ac:dyDescent="0.2">
      <c r="B9" s="145" t="s">
        <v>49</v>
      </c>
      <c r="C9" s="145"/>
      <c r="D9" s="145"/>
      <c r="E9" s="145"/>
      <c r="F9" s="145"/>
    </row>
    <row r="10" spans="1:6" s="77" customFormat="1" ht="21" x14ac:dyDescent="0.2">
      <c r="B10" s="145" t="s">
        <v>52</v>
      </c>
      <c r="C10" s="145"/>
      <c r="D10" s="76"/>
      <c r="E10" s="76"/>
      <c r="F10" s="76"/>
    </row>
    <row r="11" spans="1:6" s="77" customFormat="1" ht="21" x14ac:dyDescent="0.2">
      <c r="B11" s="77" t="s">
        <v>51</v>
      </c>
    </row>
    <row r="12" spans="1:6" s="10" customFormat="1" ht="21" x14ac:dyDescent="0.2">
      <c r="C12" s="10" t="s">
        <v>228</v>
      </c>
    </row>
    <row r="13" spans="1:6" s="10" customFormat="1" ht="21" x14ac:dyDescent="0.2">
      <c r="B13" s="10" t="s">
        <v>229</v>
      </c>
    </row>
    <row r="14" spans="1:6" s="10" customFormat="1" ht="21" x14ac:dyDescent="0.2">
      <c r="B14" s="10" t="s">
        <v>227</v>
      </c>
    </row>
    <row r="15" spans="1:6" s="10" customFormat="1" ht="21" x14ac:dyDescent="0.2">
      <c r="C15" s="10" t="s">
        <v>253</v>
      </c>
    </row>
    <row r="16" spans="1:6" s="10" customFormat="1" ht="21" x14ac:dyDescent="0.2">
      <c r="B16" s="10" t="s">
        <v>244</v>
      </c>
    </row>
    <row r="17" spans="1:5" s="10" customFormat="1" ht="21" x14ac:dyDescent="0.2">
      <c r="C17" s="10" t="s">
        <v>252</v>
      </c>
    </row>
    <row r="18" spans="1:5" s="10" customFormat="1" ht="21" x14ac:dyDescent="0.2">
      <c r="B18" s="10" t="s">
        <v>250</v>
      </c>
    </row>
    <row r="19" spans="1:5" s="10" customFormat="1" ht="21" x14ac:dyDescent="0.2">
      <c r="B19" s="10" t="s">
        <v>251</v>
      </c>
    </row>
    <row r="20" spans="1:5" s="10" customFormat="1" ht="21" x14ac:dyDescent="0.2">
      <c r="C20" s="10" t="s">
        <v>71</v>
      </c>
    </row>
    <row r="21" spans="1:5" s="10" customFormat="1" ht="21" x14ac:dyDescent="0.2">
      <c r="B21" s="10" t="s">
        <v>230</v>
      </c>
    </row>
    <row r="22" spans="1:5" s="10" customFormat="1" ht="21" x14ac:dyDescent="0.2">
      <c r="B22" s="10" t="s">
        <v>231</v>
      </c>
    </row>
    <row r="23" spans="1:5" s="10" customFormat="1" ht="21" x14ac:dyDescent="0.2">
      <c r="B23" s="10" t="s">
        <v>232</v>
      </c>
    </row>
    <row r="24" spans="1:5" s="10" customFormat="1" ht="21" x14ac:dyDescent="0.2">
      <c r="B24" s="10" t="s">
        <v>245</v>
      </c>
    </row>
    <row r="25" spans="1:5" s="10" customFormat="1" ht="21" x14ac:dyDescent="0.2">
      <c r="B25" s="10" t="s">
        <v>246</v>
      </c>
    </row>
    <row r="26" spans="1:5" s="10" customFormat="1" ht="21" x14ac:dyDescent="0.2">
      <c r="B26" s="10" t="s">
        <v>247</v>
      </c>
    </row>
    <row r="27" spans="1:5" s="10" customFormat="1" ht="21" x14ac:dyDescent="0.2">
      <c r="B27" s="10" t="s">
        <v>248</v>
      </c>
    </row>
    <row r="28" spans="1:5" s="89" customFormat="1" ht="21" x14ac:dyDescent="0.35">
      <c r="B28" s="89" t="s">
        <v>249</v>
      </c>
    </row>
    <row r="29" spans="1:5" s="141" customFormat="1" ht="21" x14ac:dyDescent="0.35">
      <c r="A29" s="12" t="s">
        <v>233</v>
      </c>
      <c r="B29" s="12"/>
      <c r="C29" s="89"/>
      <c r="D29" s="89"/>
      <c r="E29" s="89"/>
    </row>
    <row r="30" spans="1:5" s="142" customFormat="1" ht="21" x14ac:dyDescent="0.2">
      <c r="A30" s="143" t="s">
        <v>234</v>
      </c>
      <c r="B30" s="143"/>
      <c r="C30" s="143"/>
      <c r="D30" s="143"/>
      <c r="E30" s="143"/>
    </row>
    <row r="31" spans="1:5" s="142" customFormat="1" ht="21" x14ac:dyDescent="0.2">
      <c r="A31" s="143" t="s">
        <v>235</v>
      </c>
      <c r="B31" s="143"/>
      <c r="C31" s="143"/>
      <c r="D31" s="143"/>
      <c r="E31" s="143"/>
    </row>
    <row r="32" spans="1:5" s="142" customFormat="1" ht="21" x14ac:dyDescent="0.2">
      <c r="A32" s="143" t="s">
        <v>236</v>
      </c>
      <c r="B32" s="143"/>
      <c r="C32" s="143"/>
      <c r="D32" s="143"/>
      <c r="E32" s="143"/>
    </row>
    <row r="33" spans="1:5" s="142" customFormat="1" ht="21" x14ac:dyDescent="0.2">
      <c r="A33" s="143" t="s">
        <v>237</v>
      </c>
      <c r="B33" s="143"/>
      <c r="C33" s="143"/>
      <c r="D33" s="143"/>
      <c r="E33" s="143"/>
    </row>
    <row r="34" spans="1:5" s="142" customFormat="1" ht="21" x14ac:dyDescent="0.2">
      <c r="A34" s="143" t="s">
        <v>238</v>
      </c>
      <c r="B34" s="143"/>
      <c r="C34" s="143"/>
      <c r="D34" s="143"/>
      <c r="E34" s="143"/>
    </row>
    <row r="35" spans="1:5" s="71" customFormat="1" ht="21" x14ac:dyDescent="0.35">
      <c r="C35" s="55"/>
      <c r="D35" s="55"/>
    </row>
    <row r="36" spans="1:5" ht="21" x14ac:dyDescent="0.35">
      <c r="C36" s="9"/>
      <c r="D36" s="9"/>
    </row>
    <row r="37" spans="1:5" ht="21" x14ac:dyDescent="0.35">
      <c r="C37" s="9"/>
      <c r="D37" s="9"/>
    </row>
  </sheetData>
  <mergeCells count="11">
    <mergeCell ref="A34:E34"/>
    <mergeCell ref="A32:E32"/>
    <mergeCell ref="A33:E33"/>
    <mergeCell ref="A3:C3"/>
    <mergeCell ref="A5:C5"/>
    <mergeCell ref="A30:E30"/>
    <mergeCell ref="A31:E31"/>
    <mergeCell ref="B10:C10"/>
    <mergeCell ref="C6:F6"/>
    <mergeCell ref="B9:F9"/>
    <mergeCell ref="A4:C4"/>
  </mergeCells>
  <pageMargins left="0.7" right="0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IT37"/>
  <sheetViews>
    <sheetView zoomScale="130" zoomScaleNormal="130" workbookViewId="0">
      <selection activeCell="D33" sqref="D33"/>
    </sheetView>
  </sheetViews>
  <sheetFormatPr defaultRowHeight="21" x14ac:dyDescent="0.35"/>
  <cols>
    <col min="1" max="1" width="5.5703125" style="9" customWidth="1"/>
    <col min="2" max="2" width="26.7109375" style="9" customWidth="1"/>
    <col min="3" max="3" width="30.85546875" style="11" customWidth="1"/>
    <col min="4" max="4" width="28.28515625" style="11" customWidth="1"/>
    <col min="5" max="5" width="10" style="9" customWidth="1"/>
    <col min="6" max="256" width="9.140625" style="9"/>
    <col min="257" max="257" width="5.5703125" style="9" customWidth="1"/>
    <col min="258" max="258" width="21.7109375" style="9" customWidth="1"/>
    <col min="259" max="259" width="30.85546875" style="9" customWidth="1"/>
    <col min="260" max="260" width="28.28515625" style="9" customWidth="1"/>
    <col min="261" max="261" width="10" style="9" customWidth="1"/>
    <col min="262" max="512" width="9.140625" style="9"/>
    <col min="513" max="513" width="5.5703125" style="9" customWidth="1"/>
    <col min="514" max="514" width="21.7109375" style="9" customWidth="1"/>
    <col min="515" max="515" width="30.85546875" style="9" customWidth="1"/>
    <col min="516" max="516" width="28.28515625" style="9" customWidth="1"/>
    <col min="517" max="517" width="10" style="9" customWidth="1"/>
    <col min="518" max="768" width="9.140625" style="9"/>
    <col min="769" max="769" width="5.5703125" style="9" customWidth="1"/>
    <col min="770" max="770" width="21.7109375" style="9" customWidth="1"/>
    <col min="771" max="771" width="30.85546875" style="9" customWidth="1"/>
    <col min="772" max="772" width="28.28515625" style="9" customWidth="1"/>
    <col min="773" max="773" width="10" style="9" customWidth="1"/>
    <col min="774" max="1024" width="9.140625" style="9"/>
    <col min="1025" max="1025" width="5.5703125" style="9" customWidth="1"/>
    <col min="1026" max="1026" width="21.7109375" style="9" customWidth="1"/>
    <col min="1027" max="1027" width="30.85546875" style="9" customWidth="1"/>
    <col min="1028" max="1028" width="28.28515625" style="9" customWidth="1"/>
    <col min="1029" max="1029" width="10" style="9" customWidth="1"/>
    <col min="1030" max="1280" width="9.140625" style="9"/>
    <col min="1281" max="1281" width="5.5703125" style="9" customWidth="1"/>
    <col min="1282" max="1282" width="21.7109375" style="9" customWidth="1"/>
    <col min="1283" max="1283" width="30.85546875" style="9" customWidth="1"/>
    <col min="1284" max="1284" width="28.28515625" style="9" customWidth="1"/>
    <col min="1285" max="1285" width="10" style="9" customWidth="1"/>
    <col min="1286" max="1536" width="9.140625" style="9"/>
    <col min="1537" max="1537" width="5.5703125" style="9" customWidth="1"/>
    <col min="1538" max="1538" width="21.7109375" style="9" customWidth="1"/>
    <col min="1539" max="1539" width="30.85546875" style="9" customWidth="1"/>
    <col min="1540" max="1540" width="28.28515625" style="9" customWidth="1"/>
    <col min="1541" max="1541" width="10" style="9" customWidth="1"/>
    <col min="1542" max="1792" width="9.140625" style="9"/>
    <col min="1793" max="1793" width="5.5703125" style="9" customWidth="1"/>
    <col min="1794" max="1794" width="21.7109375" style="9" customWidth="1"/>
    <col min="1795" max="1795" width="30.85546875" style="9" customWidth="1"/>
    <col min="1796" max="1796" width="28.28515625" style="9" customWidth="1"/>
    <col min="1797" max="1797" width="10" style="9" customWidth="1"/>
    <col min="1798" max="2048" width="9.140625" style="9"/>
    <col min="2049" max="2049" width="5.5703125" style="9" customWidth="1"/>
    <col min="2050" max="2050" width="21.7109375" style="9" customWidth="1"/>
    <col min="2051" max="2051" width="30.85546875" style="9" customWidth="1"/>
    <col min="2052" max="2052" width="28.28515625" style="9" customWidth="1"/>
    <col min="2053" max="2053" width="10" style="9" customWidth="1"/>
    <col min="2054" max="2304" width="9.140625" style="9"/>
    <col min="2305" max="2305" width="5.5703125" style="9" customWidth="1"/>
    <col min="2306" max="2306" width="21.7109375" style="9" customWidth="1"/>
    <col min="2307" max="2307" width="30.85546875" style="9" customWidth="1"/>
    <col min="2308" max="2308" width="28.28515625" style="9" customWidth="1"/>
    <col min="2309" max="2309" width="10" style="9" customWidth="1"/>
    <col min="2310" max="2560" width="9.140625" style="9"/>
    <col min="2561" max="2561" width="5.5703125" style="9" customWidth="1"/>
    <col min="2562" max="2562" width="21.7109375" style="9" customWidth="1"/>
    <col min="2563" max="2563" width="30.85546875" style="9" customWidth="1"/>
    <col min="2564" max="2564" width="28.28515625" style="9" customWidth="1"/>
    <col min="2565" max="2565" width="10" style="9" customWidth="1"/>
    <col min="2566" max="2816" width="9.140625" style="9"/>
    <col min="2817" max="2817" width="5.5703125" style="9" customWidth="1"/>
    <col min="2818" max="2818" width="21.7109375" style="9" customWidth="1"/>
    <col min="2819" max="2819" width="30.85546875" style="9" customWidth="1"/>
    <col min="2820" max="2820" width="28.28515625" style="9" customWidth="1"/>
    <col min="2821" max="2821" width="10" style="9" customWidth="1"/>
    <col min="2822" max="3072" width="9.140625" style="9"/>
    <col min="3073" max="3073" width="5.5703125" style="9" customWidth="1"/>
    <col min="3074" max="3074" width="21.7109375" style="9" customWidth="1"/>
    <col min="3075" max="3075" width="30.85546875" style="9" customWidth="1"/>
    <col min="3076" max="3076" width="28.28515625" style="9" customWidth="1"/>
    <col min="3077" max="3077" width="10" style="9" customWidth="1"/>
    <col min="3078" max="3328" width="9.140625" style="9"/>
    <col min="3329" max="3329" width="5.5703125" style="9" customWidth="1"/>
    <col min="3330" max="3330" width="21.7109375" style="9" customWidth="1"/>
    <col min="3331" max="3331" width="30.85546875" style="9" customWidth="1"/>
    <col min="3332" max="3332" width="28.28515625" style="9" customWidth="1"/>
    <col min="3333" max="3333" width="10" style="9" customWidth="1"/>
    <col min="3334" max="3584" width="9.140625" style="9"/>
    <col min="3585" max="3585" width="5.5703125" style="9" customWidth="1"/>
    <col min="3586" max="3586" width="21.7109375" style="9" customWidth="1"/>
    <col min="3587" max="3587" width="30.85546875" style="9" customWidth="1"/>
    <col min="3588" max="3588" width="28.28515625" style="9" customWidth="1"/>
    <col min="3589" max="3589" width="10" style="9" customWidth="1"/>
    <col min="3590" max="3840" width="9.140625" style="9"/>
    <col min="3841" max="3841" width="5.5703125" style="9" customWidth="1"/>
    <col min="3842" max="3842" width="21.7109375" style="9" customWidth="1"/>
    <col min="3843" max="3843" width="30.85546875" style="9" customWidth="1"/>
    <col min="3844" max="3844" width="28.28515625" style="9" customWidth="1"/>
    <col min="3845" max="3845" width="10" style="9" customWidth="1"/>
    <col min="3846" max="4096" width="9.140625" style="9"/>
    <col min="4097" max="4097" width="5.5703125" style="9" customWidth="1"/>
    <col min="4098" max="4098" width="21.7109375" style="9" customWidth="1"/>
    <col min="4099" max="4099" width="30.85546875" style="9" customWidth="1"/>
    <col min="4100" max="4100" width="28.28515625" style="9" customWidth="1"/>
    <col min="4101" max="4101" width="10" style="9" customWidth="1"/>
    <col min="4102" max="4352" width="9.140625" style="9"/>
    <col min="4353" max="4353" width="5.5703125" style="9" customWidth="1"/>
    <col min="4354" max="4354" width="21.7109375" style="9" customWidth="1"/>
    <col min="4355" max="4355" width="30.85546875" style="9" customWidth="1"/>
    <col min="4356" max="4356" width="28.28515625" style="9" customWidth="1"/>
    <col min="4357" max="4357" width="10" style="9" customWidth="1"/>
    <col min="4358" max="4608" width="9.140625" style="9"/>
    <col min="4609" max="4609" width="5.5703125" style="9" customWidth="1"/>
    <col min="4610" max="4610" width="21.7109375" style="9" customWidth="1"/>
    <col min="4611" max="4611" width="30.85546875" style="9" customWidth="1"/>
    <col min="4612" max="4612" width="28.28515625" style="9" customWidth="1"/>
    <col min="4613" max="4613" width="10" style="9" customWidth="1"/>
    <col min="4614" max="4864" width="9.140625" style="9"/>
    <col min="4865" max="4865" width="5.5703125" style="9" customWidth="1"/>
    <col min="4866" max="4866" width="21.7109375" style="9" customWidth="1"/>
    <col min="4867" max="4867" width="30.85546875" style="9" customWidth="1"/>
    <col min="4868" max="4868" width="28.28515625" style="9" customWidth="1"/>
    <col min="4869" max="4869" width="10" style="9" customWidth="1"/>
    <col min="4870" max="5120" width="9.140625" style="9"/>
    <col min="5121" max="5121" width="5.5703125" style="9" customWidth="1"/>
    <col min="5122" max="5122" width="21.7109375" style="9" customWidth="1"/>
    <col min="5123" max="5123" width="30.85546875" style="9" customWidth="1"/>
    <col min="5124" max="5124" width="28.28515625" style="9" customWidth="1"/>
    <col min="5125" max="5125" width="10" style="9" customWidth="1"/>
    <col min="5126" max="5376" width="9.140625" style="9"/>
    <col min="5377" max="5377" width="5.5703125" style="9" customWidth="1"/>
    <col min="5378" max="5378" width="21.7109375" style="9" customWidth="1"/>
    <col min="5379" max="5379" width="30.85546875" style="9" customWidth="1"/>
    <col min="5380" max="5380" width="28.28515625" style="9" customWidth="1"/>
    <col min="5381" max="5381" width="10" style="9" customWidth="1"/>
    <col min="5382" max="5632" width="9.140625" style="9"/>
    <col min="5633" max="5633" width="5.5703125" style="9" customWidth="1"/>
    <col min="5634" max="5634" width="21.7109375" style="9" customWidth="1"/>
    <col min="5635" max="5635" width="30.85546875" style="9" customWidth="1"/>
    <col min="5636" max="5636" width="28.28515625" style="9" customWidth="1"/>
    <col min="5637" max="5637" width="10" style="9" customWidth="1"/>
    <col min="5638" max="5888" width="9.140625" style="9"/>
    <col min="5889" max="5889" width="5.5703125" style="9" customWidth="1"/>
    <col min="5890" max="5890" width="21.7109375" style="9" customWidth="1"/>
    <col min="5891" max="5891" width="30.85546875" style="9" customWidth="1"/>
    <col min="5892" max="5892" width="28.28515625" style="9" customWidth="1"/>
    <col min="5893" max="5893" width="10" style="9" customWidth="1"/>
    <col min="5894" max="6144" width="9.140625" style="9"/>
    <col min="6145" max="6145" width="5.5703125" style="9" customWidth="1"/>
    <col min="6146" max="6146" width="21.7109375" style="9" customWidth="1"/>
    <col min="6147" max="6147" width="30.85546875" style="9" customWidth="1"/>
    <col min="6148" max="6148" width="28.28515625" style="9" customWidth="1"/>
    <col min="6149" max="6149" width="10" style="9" customWidth="1"/>
    <col min="6150" max="6400" width="9.140625" style="9"/>
    <col min="6401" max="6401" width="5.5703125" style="9" customWidth="1"/>
    <col min="6402" max="6402" width="21.7109375" style="9" customWidth="1"/>
    <col min="6403" max="6403" width="30.85546875" style="9" customWidth="1"/>
    <col min="6404" max="6404" width="28.28515625" style="9" customWidth="1"/>
    <col min="6405" max="6405" width="10" style="9" customWidth="1"/>
    <col min="6406" max="6656" width="9.140625" style="9"/>
    <col min="6657" max="6657" width="5.5703125" style="9" customWidth="1"/>
    <col min="6658" max="6658" width="21.7109375" style="9" customWidth="1"/>
    <col min="6659" max="6659" width="30.85546875" style="9" customWidth="1"/>
    <col min="6660" max="6660" width="28.28515625" style="9" customWidth="1"/>
    <col min="6661" max="6661" width="10" style="9" customWidth="1"/>
    <col min="6662" max="6912" width="9.140625" style="9"/>
    <col min="6913" max="6913" width="5.5703125" style="9" customWidth="1"/>
    <col min="6914" max="6914" width="21.7109375" style="9" customWidth="1"/>
    <col min="6915" max="6915" width="30.85546875" style="9" customWidth="1"/>
    <col min="6916" max="6916" width="28.28515625" style="9" customWidth="1"/>
    <col min="6917" max="6917" width="10" style="9" customWidth="1"/>
    <col min="6918" max="7168" width="9.140625" style="9"/>
    <col min="7169" max="7169" width="5.5703125" style="9" customWidth="1"/>
    <col min="7170" max="7170" width="21.7109375" style="9" customWidth="1"/>
    <col min="7171" max="7171" width="30.85546875" style="9" customWidth="1"/>
    <col min="7172" max="7172" width="28.28515625" style="9" customWidth="1"/>
    <col min="7173" max="7173" width="10" style="9" customWidth="1"/>
    <col min="7174" max="7424" width="9.140625" style="9"/>
    <col min="7425" max="7425" width="5.5703125" style="9" customWidth="1"/>
    <col min="7426" max="7426" width="21.7109375" style="9" customWidth="1"/>
    <col min="7427" max="7427" width="30.85546875" style="9" customWidth="1"/>
    <col min="7428" max="7428" width="28.28515625" style="9" customWidth="1"/>
    <col min="7429" max="7429" width="10" style="9" customWidth="1"/>
    <col min="7430" max="7680" width="9.140625" style="9"/>
    <col min="7681" max="7681" width="5.5703125" style="9" customWidth="1"/>
    <col min="7682" max="7682" width="21.7109375" style="9" customWidth="1"/>
    <col min="7683" max="7683" width="30.85546875" style="9" customWidth="1"/>
    <col min="7684" max="7684" width="28.28515625" style="9" customWidth="1"/>
    <col min="7685" max="7685" width="10" style="9" customWidth="1"/>
    <col min="7686" max="7936" width="9.140625" style="9"/>
    <col min="7937" max="7937" width="5.5703125" style="9" customWidth="1"/>
    <col min="7938" max="7938" width="21.7109375" style="9" customWidth="1"/>
    <col min="7939" max="7939" width="30.85546875" style="9" customWidth="1"/>
    <col min="7940" max="7940" width="28.28515625" style="9" customWidth="1"/>
    <col min="7941" max="7941" width="10" style="9" customWidth="1"/>
    <col min="7942" max="8192" width="9.140625" style="9"/>
    <col min="8193" max="8193" width="5.5703125" style="9" customWidth="1"/>
    <col min="8194" max="8194" width="21.7109375" style="9" customWidth="1"/>
    <col min="8195" max="8195" width="30.85546875" style="9" customWidth="1"/>
    <col min="8196" max="8196" width="28.28515625" style="9" customWidth="1"/>
    <col min="8197" max="8197" width="10" style="9" customWidth="1"/>
    <col min="8198" max="8448" width="9.140625" style="9"/>
    <col min="8449" max="8449" width="5.5703125" style="9" customWidth="1"/>
    <col min="8450" max="8450" width="21.7109375" style="9" customWidth="1"/>
    <col min="8451" max="8451" width="30.85546875" style="9" customWidth="1"/>
    <col min="8452" max="8452" width="28.28515625" style="9" customWidth="1"/>
    <col min="8453" max="8453" width="10" style="9" customWidth="1"/>
    <col min="8454" max="8704" width="9.140625" style="9"/>
    <col min="8705" max="8705" width="5.5703125" style="9" customWidth="1"/>
    <col min="8706" max="8706" width="21.7109375" style="9" customWidth="1"/>
    <col min="8707" max="8707" width="30.85546875" style="9" customWidth="1"/>
    <col min="8708" max="8708" width="28.28515625" style="9" customWidth="1"/>
    <col min="8709" max="8709" width="10" style="9" customWidth="1"/>
    <col min="8710" max="8960" width="9.140625" style="9"/>
    <col min="8961" max="8961" width="5.5703125" style="9" customWidth="1"/>
    <col min="8962" max="8962" width="21.7109375" style="9" customWidth="1"/>
    <col min="8963" max="8963" width="30.85546875" style="9" customWidth="1"/>
    <col min="8964" max="8964" width="28.28515625" style="9" customWidth="1"/>
    <col min="8965" max="8965" width="10" style="9" customWidth="1"/>
    <col min="8966" max="9216" width="9.140625" style="9"/>
    <col min="9217" max="9217" width="5.5703125" style="9" customWidth="1"/>
    <col min="9218" max="9218" width="21.7109375" style="9" customWidth="1"/>
    <col min="9219" max="9219" width="30.85546875" style="9" customWidth="1"/>
    <col min="9220" max="9220" width="28.28515625" style="9" customWidth="1"/>
    <col min="9221" max="9221" width="10" style="9" customWidth="1"/>
    <col min="9222" max="9472" width="9.140625" style="9"/>
    <col min="9473" max="9473" width="5.5703125" style="9" customWidth="1"/>
    <col min="9474" max="9474" width="21.7109375" style="9" customWidth="1"/>
    <col min="9475" max="9475" width="30.85546875" style="9" customWidth="1"/>
    <col min="9476" max="9476" width="28.28515625" style="9" customWidth="1"/>
    <col min="9477" max="9477" width="10" style="9" customWidth="1"/>
    <col min="9478" max="9728" width="9.140625" style="9"/>
    <col min="9729" max="9729" width="5.5703125" style="9" customWidth="1"/>
    <col min="9730" max="9730" width="21.7109375" style="9" customWidth="1"/>
    <col min="9731" max="9731" width="30.85546875" style="9" customWidth="1"/>
    <col min="9732" max="9732" width="28.28515625" style="9" customWidth="1"/>
    <col min="9733" max="9733" width="10" style="9" customWidth="1"/>
    <col min="9734" max="9984" width="9.140625" style="9"/>
    <col min="9985" max="9985" width="5.5703125" style="9" customWidth="1"/>
    <col min="9986" max="9986" width="21.7109375" style="9" customWidth="1"/>
    <col min="9987" max="9987" width="30.85546875" style="9" customWidth="1"/>
    <col min="9988" max="9988" width="28.28515625" style="9" customWidth="1"/>
    <col min="9989" max="9989" width="10" style="9" customWidth="1"/>
    <col min="9990" max="10240" width="9.140625" style="9"/>
    <col min="10241" max="10241" width="5.5703125" style="9" customWidth="1"/>
    <col min="10242" max="10242" width="21.7109375" style="9" customWidth="1"/>
    <col min="10243" max="10243" width="30.85546875" style="9" customWidth="1"/>
    <col min="10244" max="10244" width="28.28515625" style="9" customWidth="1"/>
    <col min="10245" max="10245" width="10" style="9" customWidth="1"/>
    <col min="10246" max="10496" width="9.140625" style="9"/>
    <col min="10497" max="10497" width="5.5703125" style="9" customWidth="1"/>
    <col min="10498" max="10498" width="21.7109375" style="9" customWidth="1"/>
    <col min="10499" max="10499" width="30.85546875" style="9" customWidth="1"/>
    <col min="10500" max="10500" width="28.28515625" style="9" customWidth="1"/>
    <col min="10501" max="10501" width="10" style="9" customWidth="1"/>
    <col min="10502" max="10752" width="9.140625" style="9"/>
    <col min="10753" max="10753" width="5.5703125" style="9" customWidth="1"/>
    <col min="10754" max="10754" width="21.7109375" style="9" customWidth="1"/>
    <col min="10755" max="10755" width="30.85546875" style="9" customWidth="1"/>
    <col min="10756" max="10756" width="28.28515625" style="9" customWidth="1"/>
    <col min="10757" max="10757" width="10" style="9" customWidth="1"/>
    <col min="10758" max="11008" width="9.140625" style="9"/>
    <col min="11009" max="11009" width="5.5703125" style="9" customWidth="1"/>
    <col min="11010" max="11010" width="21.7109375" style="9" customWidth="1"/>
    <col min="11011" max="11011" width="30.85546875" style="9" customWidth="1"/>
    <col min="11012" max="11012" width="28.28515625" style="9" customWidth="1"/>
    <col min="11013" max="11013" width="10" style="9" customWidth="1"/>
    <col min="11014" max="11264" width="9.140625" style="9"/>
    <col min="11265" max="11265" width="5.5703125" style="9" customWidth="1"/>
    <col min="11266" max="11266" width="21.7109375" style="9" customWidth="1"/>
    <col min="11267" max="11267" width="30.85546875" style="9" customWidth="1"/>
    <col min="11268" max="11268" width="28.28515625" style="9" customWidth="1"/>
    <col min="11269" max="11269" width="10" style="9" customWidth="1"/>
    <col min="11270" max="11520" width="9.140625" style="9"/>
    <col min="11521" max="11521" width="5.5703125" style="9" customWidth="1"/>
    <col min="11522" max="11522" width="21.7109375" style="9" customWidth="1"/>
    <col min="11523" max="11523" width="30.85546875" style="9" customWidth="1"/>
    <col min="11524" max="11524" width="28.28515625" style="9" customWidth="1"/>
    <col min="11525" max="11525" width="10" style="9" customWidth="1"/>
    <col min="11526" max="11776" width="9.140625" style="9"/>
    <col min="11777" max="11777" width="5.5703125" style="9" customWidth="1"/>
    <col min="11778" max="11778" width="21.7109375" style="9" customWidth="1"/>
    <col min="11779" max="11779" width="30.85546875" style="9" customWidth="1"/>
    <col min="11780" max="11780" width="28.28515625" style="9" customWidth="1"/>
    <col min="11781" max="11781" width="10" style="9" customWidth="1"/>
    <col min="11782" max="12032" width="9.140625" style="9"/>
    <col min="12033" max="12033" width="5.5703125" style="9" customWidth="1"/>
    <col min="12034" max="12034" width="21.7109375" style="9" customWidth="1"/>
    <col min="12035" max="12035" width="30.85546875" style="9" customWidth="1"/>
    <col min="12036" max="12036" width="28.28515625" style="9" customWidth="1"/>
    <col min="12037" max="12037" width="10" style="9" customWidth="1"/>
    <col min="12038" max="12288" width="9.140625" style="9"/>
    <col min="12289" max="12289" width="5.5703125" style="9" customWidth="1"/>
    <col min="12290" max="12290" width="21.7109375" style="9" customWidth="1"/>
    <col min="12291" max="12291" width="30.85546875" style="9" customWidth="1"/>
    <col min="12292" max="12292" width="28.28515625" style="9" customWidth="1"/>
    <col min="12293" max="12293" width="10" style="9" customWidth="1"/>
    <col min="12294" max="12544" width="9.140625" style="9"/>
    <col min="12545" max="12545" width="5.5703125" style="9" customWidth="1"/>
    <col min="12546" max="12546" width="21.7109375" style="9" customWidth="1"/>
    <col min="12547" max="12547" width="30.85546875" style="9" customWidth="1"/>
    <col min="12548" max="12548" width="28.28515625" style="9" customWidth="1"/>
    <col min="12549" max="12549" width="10" style="9" customWidth="1"/>
    <col min="12550" max="12800" width="9.140625" style="9"/>
    <col min="12801" max="12801" width="5.5703125" style="9" customWidth="1"/>
    <col min="12802" max="12802" width="21.7109375" style="9" customWidth="1"/>
    <col min="12803" max="12803" width="30.85546875" style="9" customWidth="1"/>
    <col min="12804" max="12804" width="28.28515625" style="9" customWidth="1"/>
    <col min="12805" max="12805" width="10" style="9" customWidth="1"/>
    <col min="12806" max="13056" width="9.140625" style="9"/>
    <col min="13057" max="13057" width="5.5703125" style="9" customWidth="1"/>
    <col min="13058" max="13058" width="21.7109375" style="9" customWidth="1"/>
    <col min="13059" max="13059" width="30.85546875" style="9" customWidth="1"/>
    <col min="13060" max="13060" width="28.28515625" style="9" customWidth="1"/>
    <col min="13061" max="13061" width="10" style="9" customWidth="1"/>
    <col min="13062" max="13312" width="9.140625" style="9"/>
    <col min="13313" max="13313" width="5.5703125" style="9" customWidth="1"/>
    <col min="13314" max="13314" width="21.7109375" style="9" customWidth="1"/>
    <col min="13315" max="13315" width="30.85546875" style="9" customWidth="1"/>
    <col min="13316" max="13316" width="28.28515625" style="9" customWidth="1"/>
    <col min="13317" max="13317" width="10" style="9" customWidth="1"/>
    <col min="13318" max="13568" width="9.140625" style="9"/>
    <col min="13569" max="13569" width="5.5703125" style="9" customWidth="1"/>
    <col min="13570" max="13570" width="21.7109375" style="9" customWidth="1"/>
    <col min="13571" max="13571" width="30.85546875" style="9" customWidth="1"/>
    <col min="13572" max="13572" width="28.28515625" style="9" customWidth="1"/>
    <col min="13573" max="13573" width="10" style="9" customWidth="1"/>
    <col min="13574" max="13824" width="9.140625" style="9"/>
    <col min="13825" max="13825" width="5.5703125" style="9" customWidth="1"/>
    <col min="13826" max="13826" width="21.7109375" style="9" customWidth="1"/>
    <col min="13827" max="13827" width="30.85546875" style="9" customWidth="1"/>
    <col min="13828" max="13828" width="28.28515625" style="9" customWidth="1"/>
    <col min="13829" max="13829" width="10" style="9" customWidth="1"/>
    <col min="13830" max="14080" width="9.140625" style="9"/>
    <col min="14081" max="14081" width="5.5703125" style="9" customWidth="1"/>
    <col min="14082" max="14082" width="21.7109375" style="9" customWidth="1"/>
    <col min="14083" max="14083" width="30.85546875" style="9" customWidth="1"/>
    <col min="14084" max="14084" width="28.28515625" style="9" customWidth="1"/>
    <col min="14085" max="14085" width="10" style="9" customWidth="1"/>
    <col min="14086" max="14336" width="9.140625" style="9"/>
    <col min="14337" max="14337" width="5.5703125" style="9" customWidth="1"/>
    <col min="14338" max="14338" width="21.7109375" style="9" customWidth="1"/>
    <col min="14339" max="14339" width="30.85546875" style="9" customWidth="1"/>
    <col min="14340" max="14340" width="28.28515625" style="9" customWidth="1"/>
    <col min="14341" max="14341" width="10" style="9" customWidth="1"/>
    <col min="14342" max="14592" width="9.140625" style="9"/>
    <col min="14593" max="14593" width="5.5703125" style="9" customWidth="1"/>
    <col min="14594" max="14594" width="21.7109375" style="9" customWidth="1"/>
    <col min="14595" max="14595" width="30.85546875" style="9" customWidth="1"/>
    <col min="14596" max="14596" width="28.28515625" style="9" customWidth="1"/>
    <col min="14597" max="14597" width="10" style="9" customWidth="1"/>
    <col min="14598" max="14848" width="9.140625" style="9"/>
    <col min="14849" max="14849" width="5.5703125" style="9" customWidth="1"/>
    <col min="14850" max="14850" width="21.7109375" style="9" customWidth="1"/>
    <col min="14851" max="14851" width="30.85546875" style="9" customWidth="1"/>
    <col min="14852" max="14852" width="28.28515625" style="9" customWidth="1"/>
    <col min="14853" max="14853" width="10" style="9" customWidth="1"/>
    <col min="14854" max="15104" width="9.140625" style="9"/>
    <col min="15105" max="15105" width="5.5703125" style="9" customWidth="1"/>
    <col min="15106" max="15106" width="21.7109375" style="9" customWidth="1"/>
    <col min="15107" max="15107" width="30.85546875" style="9" customWidth="1"/>
    <col min="15108" max="15108" width="28.28515625" style="9" customWidth="1"/>
    <col min="15109" max="15109" width="10" style="9" customWidth="1"/>
    <col min="15110" max="15360" width="9.140625" style="9"/>
    <col min="15361" max="15361" width="5.5703125" style="9" customWidth="1"/>
    <col min="15362" max="15362" width="21.7109375" style="9" customWidth="1"/>
    <col min="15363" max="15363" width="30.85546875" style="9" customWidth="1"/>
    <col min="15364" max="15364" width="28.28515625" style="9" customWidth="1"/>
    <col min="15365" max="15365" width="10" style="9" customWidth="1"/>
    <col min="15366" max="15616" width="9.140625" style="9"/>
    <col min="15617" max="15617" width="5.5703125" style="9" customWidth="1"/>
    <col min="15618" max="15618" width="21.7109375" style="9" customWidth="1"/>
    <col min="15619" max="15619" width="30.85546875" style="9" customWidth="1"/>
    <col min="15620" max="15620" width="28.28515625" style="9" customWidth="1"/>
    <col min="15621" max="15621" width="10" style="9" customWidth="1"/>
    <col min="15622" max="15872" width="9.140625" style="9"/>
    <col min="15873" max="15873" width="5.5703125" style="9" customWidth="1"/>
    <col min="15874" max="15874" width="21.7109375" style="9" customWidth="1"/>
    <col min="15875" max="15875" width="30.85546875" style="9" customWidth="1"/>
    <col min="15876" max="15876" width="28.28515625" style="9" customWidth="1"/>
    <col min="15877" max="15877" width="10" style="9" customWidth="1"/>
    <col min="15878" max="16128" width="9.140625" style="9"/>
    <col min="16129" max="16129" width="5.5703125" style="9" customWidth="1"/>
    <col min="16130" max="16130" width="21.7109375" style="9" customWidth="1"/>
    <col min="16131" max="16131" width="30.85546875" style="9" customWidth="1"/>
    <col min="16132" max="16132" width="28.28515625" style="9" customWidth="1"/>
    <col min="16133" max="16133" width="10" style="9" customWidth="1"/>
    <col min="16134" max="16384" width="9.140625" style="9"/>
  </cols>
  <sheetData>
    <row r="1" spans="1:254" x14ac:dyDescent="0.35">
      <c r="B1" s="147" t="s">
        <v>24</v>
      </c>
      <c r="C1" s="147"/>
      <c r="D1" s="147"/>
      <c r="E1" s="147"/>
      <c r="F1" s="5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</row>
    <row r="2" spans="1:254" x14ac:dyDescent="0.35">
      <c r="B2" s="16"/>
      <c r="C2" s="16"/>
      <c r="D2" s="16"/>
      <c r="E2" s="16"/>
      <c r="F2" s="16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</row>
    <row r="3" spans="1:254" ht="23.25" x14ac:dyDescent="0.35">
      <c r="A3" s="8" t="s">
        <v>106</v>
      </c>
      <c r="B3" s="8"/>
      <c r="C3" s="8"/>
      <c r="D3" s="8"/>
      <c r="E3" s="8"/>
      <c r="F3" s="8"/>
    </row>
    <row r="4" spans="1:254" ht="23.25" x14ac:dyDescent="0.35">
      <c r="A4" s="144" t="s">
        <v>107</v>
      </c>
      <c r="B4" s="144"/>
      <c r="C4" s="144"/>
      <c r="D4" s="144"/>
      <c r="E4" s="144"/>
      <c r="F4" s="8"/>
    </row>
    <row r="5" spans="1:254" ht="23.25" x14ac:dyDescent="0.35">
      <c r="A5" s="144" t="s">
        <v>48</v>
      </c>
      <c r="B5" s="144"/>
      <c r="C5" s="144"/>
      <c r="D5" s="144"/>
      <c r="E5" s="144"/>
    </row>
    <row r="6" spans="1:254" ht="23.25" x14ac:dyDescent="0.35">
      <c r="A6" s="58"/>
      <c r="B6" s="58"/>
      <c r="C6" s="58"/>
      <c r="D6" s="58"/>
      <c r="E6" s="58"/>
    </row>
    <row r="7" spans="1:254" x14ac:dyDescent="0.35">
      <c r="B7" s="13" t="s">
        <v>239</v>
      </c>
      <c r="C7" s="13"/>
      <c r="D7" s="13"/>
      <c r="E7" s="13"/>
      <c r="F7" s="13"/>
      <c r="G7" s="13"/>
    </row>
    <row r="8" spans="1:254" x14ac:dyDescent="0.35">
      <c r="B8" s="13" t="s">
        <v>226</v>
      </c>
      <c r="C8" s="13"/>
      <c r="D8" s="13"/>
      <c r="E8" s="13"/>
      <c r="F8" s="13"/>
      <c r="G8" s="13"/>
    </row>
    <row r="9" spans="1:254" x14ac:dyDescent="0.35">
      <c r="B9" s="13" t="s">
        <v>227</v>
      </c>
      <c r="C9" s="13"/>
      <c r="D9" s="13"/>
      <c r="E9" s="13"/>
      <c r="F9" s="13"/>
      <c r="G9" s="13"/>
    </row>
    <row r="11" spans="1:254" x14ac:dyDescent="0.35">
      <c r="B11" s="17" t="s">
        <v>25</v>
      </c>
    </row>
    <row r="12" spans="1:254" x14ac:dyDescent="0.35">
      <c r="B12" s="17" t="s">
        <v>60</v>
      </c>
    </row>
    <row r="13" spans="1:254" s="10" customFormat="1" x14ac:dyDescent="0.2">
      <c r="B13" s="18" t="s">
        <v>58</v>
      </c>
      <c r="C13" s="18" t="s">
        <v>20</v>
      </c>
      <c r="D13" s="18" t="s">
        <v>26</v>
      </c>
    </row>
    <row r="14" spans="1:254" x14ac:dyDescent="0.35">
      <c r="B14" s="19" t="s">
        <v>56</v>
      </c>
      <c r="C14" s="19">
        <v>22</v>
      </c>
      <c r="D14" s="20">
        <f>C14*100/34</f>
        <v>64.705882352941174</v>
      </c>
    </row>
    <row r="15" spans="1:254" x14ac:dyDescent="0.35">
      <c r="B15" s="19" t="s">
        <v>57</v>
      </c>
      <c r="C15" s="19">
        <v>12</v>
      </c>
      <c r="D15" s="20">
        <f>C15*100/34</f>
        <v>35.294117647058826</v>
      </c>
    </row>
    <row r="16" spans="1:254" s="10" customFormat="1" x14ac:dyDescent="0.2">
      <c r="B16" s="19" t="s">
        <v>76</v>
      </c>
      <c r="C16" s="19">
        <v>1</v>
      </c>
      <c r="D16" s="20">
        <f>C16*100/34</f>
        <v>2.9411764705882355</v>
      </c>
    </row>
    <row r="17" spans="1:7" x14ac:dyDescent="0.35">
      <c r="B17" s="18" t="s">
        <v>19</v>
      </c>
      <c r="C17" s="18">
        <f>SUM(C14:C15)</f>
        <v>34</v>
      </c>
      <c r="D17" s="21">
        <f>C17*100/34</f>
        <v>100</v>
      </c>
    </row>
    <row r="19" spans="1:7" x14ac:dyDescent="0.35">
      <c r="B19" s="14" t="s">
        <v>55</v>
      </c>
    </row>
    <row r="20" spans="1:7" x14ac:dyDescent="0.35">
      <c r="B20" s="14" t="s">
        <v>174</v>
      </c>
    </row>
    <row r="21" spans="1:7" ht="17.25" customHeight="1" x14ac:dyDescent="0.35"/>
    <row r="22" spans="1:7" x14ac:dyDescent="0.35">
      <c r="A22" s="17" t="s">
        <v>64</v>
      </c>
      <c r="C22" s="9"/>
      <c r="D22" s="9"/>
      <c r="E22" s="11"/>
      <c r="F22" s="11"/>
      <c r="G22" s="11"/>
    </row>
    <row r="23" spans="1:7" x14ac:dyDescent="0.35">
      <c r="A23" s="47"/>
      <c r="B23" s="9" t="s">
        <v>32</v>
      </c>
      <c r="C23" s="9"/>
      <c r="D23" s="9"/>
      <c r="E23" s="11"/>
      <c r="F23" s="11"/>
      <c r="G23" s="11"/>
    </row>
    <row r="24" spans="1:7" s="10" customFormat="1" x14ac:dyDescent="0.2">
      <c r="B24" s="18" t="s">
        <v>58</v>
      </c>
      <c r="C24" s="18" t="s">
        <v>20</v>
      </c>
      <c r="D24" s="18" t="s">
        <v>26</v>
      </c>
    </row>
    <row r="25" spans="1:7" s="10" customFormat="1" x14ac:dyDescent="0.35">
      <c r="B25" s="81" t="s">
        <v>87</v>
      </c>
      <c r="C25" s="48">
        <v>27</v>
      </c>
      <c r="D25" s="22">
        <f t="shared" ref="D25:D32" si="0">C25*100/$C$32</f>
        <v>23.076923076923077</v>
      </c>
    </row>
    <row r="26" spans="1:7" s="10" customFormat="1" x14ac:dyDescent="0.35">
      <c r="B26" s="81" t="s">
        <v>33</v>
      </c>
      <c r="C26" s="48">
        <v>22</v>
      </c>
      <c r="D26" s="22">
        <f t="shared" si="0"/>
        <v>18.803418803418804</v>
      </c>
    </row>
    <row r="27" spans="1:7" s="10" customFormat="1" x14ac:dyDescent="0.35">
      <c r="B27" s="81" t="s">
        <v>175</v>
      </c>
      <c r="C27" s="48">
        <v>18</v>
      </c>
      <c r="D27" s="22">
        <f t="shared" si="0"/>
        <v>15.384615384615385</v>
      </c>
    </row>
    <row r="28" spans="1:7" s="10" customFormat="1" x14ac:dyDescent="0.35">
      <c r="B28" s="81" t="s">
        <v>176</v>
      </c>
      <c r="C28" s="48">
        <v>15</v>
      </c>
      <c r="D28" s="22">
        <f t="shared" si="0"/>
        <v>12.820512820512821</v>
      </c>
    </row>
    <row r="29" spans="1:7" s="10" customFormat="1" x14ac:dyDescent="0.35">
      <c r="B29" s="81" t="s">
        <v>34</v>
      </c>
      <c r="C29" s="48">
        <v>13</v>
      </c>
      <c r="D29" s="22">
        <f t="shared" si="0"/>
        <v>11.111111111111111</v>
      </c>
    </row>
    <row r="30" spans="1:7" s="10" customFormat="1" x14ac:dyDescent="0.35">
      <c r="B30" s="81" t="s">
        <v>177</v>
      </c>
      <c r="C30" s="48">
        <v>13</v>
      </c>
      <c r="D30" s="22">
        <f t="shared" si="0"/>
        <v>11.111111111111111</v>
      </c>
    </row>
    <row r="31" spans="1:7" s="10" customFormat="1" x14ac:dyDescent="0.35">
      <c r="B31" s="81" t="s">
        <v>47</v>
      </c>
      <c r="C31" s="48">
        <v>9</v>
      </c>
      <c r="D31" s="22">
        <f t="shared" si="0"/>
        <v>7.6923076923076925</v>
      </c>
    </row>
    <row r="32" spans="1:7" x14ac:dyDescent="0.35">
      <c r="B32" s="18" t="s">
        <v>19</v>
      </c>
      <c r="C32" s="82">
        <f>SUM(C25:C31)</f>
        <v>117</v>
      </c>
      <c r="D32" s="24">
        <f t="shared" si="0"/>
        <v>100</v>
      </c>
    </row>
    <row r="33" spans="1:6" ht="17.25" customHeight="1" x14ac:dyDescent="0.35"/>
    <row r="37" spans="1:6" x14ac:dyDescent="0.35">
      <c r="A37" s="13" t="s">
        <v>59</v>
      </c>
      <c r="B37" s="13"/>
      <c r="C37" s="13"/>
      <c r="D37" s="13"/>
      <c r="E37" s="13"/>
      <c r="F37" s="13"/>
    </row>
  </sheetData>
  <mergeCells count="3">
    <mergeCell ref="A4:E4"/>
    <mergeCell ref="A5:E5"/>
    <mergeCell ref="B1:E1"/>
  </mergeCells>
  <pageMargins left="0.70866141732283472" right="0" top="0.35433070866141736" bottom="0.74803149606299213" header="0.31496062992125984" footer="0.31496062992125984"/>
  <pageSetup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H18"/>
  <sheetViews>
    <sheetView workbookViewId="0">
      <selection activeCell="A5" sqref="A5"/>
    </sheetView>
  </sheetViews>
  <sheetFormatPr defaultRowHeight="12.75" x14ac:dyDescent="0.2"/>
  <cols>
    <col min="1" max="3" width="9.140625" style="49"/>
    <col min="4" max="4" width="28" style="49" customWidth="1"/>
    <col min="5" max="5" width="14.85546875" style="49" customWidth="1"/>
    <col min="6" max="6" width="16" style="49" customWidth="1"/>
    <col min="7" max="7" width="7.85546875" style="49" customWidth="1"/>
    <col min="8" max="8" width="16.42578125" style="49" customWidth="1"/>
    <col min="9" max="259" width="9.140625" style="49"/>
    <col min="260" max="260" width="32.85546875" style="49" customWidth="1"/>
    <col min="261" max="261" width="16.42578125" style="49" customWidth="1"/>
    <col min="262" max="262" width="20.7109375" style="49" customWidth="1"/>
    <col min="263" max="263" width="7.85546875" style="49" customWidth="1"/>
    <col min="264" max="264" width="16.42578125" style="49" customWidth="1"/>
    <col min="265" max="515" width="9.140625" style="49"/>
    <col min="516" max="516" width="32.85546875" style="49" customWidth="1"/>
    <col min="517" max="517" width="16.42578125" style="49" customWidth="1"/>
    <col min="518" max="518" width="20.7109375" style="49" customWidth="1"/>
    <col min="519" max="519" width="7.85546875" style="49" customWidth="1"/>
    <col min="520" max="520" width="16.42578125" style="49" customWidth="1"/>
    <col min="521" max="771" width="9.140625" style="49"/>
    <col min="772" max="772" width="32.85546875" style="49" customWidth="1"/>
    <col min="773" max="773" width="16.42578125" style="49" customWidth="1"/>
    <col min="774" max="774" width="20.7109375" style="49" customWidth="1"/>
    <col min="775" max="775" width="7.85546875" style="49" customWidth="1"/>
    <col min="776" max="776" width="16.42578125" style="49" customWidth="1"/>
    <col min="777" max="1027" width="9.140625" style="49"/>
    <col min="1028" max="1028" width="32.85546875" style="49" customWidth="1"/>
    <col min="1029" max="1029" width="16.42578125" style="49" customWidth="1"/>
    <col min="1030" max="1030" width="20.7109375" style="49" customWidth="1"/>
    <col min="1031" max="1031" width="7.85546875" style="49" customWidth="1"/>
    <col min="1032" max="1032" width="16.42578125" style="49" customWidth="1"/>
    <col min="1033" max="1283" width="9.140625" style="49"/>
    <col min="1284" max="1284" width="32.85546875" style="49" customWidth="1"/>
    <col min="1285" max="1285" width="16.42578125" style="49" customWidth="1"/>
    <col min="1286" max="1286" width="20.7109375" style="49" customWidth="1"/>
    <col min="1287" max="1287" width="7.85546875" style="49" customWidth="1"/>
    <col min="1288" max="1288" width="16.42578125" style="49" customWidth="1"/>
    <col min="1289" max="1539" width="9.140625" style="49"/>
    <col min="1540" max="1540" width="32.85546875" style="49" customWidth="1"/>
    <col min="1541" max="1541" width="16.42578125" style="49" customWidth="1"/>
    <col min="1542" max="1542" width="20.7109375" style="49" customWidth="1"/>
    <col min="1543" max="1543" width="7.85546875" style="49" customWidth="1"/>
    <col min="1544" max="1544" width="16.42578125" style="49" customWidth="1"/>
    <col min="1545" max="1795" width="9.140625" style="49"/>
    <col min="1796" max="1796" width="32.85546875" style="49" customWidth="1"/>
    <col min="1797" max="1797" width="16.42578125" style="49" customWidth="1"/>
    <col min="1798" max="1798" width="20.7109375" style="49" customWidth="1"/>
    <col min="1799" max="1799" width="7.85546875" style="49" customWidth="1"/>
    <col min="1800" max="1800" width="16.42578125" style="49" customWidth="1"/>
    <col min="1801" max="2051" width="9.140625" style="49"/>
    <col min="2052" max="2052" width="32.85546875" style="49" customWidth="1"/>
    <col min="2053" max="2053" width="16.42578125" style="49" customWidth="1"/>
    <col min="2054" max="2054" width="20.7109375" style="49" customWidth="1"/>
    <col min="2055" max="2055" width="7.85546875" style="49" customWidth="1"/>
    <col min="2056" max="2056" width="16.42578125" style="49" customWidth="1"/>
    <col min="2057" max="2307" width="9.140625" style="49"/>
    <col min="2308" max="2308" width="32.85546875" style="49" customWidth="1"/>
    <col min="2309" max="2309" width="16.42578125" style="49" customWidth="1"/>
    <col min="2310" max="2310" width="20.7109375" style="49" customWidth="1"/>
    <col min="2311" max="2311" width="7.85546875" style="49" customWidth="1"/>
    <col min="2312" max="2312" width="16.42578125" style="49" customWidth="1"/>
    <col min="2313" max="2563" width="9.140625" style="49"/>
    <col min="2564" max="2564" width="32.85546875" style="49" customWidth="1"/>
    <col min="2565" max="2565" width="16.42578125" style="49" customWidth="1"/>
    <col min="2566" max="2566" width="20.7109375" style="49" customWidth="1"/>
    <col min="2567" max="2567" width="7.85546875" style="49" customWidth="1"/>
    <col min="2568" max="2568" width="16.42578125" style="49" customWidth="1"/>
    <col min="2569" max="2819" width="9.140625" style="49"/>
    <col min="2820" max="2820" width="32.85546875" style="49" customWidth="1"/>
    <col min="2821" max="2821" width="16.42578125" style="49" customWidth="1"/>
    <col min="2822" max="2822" width="20.7109375" style="49" customWidth="1"/>
    <col min="2823" max="2823" width="7.85546875" style="49" customWidth="1"/>
    <col min="2824" max="2824" width="16.42578125" style="49" customWidth="1"/>
    <col min="2825" max="3075" width="9.140625" style="49"/>
    <col min="3076" max="3076" width="32.85546875" style="49" customWidth="1"/>
    <col min="3077" max="3077" width="16.42578125" style="49" customWidth="1"/>
    <col min="3078" max="3078" width="20.7109375" style="49" customWidth="1"/>
    <col min="3079" max="3079" width="7.85546875" style="49" customWidth="1"/>
    <col min="3080" max="3080" width="16.42578125" style="49" customWidth="1"/>
    <col min="3081" max="3331" width="9.140625" style="49"/>
    <col min="3332" max="3332" width="32.85546875" style="49" customWidth="1"/>
    <col min="3333" max="3333" width="16.42578125" style="49" customWidth="1"/>
    <col min="3334" max="3334" width="20.7109375" style="49" customWidth="1"/>
    <col min="3335" max="3335" width="7.85546875" style="49" customWidth="1"/>
    <col min="3336" max="3336" width="16.42578125" style="49" customWidth="1"/>
    <col min="3337" max="3587" width="9.140625" style="49"/>
    <col min="3588" max="3588" width="32.85546875" style="49" customWidth="1"/>
    <col min="3589" max="3589" width="16.42578125" style="49" customWidth="1"/>
    <col min="3590" max="3590" width="20.7109375" style="49" customWidth="1"/>
    <col min="3591" max="3591" width="7.85546875" style="49" customWidth="1"/>
    <col min="3592" max="3592" width="16.42578125" style="49" customWidth="1"/>
    <col min="3593" max="3843" width="9.140625" style="49"/>
    <col min="3844" max="3844" width="32.85546875" style="49" customWidth="1"/>
    <col min="3845" max="3845" width="16.42578125" style="49" customWidth="1"/>
    <col min="3846" max="3846" width="20.7109375" style="49" customWidth="1"/>
    <col min="3847" max="3847" width="7.85546875" style="49" customWidth="1"/>
    <col min="3848" max="3848" width="16.42578125" style="49" customWidth="1"/>
    <col min="3849" max="4099" width="9.140625" style="49"/>
    <col min="4100" max="4100" width="32.85546875" style="49" customWidth="1"/>
    <col min="4101" max="4101" width="16.42578125" style="49" customWidth="1"/>
    <col min="4102" max="4102" width="20.7109375" style="49" customWidth="1"/>
    <col min="4103" max="4103" width="7.85546875" style="49" customWidth="1"/>
    <col min="4104" max="4104" width="16.42578125" style="49" customWidth="1"/>
    <col min="4105" max="4355" width="9.140625" style="49"/>
    <col min="4356" max="4356" width="32.85546875" style="49" customWidth="1"/>
    <col min="4357" max="4357" width="16.42578125" style="49" customWidth="1"/>
    <col min="4358" max="4358" width="20.7109375" style="49" customWidth="1"/>
    <col min="4359" max="4359" width="7.85546875" style="49" customWidth="1"/>
    <col min="4360" max="4360" width="16.42578125" style="49" customWidth="1"/>
    <col min="4361" max="4611" width="9.140625" style="49"/>
    <col min="4612" max="4612" width="32.85546875" style="49" customWidth="1"/>
    <col min="4613" max="4613" width="16.42578125" style="49" customWidth="1"/>
    <col min="4614" max="4614" width="20.7109375" style="49" customWidth="1"/>
    <col min="4615" max="4615" width="7.85546875" style="49" customWidth="1"/>
    <col min="4616" max="4616" width="16.42578125" style="49" customWidth="1"/>
    <col min="4617" max="4867" width="9.140625" style="49"/>
    <col min="4868" max="4868" width="32.85546875" style="49" customWidth="1"/>
    <col min="4869" max="4869" width="16.42578125" style="49" customWidth="1"/>
    <col min="4870" max="4870" width="20.7109375" style="49" customWidth="1"/>
    <col min="4871" max="4871" width="7.85546875" style="49" customWidth="1"/>
    <col min="4872" max="4872" width="16.42578125" style="49" customWidth="1"/>
    <col min="4873" max="5123" width="9.140625" style="49"/>
    <col min="5124" max="5124" width="32.85546875" style="49" customWidth="1"/>
    <col min="5125" max="5125" width="16.42578125" style="49" customWidth="1"/>
    <col min="5126" max="5126" width="20.7109375" style="49" customWidth="1"/>
    <col min="5127" max="5127" width="7.85546875" style="49" customWidth="1"/>
    <col min="5128" max="5128" width="16.42578125" style="49" customWidth="1"/>
    <col min="5129" max="5379" width="9.140625" style="49"/>
    <col min="5380" max="5380" width="32.85546875" style="49" customWidth="1"/>
    <col min="5381" max="5381" width="16.42578125" style="49" customWidth="1"/>
    <col min="5382" max="5382" width="20.7109375" style="49" customWidth="1"/>
    <col min="5383" max="5383" width="7.85546875" style="49" customWidth="1"/>
    <col min="5384" max="5384" width="16.42578125" style="49" customWidth="1"/>
    <col min="5385" max="5635" width="9.140625" style="49"/>
    <col min="5636" max="5636" width="32.85546875" style="49" customWidth="1"/>
    <col min="5637" max="5637" width="16.42578125" style="49" customWidth="1"/>
    <col min="5638" max="5638" width="20.7109375" style="49" customWidth="1"/>
    <col min="5639" max="5639" width="7.85546875" style="49" customWidth="1"/>
    <col min="5640" max="5640" width="16.42578125" style="49" customWidth="1"/>
    <col min="5641" max="5891" width="9.140625" style="49"/>
    <col min="5892" max="5892" width="32.85546875" style="49" customWidth="1"/>
    <col min="5893" max="5893" width="16.42578125" style="49" customWidth="1"/>
    <col min="5894" max="5894" width="20.7109375" style="49" customWidth="1"/>
    <col min="5895" max="5895" width="7.85546875" style="49" customWidth="1"/>
    <col min="5896" max="5896" width="16.42578125" style="49" customWidth="1"/>
    <col min="5897" max="6147" width="9.140625" style="49"/>
    <col min="6148" max="6148" width="32.85546875" style="49" customWidth="1"/>
    <col min="6149" max="6149" width="16.42578125" style="49" customWidth="1"/>
    <col min="6150" max="6150" width="20.7109375" style="49" customWidth="1"/>
    <col min="6151" max="6151" width="7.85546875" style="49" customWidth="1"/>
    <col min="6152" max="6152" width="16.42578125" style="49" customWidth="1"/>
    <col min="6153" max="6403" width="9.140625" style="49"/>
    <col min="6404" max="6404" width="32.85546875" style="49" customWidth="1"/>
    <col min="6405" max="6405" width="16.42578125" style="49" customWidth="1"/>
    <col min="6406" max="6406" width="20.7109375" style="49" customWidth="1"/>
    <col min="6407" max="6407" width="7.85546875" style="49" customWidth="1"/>
    <col min="6408" max="6408" width="16.42578125" style="49" customWidth="1"/>
    <col min="6409" max="6659" width="9.140625" style="49"/>
    <col min="6660" max="6660" width="32.85546875" style="49" customWidth="1"/>
    <col min="6661" max="6661" width="16.42578125" style="49" customWidth="1"/>
    <col min="6662" max="6662" width="20.7109375" style="49" customWidth="1"/>
    <col min="6663" max="6663" width="7.85546875" style="49" customWidth="1"/>
    <col min="6664" max="6664" width="16.42578125" style="49" customWidth="1"/>
    <col min="6665" max="6915" width="9.140625" style="49"/>
    <col min="6916" max="6916" width="32.85546875" style="49" customWidth="1"/>
    <col min="6917" max="6917" width="16.42578125" style="49" customWidth="1"/>
    <col min="6918" max="6918" width="20.7109375" style="49" customWidth="1"/>
    <col min="6919" max="6919" width="7.85546875" style="49" customWidth="1"/>
    <col min="6920" max="6920" width="16.42578125" style="49" customWidth="1"/>
    <col min="6921" max="7171" width="9.140625" style="49"/>
    <col min="7172" max="7172" width="32.85546875" style="49" customWidth="1"/>
    <col min="7173" max="7173" width="16.42578125" style="49" customWidth="1"/>
    <col min="7174" max="7174" width="20.7109375" style="49" customWidth="1"/>
    <col min="7175" max="7175" width="7.85546875" style="49" customWidth="1"/>
    <col min="7176" max="7176" width="16.42578125" style="49" customWidth="1"/>
    <col min="7177" max="7427" width="9.140625" style="49"/>
    <col min="7428" max="7428" width="32.85546875" style="49" customWidth="1"/>
    <col min="7429" max="7429" width="16.42578125" style="49" customWidth="1"/>
    <col min="7430" max="7430" width="20.7109375" style="49" customWidth="1"/>
    <col min="7431" max="7431" width="7.85546875" style="49" customWidth="1"/>
    <col min="7432" max="7432" width="16.42578125" style="49" customWidth="1"/>
    <col min="7433" max="7683" width="9.140625" style="49"/>
    <col min="7684" max="7684" width="32.85546875" style="49" customWidth="1"/>
    <col min="7685" max="7685" width="16.42578125" style="49" customWidth="1"/>
    <col min="7686" max="7686" width="20.7109375" style="49" customWidth="1"/>
    <col min="7687" max="7687" width="7.85546875" style="49" customWidth="1"/>
    <col min="7688" max="7688" width="16.42578125" style="49" customWidth="1"/>
    <col min="7689" max="7939" width="9.140625" style="49"/>
    <col min="7940" max="7940" width="32.85546875" style="49" customWidth="1"/>
    <col min="7941" max="7941" width="16.42578125" style="49" customWidth="1"/>
    <col min="7942" max="7942" width="20.7109375" style="49" customWidth="1"/>
    <col min="7943" max="7943" width="7.85546875" style="49" customWidth="1"/>
    <col min="7944" max="7944" width="16.42578125" style="49" customWidth="1"/>
    <col min="7945" max="8195" width="9.140625" style="49"/>
    <col min="8196" max="8196" width="32.85546875" style="49" customWidth="1"/>
    <col min="8197" max="8197" width="16.42578125" style="49" customWidth="1"/>
    <col min="8198" max="8198" width="20.7109375" style="49" customWidth="1"/>
    <col min="8199" max="8199" width="7.85546875" style="49" customWidth="1"/>
    <col min="8200" max="8200" width="16.42578125" style="49" customWidth="1"/>
    <col min="8201" max="8451" width="9.140625" style="49"/>
    <col min="8452" max="8452" width="32.85546875" style="49" customWidth="1"/>
    <col min="8453" max="8453" width="16.42578125" style="49" customWidth="1"/>
    <col min="8454" max="8454" width="20.7109375" style="49" customWidth="1"/>
    <col min="8455" max="8455" width="7.85546875" style="49" customWidth="1"/>
    <col min="8456" max="8456" width="16.42578125" style="49" customWidth="1"/>
    <col min="8457" max="8707" width="9.140625" style="49"/>
    <col min="8708" max="8708" width="32.85546875" style="49" customWidth="1"/>
    <col min="8709" max="8709" width="16.42578125" style="49" customWidth="1"/>
    <col min="8710" max="8710" width="20.7109375" style="49" customWidth="1"/>
    <col min="8711" max="8711" width="7.85546875" style="49" customWidth="1"/>
    <col min="8712" max="8712" width="16.42578125" style="49" customWidth="1"/>
    <col min="8713" max="8963" width="9.140625" style="49"/>
    <col min="8964" max="8964" width="32.85546875" style="49" customWidth="1"/>
    <col min="8965" max="8965" width="16.42578125" style="49" customWidth="1"/>
    <col min="8966" max="8966" width="20.7109375" style="49" customWidth="1"/>
    <col min="8967" max="8967" width="7.85546875" style="49" customWidth="1"/>
    <col min="8968" max="8968" width="16.42578125" style="49" customWidth="1"/>
    <col min="8969" max="9219" width="9.140625" style="49"/>
    <col min="9220" max="9220" width="32.85546875" style="49" customWidth="1"/>
    <col min="9221" max="9221" width="16.42578125" style="49" customWidth="1"/>
    <col min="9222" max="9222" width="20.7109375" style="49" customWidth="1"/>
    <col min="9223" max="9223" width="7.85546875" style="49" customWidth="1"/>
    <col min="9224" max="9224" width="16.42578125" style="49" customWidth="1"/>
    <col min="9225" max="9475" width="9.140625" style="49"/>
    <col min="9476" max="9476" width="32.85546875" style="49" customWidth="1"/>
    <col min="9477" max="9477" width="16.42578125" style="49" customWidth="1"/>
    <col min="9478" max="9478" width="20.7109375" style="49" customWidth="1"/>
    <col min="9479" max="9479" width="7.85546875" style="49" customWidth="1"/>
    <col min="9480" max="9480" width="16.42578125" style="49" customWidth="1"/>
    <col min="9481" max="9731" width="9.140625" style="49"/>
    <col min="9732" max="9732" width="32.85546875" style="49" customWidth="1"/>
    <col min="9733" max="9733" width="16.42578125" style="49" customWidth="1"/>
    <col min="9734" max="9734" width="20.7109375" style="49" customWidth="1"/>
    <col min="9735" max="9735" width="7.85546875" style="49" customWidth="1"/>
    <col min="9736" max="9736" width="16.42578125" style="49" customWidth="1"/>
    <col min="9737" max="9987" width="9.140625" style="49"/>
    <col min="9988" max="9988" width="32.85546875" style="49" customWidth="1"/>
    <col min="9989" max="9989" width="16.42578125" style="49" customWidth="1"/>
    <col min="9990" max="9990" width="20.7109375" style="49" customWidth="1"/>
    <col min="9991" max="9991" width="7.85546875" style="49" customWidth="1"/>
    <col min="9992" max="9992" width="16.42578125" style="49" customWidth="1"/>
    <col min="9993" max="10243" width="9.140625" style="49"/>
    <col min="10244" max="10244" width="32.85546875" style="49" customWidth="1"/>
    <col min="10245" max="10245" width="16.42578125" style="49" customWidth="1"/>
    <col min="10246" max="10246" width="20.7109375" style="49" customWidth="1"/>
    <col min="10247" max="10247" width="7.85546875" style="49" customWidth="1"/>
    <col min="10248" max="10248" width="16.42578125" style="49" customWidth="1"/>
    <col min="10249" max="10499" width="9.140625" style="49"/>
    <col min="10500" max="10500" width="32.85546875" style="49" customWidth="1"/>
    <col min="10501" max="10501" width="16.42578125" style="49" customWidth="1"/>
    <col min="10502" max="10502" width="20.7109375" style="49" customWidth="1"/>
    <col min="10503" max="10503" width="7.85546875" style="49" customWidth="1"/>
    <col min="10504" max="10504" width="16.42578125" style="49" customWidth="1"/>
    <col min="10505" max="10755" width="9.140625" style="49"/>
    <col min="10756" max="10756" width="32.85546875" style="49" customWidth="1"/>
    <col min="10757" max="10757" width="16.42578125" style="49" customWidth="1"/>
    <col min="10758" max="10758" width="20.7109375" style="49" customWidth="1"/>
    <col min="10759" max="10759" width="7.85546875" style="49" customWidth="1"/>
    <col min="10760" max="10760" width="16.42578125" style="49" customWidth="1"/>
    <col min="10761" max="11011" width="9.140625" style="49"/>
    <col min="11012" max="11012" width="32.85546875" style="49" customWidth="1"/>
    <col min="11013" max="11013" width="16.42578125" style="49" customWidth="1"/>
    <col min="11014" max="11014" width="20.7109375" style="49" customWidth="1"/>
    <col min="11015" max="11015" width="7.85546875" style="49" customWidth="1"/>
    <col min="11016" max="11016" width="16.42578125" style="49" customWidth="1"/>
    <col min="11017" max="11267" width="9.140625" style="49"/>
    <col min="11268" max="11268" width="32.85546875" style="49" customWidth="1"/>
    <col min="11269" max="11269" width="16.42578125" style="49" customWidth="1"/>
    <col min="11270" max="11270" width="20.7109375" style="49" customWidth="1"/>
    <col min="11271" max="11271" width="7.85546875" style="49" customWidth="1"/>
    <col min="11272" max="11272" width="16.42578125" style="49" customWidth="1"/>
    <col min="11273" max="11523" width="9.140625" style="49"/>
    <col min="11524" max="11524" width="32.85546875" style="49" customWidth="1"/>
    <col min="11525" max="11525" width="16.42578125" style="49" customWidth="1"/>
    <col min="11526" max="11526" width="20.7109375" style="49" customWidth="1"/>
    <col min="11527" max="11527" width="7.85546875" style="49" customWidth="1"/>
    <col min="11528" max="11528" width="16.42578125" style="49" customWidth="1"/>
    <col min="11529" max="11779" width="9.140625" style="49"/>
    <col min="11780" max="11780" width="32.85546875" style="49" customWidth="1"/>
    <col min="11781" max="11781" width="16.42578125" style="49" customWidth="1"/>
    <col min="11782" max="11782" width="20.7109375" style="49" customWidth="1"/>
    <col min="11783" max="11783" width="7.85546875" style="49" customWidth="1"/>
    <col min="11784" max="11784" width="16.42578125" style="49" customWidth="1"/>
    <col min="11785" max="12035" width="9.140625" style="49"/>
    <col min="12036" max="12036" width="32.85546875" style="49" customWidth="1"/>
    <col min="12037" max="12037" width="16.42578125" style="49" customWidth="1"/>
    <col min="12038" max="12038" width="20.7109375" style="49" customWidth="1"/>
    <col min="12039" max="12039" width="7.85546875" style="49" customWidth="1"/>
    <col min="12040" max="12040" width="16.42578125" style="49" customWidth="1"/>
    <col min="12041" max="12291" width="9.140625" style="49"/>
    <col min="12292" max="12292" width="32.85546875" style="49" customWidth="1"/>
    <col min="12293" max="12293" width="16.42578125" style="49" customWidth="1"/>
    <col min="12294" max="12294" width="20.7109375" style="49" customWidth="1"/>
    <col min="12295" max="12295" width="7.85546875" style="49" customWidth="1"/>
    <col min="12296" max="12296" width="16.42578125" style="49" customWidth="1"/>
    <col min="12297" max="12547" width="9.140625" style="49"/>
    <col min="12548" max="12548" width="32.85546875" style="49" customWidth="1"/>
    <col min="12549" max="12549" width="16.42578125" style="49" customWidth="1"/>
    <col min="12550" max="12550" width="20.7109375" style="49" customWidth="1"/>
    <col min="12551" max="12551" width="7.85546875" style="49" customWidth="1"/>
    <col min="12552" max="12552" width="16.42578125" style="49" customWidth="1"/>
    <col min="12553" max="12803" width="9.140625" style="49"/>
    <col min="12804" max="12804" width="32.85546875" style="49" customWidth="1"/>
    <col min="12805" max="12805" width="16.42578125" style="49" customWidth="1"/>
    <col min="12806" max="12806" width="20.7109375" style="49" customWidth="1"/>
    <col min="12807" max="12807" width="7.85546875" style="49" customWidth="1"/>
    <col min="12808" max="12808" width="16.42578125" style="49" customWidth="1"/>
    <col min="12809" max="13059" width="9.140625" style="49"/>
    <col min="13060" max="13060" width="32.85546875" style="49" customWidth="1"/>
    <col min="13061" max="13061" width="16.42578125" style="49" customWidth="1"/>
    <col min="13062" max="13062" width="20.7109375" style="49" customWidth="1"/>
    <col min="13063" max="13063" width="7.85546875" style="49" customWidth="1"/>
    <col min="13064" max="13064" width="16.42578125" style="49" customWidth="1"/>
    <col min="13065" max="13315" width="9.140625" style="49"/>
    <col min="13316" max="13316" width="32.85546875" style="49" customWidth="1"/>
    <col min="13317" max="13317" width="16.42578125" style="49" customWidth="1"/>
    <col min="13318" max="13318" width="20.7109375" style="49" customWidth="1"/>
    <col min="13319" max="13319" width="7.85546875" style="49" customWidth="1"/>
    <col min="13320" max="13320" width="16.42578125" style="49" customWidth="1"/>
    <col min="13321" max="13571" width="9.140625" style="49"/>
    <col min="13572" max="13572" width="32.85546875" style="49" customWidth="1"/>
    <col min="13573" max="13573" width="16.42578125" style="49" customWidth="1"/>
    <col min="13574" max="13574" width="20.7109375" style="49" customWidth="1"/>
    <col min="13575" max="13575" width="7.85546875" style="49" customWidth="1"/>
    <col min="13576" max="13576" width="16.42578125" style="49" customWidth="1"/>
    <col min="13577" max="13827" width="9.140625" style="49"/>
    <col min="13828" max="13828" width="32.85546875" style="49" customWidth="1"/>
    <col min="13829" max="13829" width="16.42578125" style="49" customWidth="1"/>
    <col min="13830" max="13830" width="20.7109375" style="49" customWidth="1"/>
    <col min="13831" max="13831" width="7.85546875" style="49" customWidth="1"/>
    <col min="13832" max="13832" width="16.42578125" style="49" customWidth="1"/>
    <col min="13833" max="14083" width="9.140625" style="49"/>
    <col min="14084" max="14084" width="32.85546875" style="49" customWidth="1"/>
    <col min="14085" max="14085" width="16.42578125" style="49" customWidth="1"/>
    <col min="14086" max="14086" width="20.7109375" style="49" customWidth="1"/>
    <col min="14087" max="14087" width="7.85546875" style="49" customWidth="1"/>
    <col min="14088" max="14088" width="16.42578125" style="49" customWidth="1"/>
    <col min="14089" max="14339" width="9.140625" style="49"/>
    <col min="14340" max="14340" width="32.85546875" style="49" customWidth="1"/>
    <col min="14341" max="14341" width="16.42578125" style="49" customWidth="1"/>
    <col min="14342" max="14342" width="20.7109375" style="49" customWidth="1"/>
    <col min="14343" max="14343" width="7.85546875" style="49" customWidth="1"/>
    <col min="14344" max="14344" width="16.42578125" style="49" customWidth="1"/>
    <col min="14345" max="14595" width="9.140625" style="49"/>
    <col min="14596" max="14596" width="32.85546875" style="49" customWidth="1"/>
    <col min="14597" max="14597" width="16.42578125" style="49" customWidth="1"/>
    <col min="14598" max="14598" width="20.7109375" style="49" customWidth="1"/>
    <col min="14599" max="14599" width="7.85546875" style="49" customWidth="1"/>
    <col min="14600" max="14600" width="16.42578125" style="49" customWidth="1"/>
    <col min="14601" max="14851" width="9.140625" style="49"/>
    <col min="14852" max="14852" width="32.85546875" style="49" customWidth="1"/>
    <col min="14853" max="14853" width="16.42578125" style="49" customWidth="1"/>
    <col min="14854" max="14854" width="20.7109375" style="49" customWidth="1"/>
    <col min="14855" max="14855" width="7.85546875" style="49" customWidth="1"/>
    <col min="14856" max="14856" width="16.42578125" style="49" customWidth="1"/>
    <col min="14857" max="15107" width="9.140625" style="49"/>
    <col min="15108" max="15108" width="32.85546875" style="49" customWidth="1"/>
    <col min="15109" max="15109" width="16.42578125" style="49" customWidth="1"/>
    <col min="15110" max="15110" width="20.7109375" style="49" customWidth="1"/>
    <col min="15111" max="15111" width="7.85546875" style="49" customWidth="1"/>
    <col min="15112" max="15112" width="16.42578125" style="49" customWidth="1"/>
    <col min="15113" max="15363" width="9.140625" style="49"/>
    <col min="15364" max="15364" width="32.85546875" style="49" customWidth="1"/>
    <col min="15365" max="15365" width="16.42578125" style="49" customWidth="1"/>
    <col min="15366" max="15366" width="20.7109375" style="49" customWidth="1"/>
    <col min="15367" max="15367" width="7.85546875" style="49" customWidth="1"/>
    <col min="15368" max="15368" width="16.42578125" style="49" customWidth="1"/>
    <col min="15369" max="15619" width="9.140625" style="49"/>
    <col min="15620" max="15620" width="32.85546875" style="49" customWidth="1"/>
    <col min="15621" max="15621" width="16.42578125" style="49" customWidth="1"/>
    <col min="15622" max="15622" width="20.7109375" style="49" customWidth="1"/>
    <col min="15623" max="15623" width="7.85546875" style="49" customWidth="1"/>
    <col min="15624" max="15624" width="16.42578125" style="49" customWidth="1"/>
    <col min="15625" max="15875" width="9.140625" style="49"/>
    <col min="15876" max="15876" width="32.85546875" style="49" customWidth="1"/>
    <col min="15877" max="15877" width="16.42578125" style="49" customWidth="1"/>
    <col min="15878" max="15878" width="20.7109375" style="49" customWidth="1"/>
    <col min="15879" max="15879" width="7.85546875" style="49" customWidth="1"/>
    <col min="15880" max="15880" width="16.42578125" style="49" customWidth="1"/>
    <col min="15881" max="16131" width="9.140625" style="49"/>
    <col min="16132" max="16132" width="32.85546875" style="49" customWidth="1"/>
    <col min="16133" max="16133" width="16.42578125" style="49" customWidth="1"/>
    <col min="16134" max="16134" width="20.7109375" style="49" customWidth="1"/>
    <col min="16135" max="16135" width="7.85546875" style="49" customWidth="1"/>
    <col min="16136" max="16136" width="16.42578125" style="49" customWidth="1"/>
    <col min="16137" max="16384" width="9.140625" style="49"/>
  </cols>
  <sheetData>
    <row r="1" spans="1:8" s="15" customFormat="1" ht="19.5" x14ac:dyDescent="0.3">
      <c r="A1" s="149" t="s">
        <v>61</v>
      </c>
      <c r="B1" s="149"/>
      <c r="C1" s="149"/>
      <c r="D1" s="149"/>
      <c r="E1" s="149"/>
      <c r="F1" s="149"/>
      <c r="G1" s="149"/>
      <c r="H1" s="75"/>
    </row>
    <row r="2" spans="1:8" s="15" customFormat="1" ht="19.5" x14ac:dyDescent="0.3">
      <c r="A2" s="46"/>
      <c r="B2" s="46"/>
    </row>
    <row r="3" spans="1:8" s="9" customFormat="1" ht="21" x14ac:dyDescent="0.35">
      <c r="A3" s="13"/>
      <c r="B3" s="9" t="s">
        <v>65</v>
      </c>
      <c r="E3" s="11"/>
      <c r="F3" s="11"/>
      <c r="G3" s="11"/>
    </row>
    <row r="4" spans="1:8" s="9" customFormat="1" ht="21" x14ac:dyDescent="0.35">
      <c r="A4" s="9" t="s">
        <v>178</v>
      </c>
      <c r="E4" s="11"/>
      <c r="F4" s="11"/>
      <c r="G4" s="11"/>
    </row>
    <row r="5" spans="1:8" s="9" customFormat="1" ht="21" x14ac:dyDescent="0.35">
      <c r="A5" s="9" t="s">
        <v>179</v>
      </c>
    </row>
    <row r="6" spans="1:8" s="15" customFormat="1" ht="19.5" x14ac:dyDescent="0.3">
      <c r="A6" s="46"/>
      <c r="B6" s="46"/>
    </row>
    <row r="7" spans="1:8" s="9" customFormat="1" ht="21" x14ac:dyDescent="0.35">
      <c r="A7" s="17" t="s">
        <v>66</v>
      </c>
      <c r="E7" s="11"/>
      <c r="F7" s="11"/>
      <c r="G7" s="11"/>
    </row>
    <row r="8" spans="1:8" s="15" customFormat="1" ht="19.5" x14ac:dyDescent="0.3">
      <c r="B8" s="150" t="s">
        <v>35</v>
      </c>
      <c r="C8" s="150"/>
      <c r="D8" s="150"/>
      <c r="E8" s="78" t="s">
        <v>20</v>
      </c>
      <c r="F8" s="78" t="s">
        <v>26</v>
      </c>
      <c r="G8" s="27"/>
    </row>
    <row r="9" spans="1:8" s="9" customFormat="1" ht="21" x14ac:dyDescent="0.35">
      <c r="B9" s="151" t="s">
        <v>21</v>
      </c>
      <c r="C9" s="152"/>
      <c r="D9" s="153"/>
      <c r="E9" s="48">
        <v>16</v>
      </c>
      <c r="F9" s="22">
        <f>E9*100/$E$13</f>
        <v>47.058823529411768</v>
      </c>
      <c r="G9" s="11"/>
    </row>
    <row r="10" spans="1:8" s="9" customFormat="1" ht="21" x14ac:dyDescent="0.35">
      <c r="B10" s="151" t="s">
        <v>13</v>
      </c>
      <c r="C10" s="152"/>
      <c r="D10" s="153"/>
      <c r="E10" s="48">
        <v>12</v>
      </c>
      <c r="F10" s="22">
        <f>E10*100/$E$13</f>
        <v>35.294117647058826</v>
      </c>
      <c r="G10" s="11"/>
    </row>
    <row r="11" spans="1:8" s="9" customFormat="1" ht="21" x14ac:dyDescent="0.35">
      <c r="B11" s="151" t="s">
        <v>22</v>
      </c>
      <c r="C11" s="152"/>
      <c r="D11" s="153"/>
      <c r="E11" s="48">
        <v>3</v>
      </c>
      <c r="F11" s="22">
        <f>E11*100/$E$13</f>
        <v>8.8235294117647065</v>
      </c>
      <c r="G11" s="11"/>
    </row>
    <row r="12" spans="1:8" s="9" customFormat="1" ht="21" x14ac:dyDescent="0.35">
      <c r="B12" s="151" t="s">
        <v>14</v>
      </c>
      <c r="C12" s="152"/>
      <c r="D12" s="153"/>
      <c r="E12" s="48">
        <v>3</v>
      </c>
      <c r="F12" s="22">
        <f>E12*100/$E$13</f>
        <v>8.8235294117647065</v>
      </c>
      <c r="G12" s="11"/>
    </row>
    <row r="13" spans="1:8" s="9" customFormat="1" ht="21" x14ac:dyDescent="0.35">
      <c r="B13" s="148" t="s">
        <v>19</v>
      </c>
      <c r="C13" s="148"/>
      <c r="D13" s="148"/>
      <c r="E13" s="50">
        <f>SUM(E9:E12)</f>
        <v>34</v>
      </c>
      <c r="F13" s="24">
        <f>E13*100/$E$13</f>
        <v>100</v>
      </c>
      <c r="G13" s="11"/>
    </row>
    <row r="14" spans="1:8" s="15" customFormat="1" ht="19.5" x14ac:dyDescent="0.3">
      <c r="E14" s="27"/>
      <c r="F14" s="27"/>
      <c r="G14" s="27"/>
    </row>
    <row r="15" spans="1:8" s="9" customFormat="1" ht="21" x14ac:dyDescent="0.35">
      <c r="A15" s="13"/>
      <c r="B15" s="9" t="s">
        <v>67</v>
      </c>
      <c r="E15" s="11"/>
      <c r="F15" s="11"/>
      <c r="G15" s="11"/>
    </row>
    <row r="16" spans="1:8" s="9" customFormat="1" ht="21" x14ac:dyDescent="0.35">
      <c r="A16" s="9" t="s">
        <v>180</v>
      </c>
      <c r="E16" s="11"/>
      <c r="F16" s="11"/>
      <c r="G16" s="11"/>
    </row>
    <row r="17" spans="1:6" s="9" customFormat="1" ht="21" x14ac:dyDescent="0.35">
      <c r="A17" s="9" t="s">
        <v>182</v>
      </c>
    </row>
    <row r="18" spans="1:6" s="9" customFormat="1" ht="21" x14ac:dyDescent="0.35">
      <c r="A18" s="13" t="s">
        <v>181</v>
      </c>
      <c r="B18" s="13"/>
      <c r="C18" s="13"/>
      <c r="D18" s="13"/>
      <c r="E18" s="13"/>
      <c r="F18" s="13"/>
    </row>
  </sheetData>
  <mergeCells count="7">
    <mergeCell ref="B13:D13"/>
    <mergeCell ref="A1:G1"/>
    <mergeCell ref="B8:D8"/>
    <mergeCell ref="B9:D9"/>
    <mergeCell ref="B11:D11"/>
    <mergeCell ref="B10:D10"/>
    <mergeCell ref="B12:D12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H51"/>
  <sheetViews>
    <sheetView topLeftCell="A40" zoomScale="112" zoomScaleNormal="112" workbookViewId="0">
      <selection activeCell="D64" sqref="D64"/>
    </sheetView>
  </sheetViews>
  <sheetFormatPr defaultRowHeight="19.5" x14ac:dyDescent="0.3"/>
  <cols>
    <col min="1" max="1" width="12.42578125" style="15" customWidth="1"/>
    <col min="2" max="2" width="9.140625" style="15"/>
    <col min="3" max="3" width="17.7109375" style="15" customWidth="1"/>
    <col min="4" max="4" width="23.7109375" style="15" customWidth="1"/>
    <col min="5" max="5" width="12.28515625" style="27" customWidth="1"/>
    <col min="6" max="6" width="18.85546875" style="27" customWidth="1"/>
    <col min="7" max="7" width="16.42578125" style="27" customWidth="1"/>
    <col min="8" max="256" width="9.140625" style="15"/>
    <col min="257" max="257" width="12.42578125" style="15" customWidth="1"/>
    <col min="258" max="258" width="9.140625" style="15"/>
    <col min="259" max="259" width="17.7109375" style="15" customWidth="1"/>
    <col min="260" max="260" width="23.7109375" style="15" customWidth="1"/>
    <col min="261" max="261" width="12.28515625" style="15" customWidth="1"/>
    <col min="262" max="262" width="17.5703125" style="15" customWidth="1"/>
    <col min="263" max="263" width="16.42578125" style="15" customWidth="1"/>
    <col min="264" max="512" width="9.140625" style="15"/>
    <col min="513" max="513" width="12.42578125" style="15" customWidth="1"/>
    <col min="514" max="514" width="9.140625" style="15"/>
    <col min="515" max="515" width="17.7109375" style="15" customWidth="1"/>
    <col min="516" max="516" width="23.7109375" style="15" customWidth="1"/>
    <col min="517" max="517" width="12.28515625" style="15" customWidth="1"/>
    <col min="518" max="518" width="17.5703125" style="15" customWidth="1"/>
    <col min="519" max="519" width="16.42578125" style="15" customWidth="1"/>
    <col min="520" max="768" width="9.140625" style="15"/>
    <col min="769" max="769" width="12.42578125" style="15" customWidth="1"/>
    <col min="770" max="770" width="9.140625" style="15"/>
    <col min="771" max="771" width="17.7109375" style="15" customWidth="1"/>
    <col min="772" max="772" width="23.7109375" style="15" customWidth="1"/>
    <col min="773" max="773" width="12.28515625" style="15" customWidth="1"/>
    <col min="774" max="774" width="17.5703125" style="15" customWidth="1"/>
    <col min="775" max="775" width="16.42578125" style="15" customWidth="1"/>
    <col min="776" max="1024" width="9.140625" style="15"/>
    <col min="1025" max="1025" width="12.42578125" style="15" customWidth="1"/>
    <col min="1026" max="1026" width="9.140625" style="15"/>
    <col min="1027" max="1027" width="17.7109375" style="15" customWidth="1"/>
    <col min="1028" max="1028" width="23.7109375" style="15" customWidth="1"/>
    <col min="1029" max="1029" width="12.28515625" style="15" customWidth="1"/>
    <col min="1030" max="1030" width="17.5703125" style="15" customWidth="1"/>
    <col min="1031" max="1031" width="16.42578125" style="15" customWidth="1"/>
    <col min="1032" max="1280" width="9.140625" style="15"/>
    <col min="1281" max="1281" width="12.42578125" style="15" customWidth="1"/>
    <col min="1282" max="1282" width="9.140625" style="15"/>
    <col min="1283" max="1283" width="17.7109375" style="15" customWidth="1"/>
    <col min="1284" max="1284" width="23.7109375" style="15" customWidth="1"/>
    <col min="1285" max="1285" width="12.28515625" style="15" customWidth="1"/>
    <col min="1286" max="1286" width="17.5703125" style="15" customWidth="1"/>
    <col min="1287" max="1287" width="16.42578125" style="15" customWidth="1"/>
    <col min="1288" max="1536" width="9.140625" style="15"/>
    <col min="1537" max="1537" width="12.42578125" style="15" customWidth="1"/>
    <col min="1538" max="1538" width="9.140625" style="15"/>
    <col min="1539" max="1539" width="17.7109375" style="15" customWidth="1"/>
    <col min="1540" max="1540" width="23.7109375" style="15" customWidth="1"/>
    <col min="1541" max="1541" width="12.28515625" style="15" customWidth="1"/>
    <col min="1542" max="1542" width="17.5703125" style="15" customWidth="1"/>
    <col min="1543" max="1543" width="16.42578125" style="15" customWidth="1"/>
    <col min="1544" max="1792" width="9.140625" style="15"/>
    <col min="1793" max="1793" width="12.42578125" style="15" customWidth="1"/>
    <col min="1794" max="1794" width="9.140625" style="15"/>
    <col min="1795" max="1795" width="17.7109375" style="15" customWidth="1"/>
    <col min="1796" max="1796" width="23.7109375" style="15" customWidth="1"/>
    <col min="1797" max="1797" width="12.28515625" style="15" customWidth="1"/>
    <col min="1798" max="1798" width="17.5703125" style="15" customWidth="1"/>
    <col min="1799" max="1799" width="16.42578125" style="15" customWidth="1"/>
    <col min="1800" max="2048" width="9.140625" style="15"/>
    <col min="2049" max="2049" width="12.42578125" style="15" customWidth="1"/>
    <col min="2050" max="2050" width="9.140625" style="15"/>
    <col min="2051" max="2051" width="17.7109375" style="15" customWidth="1"/>
    <col min="2052" max="2052" width="23.7109375" style="15" customWidth="1"/>
    <col min="2053" max="2053" width="12.28515625" style="15" customWidth="1"/>
    <col min="2054" max="2054" width="17.5703125" style="15" customWidth="1"/>
    <col min="2055" max="2055" width="16.42578125" style="15" customWidth="1"/>
    <col min="2056" max="2304" width="9.140625" style="15"/>
    <col min="2305" max="2305" width="12.42578125" style="15" customWidth="1"/>
    <col min="2306" max="2306" width="9.140625" style="15"/>
    <col min="2307" max="2307" width="17.7109375" style="15" customWidth="1"/>
    <col min="2308" max="2308" width="23.7109375" style="15" customWidth="1"/>
    <col min="2309" max="2309" width="12.28515625" style="15" customWidth="1"/>
    <col min="2310" max="2310" width="17.5703125" style="15" customWidth="1"/>
    <col min="2311" max="2311" width="16.42578125" style="15" customWidth="1"/>
    <col min="2312" max="2560" width="9.140625" style="15"/>
    <col min="2561" max="2561" width="12.42578125" style="15" customWidth="1"/>
    <col min="2562" max="2562" width="9.140625" style="15"/>
    <col min="2563" max="2563" width="17.7109375" style="15" customWidth="1"/>
    <col min="2564" max="2564" width="23.7109375" style="15" customWidth="1"/>
    <col min="2565" max="2565" width="12.28515625" style="15" customWidth="1"/>
    <col min="2566" max="2566" width="17.5703125" style="15" customWidth="1"/>
    <col min="2567" max="2567" width="16.42578125" style="15" customWidth="1"/>
    <col min="2568" max="2816" width="9.140625" style="15"/>
    <col min="2817" max="2817" width="12.42578125" style="15" customWidth="1"/>
    <col min="2818" max="2818" width="9.140625" style="15"/>
    <col min="2819" max="2819" width="17.7109375" style="15" customWidth="1"/>
    <col min="2820" max="2820" width="23.7109375" style="15" customWidth="1"/>
    <col min="2821" max="2821" width="12.28515625" style="15" customWidth="1"/>
    <col min="2822" max="2822" width="17.5703125" style="15" customWidth="1"/>
    <col min="2823" max="2823" width="16.42578125" style="15" customWidth="1"/>
    <col min="2824" max="3072" width="9.140625" style="15"/>
    <col min="3073" max="3073" width="12.42578125" style="15" customWidth="1"/>
    <col min="3074" max="3074" width="9.140625" style="15"/>
    <col min="3075" max="3075" width="17.7109375" style="15" customWidth="1"/>
    <col min="3076" max="3076" width="23.7109375" style="15" customWidth="1"/>
    <col min="3077" max="3077" width="12.28515625" style="15" customWidth="1"/>
    <col min="3078" max="3078" width="17.5703125" style="15" customWidth="1"/>
    <col min="3079" max="3079" width="16.42578125" style="15" customWidth="1"/>
    <col min="3080" max="3328" width="9.140625" style="15"/>
    <col min="3329" max="3329" width="12.42578125" style="15" customWidth="1"/>
    <col min="3330" max="3330" width="9.140625" style="15"/>
    <col min="3331" max="3331" width="17.7109375" style="15" customWidth="1"/>
    <col min="3332" max="3332" width="23.7109375" style="15" customWidth="1"/>
    <col min="3333" max="3333" width="12.28515625" style="15" customWidth="1"/>
    <col min="3334" max="3334" width="17.5703125" style="15" customWidth="1"/>
    <col min="3335" max="3335" width="16.42578125" style="15" customWidth="1"/>
    <col min="3336" max="3584" width="9.140625" style="15"/>
    <col min="3585" max="3585" width="12.42578125" style="15" customWidth="1"/>
    <col min="3586" max="3586" width="9.140625" style="15"/>
    <col min="3587" max="3587" width="17.7109375" style="15" customWidth="1"/>
    <col min="3588" max="3588" width="23.7109375" style="15" customWidth="1"/>
    <col min="3589" max="3589" width="12.28515625" style="15" customWidth="1"/>
    <col min="3590" max="3590" width="17.5703125" style="15" customWidth="1"/>
    <col min="3591" max="3591" width="16.42578125" style="15" customWidth="1"/>
    <col min="3592" max="3840" width="9.140625" style="15"/>
    <col min="3841" max="3841" width="12.42578125" style="15" customWidth="1"/>
    <col min="3842" max="3842" width="9.140625" style="15"/>
    <col min="3843" max="3843" width="17.7109375" style="15" customWidth="1"/>
    <col min="3844" max="3844" width="23.7109375" style="15" customWidth="1"/>
    <col min="3845" max="3845" width="12.28515625" style="15" customWidth="1"/>
    <col min="3846" max="3846" width="17.5703125" style="15" customWidth="1"/>
    <col min="3847" max="3847" width="16.42578125" style="15" customWidth="1"/>
    <col min="3848" max="4096" width="9.140625" style="15"/>
    <col min="4097" max="4097" width="12.42578125" style="15" customWidth="1"/>
    <col min="4098" max="4098" width="9.140625" style="15"/>
    <col min="4099" max="4099" width="17.7109375" style="15" customWidth="1"/>
    <col min="4100" max="4100" width="23.7109375" style="15" customWidth="1"/>
    <col min="4101" max="4101" width="12.28515625" style="15" customWidth="1"/>
    <col min="4102" max="4102" width="17.5703125" style="15" customWidth="1"/>
    <col min="4103" max="4103" width="16.42578125" style="15" customWidth="1"/>
    <col min="4104" max="4352" width="9.140625" style="15"/>
    <col min="4353" max="4353" width="12.42578125" style="15" customWidth="1"/>
    <col min="4354" max="4354" width="9.140625" style="15"/>
    <col min="4355" max="4355" width="17.7109375" style="15" customWidth="1"/>
    <col min="4356" max="4356" width="23.7109375" style="15" customWidth="1"/>
    <col min="4357" max="4357" width="12.28515625" style="15" customWidth="1"/>
    <col min="4358" max="4358" width="17.5703125" style="15" customWidth="1"/>
    <col min="4359" max="4359" width="16.42578125" style="15" customWidth="1"/>
    <col min="4360" max="4608" width="9.140625" style="15"/>
    <col min="4609" max="4609" width="12.42578125" style="15" customWidth="1"/>
    <col min="4610" max="4610" width="9.140625" style="15"/>
    <col min="4611" max="4611" width="17.7109375" style="15" customWidth="1"/>
    <col min="4612" max="4612" width="23.7109375" style="15" customWidth="1"/>
    <col min="4613" max="4613" width="12.28515625" style="15" customWidth="1"/>
    <col min="4614" max="4614" width="17.5703125" style="15" customWidth="1"/>
    <col min="4615" max="4615" width="16.42578125" style="15" customWidth="1"/>
    <col min="4616" max="4864" width="9.140625" style="15"/>
    <col min="4865" max="4865" width="12.42578125" style="15" customWidth="1"/>
    <col min="4866" max="4866" width="9.140625" style="15"/>
    <col min="4867" max="4867" width="17.7109375" style="15" customWidth="1"/>
    <col min="4868" max="4868" width="23.7109375" style="15" customWidth="1"/>
    <col min="4869" max="4869" width="12.28515625" style="15" customWidth="1"/>
    <col min="4870" max="4870" width="17.5703125" style="15" customWidth="1"/>
    <col min="4871" max="4871" width="16.42578125" style="15" customWidth="1"/>
    <col min="4872" max="5120" width="9.140625" style="15"/>
    <col min="5121" max="5121" width="12.42578125" style="15" customWidth="1"/>
    <col min="5122" max="5122" width="9.140625" style="15"/>
    <col min="5123" max="5123" width="17.7109375" style="15" customWidth="1"/>
    <col min="5124" max="5124" width="23.7109375" style="15" customWidth="1"/>
    <col min="5125" max="5125" width="12.28515625" style="15" customWidth="1"/>
    <col min="5126" max="5126" width="17.5703125" style="15" customWidth="1"/>
    <col min="5127" max="5127" width="16.42578125" style="15" customWidth="1"/>
    <col min="5128" max="5376" width="9.140625" style="15"/>
    <col min="5377" max="5377" width="12.42578125" style="15" customWidth="1"/>
    <col min="5378" max="5378" width="9.140625" style="15"/>
    <col min="5379" max="5379" width="17.7109375" style="15" customWidth="1"/>
    <col min="5380" max="5380" width="23.7109375" style="15" customWidth="1"/>
    <col min="5381" max="5381" width="12.28515625" style="15" customWidth="1"/>
    <col min="5382" max="5382" width="17.5703125" style="15" customWidth="1"/>
    <col min="5383" max="5383" width="16.42578125" style="15" customWidth="1"/>
    <col min="5384" max="5632" width="9.140625" style="15"/>
    <col min="5633" max="5633" width="12.42578125" style="15" customWidth="1"/>
    <col min="5634" max="5634" width="9.140625" style="15"/>
    <col min="5635" max="5635" width="17.7109375" style="15" customWidth="1"/>
    <col min="5636" max="5636" width="23.7109375" style="15" customWidth="1"/>
    <col min="5637" max="5637" width="12.28515625" style="15" customWidth="1"/>
    <col min="5638" max="5638" width="17.5703125" style="15" customWidth="1"/>
    <col min="5639" max="5639" width="16.42578125" style="15" customWidth="1"/>
    <col min="5640" max="5888" width="9.140625" style="15"/>
    <col min="5889" max="5889" width="12.42578125" style="15" customWidth="1"/>
    <col min="5890" max="5890" width="9.140625" style="15"/>
    <col min="5891" max="5891" width="17.7109375" style="15" customWidth="1"/>
    <col min="5892" max="5892" width="23.7109375" style="15" customWidth="1"/>
    <col min="5893" max="5893" width="12.28515625" style="15" customWidth="1"/>
    <col min="5894" max="5894" width="17.5703125" style="15" customWidth="1"/>
    <col min="5895" max="5895" width="16.42578125" style="15" customWidth="1"/>
    <col min="5896" max="6144" width="9.140625" style="15"/>
    <col min="6145" max="6145" width="12.42578125" style="15" customWidth="1"/>
    <col min="6146" max="6146" width="9.140625" style="15"/>
    <col min="6147" max="6147" width="17.7109375" style="15" customWidth="1"/>
    <col min="6148" max="6148" width="23.7109375" style="15" customWidth="1"/>
    <col min="6149" max="6149" width="12.28515625" style="15" customWidth="1"/>
    <col min="6150" max="6150" width="17.5703125" style="15" customWidth="1"/>
    <col min="6151" max="6151" width="16.42578125" style="15" customWidth="1"/>
    <col min="6152" max="6400" width="9.140625" style="15"/>
    <col min="6401" max="6401" width="12.42578125" style="15" customWidth="1"/>
    <col min="6402" max="6402" width="9.140625" style="15"/>
    <col min="6403" max="6403" width="17.7109375" style="15" customWidth="1"/>
    <col min="6404" max="6404" width="23.7109375" style="15" customWidth="1"/>
    <col min="6405" max="6405" width="12.28515625" style="15" customWidth="1"/>
    <col min="6406" max="6406" width="17.5703125" style="15" customWidth="1"/>
    <col min="6407" max="6407" width="16.42578125" style="15" customWidth="1"/>
    <col min="6408" max="6656" width="9.140625" style="15"/>
    <col min="6657" max="6657" width="12.42578125" style="15" customWidth="1"/>
    <col min="6658" max="6658" width="9.140625" style="15"/>
    <col min="6659" max="6659" width="17.7109375" style="15" customWidth="1"/>
    <col min="6660" max="6660" width="23.7109375" style="15" customWidth="1"/>
    <col min="6661" max="6661" width="12.28515625" style="15" customWidth="1"/>
    <col min="6662" max="6662" width="17.5703125" style="15" customWidth="1"/>
    <col min="6663" max="6663" width="16.42578125" style="15" customWidth="1"/>
    <col min="6664" max="6912" width="9.140625" style="15"/>
    <col min="6913" max="6913" width="12.42578125" style="15" customWidth="1"/>
    <col min="6914" max="6914" width="9.140625" style="15"/>
    <col min="6915" max="6915" width="17.7109375" style="15" customWidth="1"/>
    <col min="6916" max="6916" width="23.7109375" style="15" customWidth="1"/>
    <col min="6917" max="6917" width="12.28515625" style="15" customWidth="1"/>
    <col min="6918" max="6918" width="17.5703125" style="15" customWidth="1"/>
    <col min="6919" max="6919" width="16.42578125" style="15" customWidth="1"/>
    <col min="6920" max="7168" width="9.140625" style="15"/>
    <col min="7169" max="7169" width="12.42578125" style="15" customWidth="1"/>
    <col min="7170" max="7170" width="9.140625" style="15"/>
    <col min="7171" max="7171" width="17.7109375" style="15" customWidth="1"/>
    <col min="7172" max="7172" width="23.7109375" style="15" customWidth="1"/>
    <col min="7173" max="7173" width="12.28515625" style="15" customWidth="1"/>
    <col min="7174" max="7174" width="17.5703125" style="15" customWidth="1"/>
    <col min="7175" max="7175" width="16.42578125" style="15" customWidth="1"/>
    <col min="7176" max="7424" width="9.140625" style="15"/>
    <col min="7425" max="7425" width="12.42578125" style="15" customWidth="1"/>
    <col min="7426" max="7426" width="9.140625" style="15"/>
    <col min="7427" max="7427" width="17.7109375" style="15" customWidth="1"/>
    <col min="7428" max="7428" width="23.7109375" style="15" customWidth="1"/>
    <col min="7429" max="7429" width="12.28515625" style="15" customWidth="1"/>
    <col min="7430" max="7430" width="17.5703125" style="15" customWidth="1"/>
    <col min="7431" max="7431" width="16.42578125" style="15" customWidth="1"/>
    <col min="7432" max="7680" width="9.140625" style="15"/>
    <col min="7681" max="7681" width="12.42578125" style="15" customWidth="1"/>
    <col min="7682" max="7682" width="9.140625" style="15"/>
    <col min="7683" max="7683" width="17.7109375" style="15" customWidth="1"/>
    <col min="7684" max="7684" width="23.7109375" style="15" customWidth="1"/>
    <col min="7685" max="7685" width="12.28515625" style="15" customWidth="1"/>
    <col min="7686" max="7686" width="17.5703125" style="15" customWidth="1"/>
    <col min="7687" max="7687" width="16.42578125" style="15" customWidth="1"/>
    <col min="7688" max="7936" width="9.140625" style="15"/>
    <col min="7937" max="7937" width="12.42578125" style="15" customWidth="1"/>
    <col min="7938" max="7938" width="9.140625" style="15"/>
    <col min="7939" max="7939" width="17.7109375" style="15" customWidth="1"/>
    <col min="7940" max="7940" width="23.7109375" style="15" customWidth="1"/>
    <col min="7941" max="7941" width="12.28515625" style="15" customWidth="1"/>
    <col min="7942" max="7942" width="17.5703125" style="15" customWidth="1"/>
    <col min="7943" max="7943" width="16.42578125" style="15" customWidth="1"/>
    <col min="7944" max="8192" width="9.140625" style="15"/>
    <col min="8193" max="8193" width="12.42578125" style="15" customWidth="1"/>
    <col min="8194" max="8194" width="9.140625" style="15"/>
    <col min="8195" max="8195" width="17.7109375" style="15" customWidth="1"/>
    <col min="8196" max="8196" width="23.7109375" style="15" customWidth="1"/>
    <col min="8197" max="8197" width="12.28515625" style="15" customWidth="1"/>
    <col min="8198" max="8198" width="17.5703125" style="15" customWidth="1"/>
    <col min="8199" max="8199" width="16.42578125" style="15" customWidth="1"/>
    <col min="8200" max="8448" width="9.140625" style="15"/>
    <col min="8449" max="8449" width="12.42578125" style="15" customWidth="1"/>
    <col min="8450" max="8450" width="9.140625" style="15"/>
    <col min="8451" max="8451" width="17.7109375" style="15" customWidth="1"/>
    <col min="8452" max="8452" width="23.7109375" style="15" customWidth="1"/>
    <col min="8453" max="8453" width="12.28515625" style="15" customWidth="1"/>
    <col min="8454" max="8454" width="17.5703125" style="15" customWidth="1"/>
    <col min="8455" max="8455" width="16.42578125" style="15" customWidth="1"/>
    <col min="8456" max="8704" width="9.140625" style="15"/>
    <col min="8705" max="8705" width="12.42578125" style="15" customWidth="1"/>
    <col min="8706" max="8706" width="9.140625" style="15"/>
    <col min="8707" max="8707" width="17.7109375" style="15" customWidth="1"/>
    <col min="8708" max="8708" width="23.7109375" style="15" customWidth="1"/>
    <col min="8709" max="8709" width="12.28515625" style="15" customWidth="1"/>
    <col min="8710" max="8710" width="17.5703125" style="15" customWidth="1"/>
    <col min="8711" max="8711" width="16.42578125" style="15" customWidth="1"/>
    <col min="8712" max="8960" width="9.140625" style="15"/>
    <col min="8961" max="8961" width="12.42578125" style="15" customWidth="1"/>
    <col min="8962" max="8962" width="9.140625" style="15"/>
    <col min="8963" max="8963" width="17.7109375" style="15" customWidth="1"/>
    <col min="8964" max="8964" width="23.7109375" style="15" customWidth="1"/>
    <col min="8965" max="8965" width="12.28515625" style="15" customWidth="1"/>
    <col min="8966" max="8966" width="17.5703125" style="15" customWidth="1"/>
    <col min="8967" max="8967" width="16.42578125" style="15" customWidth="1"/>
    <col min="8968" max="9216" width="9.140625" style="15"/>
    <col min="9217" max="9217" width="12.42578125" style="15" customWidth="1"/>
    <col min="9218" max="9218" width="9.140625" style="15"/>
    <col min="9219" max="9219" width="17.7109375" style="15" customWidth="1"/>
    <col min="9220" max="9220" width="23.7109375" style="15" customWidth="1"/>
    <col min="9221" max="9221" width="12.28515625" style="15" customWidth="1"/>
    <col min="9222" max="9222" width="17.5703125" style="15" customWidth="1"/>
    <col min="9223" max="9223" width="16.42578125" style="15" customWidth="1"/>
    <col min="9224" max="9472" width="9.140625" style="15"/>
    <col min="9473" max="9473" width="12.42578125" style="15" customWidth="1"/>
    <col min="9474" max="9474" width="9.140625" style="15"/>
    <col min="9475" max="9475" width="17.7109375" style="15" customWidth="1"/>
    <col min="9476" max="9476" width="23.7109375" style="15" customWidth="1"/>
    <col min="9477" max="9477" width="12.28515625" style="15" customWidth="1"/>
    <col min="9478" max="9478" width="17.5703125" style="15" customWidth="1"/>
    <col min="9479" max="9479" width="16.42578125" style="15" customWidth="1"/>
    <col min="9480" max="9728" width="9.140625" style="15"/>
    <col min="9729" max="9729" width="12.42578125" style="15" customWidth="1"/>
    <col min="9730" max="9730" width="9.140625" style="15"/>
    <col min="9731" max="9731" width="17.7109375" style="15" customWidth="1"/>
    <col min="9732" max="9732" width="23.7109375" style="15" customWidth="1"/>
    <col min="9733" max="9733" width="12.28515625" style="15" customWidth="1"/>
    <col min="9734" max="9734" width="17.5703125" style="15" customWidth="1"/>
    <col min="9735" max="9735" width="16.42578125" style="15" customWidth="1"/>
    <col min="9736" max="9984" width="9.140625" style="15"/>
    <col min="9985" max="9985" width="12.42578125" style="15" customWidth="1"/>
    <col min="9986" max="9986" width="9.140625" style="15"/>
    <col min="9987" max="9987" width="17.7109375" style="15" customWidth="1"/>
    <col min="9988" max="9988" width="23.7109375" style="15" customWidth="1"/>
    <col min="9989" max="9989" width="12.28515625" style="15" customWidth="1"/>
    <col min="9990" max="9990" width="17.5703125" style="15" customWidth="1"/>
    <col min="9991" max="9991" width="16.42578125" style="15" customWidth="1"/>
    <col min="9992" max="10240" width="9.140625" style="15"/>
    <col min="10241" max="10241" width="12.42578125" style="15" customWidth="1"/>
    <col min="10242" max="10242" width="9.140625" style="15"/>
    <col min="10243" max="10243" width="17.7109375" style="15" customWidth="1"/>
    <col min="10244" max="10244" width="23.7109375" style="15" customWidth="1"/>
    <col min="10245" max="10245" width="12.28515625" style="15" customWidth="1"/>
    <col min="10246" max="10246" width="17.5703125" style="15" customWidth="1"/>
    <col min="10247" max="10247" width="16.42578125" style="15" customWidth="1"/>
    <col min="10248" max="10496" width="9.140625" style="15"/>
    <col min="10497" max="10497" width="12.42578125" style="15" customWidth="1"/>
    <col min="10498" max="10498" width="9.140625" style="15"/>
    <col min="10499" max="10499" width="17.7109375" style="15" customWidth="1"/>
    <col min="10500" max="10500" width="23.7109375" style="15" customWidth="1"/>
    <col min="10501" max="10501" width="12.28515625" style="15" customWidth="1"/>
    <col min="10502" max="10502" width="17.5703125" style="15" customWidth="1"/>
    <col min="10503" max="10503" width="16.42578125" style="15" customWidth="1"/>
    <col min="10504" max="10752" width="9.140625" style="15"/>
    <col min="10753" max="10753" width="12.42578125" style="15" customWidth="1"/>
    <col min="10754" max="10754" width="9.140625" style="15"/>
    <col min="10755" max="10755" width="17.7109375" style="15" customWidth="1"/>
    <col min="10756" max="10756" width="23.7109375" style="15" customWidth="1"/>
    <col min="10757" max="10757" width="12.28515625" style="15" customWidth="1"/>
    <col min="10758" max="10758" width="17.5703125" style="15" customWidth="1"/>
    <col min="10759" max="10759" width="16.42578125" style="15" customWidth="1"/>
    <col min="10760" max="11008" width="9.140625" style="15"/>
    <col min="11009" max="11009" width="12.42578125" style="15" customWidth="1"/>
    <col min="11010" max="11010" width="9.140625" style="15"/>
    <col min="11011" max="11011" width="17.7109375" style="15" customWidth="1"/>
    <col min="11012" max="11012" width="23.7109375" style="15" customWidth="1"/>
    <col min="11013" max="11013" width="12.28515625" style="15" customWidth="1"/>
    <col min="11014" max="11014" width="17.5703125" style="15" customWidth="1"/>
    <col min="11015" max="11015" width="16.42578125" style="15" customWidth="1"/>
    <col min="11016" max="11264" width="9.140625" style="15"/>
    <col min="11265" max="11265" width="12.42578125" style="15" customWidth="1"/>
    <col min="11266" max="11266" width="9.140625" style="15"/>
    <col min="11267" max="11267" width="17.7109375" style="15" customWidth="1"/>
    <col min="11268" max="11268" width="23.7109375" style="15" customWidth="1"/>
    <col min="11269" max="11269" width="12.28515625" style="15" customWidth="1"/>
    <col min="11270" max="11270" width="17.5703125" style="15" customWidth="1"/>
    <col min="11271" max="11271" width="16.42578125" style="15" customWidth="1"/>
    <col min="11272" max="11520" width="9.140625" style="15"/>
    <col min="11521" max="11521" width="12.42578125" style="15" customWidth="1"/>
    <col min="11522" max="11522" width="9.140625" style="15"/>
    <col min="11523" max="11523" width="17.7109375" style="15" customWidth="1"/>
    <col min="11524" max="11524" width="23.7109375" style="15" customWidth="1"/>
    <col min="11525" max="11525" width="12.28515625" style="15" customWidth="1"/>
    <col min="11526" max="11526" width="17.5703125" style="15" customWidth="1"/>
    <col min="11527" max="11527" width="16.42578125" style="15" customWidth="1"/>
    <col min="11528" max="11776" width="9.140625" style="15"/>
    <col min="11777" max="11777" width="12.42578125" style="15" customWidth="1"/>
    <col min="11778" max="11778" width="9.140625" style="15"/>
    <col min="11779" max="11779" width="17.7109375" style="15" customWidth="1"/>
    <col min="11780" max="11780" width="23.7109375" style="15" customWidth="1"/>
    <col min="11781" max="11781" width="12.28515625" style="15" customWidth="1"/>
    <col min="11782" max="11782" width="17.5703125" style="15" customWidth="1"/>
    <col min="11783" max="11783" width="16.42578125" style="15" customWidth="1"/>
    <col min="11784" max="12032" width="9.140625" style="15"/>
    <col min="12033" max="12033" width="12.42578125" style="15" customWidth="1"/>
    <col min="12034" max="12034" width="9.140625" style="15"/>
    <col min="12035" max="12035" width="17.7109375" style="15" customWidth="1"/>
    <col min="12036" max="12036" width="23.7109375" style="15" customWidth="1"/>
    <col min="12037" max="12037" width="12.28515625" style="15" customWidth="1"/>
    <col min="12038" max="12038" width="17.5703125" style="15" customWidth="1"/>
    <col min="12039" max="12039" width="16.42578125" style="15" customWidth="1"/>
    <col min="12040" max="12288" width="9.140625" style="15"/>
    <col min="12289" max="12289" width="12.42578125" style="15" customWidth="1"/>
    <col min="12290" max="12290" width="9.140625" style="15"/>
    <col min="12291" max="12291" width="17.7109375" style="15" customWidth="1"/>
    <col min="12292" max="12292" width="23.7109375" style="15" customWidth="1"/>
    <col min="12293" max="12293" width="12.28515625" style="15" customWidth="1"/>
    <col min="12294" max="12294" width="17.5703125" style="15" customWidth="1"/>
    <col min="12295" max="12295" width="16.42578125" style="15" customWidth="1"/>
    <col min="12296" max="12544" width="9.140625" style="15"/>
    <col min="12545" max="12545" width="12.42578125" style="15" customWidth="1"/>
    <col min="12546" max="12546" width="9.140625" style="15"/>
    <col min="12547" max="12547" width="17.7109375" style="15" customWidth="1"/>
    <col min="12548" max="12548" width="23.7109375" style="15" customWidth="1"/>
    <col min="12549" max="12549" width="12.28515625" style="15" customWidth="1"/>
    <col min="12550" max="12550" width="17.5703125" style="15" customWidth="1"/>
    <col min="12551" max="12551" width="16.42578125" style="15" customWidth="1"/>
    <col min="12552" max="12800" width="9.140625" style="15"/>
    <col min="12801" max="12801" width="12.42578125" style="15" customWidth="1"/>
    <col min="12802" max="12802" width="9.140625" style="15"/>
    <col min="12803" max="12803" width="17.7109375" style="15" customWidth="1"/>
    <col min="12804" max="12804" width="23.7109375" style="15" customWidth="1"/>
    <col min="12805" max="12805" width="12.28515625" style="15" customWidth="1"/>
    <col min="12806" max="12806" width="17.5703125" style="15" customWidth="1"/>
    <col min="12807" max="12807" width="16.42578125" style="15" customWidth="1"/>
    <col min="12808" max="13056" width="9.140625" style="15"/>
    <col min="13057" max="13057" width="12.42578125" style="15" customWidth="1"/>
    <col min="13058" max="13058" width="9.140625" style="15"/>
    <col min="13059" max="13059" width="17.7109375" style="15" customWidth="1"/>
    <col min="13060" max="13060" width="23.7109375" style="15" customWidth="1"/>
    <col min="13061" max="13061" width="12.28515625" style="15" customWidth="1"/>
    <col min="13062" max="13062" width="17.5703125" style="15" customWidth="1"/>
    <col min="13063" max="13063" width="16.42578125" style="15" customWidth="1"/>
    <col min="13064" max="13312" width="9.140625" style="15"/>
    <col min="13313" max="13313" width="12.42578125" style="15" customWidth="1"/>
    <col min="13314" max="13314" width="9.140625" style="15"/>
    <col min="13315" max="13315" width="17.7109375" style="15" customWidth="1"/>
    <col min="13316" max="13316" width="23.7109375" style="15" customWidth="1"/>
    <col min="13317" max="13317" width="12.28515625" style="15" customWidth="1"/>
    <col min="13318" max="13318" width="17.5703125" style="15" customWidth="1"/>
    <col min="13319" max="13319" width="16.42578125" style="15" customWidth="1"/>
    <col min="13320" max="13568" width="9.140625" style="15"/>
    <col min="13569" max="13569" width="12.42578125" style="15" customWidth="1"/>
    <col min="13570" max="13570" width="9.140625" style="15"/>
    <col min="13571" max="13571" width="17.7109375" style="15" customWidth="1"/>
    <col min="13572" max="13572" width="23.7109375" style="15" customWidth="1"/>
    <col min="13573" max="13573" width="12.28515625" style="15" customWidth="1"/>
    <col min="13574" max="13574" width="17.5703125" style="15" customWidth="1"/>
    <col min="13575" max="13575" width="16.42578125" style="15" customWidth="1"/>
    <col min="13576" max="13824" width="9.140625" style="15"/>
    <col min="13825" max="13825" width="12.42578125" style="15" customWidth="1"/>
    <col min="13826" max="13826" width="9.140625" style="15"/>
    <col min="13827" max="13827" width="17.7109375" style="15" customWidth="1"/>
    <col min="13828" max="13828" width="23.7109375" style="15" customWidth="1"/>
    <col min="13829" max="13829" width="12.28515625" style="15" customWidth="1"/>
    <col min="13830" max="13830" width="17.5703125" style="15" customWidth="1"/>
    <col min="13831" max="13831" width="16.42578125" style="15" customWidth="1"/>
    <col min="13832" max="14080" width="9.140625" style="15"/>
    <col min="14081" max="14081" width="12.42578125" style="15" customWidth="1"/>
    <col min="14082" max="14082" width="9.140625" style="15"/>
    <col min="14083" max="14083" width="17.7109375" style="15" customWidth="1"/>
    <col min="14084" max="14084" width="23.7109375" style="15" customWidth="1"/>
    <col min="14085" max="14085" width="12.28515625" style="15" customWidth="1"/>
    <col min="14086" max="14086" width="17.5703125" style="15" customWidth="1"/>
    <col min="14087" max="14087" width="16.42578125" style="15" customWidth="1"/>
    <col min="14088" max="14336" width="9.140625" style="15"/>
    <col min="14337" max="14337" width="12.42578125" style="15" customWidth="1"/>
    <col min="14338" max="14338" width="9.140625" style="15"/>
    <col min="14339" max="14339" width="17.7109375" style="15" customWidth="1"/>
    <col min="14340" max="14340" width="23.7109375" style="15" customWidth="1"/>
    <col min="14341" max="14341" width="12.28515625" style="15" customWidth="1"/>
    <col min="14342" max="14342" width="17.5703125" style="15" customWidth="1"/>
    <col min="14343" max="14343" width="16.42578125" style="15" customWidth="1"/>
    <col min="14344" max="14592" width="9.140625" style="15"/>
    <col min="14593" max="14593" width="12.42578125" style="15" customWidth="1"/>
    <col min="14594" max="14594" width="9.140625" style="15"/>
    <col min="14595" max="14595" width="17.7109375" style="15" customWidth="1"/>
    <col min="14596" max="14596" width="23.7109375" style="15" customWidth="1"/>
    <col min="14597" max="14597" width="12.28515625" style="15" customWidth="1"/>
    <col min="14598" max="14598" width="17.5703125" style="15" customWidth="1"/>
    <col min="14599" max="14599" width="16.42578125" style="15" customWidth="1"/>
    <col min="14600" max="14848" width="9.140625" style="15"/>
    <col min="14849" max="14849" width="12.42578125" style="15" customWidth="1"/>
    <col min="14850" max="14850" width="9.140625" style="15"/>
    <col min="14851" max="14851" width="17.7109375" style="15" customWidth="1"/>
    <col min="14852" max="14852" width="23.7109375" style="15" customWidth="1"/>
    <col min="14853" max="14853" width="12.28515625" style="15" customWidth="1"/>
    <col min="14854" max="14854" width="17.5703125" style="15" customWidth="1"/>
    <col min="14855" max="14855" width="16.42578125" style="15" customWidth="1"/>
    <col min="14856" max="15104" width="9.140625" style="15"/>
    <col min="15105" max="15105" width="12.42578125" style="15" customWidth="1"/>
    <col min="15106" max="15106" width="9.140625" style="15"/>
    <col min="15107" max="15107" width="17.7109375" style="15" customWidth="1"/>
    <col min="15108" max="15108" width="23.7109375" style="15" customWidth="1"/>
    <col min="15109" max="15109" width="12.28515625" style="15" customWidth="1"/>
    <col min="15110" max="15110" width="17.5703125" style="15" customWidth="1"/>
    <col min="15111" max="15111" width="16.42578125" style="15" customWidth="1"/>
    <col min="15112" max="15360" width="9.140625" style="15"/>
    <col min="15361" max="15361" width="12.42578125" style="15" customWidth="1"/>
    <col min="15362" max="15362" width="9.140625" style="15"/>
    <col min="15363" max="15363" width="17.7109375" style="15" customWidth="1"/>
    <col min="15364" max="15364" width="23.7109375" style="15" customWidth="1"/>
    <col min="15365" max="15365" width="12.28515625" style="15" customWidth="1"/>
    <col min="15366" max="15366" width="17.5703125" style="15" customWidth="1"/>
    <col min="15367" max="15367" width="16.42578125" style="15" customWidth="1"/>
    <col min="15368" max="15616" width="9.140625" style="15"/>
    <col min="15617" max="15617" width="12.42578125" style="15" customWidth="1"/>
    <col min="15618" max="15618" width="9.140625" style="15"/>
    <col min="15619" max="15619" width="17.7109375" style="15" customWidth="1"/>
    <col min="15620" max="15620" width="23.7109375" style="15" customWidth="1"/>
    <col min="15621" max="15621" width="12.28515625" style="15" customWidth="1"/>
    <col min="15622" max="15622" width="17.5703125" style="15" customWidth="1"/>
    <col min="15623" max="15623" width="16.42578125" style="15" customWidth="1"/>
    <col min="15624" max="15872" width="9.140625" style="15"/>
    <col min="15873" max="15873" width="12.42578125" style="15" customWidth="1"/>
    <col min="15874" max="15874" width="9.140625" style="15"/>
    <col min="15875" max="15875" width="17.7109375" style="15" customWidth="1"/>
    <col min="15876" max="15876" width="23.7109375" style="15" customWidth="1"/>
    <col min="15877" max="15877" width="12.28515625" style="15" customWidth="1"/>
    <col min="15878" max="15878" width="17.5703125" style="15" customWidth="1"/>
    <col min="15879" max="15879" width="16.42578125" style="15" customWidth="1"/>
    <col min="15880" max="16128" width="9.140625" style="15"/>
    <col min="16129" max="16129" width="12.42578125" style="15" customWidth="1"/>
    <col min="16130" max="16130" width="9.140625" style="15"/>
    <col min="16131" max="16131" width="17.7109375" style="15" customWidth="1"/>
    <col min="16132" max="16132" width="23.7109375" style="15" customWidth="1"/>
    <col min="16133" max="16133" width="12.28515625" style="15" customWidth="1"/>
    <col min="16134" max="16134" width="17.5703125" style="15" customWidth="1"/>
    <col min="16135" max="16135" width="16.42578125" style="15" customWidth="1"/>
    <col min="16136" max="16384" width="9.140625" style="15"/>
  </cols>
  <sheetData>
    <row r="1" spans="1:8" x14ac:dyDescent="0.3">
      <c r="A1" s="75"/>
      <c r="B1" s="147" t="s">
        <v>68</v>
      </c>
      <c r="C1" s="147"/>
      <c r="D1" s="147"/>
      <c r="E1" s="147"/>
      <c r="F1" s="147"/>
      <c r="G1" s="25"/>
      <c r="H1" s="25"/>
    </row>
    <row r="2" spans="1:8" x14ac:dyDescent="0.3">
      <c r="A2" s="75"/>
      <c r="B2" s="100"/>
      <c r="C2" s="100"/>
      <c r="D2" s="100"/>
      <c r="E2" s="100"/>
      <c r="F2" s="100"/>
      <c r="G2" s="25"/>
      <c r="H2" s="25"/>
    </row>
    <row r="3" spans="1:8" x14ac:dyDescent="0.3">
      <c r="A3" s="26" t="s">
        <v>69</v>
      </c>
    </row>
    <row r="4" spans="1:8" x14ac:dyDescent="0.3">
      <c r="A4" s="26"/>
      <c r="B4" s="155" t="s">
        <v>27</v>
      </c>
      <c r="C4" s="156"/>
      <c r="D4" s="156"/>
      <c r="E4" s="101" t="s">
        <v>20</v>
      </c>
      <c r="F4" s="101" t="s">
        <v>26</v>
      </c>
    </row>
    <row r="5" spans="1:8" x14ac:dyDescent="0.3">
      <c r="A5" s="26"/>
      <c r="B5" s="28" t="s">
        <v>171</v>
      </c>
      <c r="C5" s="29"/>
      <c r="D5" s="30"/>
      <c r="E5" s="101">
        <v>2</v>
      </c>
      <c r="F5" s="31">
        <f t="shared" ref="F5:F26" si="0">E5*100/$E$45</f>
        <v>5.882352941176471</v>
      </c>
    </row>
    <row r="6" spans="1:8" x14ac:dyDescent="0.3">
      <c r="A6" s="26"/>
      <c r="B6" s="37" t="s">
        <v>30</v>
      </c>
      <c r="C6" s="38"/>
      <c r="D6" s="39"/>
      <c r="E6" s="36">
        <v>1</v>
      </c>
      <c r="F6" s="32">
        <f t="shared" si="0"/>
        <v>2.9411764705882355</v>
      </c>
    </row>
    <row r="7" spans="1:8" x14ac:dyDescent="0.3">
      <c r="A7" s="26"/>
      <c r="B7" s="37" t="s">
        <v>184</v>
      </c>
      <c r="C7" s="38"/>
      <c r="D7" s="39"/>
      <c r="E7" s="36">
        <v>1</v>
      </c>
      <c r="F7" s="32">
        <f t="shared" si="0"/>
        <v>2.9411764705882355</v>
      </c>
    </row>
    <row r="8" spans="1:8" x14ac:dyDescent="0.3">
      <c r="A8" s="26"/>
      <c r="B8" s="28" t="s">
        <v>122</v>
      </c>
      <c r="C8" s="29"/>
      <c r="D8" s="30"/>
      <c r="E8" s="101">
        <v>7</v>
      </c>
      <c r="F8" s="31">
        <f t="shared" si="0"/>
        <v>20.588235294117649</v>
      </c>
    </row>
    <row r="9" spans="1:8" x14ac:dyDescent="0.3">
      <c r="A9" s="26"/>
      <c r="B9" s="37" t="s">
        <v>123</v>
      </c>
      <c r="C9" s="38"/>
      <c r="D9" s="39"/>
      <c r="E9" s="36">
        <v>3</v>
      </c>
      <c r="F9" s="32">
        <f t="shared" si="0"/>
        <v>8.8235294117647065</v>
      </c>
    </row>
    <row r="10" spans="1:8" x14ac:dyDescent="0.3">
      <c r="A10" s="26"/>
      <c r="B10" s="37" t="s">
        <v>117</v>
      </c>
      <c r="C10" s="38"/>
      <c r="D10" s="39"/>
      <c r="E10" s="36">
        <v>1</v>
      </c>
      <c r="F10" s="32">
        <f t="shared" si="0"/>
        <v>2.9411764705882355</v>
      </c>
    </row>
    <row r="11" spans="1:8" x14ac:dyDescent="0.3">
      <c r="A11" s="26"/>
      <c r="B11" s="37" t="s">
        <v>143</v>
      </c>
      <c r="C11" s="38"/>
      <c r="D11" s="39"/>
      <c r="E11" s="36">
        <v>2</v>
      </c>
      <c r="F11" s="32">
        <f t="shared" si="0"/>
        <v>5.882352941176471</v>
      </c>
    </row>
    <row r="12" spans="1:8" x14ac:dyDescent="0.3">
      <c r="A12" s="26"/>
      <c r="B12" s="37" t="s">
        <v>169</v>
      </c>
      <c r="C12" s="38"/>
      <c r="D12" s="39"/>
      <c r="E12" s="36">
        <v>1</v>
      </c>
      <c r="F12" s="32">
        <f t="shared" si="0"/>
        <v>2.9411764705882355</v>
      </c>
    </row>
    <row r="13" spans="1:8" x14ac:dyDescent="0.3">
      <c r="A13" s="26"/>
      <c r="B13" s="88" t="s">
        <v>81</v>
      </c>
      <c r="C13" s="38"/>
      <c r="D13" s="39"/>
      <c r="E13" s="101">
        <v>13</v>
      </c>
      <c r="F13" s="31">
        <f t="shared" si="0"/>
        <v>38.235294117647058</v>
      </c>
    </row>
    <row r="14" spans="1:8" x14ac:dyDescent="0.3">
      <c r="A14" s="26"/>
      <c r="B14" s="37" t="s">
        <v>99</v>
      </c>
      <c r="C14" s="38"/>
      <c r="D14" s="39"/>
      <c r="E14" s="36">
        <v>6</v>
      </c>
      <c r="F14" s="32">
        <f t="shared" si="0"/>
        <v>17.647058823529413</v>
      </c>
    </row>
    <row r="15" spans="1:8" x14ac:dyDescent="0.3">
      <c r="A15" s="26"/>
      <c r="B15" s="106" t="s">
        <v>185</v>
      </c>
      <c r="C15" s="38"/>
      <c r="D15" s="39"/>
      <c r="E15" s="36">
        <v>2</v>
      </c>
      <c r="F15" s="32">
        <f t="shared" si="0"/>
        <v>5.882352941176471</v>
      </c>
    </row>
    <row r="16" spans="1:8" x14ac:dyDescent="0.3">
      <c r="A16" s="26"/>
      <c r="B16" s="37" t="s">
        <v>101</v>
      </c>
      <c r="C16" s="38"/>
      <c r="D16" s="39"/>
      <c r="E16" s="36">
        <v>1</v>
      </c>
      <c r="F16" s="32">
        <f t="shared" si="0"/>
        <v>2.9411764705882355</v>
      </c>
    </row>
    <row r="17" spans="1:6" x14ac:dyDescent="0.3">
      <c r="A17" s="26"/>
      <c r="B17" s="37" t="s">
        <v>104</v>
      </c>
      <c r="C17" s="38"/>
      <c r="D17" s="39"/>
      <c r="E17" s="36">
        <v>4</v>
      </c>
      <c r="F17" s="32">
        <f t="shared" si="0"/>
        <v>11.764705882352942</v>
      </c>
    </row>
    <row r="18" spans="1:6" x14ac:dyDescent="0.3">
      <c r="A18" s="26"/>
      <c r="B18" s="28" t="s">
        <v>85</v>
      </c>
      <c r="C18" s="29"/>
      <c r="D18" s="30"/>
      <c r="E18" s="101">
        <v>1</v>
      </c>
      <c r="F18" s="31">
        <f t="shared" si="0"/>
        <v>2.9411764705882355</v>
      </c>
    </row>
    <row r="19" spans="1:6" x14ac:dyDescent="0.3">
      <c r="A19" s="26"/>
      <c r="B19" s="37" t="s">
        <v>102</v>
      </c>
      <c r="C19" s="38"/>
      <c r="D19" s="39"/>
      <c r="E19" s="36">
        <v>1</v>
      </c>
      <c r="F19" s="32">
        <f t="shared" si="0"/>
        <v>2.9411764705882355</v>
      </c>
    </row>
    <row r="20" spans="1:6" x14ac:dyDescent="0.3">
      <c r="A20" s="26"/>
      <c r="B20" s="88" t="s">
        <v>82</v>
      </c>
      <c r="C20" s="38"/>
      <c r="D20" s="39"/>
      <c r="E20" s="101">
        <v>3</v>
      </c>
      <c r="F20" s="31">
        <f t="shared" si="0"/>
        <v>8.8235294117647065</v>
      </c>
    </row>
    <row r="21" spans="1:6" x14ac:dyDescent="0.3">
      <c r="A21" s="26"/>
      <c r="B21" s="37" t="s">
        <v>189</v>
      </c>
      <c r="C21" s="38"/>
      <c r="D21" s="39"/>
      <c r="E21" s="36">
        <v>2</v>
      </c>
      <c r="F21" s="32">
        <f t="shared" si="0"/>
        <v>5.882352941176471</v>
      </c>
    </row>
    <row r="22" spans="1:6" x14ac:dyDescent="0.3">
      <c r="A22" s="26"/>
      <c r="B22" s="37" t="s">
        <v>190</v>
      </c>
      <c r="C22" s="38"/>
      <c r="D22" s="39"/>
      <c r="E22" s="36">
        <v>1</v>
      </c>
      <c r="F22" s="32">
        <f t="shared" si="0"/>
        <v>2.9411764705882355</v>
      </c>
    </row>
    <row r="23" spans="1:6" x14ac:dyDescent="0.3">
      <c r="A23" s="26"/>
      <c r="B23" s="28" t="s">
        <v>28</v>
      </c>
      <c r="C23" s="29"/>
      <c r="D23" s="30"/>
      <c r="E23" s="101">
        <v>1</v>
      </c>
      <c r="F23" s="31">
        <f t="shared" si="0"/>
        <v>2.9411764705882355</v>
      </c>
    </row>
    <row r="24" spans="1:6" x14ac:dyDescent="0.3">
      <c r="A24" s="26"/>
      <c r="B24" s="37" t="s">
        <v>183</v>
      </c>
      <c r="C24" s="38"/>
      <c r="D24" s="39"/>
      <c r="E24" s="36">
        <v>1</v>
      </c>
      <c r="F24" s="32">
        <f t="shared" si="0"/>
        <v>2.9411764705882355</v>
      </c>
    </row>
    <row r="25" spans="1:6" x14ac:dyDescent="0.3">
      <c r="A25" s="26"/>
      <c r="B25" s="33" t="s">
        <v>83</v>
      </c>
      <c r="C25" s="34"/>
      <c r="D25" s="35"/>
      <c r="E25" s="101">
        <v>1</v>
      </c>
      <c r="F25" s="31">
        <f t="shared" si="0"/>
        <v>2.9411764705882355</v>
      </c>
    </row>
    <row r="26" spans="1:6" x14ac:dyDescent="0.3">
      <c r="A26" s="26"/>
      <c r="B26" s="157" t="s">
        <v>103</v>
      </c>
      <c r="C26" s="157"/>
      <c r="D26" s="157"/>
      <c r="E26" s="36">
        <v>1</v>
      </c>
      <c r="F26" s="32">
        <f t="shared" si="0"/>
        <v>2.9411764705882355</v>
      </c>
    </row>
    <row r="27" spans="1:6" x14ac:dyDescent="0.3">
      <c r="A27" s="26"/>
      <c r="B27" s="111"/>
      <c r="C27" s="111"/>
      <c r="D27" s="111"/>
      <c r="E27" s="112"/>
      <c r="F27" s="113"/>
    </row>
    <row r="28" spans="1:6" x14ac:dyDescent="0.3">
      <c r="A28" s="26"/>
      <c r="B28" s="111"/>
      <c r="C28" s="111"/>
      <c r="D28" s="111"/>
      <c r="E28" s="112"/>
      <c r="F28" s="113"/>
    </row>
    <row r="29" spans="1:6" x14ac:dyDescent="0.3">
      <c r="A29" s="26"/>
      <c r="B29" s="111"/>
      <c r="C29" s="111"/>
      <c r="D29" s="111"/>
      <c r="E29" s="112"/>
      <c r="F29" s="113"/>
    </row>
    <row r="30" spans="1:6" x14ac:dyDescent="0.3">
      <c r="A30" s="26"/>
      <c r="B30" s="111"/>
      <c r="C30" s="111"/>
      <c r="D30" s="111"/>
      <c r="E30" s="112"/>
      <c r="F30" s="113"/>
    </row>
    <row r="31" spans="1:6" x14ac:dyDescent="0.3">
      <c r="A31" s="26"/>
      <c r="B31" s="111"/>
      <c r="C31" s="111"/>
      <c r="D31" s="111"/>
      <c r="E31" s="112"/>
      <c r="F31" s="113"/>
    </row>
    <row r="32" spans="1:6" x14ac:dyDescent="0.3">
      <c r="A32" s="26"/>
      <c r="B32" s="111"/>
      <c r="C32" s="111"/>
      <c r="D32" s="111"/>
      <c r="E32" s="112"/>
      <c r="F32" s="113"/>
    </row>
    <row r="33" spans="1:8" x14ac:dyDescent="0.3">
      <c r="A33" s="26"/>
      <c r="B33" s="111"/>
      <c r="C33" s="111"/>
      <c r="D33" s="111"/>
      <c r="E33" s="112"/>
      <c r="F33" s="113"/>
    </row>
    <row r="34" spans="1:8" x14ac:dyDescent="0.3">
      <c r="A34" s="26"/>
      <c r="B34" s="111"/>
      <c r="C34" s="111"/>
      <c r="D34" s="111"/>
      <c r="E34" s="112"/>
      <c r="F34" s="113"/>
    </row>
    <row r="35" spans="1:8" x14ac:dyDescent="0.3">
      <c r="A35" s="26"/>
      <c r="B35" s="111"/>
      <c r="C35" s="111"/>
      <c r="D35" s="111"/>
      <c r="E35" s="112"/>
      <c r="F35" s="113"/>
    </row>
    <row r="36" spans="1:8" x14ac:dyDescent="0.3">
      <c r="A36" s="75"/>
      <c r="B36" s="147" t="s">
        <v>105</v>
      </c>
      <c r="C36" s="147"/>
      <c r="D36" s="147"/>
      <c r="E36" s="147"/>
      <c r="F36" s="147"/>
      <c r="G36" s="25"/>
      <c r="H36" s="25"/>
    </row>
    <row r="37" spans="1:8" x14ac:dyDescent="0.3">
      <c r="A37" s="95"/>
      <c r="B37" s="96"/>
      <c r="C37" s="96"/>
      <c r="D37" s="96"/>
      <c r="E37" s="97"/>
      <c r="F37" s="98"/>
    </row>
    <row r="38" spans="1:8" x14ac:dyDescent="0.3">
      <c r="A38" s="26"/>
      <c r="B38" s="90" t="s">
        <v>120</v>
      </c>
      <c r="C38" s="91"/>
      <c r="D38" s="92"/>
      <c r="E38" s="93">
        <v>1</v>
      </c>
      <c r="F38" s="94">
        <f t="shared" ref="F38:F45" si="1">E38*100/$E$45</f>
        <v>2.9411764705882355</v>
      </c>
    </row>
    <row r="39" spans="1:8" x14ac:dyDescent="0.3">
      <c r="A39" s="26"/>
      <c r="B39" s="157" t="s">
        <v>188</v>
      </c>
      <c r="C39" s="157"/>
      <c r="D39" s="157"/>
      <c r="E39" s="36">
        <v>1</v>
      </c>
      <c r="F39" s="32">
        <f t="shared" si="1"/>
        <v>2.9411764705882355</v>
      </c>
    </row>
    <row r="40" spans="1:8" x14ac:dyDescent="0.3">
      <c r="A40" s="26"/>
      <c r="B40" s="28" t="s">
        <v>29</v>
      </c>
      <c r="C40" s="29"/>
      <c r="D40" s="30"/>
      <c r="E40" s="101">
        <v>4</v>
      </c>
      <c r="F40" s="31">
        <f t="shared" si="1"/>
        <v>11.764705882352942</v>
      </c>
    </row>
    <row r="41" spans="1:8" x14ac:dyDescent="0.3">
      <c r="A41" s="26"/>
      <c r="B41" s="157" t="s">
        <v>46</v>
      </c>
      <c r="C41" s="157"/>
      <c r="D41" s="157"/>
      <c r="E41" s="36">
        <v>3</v>
      </c>
      <c r="F41" s="32">
        <f t="shared" si="1"/>
        <v>8.8235294117647065</v>
      </c>
    </row>
    <row r="42" spans="1:8" x14ac:dyDescent="0.3">
      <c r="A42" s="26"/>
      <c r="B42" s="157" t="s">
        <v>100</v>
      </c>
      <c r="C42" s="157"/>
      <c r="D42" s="157"/>
      <c r="E42" s="36">
        <v>1</v>
      </c>
      <c r="F42" s="32">
        <f t="shared" si="1"/>
        <v>2.9411764705882355</v>
      </c>
    </row>
    <row r="43" spans="1:8" x14ac:dyDescent="0.3">
      <c r="A43" s="26"/>
      <c r="B43" s="28" t="s">
        <v>186</v>
      </c>
      <c r="C43" s="29"/>
      <c r="D43" s="30"/>
      <c r="E43" s="101">
        <v>1</v>
      </c>
      <c r="F43" s="31">
        <f t="shared" si="1"/>
        <v>2.9411764705882355</v>
      </c>
    </row>
    <row r="44" spans="1:8" x14ac:dyDescent="0.3">
      <c r="A44" s="26"/>
      <c r="B44" s="107" t="s">
        <v>187</v>
      </c>
      <c r="C44" s="40"/>
      <c r="D44" s="41"/>
      <c r="E44" s="36">
        <v>1</v>
      </c>
      <c r="F44" s="32">
        <f t="shared" si="1"/>
        <v>2.9411764705882355</v>
      </c>
    </row>
    <row r="45" spans="1:8" ht="22.5" customHeight="1" x14ac:dyDescent="0.3">
      <c r="A45" s="26"/>
      <c r="B45" s="155" t="s">
        <v>31</v>
      </c>
      <c r="C45" s="156"/>
      <c r="D45" s="158"/>
      <c r="E45" s="42">
        <v>34</v>
      </c>
      <c r="F45" s="31">
        <f t="shared" si="1"/>
        <v>100</v>
      </c>
    </row>
    <row r="46" spans="1:8" x14ac:dyDescent="0.3">
      <c r="A46" s="26"/>
      <c r="B46" s="108"/>
      <c r="C46" s="108"/>
      <c r="D46" s="108"/>
      <c r="E46" s="109"/>
      <c r="F46" s="110"/>
    </row>
    <row r="47" spans="1:8" s="9" customFormat="1" ht="21" x14ac:dyDescent="0.35">
      <c r="B47" s="103" t="s">
        <v>240</v>
      </c>
      <c r="C47" s="43"/>
      <c r="D47" s="43"/>
      <c r="E47" s="44"/>
      <c r="F47" s="45"/>
      <c r="G47" s="11"/>
    </row>
    <row r="48" spans="1:8" s="9" customFormat="1" ht="21" x14ac:dyDescent="0.35">
      <c r="A48" s="9" t="s">
        <v>241</v>
      </c>
      <c r="B48" s="43"/>
      <c r="C48" s="43"/>
      <c r="D48" s="43"/>
      <c r="E48" s="44"/>
      <c r="F48" s="45"/>
      <c r="G48" s="11"/>
    </row>
    <row r="49" spans="1:7" s="9" customFormat="1" ht="21" x14ac:dyDescent="0.35">
      <c r="A49" s="159" t="s">
        <v>242</v>
      </c>
      <c r="B49" s="159"/>
      <c r="C49" s="159"/>
      <c r="D49" s="159"/>
      <c r="E49" s="159"/>
      <c r="F49" s="159"/>
      <c r="G49" s="11"/>
    </row>
    <row r="50" spans="1:7" s="9" customFormat="1" ht="21" x14ac:dyDescent="0.35">
      <c r="A50" s="154" t="s">
        <v>243</v>
      </c>
      <c r="B50" s="154"/>
      <c r="C50" s="154"/>
      <c r="D50" s="154"/>
      <c r="E50" s="154"/>
      <c r="F50" s="154"/>
      <c r="G50" s="11"/>
    </row>
    <row r="51" spans="1:7" ht="21" x14ac:dyDescent="0.35">
      <c r="B51" s="9" t="s">
        <v>232</v>
      </c>
    </row>
  </sheetData>
  <mergeCells count="10">
    <mergeCell ref="A50:F50"/>
    <mergeCell ref="B4:D4"/>
    <mergeCell ref="B1:F1"/>
    <mergeCell ref="B26:D26"/>
    <mergeCell ref="B45:D45"/>
    <mergeCell ref="B39:D39"/>
    <mergeCell ref="B42:D42"/>
    <mergeCell ref="B41:D41"/>
    <mergeCell ref="B36:F36"/>
    <mergeCell ref="A49:F49"/>
  </mergeCells>
  <pageMargins left="0.70866141732283472" right="0.19685039370078741" top="0.35433070866141736" bottom="0.35433070866141736" header="0.31496062992125984" footer="0.31496062992125984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H61"/>
  <sheetViews>
    <sheetView topLeftCell="A13" zoomScale="90" zoomScaleNormal="90" workbookViewId="0">
      <selection activeCell="A32" sqref="A32:E32"/>
    </sheetView>
  </sheetViews>
  <sheetFormatPr defaultRowHeight="21" x14ac:dyDescent="0.35"/>
  <cols>
    <col min="1" max="1" width="3.7109375" style="9" customWidth="1"/>
    <col min="2" max="2" width="60.28515625" style="9" customWidth="1"/>
    <col min="3" max="3" width="9.85546875" style="9" customWidth="1"/>
    <col min="4" max="4" width="8.85546875" style="9" customWidth="1"/>
    <col min="5" max="5" width="12.28515625" style="9" customWidth="1"/>
    <col min="6" max="6" width="10.5703125" style="9" customWidth="1"/>
    <col min="7" max="9" width="9.140625" style="9" customWidth="1"/>
    <col min="10" max="256" width="9.140625" style="9"/>
    <col min="257" max="257" width="3.140625" style="9" customWidth="1"/>
    <col min="258" max="258" width="62.42578125" style="9" customWidth="1"/>
    <col min="259" max="259" width="9.85546875" style="9" customWidth="1"/>
    <col min="260" max="260" width="8.85546875" style="9" customWidth="1"/>
    <col min="261" max="261" width="13.140625" style="9" customWidth="1"/>
    <col min="262" max="262" width="10.5703125" style="9" customWidth="1"/>
    <col min="263" max="265" width="9.140625" style="9" customWidth="1"/>
    <col min="266" max="512" width="9.140625" style="9"/>
    <col min="513" max="513" width="3.140625" style="9" customWidth="1"/>
    <col min="514" max="514" width="62.42578125" style="9" customWidth="1"/>
    <col min="515" max="515" width="9.85546875" style="9" customWidth="1"/>
    <col min="516" max="516" width="8.85546875" style="9" customWidth="1"/>
    <col min="517" max="517" width="13.140625" style="9" customWidth="1"/>
    <col min="518" max="518" width="10.5703125" style="9" customWidth="1"/>
    <col min="519" max="521" width="9.140625" style="9" customWidth="1"/>
    <col min="522" max="768" width="9.140625" style="9"/>
    <col min="769" max="769" width="3.140625" style="9" customWidth="1"/>
    <col min="770" max="770" width="62.42578125" style="9" customWidth="1"/>
    <col min="771" max="771" width="9.85546875" style="9" customWidth="1"/>
    <col min="772" max="772" width="8.85546875" style="9" customWidth="1"/>
    <col min="773" max="773" width="13.140625" style="9" customWidth="1"/>
    <col min="774" max="774" width="10.5703125" style="9" customWidth="1"/>
    <col min="775" max="777" width="9.140625" style="9" customWidth="1"/>
    <col min="778" max="1024" width="9.140625" style="9"/>
    <col min="1025" max="1025" width="3.140625" style="9" customWidth="1"/>
    <col min="1026" max="1026" width="62.42578125" style="9" customWidth="1"/>
    <col min="1027" max="1027" width="9.85546875" style="9" customWidth="1"/>
    <col min="1028" max="1028" width="8.85546875" style="9" customWidth="1"/>
    <col min="1029" max="1029" width="13.140625" style="9" customWidth="1"/>
    <col min="1030" max="1030" width="10.5703125" style="9" customWidth="1"/>
    <col min="1031" max="1033" width="9.140625" style="9" customWidth="1"/>
    <col min="1034" max="1280" width="9.140625" style="9"/>
    <col min="1281" max="1281" width="3.140625" style="9" customWidth="1"/>
    <col min="1282" max="1282" width="62.42578125" style="9" customWidth="1"/>
    <col min="1283" max="1283" width="9.85546875" style="9" customWidth="1"/>
    <col min="1284" max="1284" width="8.85546875" style="9" customWidth="1"/>
    <col min="1285" max="1285" width="13.140625" style="9" customWidth="1"/>
    <col min="1286" max="1286" width="10.5703125" style="9" customWidth="1"/>
    <col min="1287" max="1289" width="9.140625" style="9" customWidth="1"/>
    <col min="1290" max="1536" width="9.140625" style="9"/>
    <col min="1537" max="1537" width="3.140625" style="9" customWidth="1"/>
    <col min="1538" max="1538" width="62.42578125" style="9" customWidth="1"/>
    <col min="1539" max="1539" width="9.85546875" style="9" customWidth="1"/>
    <col min="1540" max="1540" width="8.85546875" style="9" customWidth="1"/>
    <col min="1541" max="1541" width="13.140625" style="9" customWidth="1"/>
    <col min="1542" max="1542" width="10.5703125" style="9" customWidth="1"/>
    <col min="1543" max="1545" width="9.140625" style="9" customWidth="1"/>
    <col min="1546" max="1792" width="9.140625" style="9"/>
    <col min="1793" max="1793" width="3.140625" style="9" customWidth="1"/>
    <col min="1794" max="1794" width="62.42578125" style="9" customWidth="1"/>
    <col min="1795" max="1795" width="9.85546875" style="9" customWidth="1"/>
    <col min="1796" max="1796" width="8.85546875" style="9" customWidth="1"/>
    <col min="1797" max="1797" width="13.140625" style="9" customWidth="1"/>
    <col min="1798" max="1798" width="10.5703125" style="9" customWidth="1"/>
    <col min="1799" max="1801" width="9.140625" style="9" customWidth="1"/>
    <col min="1802" max="2048" width="9.140625" style="9"/>
    <col min="2049" max="2049" width="3.140625" style="9" customWidth="1"/>
    <col min="2050" max="2050" width="62.42578125" style="9" customWidth="1"/>
    <col min="2051" max="2051" width="9.85546875" style="9" customWidth="1"/>
    <col min="2052" max="2052" width="8.85546875" style="9" customWidth="1"/>
    <col min="2053" max="2053" width="13.140625" style="9" customWidth="1"/>
    <col min="2054" max="2054" width="10.5703125" style="9" customWidth="1"/>
    <col min="2055" max="2057" width="9.140625" style="9" customWidth="1"/>
    <col min="2058" max="2304" width="9.140625" style="9"/>
    <col min="2305" max="2305" width="3.140625" style="9" customWidth="1"/>
    <col min="2306" max="2306" width="62.42578125" style="9" customWidth="1"/>
    <col min="2307" max="2307" width="9.85546875" style="9" customWidth="1"/>
    <col min="2308" max="2308" width="8.85546875" style="9" customWidth="1"/>
    <col min="2309" max="2309" width="13.140625" style="9" customWidth="1"/>
    <col min="2310" max="2310" width="10.5703125" style="9" customWidth="1"/>
    <col min="2311" max="2313" width="9.140625" style="9" customWidth="1"/>
    <col min="2314" max="2560" width="9.140625" style="9"/>
    <col min="2561" max="2561" width="3.140625" style="9" customWidth="1"/>
    <col min="2562" max="2562" width="62.42578125" style="9" customWidth="1"/>
    <col min="2563" max="2563" width="9.85546875" style="9" customWidth="1"/>
    <col min="2564" max="2564" width="8.85546875" style="9" customWidth="1"/>
    <col min="2565" max="2565" width="13.140625" style="9" customWidth="1"/>
    <col min="2566" max="2566" width="10.5703125" style="9" customWidth="1"/>
    <col min="2567" max="2569" width="9.140625" style="9" customWidth="1"/>
    <col min="2570" max="2816" width="9.140625" style="9"/>
    <col min="2817" max="2817" width="3.140625" style="9" customWidth="1"/>
    <col min="2818" max="2818" width="62.42578125" style="9" customWidth="1"/>
    <col min="2819" max="2819" width="9.85546875" style="9" customWidth="1"/>
    <col min="2820" max="2820" width="8.85546875" style="9" customWidth="1"/>
    <col min="2821" max="2821" width="13.140625" style="9" customWidth="1"/>
    <col min="2822" max="2822" width="10.5703125" style="9" customWidth="1"/>
    <col min="2823" max="2825" width="9.140625" style="9" customWidth="1"/>
    <col min="2826" max="3072" width="9.140625" style="9"/>
    <col min="3073" max="3073" width="3.140625" style="9" customWidth="1"/>
    <col min="3074" max="3074" width="62.42578125" style="9" customWidth="1"/>
    <col min="3075" max="3075" width="9.85546875" style="9" customWidth="1"/>
    <col min="3076" max="3076" width="8.85546875" style="9" customWidth="1"/>
    <col min="3077" max="3077" width="13.140625" style="9" customWidth="1"/>
    <col min="3078" max="3078" width="10.5703125" style="9" customWidth="1"/>
    <col min="3079" max="3081" width="9.140625" style="9" customWidth="1"/>
    <col min="3082" max="3328" width="9.140625" style="9"/>
    <col min="3329" max="3329" width="3.140625" style="9" customWidth="1"/>
    <col min="3330" max="3330" width="62.42578125" style="9" customWidth="1"/>
    <col min="3331" max="3331" width="9.85546875" style="9" customWidth="1"/>
    <col min="3332" max="3332" width="8.85546875" style="9" customWidth="1"/>
    <col min="3333" max="3333" width="13.140625" style="9" customWidth="1"/>
    <col min="3334" max="3334" width="10.5703125" style="9" customWidth="1"/>
    <col min="3335" max="3337" width="9.140625" style="9" customWidth="1"/>
    <col min="3338" max="3584" width="9.140625" style="9"/>
    <col min="3585" max="3585" width="3.140625" style="9" customWidth="1"/>
    <col min="3586" max="3586" width="62.42578125" style="9" customWidth="1"/>
    <col min="3587" max="3587" width="9.85546875" style="9" customWidth="1"/>
    <col min="3588" max="3588" width="8.85546875" style="9" customWidth="1"/>
    <col min="3589" max="3589" width="13.140625" style="9" customWidth="1"/>
    <col min="3590" max="3590" width="10.5703125" style="9" customWidth="1"/>
    <col min="3591" max="3593" width="9.140625" style="9" customWidth="1"/>
    <col min="3594" max="3840" width="9.140625" style="9"/>
    <col min="3841" max="3841" width="3.140625" style="9" customWidth="1"/>
    <col min="3842" max="3842" width="62.42578125" style="9" customWidth="1"/>
    <col min="3843" max="3843" width="9.85546875" style="9" customWidth="1"/>
    <col min="3844" max="3844" width="8.85546875" style="9" customWidth="1"/>
    <col min="3845" max="3845" width="13.140625" style="9" customWidth="1"/>
    <col min="3846" max="3846" width="10.5703125" style="9" customWidth="1"/>
    <col min="3847" max="3849" width="9.140625" style="9" customWidth="1"/>
    <col min="3850" max="4096" width="9.140625" style="9"/>
    <col min="4097" max="4097" width="3.140625" style="9" customWidth="1"/>
    <col min="4098" max="4098" width="62.42578125" style="9" customWidth="1"/>
    <col min="4099" max="4099" width="9.85546875" style="9" customWidth="1"/>
    <col min="4100" max="4100" width="8.85546875" style="9" customWidth="1"/>
    <col min="4101" max="4101" width="13.140625" style="9" customWidth="1"/>
    <col min="4102" max="4102" width="10.5703125" style="9" customWidth="1"/>
    <col min="4103" max="4105" width="9.140625" style="9" customWidth="1"/>
    <col min="4106" max="4352" width="9.140625" style="9"/>
    <col min="4353" max="4353" width="3.140625" style="9" customWidth="1"/>
    <col min="4354" max="4354" width="62.42578125" style="9" customWidth="1"/>
    <col min="4355" max="4355" width="9.85546875" style="9" customWidth="1"/>
    <col min="4356" max="4356" width="8.85546875" style="9" customWidth="1"/>
    <col min="4357" max="4357" width="13.140625" style="9" customWidth="1"/>
    <col min="4358" max="4358" width="10.5703125" style="9" customWidth="1"/>
    <col min="4359" max="4361" width="9.140625" style="9" customWidth="1"/>
    <col min="4362" max="4608" width="9.140625" style="9"/>
    <col min="4609" max="4609" width="3.140625" style="9" customWidth="1"/>
    <col min="4610" max="4610" width="62.42578125" style="9" customWidth="1"/>
    <col min="4611" max="4611" width="9.85546875" style="9" customWidth="1"/>
    <col min="4612" max="4612" width="8.85546875" style="9" customWidth="1"/>
    <col min="4613" max="4613" width="13.140625" style="9" customWidth="1"/>
    <col min="4614" max="4614" width="10.5703125" style="9" customWidth="1"/>
    <col min="4615" max="4617" width="9.140625" style="9" customWidth="1"/>
    <col min="4618" max="4864" width="9.140625" style="9"/>
    <col min="4865" max="4865" width="3.140625" style="9" customWidth="1"/>
    <col min="4866" max="4866" width="62.42578125" style="9" customWidth="1"/>
    <col min="4867" max="4867" width="9.85546875" style="9" customWidth="1"/>
    <col min="4868" max="4868" width="8.85546875" style="9" customWidth="1"/>
    <col min="4869" max="4869" width="13.140625" style="9" customWidth="1"/>
    <col min="4870" max="4870" width="10.5703125" style="9" customWidth="1"/>
    <col min="4871" max="4873" width="9.140625" style="9" customWidth="1"/>
    <col min="4874" max="5120" width="9.140625" style="9"/>
    <col min="5121" max="5121" width="3.140625" style="9" customWidth="1"/>
    <col min="5122" max="5122" width="62.42578125" style="9" customWidth="1"/>
    <col min="5123" max="5123" width="9.85546875" style="9" customWidth="1"/>
    <col min="5124" max="5124" width="8.85546875" style="9" customWidth="1"/>
    <col min="5125" max="5125" width="13.140625" style="9" customWidth="1"/>
    <col min="5126" max="5126" width="10.5703125" style="9" customWidth="1"/>
    <col min="5127" max="5129" width="9.140625" style="9" customWidth="1"/>
    <col min="5130" max="5376" width="9.140625" style="9"/>
    <col min="5377" max="5377" width="3.140625" style="9" customWidth="1"/>
    <col min="5378" max="5378" width="62.42578125" style="9" customWidth="1"/>
    <col min="5379" max="5379" width="9.85546875" style="9" customWidth="1"/>
    <col min="5380" max="5380" width="8.85546875" style="9" customWidth="1"/>
    <col min="5381" max="5381" width="13.140625" style="9" customWidth="1"/>
    <col min="5382" max="5382" width="10.5703125" style="9" customWidth="1"/>
    <col min="5383" max="5385" width="9.140625" style="9" customWidth="1"/>
    <col min="5386" max="5632" width="9.140625" style="9"/>
    <col min="5633" max="5633" width="3.140625" style="9" customWidth="1"/>
    <col min="5634" max="5634" width="62.42578125" style="9" customWidth="1"/>
    <col min="5635" max="5635" width="9.85546875" style="9" customWidth="1"/>
    <col min="5636" max="5636" width="8.85546875" style="9" customWidth="1"/>
    <col min="5637" max="5637" width="13.140625" style="9" customWidth="1"/>
    <col min="5638" max="5638" width="10.5703125" style="9" customWidth="1"/>
    <col min="5639" max="5641" width="9.140625" style="9" customWidth="1"/>
    <col min="5642" max="5888" width="9.140625" style="9"/>
    <col min="5889" max="5889" width="3.140625" style="9" customWidth="1"/>
    <col min="5890" max="5890" width="62.42578125" style="9" customWidth="1"/>
    <col min="5891" max="5891" width="9.85546875" style="9" customWidth="1"/>
    <col min="5892" max="5892" width="8.85546875" style="9" customWidth="1"/>
    <col min="5893" max="5893" width="13.140625" style="9" customWidth="1"/>
    <col min="5894" max="5894" width="10.5703125" style="9" customWidth="1"/>
    <col min="5895" max="5897" width="9.140625" style="9" customWidth="1"/>
    <col min="5898" max="6144" width="9.140625" style="9"/>
    <col min="6145" max="6145" width="3.140625" style="9" customWidth="1"/>
    <col min="6146" max="6146" width="62.42578125" style="9" customWidth="1"/>
    <col min="6147" max="6147" width="9.85546875" style="9" customWidth="1"/>
    <col min="6148" max="6148" width="8.85546875" style="9" customWidth="1"/>
    <col min="6149" max="6149" width="13.140625" style="9" customWidth="1"/>
    <col min="6150" max="6150" width="10.5703125" style="9" customWidth="1"/>
    <col min="6151" max="6153" width="9.140625" style="9" customWidth="1"/>
    <col min="6154" max="6400" width="9.140625" style="9"/>
    <col min="6401" max="6401" width="3.140625" style="9" customWidth="1"/>
    <col min="6402" max="6402" width="62.42578125" style="9" customWidth="1"/>
    <col min="6403" max="6403" width="9.85546875" style="9" customWidth="1"/>
    <col min="6404" max="6404" width="8.85546875" style="9" customWidth="1"/>
    <col min="6405" max="6405" width="13.140625" style="9" customWidth="1"/>
    <col min="6406" max="6406" width="10.5703125" style="9" customWidth="1"/>
    <col min="6407" max="6409" width="9.140625" style="9" customWidth="1"/>
    <col min="6410" max="6656" width="9.140625" style="9"/>
    <col min="6657" max="6657" width="3.140625" style="9" customWidth="1"/>
    <col min="6658" max="6658" width="62.42578125" style="9" customWidth="1"/>
    <col min="6659" max="6659" width="9.85546875" style="9" customWidth="1"/>
    <col min="6660" max="6660" width="8.85546875" style="9" customWidth="1"/>
    <col min="6661" max="6661" width="13.140625" style="9" customWidth="1"/>
    <col min="6662" max="6662" width="10.5703125" style="9" customWidth="1"/>
    <col min="6663" max="6665" width="9.140625" style="9" customWidth="1"/>
    <col min="6666" max="6912" width="9.140625" style="9"/>
    <col min="6913" max="6913" width="3.140625" style="9" customWidth="1"/>
    <col min="6914" max="6914" width="62.42578125" style="9" customWidth="1"/>
    <col min="6915" max="6915" width="9.85546875" style="9" customWidth="1"/>
    <col min="6916" max="6916" width="8.85546875" style="9" customWidth="1"/>
    <col min="6917" max="6917" width="13.140625" style="9" customWidth="1"/>
    <col min="6918" max="6918" width="10.5703125" style="9" customWidth="1"/>
    <col min="6919" max="6921" width="9.140625" style="9" customWidth="1"/>
    <col min="6922" max="7168" width="9.140625" style="9"/>
    <col min="7169" max="7169" width="3.140625" style="9" customWidth="1"/>
    <col min="7170" max="7170" width="62.42578125" style="9" customWidth="1"/>
    <col min="7171" max="7171" width="9.85546875" style="9" customWidth="1"/>
    <col min="7172" max="7172" width="8.85546875" style="9" customWidth="1"/>
    <col min="7173" max="7173" width="13.140625" style="9" customWidth="1"/>
    <col min="7174" max="7174" width="10.5703125" style="9" customWidth="1"/>
    <col min="7175" max="7177" width="9.140625" style="9" customWidth="1"/>
    <col min="7178" max="7424" width="9.140625" style="9"/>
    <col min="7425" max="7425" width="3.140625" style="9" customWidth="1"/>
    <col min="7426" max="7426" width="62.42578125" style="9" customWidth="1"/>
    <col min="7427" max="7427" width="9.85546875" style="9" customWidth="1"/>
    <col min="7428" max="7428" width="8.85546875" style="9" customWidth="1"/>
    <col min="7429" max="7429" width="13.140625" style="9" customWidth="1"/>
    <col min="7430" max="7430" width="10.5703125" style="9" customWidth="1"/>
    <col min="7431" max="7433" width="9.140625" style="9" customWidth="1"/>
    <col min="7434" max="7680" width="9.140625" style="9"/>
    <col min="7681" max="7681" width="3.140625" style="9" customWidth="1"/>
    <col min="7682" max="7682" width="62.42578125" style="9" customWidth="1"/>
    <col min="7683" max="7683" width="9.85546875" style="9" customWidth="1"/>
    <col min="7684" max="7684" width="8.85546875" style="9" customWidth="1"/>
    <col min="7685" max="7685" width="13.140625" style="9" customWidth="1"/>
    <col min="7686" max="7686" width="10.5703125" style="9" customWidth="1"/>
    <col min="7687" max="7689" width="9.140625" style="9" customWidth="1"/>
    <col min="7690" max="7936" width="9.140625" style="9"/>
    <col min="7937" max="7937" width="3.140625" style="9" customWidth="1"/>
    <col min="7938" max="7938" width="62.42578125" style="9" customWidth="1"/>
    <col min="7939" max="7939" width="9.85546875" style="9" customWidth="1"/>
    <col min="7940" max="7940" width="8.85546875" style="9" customWidth="1"/>
    <col min="7941" max="7941" width="13.140625" style="9" customWidth="1"/>
    <col min="7942" max="7942" width="10.5703125" style="9" customWidth="1"/>
    <col min="7943" max="7945" width="9.140625" style="9" customWidth="1"/>
    <col min="7946" max="8192" width="9.140625" style="9"/>
    <col min="8193" max="8193" width="3.140625" style="9" customWidth="1"/>
    <col min="8194" max="8194" width="62.42578125" style="9" customWidth="1"/>
    <col min="8195" max="8195" width="9.85546875" style="9" customWidth="1"/>
    <col min="8196" max="8196" width="8.85546875" style="9" customWidth="1"/>
    <col min="8197" max="8197" width="13.140625" style="9" customWidth="1"/>
    <col min="8198" max="8198" width="10.5703125" style="9" customWidth="1"/>
    <col min="8199" max="8201" width="9.140625" style="9" customWidth="1"/>
    <col min="8202" max="8448" width="9.140625" style="9"/>
    <col min="8449" max="8449" width="3.140625" style="9" customWidth="1"/>
    <col min="8450" max="8450" width="62.42578125" style="9" customWidth="1"/>
    <col min="8451" max="8451" width="9.85546875" style="9" customWidth="1"/>
    <col min="8452" max="8452" width="8.85546875" style="9" customWidth="1"/>
    <col min="8453" max="8453" width="13.140625" style="9" customWidth="1"/>
    <col min="8454" max="8454" width="10.5703125" style="9" customWidth="1"/>
    <col min="8455" max="8457" width="9.140625" style="9" customWidth="1"/>
    <col min="8458" max="8704" width="9.140625" style="9"/>
    <col min="8705" max="8705" width="3.140625" style="9" customWidth="1"/>
    <col min="8706" max="8706" width="62.42578125" style="9" customWidth="1"/>
    <col min="8707" max="8707" width="9.85546875" style="9" customWidth="1"/>
    <col min="8708" max="8708" width="8.85546875" style="9" customWidth="1"/>
    <col min="8709" max="8709" width="13.140625" style="9" customWidth="1"/>
    <col min="8710" max="8710" width="10.5703125" style="9" customWidth="1"/>
    <col min="8711" max="8713" width="9.140625" style="9" customWidth="1"/>
    <col min="8714" max="8960" width="9.140625" style="9"/>
    <col min="8961" max="8961" width="3.140625" style="9" customWidth="1"/>
    <col min="8962" max="8962" width="62.42578125" style="9" customWidth="1"/>
    <col min="8963" max="8963" width="9.85546875" style="9" customWidth="1"/>
    <col min="8964" max="8964" width="8.85546875" style="9" customWidth="1"/>
    <col min="8965" max="8965" width="13.140625" style="9" customWidth="1"/>
    <col min="8966" max="8966" width="10.5703125" style="9" customWidth="1"/>
    <col min="8967" max="8969" width="9.140625" style="9" customWidth="1"/>
    <col min="8970" max="9216" width="9.140625" style="9"/>
    <col min="9217" max="9217" width="3.140625" style="9" customWidth="1"/>
    <col min="9218" max="9218" width="62.42578125" style="9" customWidth="1"/>
    <col min="9219" max="9219" width="9.85546875" style="9" customWidth="1"/>
    <col min="9220" max="9220" width="8.85546875" style="9" customWidth="1"/>
    <col min="9221" max="9221" width="13.140625" style="9" customWidth="1"/>
    <col min="9222" max="9222" width="10.5703125" style="9" customWidth="1"/>
    <col min="9223" max="9225" width="9.140625" style="9" customWidth="1"/>
    <col min="9226" max="9472" width="9.140625" style="9"/>
    <col min="9473" max="9473" width="3.140625" style="9" customWidth="1"/>
    <col min="9474" max="9474" width="62.42578125" style="9" customWidth="1"/>
    <col min="9475" max="9475" width="9.85546875" style="9" customWidth="1"/>
    <col min="9476" max="9476" width="8.85546875" style="9" customWidth="1"/>
    <col min="9477" max="9477" width="13.140625" style="9" customWidth="1"/>
    <col min="9478" max="9478" width="10.5703125" style="9" customWidth="1"/>
    <col min="9479" max="9481" width="9.140625" style="9" customWidth="1"/>
    <col min="9482" max="9728" width="9.140625" style="9"/>
    <col min="9729" max="9729" width="3.140625" style="9" customWidth="1"/>
    <col min="9730" max="9730" width="62.42578125" style="9" customWidth="1"/>
    <col min="9731" max="9731" width="9.85546875" style="9" customWidth="1"/>
    <col min="9732" max="9732" width="8.85546875" style="9" customWidth="1"/>
    <col min="9733" max="9733" width="13.140625" style="9" customWidth="1"/>
    <col min="9734" max="9734" width="10.5703125" style="9" customWidth="1"/>
    <col min="9735" max="9737" width="9.140625" style="9" customWidth="1"/>
    <col min="9738" max="9984" width="9.140625" style="9"/>
    <col min="9985" max="9985" width="3.140625" style="9" customWidth="1"/>
    <col min="9986" max="9986" width="62.42578125" style="9" customWidth="1"/>
    <col min="9987" max="9987" width="9.85546875" style="9" customWidth="1"/>
    <col min="9988" max="9988" width="8.85546875" style="9" customWidth="1"/>
    <col min="9989" max="9989" width="13.140625" style="9" customWidth="1"/>
    <col min="9990" max="9990" width="10.5703125" style="9" customWidth="1"/>
    <col min="9991" max="9993" width="9.140625" style="9" customWidth="1"/>
    <col min="9994" max="10240" width="9.140625" style="9"/>
    <col min="10241" max="10241" width="3.140625" style="9" customWidth="1"/>
    <col min="10242" max="10242" width="62.42578125" style="9" customWidth="1"/>
    <col min="10243" max="10243" width="9.85546875" style="9" customWidth="1"/>
    <col min="10244" max="10244" width="8.85546875" style="9" customWidth="1"/>
    <col min="10245" max="10245" width="13.140625" style="9" customWidth="1"/>
    <col min="10246" max="10246" width="10.5703125" style="9" customWidth="1"/>
    <col min="10247" max="10249" width="9.140625" style="9" customWidth="1"/>
    <col min="10250" max="10496" width="9.140625" style="9"/>
    <col min="10497" max="10497" width="3.140625" style="9" customWidth="1"/>
    <col min="10498" max="10498" width="62.42578125" style="9" customWidth="1"/>
    <col min="10499" max="10499" width="9.85546875" style="9" customWidth="1"/>
    <col min="10500" max="10500" width="8.85546875" style="9" customWidth="1"/>
    <col min="10501" max="10501" width="13.140625" style="9" customWidth="1"/>
    <col min="10502" max="10502" width="10.5703125" style="9" customWidth="1"/>
    <col min="10503" max="10505" width="9.140625" style="9" customWidth="1"/>
    <col min="10506" max="10752" width="9.140625" style="9"/>
    <col min="10753" max="10753" width="3.140625" style="9" customWidth="1"/>
    <col min="10754" max="10754" width="62.42578125" style="9" customWidth="1"/>
    <col min="10755" max="10755" width="9.85546875" style="9" customWidth="1"/>
    <col min="10756" max="10756" width="8.85546875" style="9" customWidth="1"/>
    <col min="10757" max="10757" width="13.140625" style="9" customWidth="1"/>
    <col min="10758" max="10758" width="10.5703125" style="9" customWidth="1"/>
    <col min="10759" max="10761" width="9.140625" style="9" customWidth="1"/>
    <col min="10762" max="11008" width="9.140625" style="9"/>
    <col min="11009" max="11009" width="3.140625" style="9" customWidth="1"/>
    <col min="11010" max="11010" width="62.42578125" style="9" customWidth="1"/>
    <col min="11011" max="11011" width="9.85546875" style="9" customWidth="1"/>
    <col min="11012" max="11012" width="8.85546875" style="9" customWidth="1"/>
    <col min="11013" max="11013" width="13.140625" style="9" customWidth="1"/>
    <col min="11014" max="11014" width="10.5703125" style="9" customWidth="1"/>
    <col min="11015" max="11017" width="9.140625" style="9" customWidth="1"/>
    <col min="11018" max="11264" width="9.140625" style="9"/>
    <col min="11265" max="11265" width="3.140625" style="9" customWidth="1"/>
    <col min="11266" max="11266" width="62.42578125" style="9" customWidth="1"/>
    <col min="11267" max="11267" width="9.85546875" style="9" customWidth="1"/>
    <col min="11268" max="11268" width="8.85546875" style="9" customWidth="1"/>
    <col min="11269" max="11269" width="13.140625" style="9" customWidth="1"/>
    <col min="11270" max="11270" width="10.5703125" style="9" customWidth="1"/>
    <col min="11271" max="11273" width="9.140625" style="9" customWidth="1"/>
    <col min="11274" max="11520" width="9.140625" style="9"/>
    <col min="11521" max="11521" width="3.140625" style="9" customWidth="1"/>
    <col min="11522" max="11522" width="62.42578125" style="9" customWidth="1"/>
    <col min="11523" max="11523" width="9.85546875" style="9" customWidth="1"/>
    <col min="11524" max="11524" width="8.85546875" style="9" customWidth="1"/>
    <col min="11525" max="11525" width="13.140625" style="9" customWidth="1"/>
    <col min="11526" max="11526" width="10.5703125" style="9" customWidth="1"/>
    <col min="11527" max="11529" width="9.140625" style="9" customWidth="1"/>
    <col min="11530" max="11776" width="9.140625" style="9"/>
    <col min="11777" max="11777" width="3.140625" style="9" customWidth="1"/>
    <col min="11778" max="11778" width="62.42578125" style="9" customWidth="1"/>
    <col min="11779" max="11779" width="9.85546875" style="9" customWidth="1"/>
    <col min="11780" max="11780" width="8.85546875" style="9" customWidth="1"/>
    <col min="11781" max="11781" width="13.140625" style="9" customWidth="1"/>
    <col min="11782" max="11782" width="10.5703125" style="9" customWidth="1"/>
    <col min="11783" max="11785" width="9.140625" style="9" customWidth="1"/>
    <col min="11786" max="12032" width="9.140625" style="9"/>
    <col min="12033" max="12033" width="3.140625" style="9" customWidth="1"/>
    <col min="12034" max="12034" width="62.42578125" style="9" customWidth="1"/>
    <col min="12035" max="12035" width="9.85546875" style="9" customWidth="1"/>
    <col min="12036" max="12036" width="8.85546875" style="9" customWidth="1"/>
    <col min="12037" max="12037" width="13.140625" style="9" customWidth="1"/>
    <col min="12038" max="12038" width="10.5703125" style="9" customWidth="1"/>
    <col min="12039" max="12041" width="9.140625" style="9" customWidth="1"/>
    <col min="12042" max="12288" width="9.140625" style="9"/>
    <col min="12289" max="12289" width="3.140625" style="9" customWidth="1"/>
    <col min="12290" max="12290" width="62.42578125" style="9" customWidth="1"/>
    <col min="12291" max="12291" width="9.85546875" style="9" customWidth="1"/>
    <col min="12292" max="12292" width="8.85546875" style="9" customWidth="1"/>
    <col min="12293" max="12293" width="13.140625" style="9" customWidth="1"/>
    <col min="12294" max="12294" width="10.5703125" style="9" customWidth="1"/>
    <col min="12295" max="12297" width="9.140625" style="9" customWidth="1"/>
    <col min="12298" max="12544" width="9.140625" style="9"/>
    <col min="12545" max="12545" width="3.140625" style="9" customWidth="1"/>
    <col min="12546" max="12546" width="62.42578125" style="9" customWidth="1"/>
    <col min="12547" max="12547" width="9.85546875" style="9" customWidth="1"/>
    <col min="12548" max="12548" width="8.85546875" style="9" customWidth="1"/>
    <col min="12549" max="12549" width="13.140625" style="9" customWidth="1"/>
    <col min="12550" max="12550" width="10.5703125" style="9" customWidth="1"/>
    <col min="12551" max="12553" width="9.140625" style="9" customWidth="1"/>
    <col min="12554" max="12800" width="9.140625" style="9"/>
    <col min="12801" max="12801" width="3.140625" style="9" customWidth="1"/>
    <col min="12802" max="12802" width="62.42578125" style="9" customWidth="1"/>
    <col min="12803" max="12803" width="9.85546875" style="9" customWidth="1"/>
    <col min="12804" max="12804" width="8.85546875" style="9" customWidth="1"/>
    <col min="12805" max="12805" width="13.140625" style="9" customWidth="1"/>
    <col min="12806" max="12806" width="10.5703125" style="9" customWidth="1"/>
    <col min="12807" max="12809" width="9.140625" style="9" customWidth="1"/>
    <col min="12810" max="13056" width="9.140625" style="9"/>
    <col min="13057" max="13057" width="3.140625" style="9" customWidth="1"/>
    <col min="13058" max="13058" width="62.42578125" style="9" customWidth="1"/>
    <col min="13059" max="13059" width="9.85546875" style="9" customWidth="1"/>
    <col min="13060" max="13060" width="8.85546875" style="9" customWidth="1"/>
    <col min="13061" max="13061" width="13.140625" style="9" customWidth="1"/>
    <col min="13062" max="13062" width="10.5703125" style="9" customWidth="1"/>
    <col min="13063" max="13065" width="9.140625" style="9" customWidth="1"/>
    <col min="13066" max="13312" width="9.140625" style="9"/>
    <col min="13313" max="13313" width="3.140625" style="9" customWidth="1"/>
    <col min="13314" max="13314" width="62.42578125" style="9" customWidth="1"/>
    <col min="13315" max="13315" width="9.85546875" style="9" customWidth="1"/>
    <col min="13316" max="13316" width="8.85546875" style="9" customWidth="1"/>
    <col min="13317" max="13317" width="13.140625" style="9" customWidth="1"/>
    <col min="13318" max="13318" width="10.5703125" style="9" customWidth="1"/>
    <col min="13319" max="13321" width="9.140625" style="9" customWidth="1"/>
    <col min="13322" max="13568" width="9.140625" style="9"/>
    <col min="13569" max="13569" width="3.140625" style="9" customWidth="1"/>
    <col min="13570" max="13570" width="62.42578125" style="9" customWidth="1"/>
    <col min="13571" max="13571" width="9.85546875" style="9" customWidth="1"/>
    <col min="13572" max="13572" width="8.85546875" style="9" customWidth="1"/>
    <col min="13573" max="13573" width="13.140625" style="9" customWidth="1"/>
    <col min="13574" max="13574" width="10.5703125" style="9" customWidth="1"/>
    <col min="13575" max="13577" width="9.140625" style="9" customWidth="1"/>
    <col min="13578" max="13824" width="9.140625" style="9"/>
    <col min="13825" max="13825" width="3.140625" style="9" customWidth="1"/>
    <col min="13826" max="13826" width="62.42578125" style="9" customWidth="1"/>
    <col min="13827" max="13827" width="9.85546875" style="9" customWidth="1"/>
    <col min="13828" max="13828" width="8.85546875" style="9" customWidth="1"/>
    <col min="13829" max="13829" width="13.140625" style="9" customWidth="1"/>
    <col min="13830" max="13830" width="10.5703125" style="9" customWidth="1"/>
    <col min="13831" max="13833" width="9.140625" style="9" customWidth="1"/>
    <col min="13834" max="14080" width="9.140625" style="9"/>
    <col min="14081" max="14081" width="3.140625" style="9" customWidth="1"/>
    <col min="14082" max="14082" width="62.42578125" style="9" customWidth="1"/>
    <col min="14083" max="14083" width="9.85546875" style="9" customWidth="1"/>
    <col min="14084" max="14084" width="8.85546875" style="9" customWidth="1"/>
    <col min="14085" max="14085" width="13.140625" style="9" customWidth="1"/>
    <col min="14086" max="14086" width="10.5703125" style="9" customWidth="1"/>
    <col min="14087" max="14089" width="9.140625" style="9" customWidth="1"/>
    <col min="14090" max="14336" width="9.140625" style="9"/>
    <col min="14337" max="14337" width="3.140625" style="9" customWidth="1"/>
    <col min="14338" max="14338" width="62.42578125" style="9" customWidth="1"/>
    <col min="14339" max="14339" width="9.85546875" style="9" customWidth="1"/>
    <col min="14340" max="14340" width="8.85546875" style="9" customWidth="1"/>
    <col min="14341" max="14341" width="13.140625" style="9" customWidth="1"/>
    <col min="14342" max="14342" width="10.5703125" style="9" customWidth="1"/>
    <col min="14343" max="14345" width="9.140625" style="9" customWidth="1"/>
    <col min="14346" max="14592" width="9.140625" style="9"/>
    <col min="14593" max="14593" width="3.140625" style="9" customWidth="1"/>
    <col min="14594" max="14594" width="62.42578125" style="9" customWidth="1"/>
    <col min="14595" max="14595" width="9.85546875" style="9" customWidth="1"/>
    <col min="14596" max="14596" width="8.85546875" style="9" customWidth="1"/>
    <col min="14597" max="14597" width="13.140625" style="9" customWidth="1"/>
    <col min="14598" max="14598" width="10.5703125" style="9" customWidth="1"/>
    <col min="14599" max="14601" width="9.140625" style="9" customWidth="1"/>
    <col min="14602" max="14848" width="9.140625" style="9"/>
    <col min="14849" max="14849" width="3.140625" style="9" customWidth="1"/>
    <col min="14850" max="14850" width="62.42578125" style="9" customWidth="1"/>
    <col min="14851" max="14851" width="9.85546875" style="9" customWidth="1"/>
    <col min="14852" max="14852" width="8.85546875" style="9" customWidth="1"/>
    <col min="14853" max="14853" width="13.140625" style="9" customWidth="1"/>
    <col min="14854" max="14854" width="10.5703125" style="9" customWidth="1"/>
    <col min="14855" max="14857" width="9.140625" style="9" customWidth="1"/>
    <col min="14858" max="15104" width="9.140625" style="9"/>
    <col min="15105" max="15105" width="3.140625" style="9" customWidth="1"/>
    <col min="15106" max="15106" width="62.42578125" style="9" customWidth="1"/>
    <col min="15107" max="15107" width="9.85546875" style="9" customWidth="1"/>
    <col min="15108" max="15108" width="8.85546875" style="9" customWidth="1"/>
    <col min="15109" max="15109" width="13.140625" style="9" customWidth="1"/>
    <col min="15110" max="15110" width="10.5703125" style="9" customWidth="1"/>
    <col min="15111" max="15113" width="9.140625" style="9" customWidth="1"/>
    <col min="15114" max="15360" width="9.140625" style="9"/>
    <col min="15361" max="15361" width="3.140625" style="9" customWidth="1"/>
    <col min="15362" max="15362" width="62.42578125" style="9" customWidth="1"/>
    <col min="15363" max="15363" width="9.85546875" style="9" customWidth="1"/>
    <col min="15364" max="15364" width="8.85546875" style="9" customWidth="1"/>
    <col min="15365" max="15365" width="13.140625" style="9" customWidth="1"/>
    <col min="15366" max="15366" width="10.5703125" style="9" customWidth="1"/>
    <col min="15367" max="15369" width="9.140625" style="9" customWidth="1"/>
    <col min="15370" max="15616" width="9.140625" style="9"/>
    <col min="15617" max="15617" width="3.140625" style="9" customWidth="1"/>
    <col min="15618" max="15618" width="62.42578125" style="9" customWidth="1"/>
    <col min="15619" max="15619" width="9.85546875" style="9" customWidth="1"/>
    <col min="15620" max="15620" width="8.85546875" style="9" customWidth="1"/>
    <col min="15621" max="15621" width="13.140625" style="9" customWidth="1"/>
    <col min="15622" max="15622" width="10.5703125" style="9" customWidth="1"/>
    <col min="15623" max="15625" width="9.140625" style="9" customWidth="1"/>
    <col min="15626" max="15872" width="9.140625" style="9"/>
    <col min="15873" max="15873" width="3.140625" style="9" customWidth="1"/>
    <col min="15874" max="15874" width="62.42578125" style="9" customWidth="1"/>
    <col min="15875" max="15875" width="9.85546875" style="9" customWidth="1"/>
    <col min="15876" max="15876" width="8.85546875" style="9" customWidth="1"/>
    <col min="15877" max="15877" width="13.140625" style="9" customWidth="1"/>
    <col min="15878" max="15878" width="10.5703125" style="9" customWidth="1"/>
    <col min="15879" max="15881" width="9.140625" style="9" customWidth="1"/>
    <col min="15882" max="16128" width="9.140625" style="9"/>
    <col min="16129" max="16129" width="3.140625" style="9" customWidth="1"/>
    <col min="16130" max="16130" width="62.42578125" style="9" customWidth="1"/>
    <col min="16131" max="16131" width="9.85546875" style="9" customWidth="1"/>
    <col min="16132" max="16132" width="8.85546875" style="9" customWidth="1"/>
    <col min="16133" max="16133" width="13.140625" style="9" customWidth="1"/>
    <col min="16134" max="16134" width="10.5703125" style="9" customWidth="1"/>
    <col min="16135" max="16137" width="9.140625" style="9" customWidth="1"/>
    <col min="16138" max="16384" width="9.140625" style="9"/>
  </cols>
  <sheetData>
    <row r="1" spans="1:8" x14ac:dyDescent="0.35">
      <c r="A1" s="160" t="s">
        <v>53</v>
      </c>
      <c r="B1" s="160"/>
      <c r="C1" s="160"/>
      <c r="D1" s="160"/>
      <c r="E1" s="160"/>
      <c r="F1" s="115"/>
      <c r="G1" s="115"/>
      <c r="H1" s="115"/>
    </row>
    <row r="2" spans="1:8" x14ac:dyDescent="0.35">
      <c r="A2" s="57"/>
      <c r="B2" s="57"/>
      <c r="C2" s="57"/>
      <c r="D2" s="57"/>
      <c r="E2" s="57"/>
      <c r="F2" s="115"/>
      <c r="G2" s="115"/>
      <c r="H2" s="115"/>
    </row>
    <row r="3" spans="1:8" ht="21" customHeight="1" x14ac:dyDescent="0.35">
      <c r="A3" s="17" t="s">
        <v>36</v>
      </c>
    </row>
    <row r="4" spans="1:8" s="102" customFormat="1" ht="21" customHeight="1" x14ac:dyDescent="0.35">
      <c r="A4" s="161" t="s">
        <v>70</v>
      </c>
      <c r="B4" s="162"/>
      <c r="C4" s="162"/>
      <c r="D4" s="162"/>
      <c r="E4" s="162"/>
    </row>
    <row r="5" spans="1:8" ht="18" customHeight="1" x14ac:dyDescent="0.35">
      <c r="A5" s="166" t="s">
        <v>37</v>
      </c>
      <c r="B5" s="167"/>
      <c r="C5" s="163" t="s">
        <v>173</v>
      </c>
      <c r="D5" s="163"/>
      <c r="E5" s="62" t="s">
        <v>38</v>
      </c>
    </row>
    <row r="6" spans="1:8" ht="20.25" customHeight="1" x14ac:dyDescent="0.35">
      <c r="A6" s="168"/>
      <c r="B6" s="169"/>
      <c r="C6" s="52"/>
      <c r="D6" s="63" t="s">
        <v>39</v>
      </c>
      <c r="E6" s="60" t="s">
        <v>40</v>
      </c>
    </row>
    <row r="7" spans="1:8" x14ac:dyDescent="0.35">
      <c r="A7" s="67">
        <v>1</v>
      </c>
      <c r="B7" s="124" t="s">
        <v>191</v>
      </c>
      <c r="C7" s="68"/>
      <c r="D7" s="68"/>
      <c r="E7" s="61"/>
    </row>
    <row r="8" spans="1:8" x14ac:dyDescent="0.35">
      <c r="A8" s="64"/>
      <c r="B8" s="9" t="s">
        <v>193</v>
      </c>
      <c r="C8" s="65">
        <f>'Form Responses 1'!N36</f>
        <v>4.4705882352941178</v>
      </c>
      <c r="D8" s="65">
        <f>'Form Responses 1'!N37</f>
        <v>0.66219534413705461</v>
      </c>
      <c r="E8" s="61" t="str">
        <f>IF(C8&gt;4.5,"มากที่สุด",IF(C8&gt;3.5,"มาก",IF(C8&gt;2.5,"ปานกลาง",IF(C8&gt;1.5,"น้อย",IF(C8&lt;=1.5,"น้อยที่สุด")))))</f>
        <v>มาก</v>
      </c>
    </row>
    <row r="9" spans="1:8" x14ac:dyDescent="0.35">
      <c r="A9" s="64"/>
      <c r="B9" s="9" t="s">
        <v>194</v>
      </c>
      <c r="C9" s="65">
        <f>'Form Responses 1'!O36</f>
        <v>4.382352941176471</v>
      </c>
      <c r="D9" s="65">
        <f>'Form Responses 1'!O37</f>
        <v>0.69695032136130908</v>
      </c>
      <c r="E9" s="61" t="str">
        <f>IF(C9&gt;4.5,"มากที่สุด",IF(C9&gt;3.5,"มาก",IF(C9&gt;2.5,"ปานกลาง",IF(C9&gt;1.5,"น้อย",IF(C9&lt;=1.5,"น้อยที่สุด")))))</f>
        <v>มาก</v>
      </c>
    </row>
    <row r="10" spans="1:8" x14ac:dyDescent="0.35">
      <c r="A10" s="54"/>
      <c r="B10" s="66" t="s">
        <v>41</v>
      </c>
      <c r="C10" s="24">
        <f>AVERAGE(C8:C9)</f>
        <v>4.4264705882352944</v>
      </c>
      <c r="D10" s="24">
        <f>'Form Responses 1'!O39</f>
        <v>0.67616514079735079</v>
      </c>
      <c r="E10" s="23" t="str">
        <f>IF(C10&gt;4.5,"มากที่สุด",IF(C10&gt;3.5,"มาก",IF(C10&gt;2.5,"ปานกลาง",IF(C10&gt;1.5,"น้อย",IF(C10&lt;=1.5,"น้อยที่สุด")))))</f>
        <v>มาก</v>
      </c>
    </row>
    <row r="11" spans="1:8" x14ac:dyDescent="0.35">
      <c r="A11" s="67">
        <v>2</v>
      </c>
      <c r="B11" s="124" t="s">
        <v>192</v>
      </c>
      <c r="C11" s="68"/>
      <c r="D11" s="68"/>
      <c r="E11" s="61"/>
    </row>
    <row r="12" spans="1:8" x14ac:dyDescent="0.35">
      <c r="A12" s="64"/>
      <c r="B12" s="9" t="s">
        <v>195</v>
      </c>
      <c r="C12" s="65">
        <f>'Form Responses 1'!P36</f>
        <v>4.382352941176471</v>
      </c>
      <c r="D12" s="65">
        <f>'Form Responses 1'!P37</f>
        <v>0.77907115955973705</v>
      </c>
      <c r="E12" s="61" t="str">
        <f>IF(C12&gt;4.5,"มากที่สุด",IF(C12&gt;3.5,"มาก",IF(C12&gt;2.5,"ปานกลาง",IF(C12&gt;1.5,"น้อย",IF(C12&lt;=1.5,"น้อยที่สุด")))))</f>
        <v>มาก</v>
      </c>
    </row>
    <row r="13" spans="1:8" x14ac:dyDescent="0.35">
      <c r="A13" s="64"/>
      <c r="B13" s="9" t="s">
        <v>196</v>
      </c>
      <c r="C13" s="65"/>
      <c r="D13" s="65"/>
      <c r="E13" s="61"/>
    </row>
    <row r="14" spans="1:8" x14ac:dyDescent="0.35">
      <c r="A14" s="116"/>
      <c r="B14" s="66" t="s">
        <v>41</v>
      </c>
      <c r="C14" s="24">
        <f>AVERAGE(C12:C12)</f>
        <v>4.382352941176471</v>
      </c>
      <c r="D14" s="24">
        <f>'Form Responses 1'!P39</f>
        <v>0.77907115955973705</v>
      </c>
      <c r="E14" s="23" t="str">
        <f>IF(C14&gt;4.5,"มากที่สุด",IF(C14&gt;3.5,"มาก",IF(C14&gt;2.5,"ปานกลาง",IF(C14&gt;1.5,"น้อย",IF(C14&lt;=1.5,"น้อยที่สุด")))))</f>
        <v>มาก</v>
      </c>
    </row>
    <row r="15" spans="1:8" x14ac:dyDescent="0.35">
      <c r="A15" s="67">
        <v>3</v>
      </c>
      <c r="B15" s="17" t="s">
        <v>42</v>
      </c>
      <c r="C15" s="68"/>
      <c r="D15" s="68"/>
      <c r="E15" s="61"/>
    </row>
    <row r="16" spans="1:8" x14ac:dyDescent="0.35">
      <c r="A16" s="64"/>
      <c r="B16" s="9" t="s">
        <v>203</v>
      </c>
      <c r="C16" s="65">
        <f>'Form Responses 1'!Q36</f>
        <v>4.5</v>
      </c>
      <c r="D16" s="65">
        <f>'Form Responses 1'!Q37</f>
        <v>0.6154574548966637</v>
      </c>
      <c r="E16" s="61" t="str">
        <f t="shared" ref="E16:E24" si="0">IF(C16&gt;4.5,"มากที่สุด",IF(C16&gt;3.5,"มาก",IF(C16&gt;2.5,"ปานกลาง",IF(C16&gt;1.5,"น้อย",IF(C16&lt;=1.5,"น้อยที่สุด")))))</f>
        <v>มาก</v>
      </c>
    </row>
    <row r="17" spans="1:8" x14ac:dyDescent="0.35">
      <c r="A17" s="117"/>
      <c r="B17" s="118" t="s">
        <v>206</v>
      </c>
      <c r="C17" s="119"/>
      <c r="D17" s="119"/>
      <c r="E17" s="120"/>
    </row>
    <row r="18" spans="1:8" x14ac:dyDescent="0.35">
      <c r="A18" s="64"/>
      <c r="B18" s="9" t="s">
        <v>204</v>
      </c>
      <c r="C18" s="65">
        <f>'Form Responses 1'!R36</f>
        <v>4.4705882352941178</v>
      </c>
      <c r="D18" s="65">
        <f>'Form Responses 1'!R37</f>
        <v>0.66219534413705461</v>
      </c>
      <c r="E18" s="61" t="str">
        <f t="shared" si="0"/>
        <v>มาก</v>
      </c>
    </row>
    <row r="19" spans="1:8" x14ac:dyDescent="0.35">
      <c r="A19" s="117"/>
      <c r="B19" s="118" t="s">
        <v>197</v>
      </c>
      <c r="C19" s="119"/>
      <c r="D19" s="119"/>
      <c r="E19" s="120"/>
    </row>
    <row r="20" spans="1:8" x14ac:dyDescent="0.35">
      <c r="A20" s="64"/>
      <c r="B20" s="9" t="s">
        <v>205</v>
      </c>
      <c r="C20" s="65">
        <f>'Form Responses 1'!S36</f>
        <v>4.4117647058823533</v>
      </c>
      <c r="D20" s="65">
        <f>'Form Responses 1'!S37</f>
        <v>0.65678957742918564</v>
      </c>
      <c r="E20" s="61" t="str">
        <f t="shared" si="0"/>
        <v>มาก</v>
      </c>
    </row>
    <row r="21" spans="1:8" x14ac:dyDescent="0.35">
      <c r="A21" s="64"/>
      <c r="B21" s="9" t="s">
        <v>198</v>
      </c>
      <c r="C21" s="65"/>
      <c r="D21" s="65"/>
      <c r="E21" s="61"/>
    </row>
    <row r="22" spans="1:8" x14ac:dyDescent="0.35">
      <c r="A22" s="64"/>
      <c r="B22" s="9" t="s">
        <v>199</v>
      </c>
      <c r="C22" s="65"/>
      <c r="D22" s="65"/>
      <c r="E22" s="61"/>
    </row>
    <row r="23" spans="1:8" x14ac:dyDescent="0.35">
      <c r="A23" s="117"/>
      <c r="B23" s="118" t="s">
        <v>200</v>
      </c>
      <c r="C23" s="119"/>
      <c r="D23" s="119"/>
      <c r="E23" s="120"/>
    </row>
    <row r="24" spans="1:8" s="17" customFormat="1" x14ac:dyDescent="0.35">
      <c r="A24" s="73"/>
      <c r="B24" s="74" t="s">
        <v>41</v>
      </c>
      <c r="C24" s="24">
        <f>AVERAGE(C16:C20)</f>
        <v>4.4607843137254903</v>
      </c>
      <c r="D24" s="24">
        <f>'Form Responses 1'!S39</f>
        <v>0.63979527399222857</v>
      </c>
      <c r="E24" s="23" t="str">
        <f t="shared" si="0"/>
        <v>มาก</v>
      </c>
    </row>
    <row r="25" spans="1:8" ht="21.75" thickBot="1" x14ac:dyDescent="0.4">
      <c r="A25" s="164" t="s">
        <v>43</v>
      </c>
      <c r="B25" s="165"/>
      <c r="C25" s="69">
        <f>'Form Responses 1'!U36</f>
        <v>4.447257383966245</v>
      </c>
      <c r="D25" s="69">
        <f>'Form Responses 1'!U37</f>
        <v>0.6657184130746937</v>
      </c>
      <c r="E25" s="70" t="str">
        <f>IF(C25&gt;4.5,"มากที่สุด",IF(C25&gt;3.5,"มาก",IF(C25&gt;2.5,"ปานกลาง",IF(C25&gt;1.5,"น้อย",IF(C25&lt;=1.5,"น้อยที่สุด")))))</f>
        <v>มาก</v>
      </c>
    </row>
    <row r="26" spans="1:8" ht="21.75" thickTop="1" x14ac:dyDescent="0.35">
      <c r="A26" s="121">
        <v>4</v>
      </c>
      <c r="B26" s="122" t="s">
        <v>201</v>
      </c>
      <c r="C26" s="65">
        <f>'Form Responses 1'!T36</f>
        <v>4.5151515151515156</v>
      </c>
      <c r="D26" s="65">
        <f>'Form Responses 1'!T37</f>
        <v>0.61852708718030913</v>
      </c>
      <c r="E26" s="61" t="str">
        <f t="shared" ref="E26" si="1">IF(C26&gt;4.5,"มากที่สุด",IF(C26&gt;3.5,"มาก",IF(C26&gt;2.5,"ปานกลาง",IF(C26&gt;1.5,"น้อย",IF(C26&lt;=1.5,"น้อยที่สุด")))))</f>
        <v>มากที่สุด</v>
      </c>
    </row>
    <row r="27" spans="1:8" x14ac:dyDescent="0.35">
      <c r="A27" s="117"/>
      <c r="B27" s="123" t="s">
        <v>202</v>
      </c>
      <c r="C27" s="119"/>
      <c r="D27" s="119"/>
      <c r="E27" s="120"/>
    </row>
    <row r="28" spans="1:8" x14ac:dyDescent="0.35">
      <c r="B28" s="57"/>
      <c r="C28" s="57"/>
      <c r="D28" s="57"/>
      <c r="E28" s="57"/>
      <c r="F28" s="57"/>
      <c r="G28" s="57"/>
      <c r="H28" s="57"/>
    </row>
    <row r="29" spans="1:8" s="89" customFormat="1" x14ac:dyDescent="0.35">
      <c r="A29" s="12"/>
      <c r="B29" s="12" t="s">
        <v>207</v>
      </c>
    </row>
    <row r="30" spans="1:8" s="89" customFormat="1" x14ac:dyDescent="0.35">
      <c r="A30" s="12" t="s">
        <v>208</v>
      </c>
      <c r="B30" s="12"/>
    </row>
    <row r="31" spans="1:8" s="99" customFormat="1" x14ac:dyDescent="0.2">
      <c r="A31" s="143" t="s">
        <v>209</v>
      </c>
      <c r="B31" s="143"/>
      <c r="C31" s="143"/>
      <c r="D31" s="143"/>
      <c r="E31" s="143"/>
    </row>
    <row r="32" spans="1:8" s="99" customFormat="1" x14ac:dyDescent="0.2">
      <c r="A32" s="143" t="s">
        <v>210</v>
      </c>
      <c r="B32" s="143"/>
      <c r="C32" s="143"/>
      <c r="D32" s="143"/>
      <c r="E32" s="143"/>
    </row>
    <row r="33" spans="1:5" s="99" customFormat="1" x14ac:dyDescent="0.2">
      <c r="A33" s="143" t="s">
        <v>211</v>
      </c>
      <c r="B33" s="143"/>
      <c r="C33" s="143"/>
      <c r="D33" s="143"/>
      <c r="E33" s="143"/>
    </row>
    <row r="34" spans="1:5" s="99" customFormat="1" x14ac:dyDescent="0.2">
      <c r="A34" s="143" t="s">
        <v>212</v>
      </c>
      <c r="B34" s="143"/>
      <c r="C34" s="143"/>
      <c r="D34" s="143"/>
      <c r="E34" s="143"/>
    </row>
    <row r="35" spans="1:5" s="99" customFormat="1" x14ac:dyDescent="0.2">
      <c r="A35" s="143" t="s">
        <v>213</v>
      </c>
      <c r="B35" s="143"/>
      <c r="C35" s="143"/>
      <c r="D35" s="143"/>
      <c r="E35" s="143"/>
    </row>
    <row r="36" spans="1:5" s="99" customFormat="1" x14ac:dyDescent="0.2">
      <c r="A36" s="143"/>
      <c r="B36" s="143"/>
      <c r="C36" s="143"/>
      <c r="D36" s="143"/>
      <c r="E36" s="143"/>
    </row>
    <row r="42" spans="1:5" x14ac:dyDescent="0.35">
      <c r="A42" s="14"/>
      <c r="B42" s="14"/>
    </row>
    <row r="43" spans="1:5" x14ac:dyDescent="0.35">
      <c r="A43" s="14"/>
      <c r="B43" s="14"/>
    </row>
    <row r="44" spans="1:5" x14ac:dyDescent="0.35">
      <c r="A44" s="14"/>
      <c r="B44" s="14"/>
    </row>
    <row r="45" spans="1:5" x14ac:dyDescent="0.35">
      <c r="A45" s="14"/>
      <c r="B45" s="14"/>
    </row>
    <row r="46" spans="1:5" x14ac:dyDescent="0.35">
      <c r="A46" s="14"/>
      <c r="B46" s="14"/>
    </row>
    <row r="47" spans="1:5" x14ac:dyDescent="0.35">
      <c r="A47" s="14"/>
      <c r="B47" s="14"/>
    </row>
    <row r="48" spans="1:5" x14ac:dyDescent="0.35">
      <c r="A48" s="14"/>
      <c r="B48" s="14"/>
    </row>
    <row r="49" spans="1:7" x14ac:dyDescent="0.35">
      <c r="A49" s="14"/>
      <c r="B49" s="14"/>
    </row>
    <row r="50" spans="1:7" x14ac:dyDescent="0.35">
      <c r="A50" s="14"/>
      <c r="B50" s="14"/>
    </row>
    <row r="51" spans="1:7" x14ac:dyDescent="0.35">
      <c r="A51" s="14"/>
      <c r="B51" s="14"/>
    </row>
    <row r="52" spans="1:7" x14ac:dyDescent="0.35">
      <c r="A52" s="14"/>
      <c r="B52" s="14"/>
    </row>
    <row r="53" spans="1:7" x14ac:dyDescent="0.35">
      <c r="A53" s="14"/>
      <c r="B53" s="14"/>
    </row>
    <row r="54" spans="1:7" x14ac:dyDescent="0.35">
      <c r="A54" s="14"/>
      <c r="B54" s="14"/>
    </row>
    <row r="55" spans="1:7" x14ac:dyDescent="0.35">
      <c r="A55" s="14"/>
      <c r="B55" s="14"/>
    </row>
    <row r="56" spans="1:7" x14ac:dyDescent="0.35">
      <c r="A56" s="14"/>
      <c r="B56" s="14"/>
    </row>
    <row r="57" spans="1:7" x14ac:dyDescent="0.35">
      <c r="A57" s="14"/>
      <c r="B57" s="14"/>
    </row>
    <row r="58" spans="1:7" x14ac:dyDescent="0.35">
      <c r="A58" s="14"/>
      <c r="B58" s="14"/>
    </row>
    <row r="59" spans="1:7" x14ac:dyDescent="0.35">
      <c r="E59" s="11"/>
      <c r="F59" s="11"/>
      <c r="G59" s="11"/>
    </row>
    <row r="60" spans="1:7" x14ac:dyDescent="0.35">
      <c r="A60" s="89"/>
      <c r="E60" s="11"/>
      <c r="F60" s="11"/>
      <c r="G60" s="11"/>
    </row>
    <row r="61" spans="1:7" x14ac:dyDescent="0.35">
      <c r="E61" s="11"/>
      <c r="F61" s="11"/>
      <c r="G61" s="11"/>
    </row>
  </sheetData>
  <mergeCells count="11">
    <mergeCell ref="A1:E1"/>
    <mergeCell ref="A36:E36"/>
    <mergeCell ref="A4:E4"/>
    <mergeCell ref="C5:D5"/>
    <mergeCell ref="A25:B25"/>
    <mergeCell ref="A31:E31"/>
    <mergeCell ref="A32:E32"/>
    <mergeCell ref="A33:E33"/>
    <mergeCell ref="A34:E34"/>
    <mergeCell ref="A35:E35"/>
    <mergeCell ref="A5:B6"/>
  </mergeCells>
  <pageMargins left="0.70866141732283472" right="0" top="0.35433070866141736" bottom="0.15748031496062992" header="0.31496062992125984" footer="0.31496062992125984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6"/>
  <sheetViews>
    <sheetView workbookViewId="0">
      <selection activeCell="B11" sqref="B11"/>
    </sheetView>
  </sheetViews>
  <sheetFormatPr defaultRowHeight="21" x14ac:dyDescent="0.35"/>
  <cols>
    <col min="1" max="1" width="7.5703125" style="126" customWidth="1"/>
    <col min="2" max="2" width="67.28515625" style="126" customWidth="1"/>
    <col min="3" max="16384" width="9.140625" style="126"/>
  </cols>
  <sheetData>
    <row r="1" spans="1:5" x14ac:dyDescent="0.35">
      <c r="A1" s="160" t="s">
        <v>63</v>
      </c>
      <c r="B1" s="160"/>
      <c r="C1" s="160"/>
      <c r="D1" s="115"/>
      <c r="E1" s="115"/>
    </row>
    <row r="2" spans="1:5" x14ac:dyDescent="0.35">
      <c r="A2" s="114"/>
      <c r="B2" s="114"/>
      <c r="C2" s="114"/>
      <c r="D2" s="115"/>
      <c r="E2" s="115"/>
    </row>
    <row r="3" spans="1:5" s="9" customFormat="1" x14ac:dyDescent="0.35">
      <c r="A3" s="51" t="s">
        <v>62</v>
      </c>
    </row>
    <row r="4" spans="1:5" s="9" customFormat="1" x14ac:dyDescent="0.35">
      <c r="A4" s="23" t="s">
        <v>44</v>
      </c>
      <c r="B4" s="72" t="s">
        <v>37</v>
      </c>
      <c r="C4" s="23" t="s">
        <v>45</v>
      </c>
    </row>
    <row r="5" spans="1:5" s="9" customFormat="1" ht="60" customHeight="1" x14ac:dyDescent="0.35">
      <c r="A5" s="79">
        <v>1</v>
      </c>
      <c r="B5" s="125" t="s">
        <v>214</v>
      </c>
      <c r="C5" s="80">
        <v>1</v>
      </c>
    </row>
    <row r="6" spans="1:5" s="9" customFormat="1" x14ac:dyDescent="0.35">
      <c r="A6" s="53"/>
      <c r="B6" s="54" t="s">
        <v>19</v>
      </c>
      <c r="C6" s="23">
        <f>SUM(C5:C5)</f>
        <v>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0C3F-4965-46B6-B5E8-328E77DD90E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0508-D44E-4183-BCBA-76C703EFC65A}">
  <sheetPr>
    <tabColor theme="8" tint="0.39997558519241921"/>
  </sheetPr>
  <dimension ref="A1:D71"/>
  <sheetViews>
    <sheetView tabSelected="1" topLeftCell="A13" workbookViewId="0">
      <selection activeCell="B19" sqref="B19"/>
    </sheetView>
  </sheetViews>
  <sheetFormatPr defaultRowHeight="21" x14ac:dyDescent="0.35"/>
  <cols>
    <col min="1" max="1" width="4.85546875" style="126" customWidth="1"/>
    <col min="2" max="2" width="71.42578125" style="126" customWidth="1"/>
    <col min="3" max="16384" width="9.140625" style="126"/>
  </cols>
  <sheetData>
    <row r="1" spans="1:4" x14ac:dyDescent="0.35">
      <c r="A1" s="160" t="s">
        <v>215</v>
      </c>
      <c r="B1" s="160"/>
      <c r="C1" s="160"/>
    </row>
    <row r="3" spans="1:4" x14ac:dyDescent="0.35">
      <c r="A3" s="178" t="s">
        <v>219</v>
      </c>
      <c r="B3" s="178"/>
      <c r="C3" s="178"/>
      <c r="D3" s="178"/>
    </row>
    <row r="4" spans="1:4" s="10" customFormat="1" x14ac:dyDescent="0.2">
      <c r="A4" s="179" t="s">
        <v>58</v>
      </c>
      <c r="B4" s="179"/>
      <c r="C4" s="18" t="s">
        <v>20</v>
      </c>
      <c r="D4" s="18" t="s">
        <v>26</v>
      </c>
    </row>
    <row r="5" spans="1:4" s="9" customFormat="1" ht="21" customHeight="1" x14ac:dyDescent="0.35">
      <c r="A5" s="129" t="s">
        <v>111</v>
      </c>
      <c r="B5" s="129"/>
      <c r="C5" s="19">
        <v>21</v>
      </c>
      <c r="D5" s="20">
        <f>C5*100/34</f>
        <v>61.764705882352942</v>
      </c>
    </row>
    <row r="6" spans="1:4" s="9" customFormat="1" ht="21" customHeight="1" x14ac:dyDescent="0.35">
      <c r="A6" s="129" t="s">
        <v>110</v>
      </c>
      <c r="B6" s="129"/>
      <c r="C6" s="19">
        <v>7</v>
      </c>
      <c r="D6" s="20">
        <f t="shared" ref="D6:D9" si="0">C6*100/34</f>
        <v>20.588235294117649</v>
      </c>
    </row>
    <row r="7" spans="1:4" s="10" customFormat="1" ht="21" customHeight="1" x14ac:dyDescent="0.2">
      <c r="A7" s="129" t="s">
        <v>154</v>
      </c>
      <c r="B7" s="129"/>
      <c r="C7" s="19">
        <v>3</v>
      </c>
      <c r="D7" s="20">
        <f t="shared" ref="D7" si="1">C7*100/34</f>
        <v>8.8235294117647065</v>
      </c>
    </row>
    <row r="8" spans="1:4" s="9" customFormat="1" ht="21" customHeight="1" x14ac:dyDescent="0.35">
      <c r="A8" s="129" t="s">
        <v>130</v>
      </c>
      <c r="B8" s="129"/>
      <c r="C8" s="19">
        <v>1</v>
      </c>
      <c r="D8" s="20">
        <f t="shared" si="0"/>
        <v>2.9411764705882355</v>
      </c>
    </row>
    <row r="9" spans="1:4" s="9" customFormat="1" ht="21" customHeight="1" x14ac:dyDescent="0.35">
      <c r="A9" s="129" t="s">
        <v>136</v>
      </c>
      <c r="B9" s="129"/>
      <c r="C9" s="19">
        <v>2</v>
      </c>
      <c r="D9" s="20">
        <f t="shared" si="0"/>
        <v>5.882352941176471</v>
      </c>
    </row>
    <row r="10" spans="1:4" s="9" customFormat="1" x14ac:dyDescent="0.35">
      <c r="A10" s="176" t="s">
        <v>19</v>
      </c>
      <c r="B10" s="177"/>
      <c r="C10" s="18">
        <f>SUM(C5:C9)</f>
        <v>34</v>
      </c>
      <c r="D10" s="21">
        <f>C10*100/34</f>
        <v>100</v>
      </c>
    </row>
    <row r="11" spans="1:4" s="9" customFormat="1" x14ac:dyDescent="0.35">
      <c r="C11" s="11"/>
      <c r="D11" s="11"/>
    </row>
    <row r="12" spans="1:4" s="9" customFormat="1" x14ac:dyDescent="0.35">
      <c r="B12" s="14" t="s">
        <v>216</v>
      </c>
      <c r="C12" s="11"/>
      <c r="D12" s="11"/>
    </row>
    <row r="13" spans="1:4" s="9" customFormat="1" x14ac:dyDescent="0.35">
      <c r="A13" s="12" t="s">
        <v>217</v>
      </c>
      <c r="B13" s="12"/>
      <c r="C13" s="12"/>
      <c r="D13" s="12"/>
    </row>
    <row r="14" spans="1:4" x14ac:dyDescent="0.35">
      <c r="A14" s="126" t="s">
        <v>218</v>
      </c>
    </row>
    <row r="16" spans="1:4" x14ac:dyDescent="0.35">
      <c r="A16" s="127" t="s">
        <v>96</v>
      </c>
    </row>
    <row r="17" spans="1:3" s="9" customFormat="1" x14ac:dyDescent="0.35">
      <c r="A17" s="23" t="s">
        <v>44</v>
      </c>
      <c r="B17" s="72" t="s">
        <v>37</v>
      </c>
      <c r="C17" s="23" t="s">
        <v>45</v>
      </c>
    </row>
    <row r="18" spans="1:3" s="9" customFormat="1" x14ac:dyDescent="0.35">
      <c r="A18" s="52">
        <v>1</v>
      </c>
      <c r="B18" s="134" t="s">
        <v>155</v>
      </c>
      <c r="C18" s="52">
        <v>8</v>
      </c>
    </row>
    <row r="19" spans="1:3" s="9" customFormat="1" x14ac:dyDescent="0.35">
      <c r="A19" s="52">
        <v>2</v>
      </c>
      <c r="B19" s="133" t="s">
        <v>160</v>
      </c>
      <c r="C19" s="52">
        <v>2</v>
      </c>
    </row>
    <row r="20" spans="1:3" s="9" customFormat="1" x14ac:dyDescent="0.35">
      <c r="A20" s="52">
        <v>3</v>
      </c>
      <c r="B20" s="133" t="s">
        <v>166</v>
      </c>
      <c r="C20" s="52">
        <v>1</v>
      </c>
    </row>
    <row r="21" spans="1:3" s="9" customFormat="1" x14ac:dyDescent="0.35">
      <c r="A21" s="52">
        <v>4</v>
      </c>
      <c r="B21" s="132" t="s">
        <v>118</v>
      </c>
      <c r="C21" s="52">
        <v>1</v>
      </c>
    </row>
    <row r="22" spans="1:3" s="9" customFormat="1" x14ac:dyDescent="0.35">
      <c r="A22" s="52">
        <v>5</v>
      </c>
      <c r="B22" s="132" t="s">
        <v>127</v>
      </c>
      <c r="C22" s="52">
        <v>1</v>
      </c>
    </row>
    <row r="23" spans="1:3" s="9" customFormat="1" x14ac:dyDescent="0.35">
      <c r="A23" s="52">
        <v>6</v>
      </c>
      <c r="B23" s="132" t="s">
        <v>137</v>
      </c>
      <c r="C23" s="52">
        <v>1</v>
      </c>
    </row>
    <row r="24" spans="1:3" s="9" customFormat="1" x14ac:dyDescent="0.35">
      <c r="A24" s="52">
        <v>7</v>
      </c>
      <c r="B24" s="132" t="s">
        <v>140</v>
      </c>
      <c r="C24" s="52">
        <v>1</v>
      </c>
    </row>
    <row r="25" spans="1:3" s="9" customFormat="1" x14ac:dyDescent="0.35">
      <c r="A25" s="52">
        <v>8</v>
      </c>
      <c r="B25" s="132" t="s">
        <v>146</v>
      </c>
      <c r="C25" s="52">
        <v>1</v>
      </c>
    </row>
    <row r="26" spans="1:3" s="9" customFormat="1" x14ac:dyDescent="0.35">
      <c r="A26" s="52">
        <v>9</v>
      </c>
      <c r="B26" s="132" t="s">
        <v>150</v>
      </c>
      <c r="C26" s="52">
        <v>1</v>
      </c>
    </row>
    <row r="27" spans="1:3" s="9" customFormat="1" ht="22.5" customHeight="1" x14ac:dyDescent="0.35">
      <c r="A27" s="135">
        <v>10</v>
      </c>
      <c r="B27" s="133" t="s">
        <v>163</v>
      </c>
      <c r="C27" s="135">
        <v>1</v>
      </c>
    </row>
    <row r="28" spans="1:3" s="9" customFormat="1" x14ac:dyDescent="0.35">
      <c r="A28" s="136">
        <v>11</v>
      </c>
      <c r="B28" s="132" t="s">
        <v>157</v>
      </c>
      <c r="C28" s="52">
        <v>1</v>
      </c>
    </row>
    <row r="29" spans="1:3" x14ac:dyDescent="0.35">
      <c r="A29" s="133">
        <v>12</v>
      </c>
      <c r="B29" s="133" t="s">
        <v>170</v>
      </c>
      <c r="C29" s="137">
        <v>1</v>
      </c>
    </row>
    <row r="30" spans="1:3" x14ac:dyDescent="0.35">
      <c r="A30" s="170" t="s">
        <v>19</v>
      </c>
      <c r="B30" s="170"/>
      <c r="C30" s="138">
        <f>SUM(C18:C29)</f>
        <v>20</v>
      </c>
    </row>
    <row r="40" spans="1:3" x14ac:dyDescent="0.35">
      <c r="A40" s="160" t="s">
        <v>220</v>
      </c>
      <c r="B40" s="160"/>
      <c r="C40" s="160"/>
    </row>
    <row r="41" spans="1:3" x14ac:dyDescent="0.35">
      <c r="A41" s="114"/>
      <c r="B41" s="114"/>
      <c r="C41" s="114"/>
    </row>
    <row r="42" spans="1:3" x14ac:dyDescent="0.35">
      <c r="A42" s="127" t="s">
        <v>97</v>
      </c>
    </row>
    <row r="43" spans="1:3" s="9" customFormat="1" x14ac:dyDescent="0.35">
      <c r="A43" s="23" t="s">
        <v>44</v>
      </c>
      <c r="B43" s="72" t="s">
        <v>37</v>
      </c>
      <c r="C43" s="23" t="s">
        <v>45</v>
      </c>
    </row>
    <row r="44" spans="1:3" s="9" customFormat="1" x14ac:dyDescent="0.35">
      <c r="A44" s="52">
        <v>1</v>
      </c>
      <c r="B44" s="132" t="s">
        <v>151</v>
      </c>
      <c r="C44" s="52">
        <v>2</v>
      </c>
    </row>
    <row r="45" spans="1:3" s="9" customFormat="1" x14ac:dyDescent="0.35">
      <c r="A45" s="52">
        <v>2</v>
      </c>
      <c r="B45" s="134" t="s">
        <v>113</v>
      </c>
      <c r="C45" s="52">
        <v>1</v>
      </c>
    </row>
    <row r="46" spans="1:3" s="9" customFormat="1" x14ac:dyDescent="0.35">
      <c r="A46" s="52">
        <v>3</v>
      </c>
      <c r="B46" s="133" t="s">
        <v>115</v>
      </c>
      <c r="C46" s="52">
        <v>1</v>
      </c>
    </row>
    <row r="47" spans="1:3" s="9" customFormat="1" x14ac:dyDescent="0.35">
      <c r="A47" s="52">
        <v>4</v>
      </c>
      <c r="B47" s="132" t="s">
        <v>128</v>
      </c>
      <c r="C47" s="52">
        <v>1</v>
      </c>
    </row>
    <row r="48" spans="1:3" s="9" customFormat="1" x14ac:dyDescent="0.35">
      <c r="A48" s="52">
        <v>5</v>
      </c>
      <c r="B48" s="132" t="s">
        <v>135</v>
      </c>
      <c r="C48" s="52">
        <v>1</v>
      </c>
    </row>
    <row r="49" spans="1:3" s="9" customFormat="1" x14ac:dyDescent="0.35">
      <c r="A49" s="52">
        <v>6</v>
      </c>
      <c r="B49" s="132" t="s">
        <v>138</v>
      </c>
      <c r="C49" s="52">
        <v>1</v>
      </c>
    </row>
    <row r="50" spans="1:3" s="9" customFormat="1" x14ac:dyDescent="0.35">
      <c r="A50" s="52">
        <v>7</v>
      </c>
      <c r="B50" s="132" t="s">
        <v>141</v>
      </c>
      <c r="C50" s="52">
        <v>1</v>
      </c>
    </row>
    <row r="51" spans="1:3" s="9" customFormat="1" x14ac:dyDescent="0.35">
      <c r="A51" s="52">
        <v>8</v>
      </c>
      <c r="B51" s="132" t="s">
        <v>147</v>
      </c>
      <c r="C51" s="52">
        <v>1</v>
      </c>
    </row>
    <row r="52" spans="1:3" s="9" customFormat="1" ht="22.5" customHeight="1" x14ac:dyDescent="0.35">
      <c r="A52" s="52">
        <v>9</v>
      </c>
      <c r="B52" s="133" t="s">
        <v>161</v>
      </c>
      <c r="C52" s="135">
        <v>1</v>
      </c>
    </row>
    <row r="53" spans="1:3" s="9" customFormat="1" x14ac:dyDescent="0.35">
      <c r="A53" s="52">
        <v>10</v>
      </c>
      <c r="B53" s="132" t="s">
        <v>164</v>
      </c>
      <c r="C53" s="52">
        <v>1</v>
      </c>
    </row>
    <row r="54" spans="1:3" x14ac:dyDescent="0.35">
      <c r="A54" s="52">
        <v>11</v>
      </c>
      <c r="B54" s="133" t="s">
        <v>167</v>
      </c>
      <c r="C54" s="137">
        <v>1</v>
      </c>
    </row>
    <row r="55" spans="1:3" x14ac:dyDescent="0.35">
      <c r="A55" s="170" t="s">
        <v>19</v>
      </c>
      <c r="B55" s="170"/>
      <c r="C55" s="138">
        <f>SUM(C44:C54)</f>
        <v>12</v>
      </c>
    </row>
    <row r="57" spans="1:3" x14ac:dyDescent="0.35">
      <c r="A57" s="127" t="s">
        <v>221</v>
      </c>
    </row>
    <row r="58" spans="1:3" x14ac:dyDescent="0.35">
      <c r="A58" s="127" t="s">
        <v>222</v>
      </c>
    </row>
    <row r="59" spans="1:3" x14ac:dyDescent="0.35">
      <c r="A59" s="23" t="s">
        <v>44</v>
      </c>
      <c r="B59" s="72" t="s">
        <v>37</v>
      </c>
      <c r="C59" s="23" t="s">
        <v>45</v>
      </c>
    </row>
    <row r="60" spans="1:3" x14ac:dyDescent="0.35">
      <c r="A60" s="52">
        <v>1</v>
      </c>
      <c r="B60" s="132" t="s">
        <v>116</v>
      </c>
      <c r="C60" s="52">
        <v>2</v>
      </c>
    </row>
    <row r="61" spans="1:3" x14ac:dyDescent="0.35">
      <c r="A61" s="52">
        <v>2</v>
      </c>
      <c r="B61" s="134" t="s">
        <v>126</v>
      </c>
      <c r="C61" s="52">
        <v>1</v>
      </c>
    </row>
    <row r="62" spans="1:3" x14ac:dyDescent="0.35">
      <c r="A62" s="52">
        <v>3</v>
      </c>
      <c r="B62" s="133" t="s">
        <v>129</v>
      </c>
      <c r="C62" s="52">
        <v>1</v>
      </c>
    </row>
    <row r="63" spans="1:3" x14ac:dyDescent="0.35">
      <c r="A63" s="52">
        <v>4</v>
      </c>
      <c r="B63" s="132" t="s">
        <v>139</v>
      </c>
      <c r="C63" s="52">
        <v>1</v>
      </c>
    </row>
    <row r="64" spans="1:3" x14ac:dyDescent="0.35">
      <c r="A64" s="52">
        <v>5</v>
      </c>
      <c r="B64" s="132" t="s">
        <v>142</v>
      </c>
      <c r="C64" s="52">
        <v>1</v>
      </c>
    </row>
    <row r="65" spans="1:3" x14ac:dyDescent="0.35">
      <c r="A65" s="52">
        <v>6</v>
      </c>
      <c r="B65" s="132" t="s">
        <v>148</v>
      </c>
      <c r="C65" s="52">
        <v>1</v>
      </c>
    </row>
    <row r="66" spans="1:3" x14ac:dyDescent="0.35">
      <c r="A66" s="52">
        <v>7</v>
      </c>
      <c r="B66" s="132" t="s">
        <v>223</v>
      </c>
      <c r="C66" s="52">
        <v>1</v>
      </c>
    </row>
    <row r="67" spans="1:3" x14ac:dyDescent="0.35">
      <c r="A67" s="52">
        <v>8</v>
      </c>
      <c r="B67" s="132" t="s">
        <v>162</v>
      </c>
      <c r="C67" s="52">
        <v>1</v>
      </c>
    </row>
    <row r="68" spans="1:3" x14ac:dyDescent="0.35">
      <c r="A68" s="52">
        <v>9</v>
      </c>
      <c r="B68" s="139" t="s">
        <v>165</v>
      </c>
      <c r="C68" s="135">
        <v>1</v>
      </c>
    </row>
    <row r="69" spans="1:3" x14ac:dyDescent="0.35">
      <c r="A69" s="172">
        <v>10</v>
      </c>
      <c r="B69" s="131" t="s">
        <v>224</v>
      </c>
      <c r="C69" s="174">
        <v>1</v>
      </c>
    </row>
    <row r="70" spans="1:3" x14ac:dyDescent="0.35">
      <c r="A70" s="173"/>
      <c r="B70" s="140" t="s">
        <v>225</v>
      </c>
      <c r="C70" s="175"/>
    </row>
    <row r="71" spans="1:3" x14ac:dyDescent="0.35">
      <c r="A71" s="170" t="s">
        <v>19</v>
      </c>
      <c r="B71" s="171"/>
      <c r="C71" s="138">
        <f>SUM(C60:C70)</f>
        <v>11</v>
      </c>
    </row>
  </sheetData>
  <mergeCells count="10">
    <mergeCell ref="A10:B10"/>
    <mergeCell ref="A3:D3"/>
    <mergeCell ref="A1:C1"/>
    <mergeCell ref="A4:B4"/>
    <mergeCell ref="A30:B30"/>
    <mergeCell ref="A55:B55"/>
    <mergeCell ref="A40:C40"/>
    <mergeCell ref="A71:B71"/>
    <mergeCell ref="A69:A70"/>
    <mergeCell ref="C69:C70"/>
  </mergeCells>
  <pageMargins left="0.70866141732283472" right="0" top="0.74803149606299213" bottom="0.15748031496062992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 Responses 1</vt:lpstr>
      <vt:lpstr>บทสรุป</vt:lpstr>
      <vt:lpstr>ตาราง1-2</vt:lpstr>
      <vt:lpstr>ตาราง3</vt:lpstr>
      <vt:lpstr>ตาราง4</vt:lpstr>
      <vt:lpstr>ตาราง5</vt:lpstr>
      <vt:lpstr>เสนอแนะ</vt:lpstr>
      <vt:lpstr>Sheet1</vt:lpstr>
      <vt:lpstr>สรุป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chat-apiwan</dc:creator>
  <cp:lastModifiedBy>monta chat-apiwan</cp:lastModifiedBy>
  <cp:lastPrinted>2023-11-23T02:04:04Z</cp:lastPrinted>
  <dcterms:created xsi:type="dcterms:W3CDTF">2020-07-14T02:28:57Z</dcterms:created>
  <dcterms:modified xsi:type="dcterms:W3CDTF">2024-01-10T02:13:03Z</dcterms:modified>
</cp:coreProperties>
</file>