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8800" windowHeight="11940" activeTab="5"/>
  </bookViews>
  <sheets>
    <sheet name="Sheet1" sheetId="5" r:id="rId1"/>
    <sheet name="รวมทั้งหมด" sheetId="22" r:id="rId2"/>
    <sheet name="กลุ่ม Elementary 2" sheetId="18" r:id="rId3"/>
    <sheet name="กลุ่ม starer 2" sheetId="21" r:id="rId4"/>
    <sheet name="บทสรุปผู้บริหาร" sheetId="17" r:id="rId5"/>
    <sheet name="report" sheetId="3" r:id="rId6"/>
    <sheet name="Sheet2" sheetId="7" r:id="rId7"/>
  </sheets>
  <definedNames>
    <definedName name="_xlnm._FilterDatabase" localSheetId="2" hidden="1">'กลุ่ม Elementary 2'!$A$1:$V$13</definedName>
    <definedName name="_xlnm._FilterDatabase" localSheetId="3" hidden="1">'กลุ่ม starer 2'!$A$1:$W$10</definedName>
  </definedNames>
  <calcPr calcId="162913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U11" i="18" l="1"/>
  <c r="B206" i="3" l="1"/>
  <c r="C206" i="3" s="1"/>
  <c r="C205" i="3"/>
  <c r="C204" i="3"/>
  <c r="B201" i="3"/>
  <c r="C201" i="3" s="1"/>
  <c r="C200" i="3"/>
  <c r="C199" i="3"/>
  <c r="C180" i="3" l="1"/>
  <c r="B180" i="3"/>
  <c r="D180" i="3" s="1"/>
  <c r="C177" i="3"/>
  <c r="B177" i="3"/>
  <c r="D177" i="3" s="1"/>
  <c r="B137" i="3"/>
  <c r="D137" i="3" s="1"/>
  <c r="C161" i="3" l="1"/>
  <c r="C160" i="3"/>
  <c r="C159" i="3"/>
  <c r="C158" i="3"/>
  <c r="C157" i="3"/>
  <c r="C156" i="3"/>
  <c r="C155" i="3"/>
  <c r="C154" i="3"/>
  <c r="C153" i="3"/>
  <c r="C152" i="3"/>
  <c r="C151" i="3"/>
  <c r="C150" i="3"/>
  <c r="C149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C79" i="3"/>
  <c r="C78" i="3"/>
  <c r="C77" i="3"/>
  <c r="C76" i="3"/>
  <c r="C74" i="3"/>
  <c r="C73" i="3"/>
  <c r="C72" i="3"/>
  <c r="C71" i="3"/>
  <c r="B80" i="3"/>
  <c r="C80" i="3" s="1"/>
  <c r="C58" i="3"/>
  <c r="C56" i="3"/>
  <c r="C55" i="3"/>
  <c r="C45" i="3"/>
  <c r="C43" i="3"/>
  <c r="C42" i="3"/>
  <c r="B46" i="3"/>
  <c r="C46" i="3" s="1"/>
  <c r="C32" i="3"/>
  <c r="C31" i="3"/>
  <c r="C29" i="3"/>
  <c r="C28" i="3"/>
  <c r="B33" i="3"/>
  <c r="C33" i="3" s="1"/>
  <c r="C162" i="3" l="1"/>
  <c r="C19" i="3"/>
  <c r="C18" i="3"/>
  <c r="C16" i="3"/>
  <c r="C15" i="3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I10" i="21"/>
  <c r="J10" i="21"/>
  <c r="J11" i="21" s="1"/>
  <c r="K10" i="21"/>
  <c r="L10" i="21"/>
  <c r="M10" i="21"/>
  <c r="N10" i="21"/>
  <c r="N11" i="21" s="1"/>
  <c r="O10" i="21"/>
  <c r="P10" i="21"/>
  <c r="Q10" i="21"/>
  <c r="R10" i="21"/>
  <c r="R11" i="21" s="1"/>
  <c r="S10" i="21"/>
  <c r="T10" i="21"/>
  <c r="U10" i="21"/>
  <c r="V10" i="21"/>
  <c r="V11" i="21" s="1"/>
  <c r="I11" i="21"/>
  <c r="K11" i="21"/>
  <c r="L11" i="21"/>
  <c r="M11" i="21"/>
  <c r="O11" i="21"/>
  <c r="P11" i="21"/>
  <c r="Q11" i="21"/>
  <c r="S11" i="21"/>
  <c r="T11" i="21"/>
  <c r="U11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H12" i="21"/>
  <c r="H11" i="21"/>
  <c r="H10" i="21"/>
  <c r="H9" i="21"/>
  <c r="N10" i="18"/>
  <c r="V13" i="18"/>
  <c r="V12" i="18"/>
  <c r="V11" i="18"/>
  <c r="V10" i="18"/>
  <c r="I10" i="18"/>
  <c r="I12" i="18" s="1"/>
  <c r="J10" i="18"/>
  <c r="J12" i="18" s="1"/>
  <c r="K10" i="18"/>
  <c r="L10" i="18"/>
  <c r="M10" i="18"/>
  <c r="M12" i="18" s="1"/>
  <c r="N12" i="18"/>
  <c r="O10" i="18"/>
  <c r="P10" i="18"/>
  <c r="Q10" i="18"/>
  <c r="Q12" i="18" s="1"/>
  <c r="R10" i="18"/>
  <c r="R12" i="18" s="1"/>
  <c r="S10" i="18"/>
  <c r="T10" i="18"/>
  <c r="U10" i="18"/>
  <c r="U12" i="18" s="1"/>
  <c r="I11" i="18"/>
  <c r="J11" i="18"/>
  <c r="K11" i="18"/>
  <c r="L11" i="18"/>
  <c r="M11" i="18"/>
  <c r="N11" i="18"/>
  <c r="O11" i="18"/>
  <c r="P11" i="18"/>
  <c r="Q11" i="18"/>
  <c r="R11" i="18"/>
  <c r="S11" i="18"/>
  <c r="T11" i="18"/>
  <c r="K12" i="18"/>
  <c r="L12" i="18"/>
  <c r="O12" i="18"/>
  <c r="P12" i="18"/>
  <c r="S12" i="18"/>
  <c r="T12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H13" i="18"/>
  <c r="H12" i="18"/>
  <c r="H11" i="18"/>
  <c r="H10" i="18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V17" i="22"/>
  <c r="V19" i="22" s="1"/>
  <c r="U17" i="22"/>
  <c r="U19" i="22" s="1"/>
  <c r="T17" i="22"/>
  <c r="T19" i="22" s="1"/>
  <c r="S17" i="22"/>
  <c r="S19" i="22" s="1"/>
  <c r="R17" i="22"/>
  <c r="R19" i="22" s="1"/>
  <c r="Q17" i="22"/>
  <c r="Q19" i="22" s="1"/>
  <c r="P17" i="22"/>
  <c r="P19" i="22" s="1"/>
  <c r="O17" i="22"/>
  <c r="O19" i="22" s="1"/>
  <c r="N17" i="22"/>
  <c r="N19" i="22" s="1"/>
  <c r="M17" i="22"/>
  <c r="M19" i="22" s="1"/>
  <c r="L17" i="22"/>
  <c r="L19" i="22" s="1"/>
  <c r="K17" i="22"/>
  <c r="K19" i="22" s="1"/>
  <c r="J17" i="22"/>
  <c r="J19" i="22" s="1"/>
  <c r="I17" i="22"/>
  <c r="I19" i="22" s="1"/>
  <c r="B20" i="3" l="1"/>
  <c r="C20" i="3" s="1"/>
  <c r="B59" i="3" l="1"/>
  <c r="C59" i="3" s="1"/>
  <c r="B102" i="3" l="1"/>
  <c r="B103" i="3" l="1"/>
  <c r="B104" i="3"/>
  <c r="B106" i="3"/>
  <c r="B107" i="3"/>
  <c r="B108" i="3"/>
  <c r="B109" i="3"/>
  <c r="B110" i="3"/>
  <c r="B112" i="3"/>
  <c r="B113" i="3"/>
  <c r="B114" i="3"/>
  <c r="C104" i="3"/>
  <c r="C105" i="3"/>
  <c r="C140" i="3"/>
  <c r="C110" i="3"/>
  <c r="C111" i="3"/>
  <c r="C114" i="3"/>
  <c r="C102" i="3" l="1"/>
  <c r="C113" i="3"/>
  <c r="C109" i="3"/>
  <c r="C107" i="3"/>
  <c r="C103" i="3"/>
  <c r="B111" i="3"/>
  <c r="B140" i="3"/>
  <c r="D140" i="3" s="1"/>
  <c r="B105" i="3"/>
  <c r="C112" i="3"/>
  <c r="C108" i="3"/>
  <c r="C106" i="3"/>
  <c r="C137" i="3"/>
  <c r="B181" i="3" l="1"/>
  <c r="D181" i="3" s="1"/>
  <c r="B162" i="3"/>
  <c r="B115" i="3"/>
  <c r="C115" i="3"/>
  <c r="C181" i="3" l="1"/>
  <c r="C178" i="3"/>
  <c r="B178" i="3"/>
  <c r="D178" i="3" s="1"/>
  <c r="D161" i="3"/>
  <c r="D160" i="3"/>
  <c r="D159" i="3"/>
  <c r="D158" i="3"/>
  <c r="D157" i="3"/>
  <c r="D156" i="3"/>
  <c r="D155" i="3"/>
  <c r="D154" i="3"/>
  <c r="D153" i="3"/>
  <c r="D152" i="3"/>
  <c r="D151" i="3"/>
  <c r="D150" i="3"/>
  <c r="D162" i="3" l="1"/>
  <c r="D149" i="3"/>
  <c r="D114" i="3" l="1"/>
  <c r="D113" i="3"/>
  <c r="D112" i="3"/>
  <c r="D111" i="3"/>
  <c r="D110" i="3"/>
  <c r="D109" i="3"/>
  <c r="D108" i="3"/>
  <c r="C141" i="3" l="1"/>
  <c r="B141" i="3"/>
  <c r="D141" i="3" s="1"/>
  <c r="C138" i="3"/>
  <c r="B138" i="3"/>
  <c r="D138" i="3" s="1"/>
  <c r="D102" i="3" l="1"/>
  <c r="D103" i="3" l="1"/>
  <c r="D104" i="3"/>
  <c r="D105" i="3"/>
  <c r="D106" i="3"/>
  <c r="D107" i="3"/>
  <c r="D115" i="3"/>
</calcChain>
</file>

<file path=xl/sharedStrings.xml><?xml version="1.0" encoding="utf-8"?>
<sst xmlns="http://schemas.openxmlformats.org/spreadsheetml/2006/main" count="594" uniqueCount="236">
  <si>
    <t>1. สถานภาพ</t>
  </si>
  <si>
    <t>2. อายุ</t>
  </si>
  <si>
    <t>3. ระดับการศึกษา</t>
  </si>
  <si>
    <t>4. คณะ</t>
  </si>
  <si>
    <t>5. สาขาวิชา</t>
  </si>
  <si>
    <t>6. รายวิชา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</si>
  <si>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</si>
  <si>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</si>
  <si>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</si>
  <si>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ความเหมาะสมของระยะเวลาในการจัดการอบรม</t>
  </si>
  <si>
    <t>5. ความเหมาะสมของช่วงเวลาที่ท่านเข้ารับการอบรม</t>
  </si>
  <si>
    <t>6. ความสะดวกของสถานที่อบรม</t>
  </si>
  <si>
    <t>9.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</si>
  <si>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</si>
  <si>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หนังสือเรียนมีเนื้อหาสาระ ความชัดเจน และเข้าใจง่าย</t>
  </si>
  <si>
    <t>12. อาจารย์อธิบายเนื้อหาวิชาได้อย่างชัดเจนและเข้าใจง่าย</t>
  </si>
  <si>
    <t>13. อาจารย์เข้าสอน – เลิกสอน ตรงเวลา</t>
  </si>
  <si>
    <t>14. อาจารย์ใช้สื่อการสอนได้เหมาะสมกับเนื้อหา และตอบคำถามได้ชัดเจน</t>
  </si>
  <si>
    <t>15. ท่านต้องการให้บัณฑิตวิทยาลัย จัดการอบรมรายวิชานี้ในครั้งต่อไปหรือไม่</t>
  </si>
  <si>
    <t>ชาย</t>
  </si>
  <si>
    <t>20-30 ปี</t>
  </si>
  <si>
    <t>ปริญญาโท</t>
  </si>
  <si>
    <t>EPE (Starter 2)</t>
  </si>
  <si>
    <t>มาก</t>
  </si>
  <si>
    <t>หญิง</t>
  </si>
  <si>
    <t>31-40 ปี</t>
  </si>
  <si>
    <t>ศึกษาศาสตร์</t>
  </si>
  <si>
    <t>EPE (Elementary 2)</t>
  </si>
  <si>
    <t>EPE (Elementary 1)</t>
  </si>
  <si>
    <t>-</t>
  </si>
  <si>
    <t>EPE (Upper-Intermediate)</t>
  </si>
  <si>
    <t>EPE (Intermediate)</t>
  </si>
  <si>
    <t>EPE (Pre-Intermediate)</t>
  </si>
  <si>
    <t>ค่าเฉลี่ย</t>
  </si>
  <si>
    <t>รวมเฉลี่ย</t>
  </si>
  <si>
    <t>Row Labels</t>
  </si>
  <si>
    <t>(blank)</t>
  </si>
  <si>
    <t>Grand Total</t>
  </si>
  <si>
    <t>ส่วนเบี่ยงเบน
มาตรฐาน</t>
  </si>
  <si>
    <t>รายการประเมิน</t>
  </si>
  <si>
    <t>ผลการประเมินโครงการภาษาอังกฤษเพื่อยกระดับความรู้นิสิตบัณฑิตศึกษา</t>
  </si>
  <si>
    <t>ปรากฎผลการประเมินดังนี้</t>
  </si>
  <si>
    <t>ตอนที่ 1 ข้อมูลทั่วไปของผู้ตอบแบบสอบถาม</t>
  </si>
  <si>
    <t>จำนวน</t>
  </si>
  <si>
    <t>ร้อยละ</t>
  </si>
  <si>
    <t>รายการ</t>
  </si>
  <si>
    <t xml:space="preserve">   ชาย</t>
  </si>
  <si>
    <t xml:space="preserve">   หญิง</t>
  </si>
  <si>
    <t>Elementary 2</t>
  </si>
  <si>
    <t>ตาราง 1 แสดงจำนวนผู้เข้ารับการอบรมจำแนกตามเพศ</t>
  </si>
  <si>
    <t>รวม</t>
  </si>
  <si>
    <t>ตาราง 2 แสดงจำนวนผู้เข้ารับการอบรมจำแนกตามอายุ</t>
  </si>
  <si>
    <t xml:space="preserve">   20-30 ปี</t>
  </si>
  <si>
    <t xml:space="preserve">   31-40 ปี</t>
  </si>
  <si>
    <t xml:space="preserve">   ปริญญาโท</t>
  </si>
  <si>
    <t>ตาราง 3 แสดงจำนวนผู้เข้ารับการอบรมจำแนกตามระดับการศึกษา</t>
  </si>
  <si>
    <t xml:space="preserve">    คณะศึกษาศาสตร์</t>
  </si>
  <si>
    <t>ตาราง 4 แสดงจำนวนผู้เข้ารับการอบรมจำแนกตามคณะ/วิทยาลัย</t>
  </si>
  <si>
    <t>ตาราง 5 แสดงจำนวนผู้เข้ารับการอบรมจำแนกตามสาขาวิชา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</si>
  <si>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</si>
  <si>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 xml:space="preserve">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</si>
  <si>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</si>
  <si>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ควรจะเปิดสอนตามวันเวลาที่แจ้งไว้ แม้คนจะเรียนน้อย</t>
  </si>
  <si>
    <t>ควรให้สัดส่วนของคะแนนในการเข้าเรียนแล้คะแนนของงานให้มากขึ้น ประมาน50:50</t>
  </si>
  <si>
    <t>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</t>
  </si>
  <si>
    <t xml:space="preserve">ควรมีการยกตัวอย่างทำข้อสอบ </t>
  </si>
  <si>
    <t xml:space="preserve">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</t>
  </si>
  <si>
    <t>ระยะเวลาการอบรมให้น้อยลง จัดรอบการอบรมให้บ่อยขึ้น</t>
  </si>
  <si>
    <t>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</t>
  </si>
  <si>
    <t>เป็นโครงการที่ดีครับ</t>
  </si>
  <si>
    <t>ควรมีกิจกรรมเสริมความรู้อื่นนอกจากในเอกสาร.</t>
  </si>
  <si>
    <t>ตัวหนังสือขึ้นจอมีขนาดเล็กไป</t>
  </si>
  <si>
    <t>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</t>
  </si>
  <si>
    <t>วันสอบ น่าจะห่างจากวันสุดท้าย ที่เรียน ประมาณ 2 อาทิตย์ จะได้มีเวลาในการเตรียมตัว สอบ</t>
  </si>
  <si>
    <t xml:space="preserve">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</t>
  </si>
  <si>
    <t>อยากได้ CD เกี่ยวกับ VDO ในบทเรียนมาฟังเพิ่มเติมค่ะ</t>
  </si>
  <si>
    <t>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</t>
  </si>
  <si>
    <t>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</t>
  </si>
  <si>
    <t>บ่ายโมง ถึง บ่ายสาม พอแล้ว</t>
  </si>
  <si>
    <t>อาจารย์ ณิชฎารัศมี สอนได้ดีมาก ๆ อยากเรียนกะท่านอีกครั้ง</t>
  </si>
  <si>
    <t>อาจารยืทุกคนสอนดี คะ</t>
  </si>
  <si>
    <t>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</t>
  </si>
  <si>
    <t>สื่อใช้ตัวอักษรเล็กและเบรอ ขยายมองไม่ชัด</t>
  </si>
  <si>
    <t>คอร์สสนทนาภาษาอังกฤษ คอร์สเขียน abstract</t>
  </si>
  <si>
    <t xml:space="preserve">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</t>
  </si>
  <si>
    <t>ตัวอย่างที่สอน ง่ายกว่า ตัวข้อสอบที่ สมัครสอบ จริงๆ</t>
  </si>
  <si>
    <t>ความรู้ก่อนการอบรม</t>
  </si>
  <si>
    <t>เฉลี่ยรวม</t>
  </si>
  <si>
    <t>ระดับความ</t>
  </si>
  <si>
    <t>คิดเห็น</t>
  </si>
  <si>
    <t>ความรู้หลังการอบรม</t>
  </si>
  <si>
    <t>7.ความรู้ก่อนการเข้ารับการอบรมโครงการ</t>
  </si>
  <si>
    <t>8.ความรู้หลังการเข้ารับการอบรมโครงการ</t>
  </si>
  <si>
    <t>Average of 1. ท่านได้รับความสะดวกในการสมัครเข้ารับการอบรม</t>
  </si>
  <si>
    <t>Average of 2. เจ้าหน้าที่ให้บริการด้วยกิริยาวาจาสุภาพ ยิ้มแย้มแจ่มใส</t>
  </si>
  <si>
    <t>Average of 3. เจ้าหน้าที่ให้คำแนะนำ/ข้อมูล ถูกต้อง ชัดเจน</t>
  </si>
  <si>
    <t>Average of 5. ความเหมาะสมของช่วงเวลาที่ท่านเข้ารับการอบรม</t>
  </si>
  <si>
    <t>Average of 6. ความสะดวกของสถานที่อบรม</t>
  </si>
  <si>
    <t>Average of 8. ความรู้หลังการเข้ารับการอบรมของท่านอยู่ในระดับใด</t>
  </si>
  <si>
    <t>Average of 7. ความรู้ก่อนการเข้ารับการอบรมของท่านอยู่ในระดับใด</t>
  </si>
  <si>
    <t>Average of 9. ท่านสามารถนำความรู้ไปประยุกต์ใช้ให้เกิดประโยชน์เพียงใด</t>
  </si>
  <si>
    <t>Average of 10. เนื้อหาสาระของการอบรมมีความเหมาะสมเพียงใด</t>
  </si>
  <si>
    <t>Average of 11. หนังสือเรียนมีเนื้อหาสาระ ความชัดเจน และเข้าใจง่าย</t>
  </si>
  <si>
    <t>Average of 12. อาจารย์อธิบายเนื้อหาวิชาได้อย่างชัดเจนและเข้าใจง่าย</t>
  </si>
  <si>
    <t>Average of 13. อาจารย์เข้าสอน – เลิกสอน ตรงเวลา</t>
  </si>
  <si>
    <t>Average of 14. อาจารย์ใช้สื่อการสอนได้เหมาะสมกับเนื้อหา และตอบคำถามได้ชัดเจน</t>
  </si>
  <si>
    <t>Average of 15. ท่านต้องการให้บัณฑิตวิทยาลัย จัดการอบรมรายวิชานี้ในครั้งต่อไปหรือไม่</t>
  </si>
  <si>
    <t>ระดับความ
คิดเห็น</t>
  </si>
  <si>
    <t>9.  ท่านสามารถนำความรู้ไปประยุกต์ใช้ให้เกิดประโยชน์เพียงใด</t>
  </si>
  <si>
    <t>Starter 2</t>
  </si>
  <si>
    <t xml:space="preserve"> คณะศึกษาศาสตร์</t>
  </si>
  <si>
    <t>Sum of 4. ความเหมาะสมของระยะเวลาในการจัดการอบรม</t>
  </si>
  <si>
    <t xml:space="preserve"> </t>
  </si>
  <si>
    <t>ตาราง 6 แสดงผลการประเมินโครงการฯ กลุ่ม Elementary 2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</si>
  <si>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</si>
  <si>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</si>
  <si>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</si>
  <si>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</si>
  <si>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</si>
  <si>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</si>
  <si>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</si>
  <si>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Timestamp</t>
  </si>
  <si>
    <t>7. ช่วงเวลา</t>
  </si>
  <si>
    <t>4. ความเหมาสะมของระยะเวลาในการจัดการอบรม</t>
  </si>
  <si>
    <t>5.  ความเหมาะสมของช่วงเวลาที่ท่านเข้ารับการอบรม</t>
  </si>
  <si>
    <t>6.  ความสะดวกของสถานที่อบรม</t>
  </si>
  <si>
    <t>7.  ความรู้  "ก่อน" การเข้ารับการอบรมของท่านอยู่ในระดับใด</t>
  </si>
  <si>
    <t>8.  ความรู้  "หลัง" การเข้ารับการอบรมของท่านอยู่ในระดับใด</t>
  </si>
  <si>
    <t>11.  หนังสือเรียนมีเนื้อหาสาระ ความชัดเจน และเข้าใจง่าย</t>
  </si>
  <si>
    <t>13.  อาจารย์เข้าสอน - เลิกสอน ตรงเวลา</t>
  </si>
  <si>
    <t>14.  อาจารย์ใช้สื่อการสอนได้เหมาะสมกับเนื้อหา และตอบคำถามได้ชัดเจน</t>
  </si>
  <si>
    <t>15.  ท่านต้องการให้บัณฑิตวิทยาลัยจัดการอบรมรายวิชานี้ในครั้งต่อไปหรือไม่</t>
  </si>
  <si>
    <t xml:space="preserve">1. Elementary 2   </t>
  </si>
  <si>
    <t>จำนวน 7 คน</t>
  </si>
  <si>
    <t xml:space="preserve">    จากตาราง แสดงจำนวนผู้เข้าร่วมรับการอบรมจำแนกตามคณะ/วิทยาลัย กลุ่ม พบว่า Elementary 2 </t>
  </si>
  <si>
    <t xml:space="preserve">ศึกษาศาสตร์ </t>
  </si>
  <si>
    <t>2. Starter 2</t>
  </si>
  <si>
    <t>ตาราง 8 แสดงผลการประเมินโครงการฯ กลุ่ม Starter 2</t>
  </si>
  <si>
    <t xml:space="preserve">              2. กลุ่ม Starter 2 พบว่า จำนวนผู้เข้ารับการอบรมจำแนกตามเพศเป็นเพศหญิง</t>
  </si>
  <si>
    <t>1. กลุ่ม Elementary 2  พบว่า  ก่อนเข้ารับการอบรมผู้เข้าร่วมโครงการมีความรู้ความเข้าใจ</t>
  </si>
  <si>
    <t>2. กลุ่ม Starter 2  พบว่า  ก่อนเข้ารับการอบรมผู้เข้าร่วมโครงการมีความรู้ความเข้าใจ</t>
  </si>
  <si>
    <t xml:space="preserve">เมื่อพิจารณารายข้อพบว่า ข้อที่มีค่าเฉลี่ยสูงสุด คือ คือ ข้อ 13) อาจารย์เข้าสอน –  เลิกสอน ตรงเวลา </t>
  </si>
  <si>
    <t>การจัดการกีฬา</t>
  </si>
  <si>
    <t>มากที่สุด</t>
  </si>
  <si>
    <t>ปานกลาง</t>
  </si>
  <si>
    <t>พลศึกษาและวิทยาศาสตร์การออกกำลังกาย</t>
  </si>
  <si>
    <t>พัฒนศึกษา</t>
  </si>
  <si>
    <t>สังคมศึกษา</t>
  </si>
  <si>
    <t>อาจารย์สอนดีมาก ๆ ประทับใจ เกินความคาดหวังที่ตั้งไว้ในตอนต้น ประทับใจการสอนของอาจารย์มาก ๆ เรียกได้ว่าดีที่สุดตั้งแต่เคยเรียนภาษาอังกฤษมา หากมีโอกาสก็อยากจะเรียนด้วยอีก ไม่รู้สึกเบื่อเลย</t>
  </si>
  <si>
    <t>ปริญญาเอก</t>
  </si>
  <si>
    <t>บัณฑิตวิทยาลัย</t>
  </si>
  <si>
    <t>อาจารย์สอนเข้าใจดีครับ</t>
  </si>
  <si>
    <t>อยากให้มีระยะเวลาการอบรมที่มากกว่านี้</t>
  </si>
  <si>
    <t>วิทยาศาสตร์ศึกษา</t>
  </si>
  <si>
    <t>เทคโนโลยีและสื่อสารการศึกษา</t>
  </si>
  <si>
    <t xml:space="preserve">    1. Elementary 2                    จำนวน 8 คน</t>
  </si>
  <si>
    <t xml:space="preserve">    2. Starter 2                           จำนวน 7 คน</t>
  </si>
  <si>
    <t xml:space="preserve">     จากตารางพบว่า กลุ่ม Elementary 2 เป็นเพศชาย คิดเป็นร้อยละ 33.33 เพศหญิง คิดเป็นร้อยละ 20.00</t>
  </si>
  <si>
    <t>กลุ่ม Starter 2 เป็นเพศหญิง คิดเป็นร้อยละ 26.67 เพศชาย คิดเป็นร้อยละ 20.00</t>
  </si>
  <si>
    <t>กลุ่ม Starter 2 ส่วนใหญ่มีอายุระหว่าง 20-30 ปี คิดเป็นร้อยละ 33.33 รองลงมาคือ 31-40 ปี คิดเป็นร้อยละ 13.33</t>
  </si>
  <si>
    <t xml:space="preserve">   ปริญญาเอก</t>
  </si>
  <si>
    <t xml:space="preserve">    จากตาราง พบว่า กลุ่ม Elementary 2 ส่วนใหญ่เป็นนิสิตปริญญาโท คิดเป็นร้อยละ 33.33</t>
  </si>
  <si>
    <t>คิดเป็นร้อยละ 46.67</t>
  </si>
  <si>
    <t xml:space="preserve">    บัณฑิตวิทยาลัย</t>
  </si>
  <si>
    <t xml:space="preserve">ส่วนใหญ่เป็นนิสิตสังกัดคณะศึกษาศาสตร์ คิดเป็นร้อยละ 46.67 รองลงมาคือ บัณฑิตวิทยาลัย </t>
  </si>
  <si>
    <t>คิดเป็นร้อยละ 6.67 กลุ่ม Starter 2 ส่วนใหญ่สังกัดคณะศึกษาศาสตร์ คิดเป็นร้อยละ 46.67</t>
  </si>
  <si>
    <t>การจัดการการกีฬา</t>
  </si>
  <si>
    <t>พลศึกษา</t>
  </si>
  <si>
    <t>กลุ่ม Starter 2 ส่วนใหญ่สาขาวิชาพลศึกษาและวิทยาศาสตร์การออกกำลังกาย คิดเป็นร้อยละ 26.67</t>
  </si>
  <si>
    <t>EPE (Elementary 2) N=8</t>
  </si>
  <si>
    <t>กลุ่ม Elementary 2 (N = 8)</t>
  </si>
  <si>
    <t>EPE (Starter 2) N =7)</t>
  </si>
  <si>
    <t>กลุ่ม Starter 2 (N = 7)</t>
  </si>
  <si>
    <t>ตาราง 9 แสดงค่าเฉลี่ย ค่าเบี่ยงเบนมาตรฐาน และระดับความรู้ ความเข้าใจเกี่ยวกับกิจกรรมในโครงการฯ (N = 7)</t>
  </si>
  <si>
    <t>ในครั้งนี้ จำนวนทั้งสิ้น 15 คน จำแนกเป็น</t>
  </si>
  <si>
    <t>วันที่ 16 พฤศจิกายน 2562</t>
  </si>
  <si>
    <t xml:space="preserve">อยู่ในระดับมาก (ค่าเฉลี่ย 4.13) </t>
  </si>
  <si>
    <t xml:space="preserve">อยู่ในระดับมาก (ค่าเฉลี่ย 4.14) </t>
  </si>
  <si>
    <t>ข้อเสนอแนะจากผู้เข้ารับการอบรม</t>
  </si>
  <si>
    <t>กลุ่ม EPE (Elementary 2)</t>
  </si>
  <si>
    <t xml:space="preserve">1.ควรจัดอบรมทั้งวันเสาร์-อาทิตย์ </t>
  </si>
  <si>
    <t>2.จัดอบรมได้ดีมาก</t>
  </si>
  <si>
    <t>ภาพรวม อยู่ในระดับปานกลาง (ค่าเฉลี่ย 3.00) และหลังเข้ารับการอบรมค่าเฉลี่ยความรู้ ความเข้าใจสูงขึ้น</t>
  </si>
  <si>
    <t>ภาพรวม อยู่ในระดับปานกลาง (ค่าเฉลี่ย 3.29) และหลังเข้ารับการอบรมค่าเฉลี่ยความรู้ ความเข้าใจสูงขึ้น</t>
  </si>
  <si>
    <t>สำหรับนิสิตบัณฑิตศึกษา ในกลุ่ม Elementary 2 พบว่า ภาพรวมมีความพึงพอใจอยู่ในระดับมากที่สุด</t>
  </si>
  <si>
    <t xml:space="preserve">(ค่าเฉลี่ยเท่ากับ 4.68) เมื่อพิจารณารายข้อพบว่า ข้อที่มีค่าเฉลี่ยสูงสุด คือ ข้อ 13) อาจารย์เข้าสอน –  </t>
  </si>
  <si>
    <t>สำหรับนิสิตบัณฑิตศึกษา ในกลุ่ม Starter 2 พบว่า ภาพรวมมีความพึงพอใจอยู่ในระดับมาก</t>
  </si>
  <si>
    <t>(ค่าเฉลี่ยเท่ากับ 4.46) เมื่อพิจารณารายข้อพบว่า ข้อที่มีค่าเฉลี่ยสูงสุด คือ  ข้อ 6) ความสะดวกของสถานที่</t>
  </si>
  <si>
    <t xml:space="preserve">อบรม ข้อ 13) อาจารย์เข้าสอน – เลิกสอน ตรงเวลา อยู่ในระดับมากที่สุด (ค่าเฉลี่ยเท่ากับ 4.86) </t>
  </si>
  <si>
    <t>ได้เหมาะสมกับเนื้อหา และตอบคำถามได้ชัดเจน ข้อ 15) ต้องการให้บัณฑิตวิทยาลัย จัดการอบรมรายวิชานี้</t>
  </si>
  <si>
    <t>ในครั้งต่อไปอยู่ในระดับมากที่สุด (ค่าเฉลี่ยเท่ากับ 4.71)</t>
  </si>
  <si>
    <t>เลิกสอน ตรงเวลา ข้อ 14) อาจารย์ใช้สื่อการสอนได้เหมาะสมกับเนื้อหา และตอบคำถามได้ชัดเจน</t>
  </si>
  <si>
    <t xml:space="preserve">และข้อ 15) ต้องการให้บัณฑิตวิทยาลัย จัดการอบรมรายวิชานี้ในครั้งต่อไปอยู่ในระดับมากที่สุด </t>
  </si>
  <si>
    <t>(ค่าเฉลี่ยเท่ากับ 4.88) รองลงมาคือ ข้อ 1) ได้รับความสะดวกในการสมัครเข้ารับการอบรม</t>
  </si>
  <si>
    <t>ข้อ 4) ความเหมาะสมของระยะเวลาในการจัดการอบรม ข้อ 5) ความเหมาะสมของช่วงเวลา</t>
  </si>
  <si>
    <t>จำนวน 8 คน</t>
  </si>
  <si>
    <t xml:space="preserve">1. กลุ่ม Elementary 2 พบว่า จำนวนผู้เข้ารับการอบรมจำแนกตามเพศ เป็นเพศชาย </t>
  </si>
  <si>
    <t xml:space="preserve">คิดเป็นร้อยละ 33.33 เพศหญิง คิดเป็นร้อยละ 20.00 แสดงจำนวนผู้เข้ารับการอบรมจำแนกตามอายุ </t>
  </si>
  <si>
    <t xml:space="preserve">พบว่า ผู้เข้ารับการอบรมส่วนใหญ่มีอายุระหว่าง 20-30 ปี และอายุระหว่าง 31-40 ปี คิดเป็นร้อยละ 26.67  </t>
  </si>
  <si>
    <t xml:space="preserve">แสดงจำนวนผู้เข้ารับการอบรมจำแนกตามระดับการศึกษา พบว่า ส่วนใหญ่เป็นนิสิตปริญญาโท </t>
  </si>
  <si>
    <t>พบว่า ส่วนใหญ่สาขาวิชาพลศึกษาและวิทยาศาสตร์การออกกำลังกาย คิดเป็นร้อยละ 20.00</t>
  </si>
  <si>
    <t xml:space="preserve">คิดเป็นร้อยละ 26.67 เพศชาย คิดเป็นร้อยละ 20.00 แสดงจำนวนผู้เข้ารับการอบรมจำแนกตามอายุ </t>
  </si>
  <si>
    <t>พบว่า ส่วนใหญ่สาขาวิชาพลศึกษาและวิทยาศาสตร์การออกกำลังกาย คิดเป็นร้อยละ 26.67</t>
  </si>
  <si>
    <t>เกี่ยวกับกิจกรรมที่จัดในโครงการฯ ภาพรวม อยู่ในระดับปานกลาง (ค่าเฉลี่ย 3.00) และหลังเข้ารับการอบรม</t>
  </si>
  <si>
    <t>มีค่าเฉลี่ยความรู้ความเข้าใจสูงขึ้นอยู่ในระดับมาก (ค่าเฉลี่ย 4.13)</t>
  </si>
  <si>
    <t>เกี่ยวกับกิจกรรมที่จัดก่อนการอบรม อยู่ในระดับปานกลาง (ค่าเฉลี่ย 3.29) และหลังเข้ารับการอบรมค่าเฉลี่ย</t>
  </si>
  <si>
    <t xml:space="preserve">1. กลุ่ม Elementary 2 พบว่า ภาพรวมมีความพึงพอใจอยู่ในระดับมากที่สุด (ค่าเฉลี่ย 4.68) </t>
  </si>
  <si>
    <t xml:space="preserve">         บัณฑิตวิทยาลัย จัดการอบรมรายวิชานี้ในครั้งต่อไปอยู่ในระดับมากที่สุด (ค่าเฉลี่ยเท่ากับ 4.88) </t>
  </si>
  <si>
    <t xml:space="preserve">         รองลงมาคือ ข้อ 1) ได้รับความสะดวกในการสมัครเข้ารับการอบรม ข้อ 4) ความเหมาะสมของระยะเวลา</t>
  </si>
  <si>
    <t xml:space="preserve">         ในการจัดการอบรม ข้อ 5) ความเหมาะสมของช่วงเวลาที่เข้ารับการอบรม 6) ความสะดวกของสถานที่</t>
  </si>
  <si>
    <t>รองลงมาคือ ข้อ 5) ความเหมาะสมของช่วงเวลาที่เข้ารับการอบรม ข้อ 14) อาจารย์ใช้สื่อการสอน</t>
  </si>
  <si>
    <t xml:space="preserve">         ข้อ 14) อาจารย์ใช้สื่อการสอนได้เหมาะสมกับเนื้อหา และตอบคำถามได้ชัดเจน และข้อ 15) ต้องการให้</t>
  </si>
  <si>
    <t xml:space="preserve">2. กลุ่ม Starter 2 พบว่า ภาพรวมมีความพึงพอใจอยู่ในระดับมาก  (ค่าเฉลี่ย 4.46) </t>
  </si>
  <si>
    <t xml:space="preserve">         เมื่อพิจารณารายข้อพบว่า ข้อที่มีค่าเฉลี่ยสูงสุด คือ ข้อ 6) ความสะดวกของสถานที่อบรม และข้อ 13) </t>
  </si>
  <si>
    <t xml:space="preserve">         อาจารย์เข้าสอน – เลิกสอน ตรงเวลา อยู่ในระดับมากที่สุด (ค่าเฉลี่ยเท่ากับ 4.86) รองลงมาคือ</t>
  </si>
  <si>
    <t>ผลการประเมินโครงการภาษาอังกฤษเพื่อยกระดับความรู้นิสิตบัณฑิตศึกษา วันที่ 16 พฤศจิกายน 2562</t>
  </si>
  <si>
    <t>จำนวนทั้งสิ้น 15 คน จำแนกเป็น</t>
  </si>
  <si>
    <t xml:space="preserve">จำแนกตามคณะ/วิทยาลัย พบว่า ส่วนใหญ่เป็นนิสิตสังกัดคณะศึกษาศาสตร์ คิดเป็นร้อยละ 46.67 </t>
  </si>
  <si>
    <t xml:space="preserve">รองลงมาคือ บัณฑิตวิทยาลัย คิดเป็นร้อยละ 6.67 แสดงจำนวนผู้เข้ารับการอบรมจำแนกตามสาขาวิชา </t>
  </si>
  <si>
    <t xml:space="preserve">เป็นนิสิตสังกัดคณะศึกษาศาสตร์ คิดเป็นร้อยละ 46.67 จำนวนผู้เข้ารับการอบรมจำแนกตามสาขาวิชา </t>
  </si>
  <si>
    <t xml:space="preserve">ความรู้ ความเข้าใจสูงขึ้นอยู่ในระดับมาก (ค่าเฉลี่ย 4.14) </t>
  </si>
  <si>
    <t xml:space="preserve">รองลงมาคือ นิสิตปริญญาเอก คิดเป็นร้อยละ 20.00 กลุ่ม Starter 2 ส่วนใหญ่เป็นนิสิตปริญญาโท </t>
  </si>
  <si>
    <t>คิดเป็นร้อยละ 33.33 รองลงมาคือ นิสิตปริญญาเอก คิดเป็นร้อยละ 20.00 แสดงจำนวนผู้เข้ารับการอบรม</t>
  </si>
  <si>
    <t xml:space="preserve">พบว่า ผู้เข้ารับการอบรมส่วนใหญ่ มีอายุระหว่าง 20-30 ปี คิดเป็นร้อยละ 33.33 รองลงมาคือ 31-40 ปี </t>
  </si>
  <si>
    <t>คิดเป็นร้อยละ 13.33 จำนวนผู้เข้ารับการอบรมจำแนกตามระดับการศึกษา พบว่า เป็นนิสิต</t>
  </si>
  <si>
    <t xml:space="preserve">ปริญญาโท คิดเป็นร้อยละ 46.67 จำนวนผู้เข้ารับการอบรมจำแนกตามคณะ/วิทยาลัย พบว่า </t>
  </si>
  <si>
    <t xml:space="preserve">         อบรม และ ข้อ 12) อาจารย์อธิบายเนื้อหาวิชาได้อย่างชัดเจนและเข้าใจง่ายอยู่ในระดับมากที่สุด</t>
  </si>
  <si>
    <t>(ค่าเฉลี่ยเท่ากับ 4.75)</t>
  </si>
  <si>
    <t xml:space="preserve">         ในครั้งต่อไปอยู่ในระดับมากที่สุด (ค่าเฉลี่ยเท่ากับ 4.71) </t>
  </si>
  <si>
    <t xml:space="preserve">         กับเนื้อหาและตอบคำถามได้ชัดเจน และข้อ 15) ต้องการให้บัณฑิตวิทยาลัยจัดการอบรมรายวิชานี้</t>
  </si>
  <si>
    <t xml:space="preserve">     จากตารางพบว่า กลุ่ม Elementary 2 มีอายุระหว่าง 20-30 ปี และ 31-40 ปี คิดเป็นร้อยละ 26.67</t>
  </si>
  <si>
    <t xml:space="preserve">     จากตาราง  พบว่า กลุ่ม Elementary 2 ส่วนใหญ่สาขาวิชาพลศึกษา คิดเป็นร้อยละ 20.00 </t>
  </si>
  <si>
    <t>SD</t>
  </si>
  <si>
    <t>ข้อ 5) ความเหมาะสมของช่วงเวลาที่เข้ารับการอบรม ข้อ 14) อาจารย์ใช้สื่อการสอนได้เหมาะสม</t>
  </si>
  <si>
    <t>ที่เข้ารับการอบรม ข้อ 6) ความสะดวกของสถานที่อบรม และข้อ 12) อาจารย์อธิบายเนื้อหาวิชา</t>
  </si>
  <si>
    <t>ได้อย่างชัดเจนและเข้าใจง่ายอบรมอยู่ในระดับมากที่สุด (ค่าเฉลี่ยเท่ากับ 4.75)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</si>
</sst>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3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rgb="FF000000"/>
      <name val="Arial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1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2" fontId="1" fillId="2" borderId="0" xfId="0" applyNumberFormat="1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2" xfId="0" pivotButton="1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2" fontId="10" fillId="0" borderId="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7" fillId="0" borderId="0" xfId="0" applyFont="1" applyFill="1" applyAlignment="1"/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2" fontId="4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/>
    </xf>
    <xf numFmtId="0" fontId="6" fillId="0" borderId="6" xfId="0" applyFont="1" applyFill="1" applyBorder="1" applyAlignment="1"/>
    <xf numFmtId="2" fontId="6" fillId="0" borderId="6" xfId="0" applyNumberFormat="1" applyFont="1" applyBorder="1" applyAlignment="1">
      <alignment horizontal="center"/>
    </xf>
    <xf numFmtId="0" fontId="6" fillId="0" borderId="13" xfId="0" applyFont="1" applyFill="1" applyBorder="1" applyAlignment="1"/>
    <xf numFmtId="0" fontId="6" fillId="0" borderId="7" xfId="0" applyFont="1" applyFill="1" applyBorder="1" applyAlignment="1"/>
    <xf numFmtId="0" fontId="6" fillId="0" borderId="7" xfId="0" applyFont="1" applyBorder="1" applyAlignment="1">
      <alignment horizontal="center"/>
    </xf>
    <xf numFmtId="2" fontId="0" fillId="0" borderId="0" xfId="0" applyNumberFormat="1" applyFont="1" applyAlignment="1"/>
    <xf numFmtId="0" fontId="6" fillId="0" borderId="0" xfId="0" applyFont="1" applyBorder="1" applyAlignment="1"/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/>
    <xf numFmtId="0" fontId="6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16" fillId="0" borderId="0" xfId="0" applyFont="1" applyAlignment="1"/>
    <xf numFmtId="0" fontId="7" fillId="0" borderId="14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18" fillId="0" borderId="6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3" xfId="0" applyFont="1" applyBorder="1" applyAlignment="1"/>
    <xf numFmtId="0" fontId="7" fillId="0" borderId="8" xfId="0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/>
    <xf numFmtId="164" fontId="22" fillId="0" borderId="0" xfId="0" applyNumberFormat="1" applyFont="1" applyAlignment="1"/>
    <xf numFmtId="0" fontId="22" fillId="0" borderId="0" xfId="0" applyFont="1" applyAlignment="1"/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9" fillId="0" borderId="2" xfId="0" applyFont="1" applyFill="1" applyBorder="1" applyAlignment="1"/>
    <xf numFmtId="0" fontId="19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2" fontId="6" fillId="0" borderId="0" xfId="0" applyNumberFormat="1" applyFont="1" applyBorder="1" applyAlignment="1"/>
    <xf numFmtId="0" fontId="20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">
    <cellStyle name="Normal" xfId="0" builtinId="0"/>
  </cellStyles>
  <dxfs count="47"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9" formatCode="0.0000000"/>
    </dxf>
    <dxf>
      <numFmt numFmtId="170" formatCode="0.00000000"/>
    </dxf>
    <dxf>
      <numFmt numFmtId="171" formatCode="0.000000000"/>
    </dxf>
    <dxf>
      <numFmt numFmtId="172" formatCode="0.000000000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173</xdr:row>
          <xdr:rowOff>161925</xdr:rowOff>
        </xdr:from>
        <xdr:to>
          <xdr:col>1</xdr:col>
          <xdr:colOff>257175</xdr:colOff>
          <xdr:row>174</xdr:row>
          <xdr:rowOff>28575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133</xdr:row>
          <xdr:rowOff>219075</xdr:rowOff>
        </xdr:from>
        <xdr:to>
          <xdr:col>1</xdr:col>
          <xdr:colOff>257175</xdr:colOff>
          <xdr:row>134</xdr:row>
          <xdr:rowOff>85725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3611109" createdVersion="6" refreshedVersion="6" minRefreshableVersion="3" recordCount="105">
  <cacheSource type="worksheet">
    <worksheetSource ref="A1:W25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/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 count="31">
        <s v="ศึกษาศาสตร์"/>
        <s v="สหเวชศาสตร์"/>
        <s v="บริหารธุรกิจ เศรษฐศาสตร์และการสื่อสาร"/>
        <s v="สังคมศาสตร์"/>
        <s v="สังคม"/>
        <s v="สาธารณสุขศาสตร์"/>
        <s v="BEC"/>
        <s v="บริหารธุกิจ เศรษฐศาสตร์ และการสื่อสาร"/>
        <s v="B.E.C."/>
        <s v="BEC."/>
        <s v="ทันตแพทยศาสตร์"/>
        <s v="บริหารธุรกิจ"/>
        <s v="วิทยาศาสตร์การแพทย์"/>
        <s v="วิทยาศาสตร์"/>
        <s v="ศึกษาศาตร"/>
        <s v="คณะเกษตรศาสตร์ฯ"/>
        <s v="เกษตรศาสตร์ฯ"/>
        <s v="วิศวกรรมศาสตร์"/>
        <s v="เกษตรศาสตร์ ทรัพยากรธรรมชาติ และสิ่งแวดล้อม"/>
        <s v="Agriculture "/>
        <s v="บริหารธุรกิจ​เศรษฐศาสตร์​และการสื่อสาร"/>
        <s v="บริหาร"/>
        <s v="MBA"/>
        <s v="เกษตร"/>
        <s v="พยาบาลศาสตร์"/>
        <s v="สถาปัตยกรรมศาสตร์"/>
        <s v="มนุษยศาสตร์"/>
        <s v="วิทยาลัยโลจิสติกส์และโซ่อุปทาน "/>
        <s v="สถาปัตย์"/>
        <s v="วิทยาศาสตร"/>
        <m/>
      </sharedItems>
    </cacheField>
    <cacheField name="5. สาขาวิชา" numFmtId="0">
      <sharedItems containsBlank="1" count="52">
        <s v="พัฒนาศึกษา"/>
        <s v="วิทศึกษา"/>
        <s v="วิทยาศาสตร์ศึกษา"/>
        <s v="การจัดการกีฬา"/>
        <s v="ฟิสิกส์การแพทย์"/>
        <s v="การสื่อสาร"/>
        <s v="รัฐศาสตร์"/>
        <s v="หลักสูตรและการสอน"/>
        <s v="สาธารณสุขศาสตรมหาบัณฑิต"/>
        <s v="MBA"/>
        <s v="การบริหารเทคโนโลยีสารสนเทศเชิงกลยุทย์"/>
        <s v="สาธารณสุข"/>
        <s v="พัฒนศึกษา"/>
        <s v="วิทยาศาสตร์"/>
        <s v="M.B.A."/>
        <s v="MBB"/>
        <s v="การบริหารการศึกษา"/>
        <s v="ปริทันตวิทยา"/>
        <s v="วิทยาศาสตร์การแพทย์"/>
        <s v="เคมี"/>
        <s v="บริหารการศึกษา"/>
        <s v="บริหารการศึกษา​"/>
        <s v="สาธารณสุขศาสตรบัณฑิต"/>
        <s v="วิทยาศาสตร์การเกษตร"/>
        <s v="เทคโนโลยีสารสนเทศ"/>
        <s v="เอเชียตะวันออกเฉียงใต้ศึกษา"/>
        <s v="คณิตศาสตร์"/>
        <s v="วิทยาศาสตร์และเทคโนโลยีการอาหาร"/>
        <s v="วิจัยและประเมินผลการศึกษา"/>
        <s v="วิศวกรรมเครื่องกล"/>
        <s v="สาธารณสุขศาสตร์"/>
        <s v="วิทยาศาสตร์สิ่งแวดล้อม"/>
        <s v="สาธารณสุขศาสตรดุษฎีบัณฑิต"/>
        <s v="Agricultural science "/>
        <s v="วิศวกรรมไฟฟ้า"/>
        <s v="บริหาร"/>
        <s v="บริหารธุรกิจ"/>
        <s v="วิทยาการคอมพิวเตอร์"/>
        <s v="ชีววิทยาช่องปาก"/>
        <s v="การพยาบาลเวชปฏิบัติชุมชน"/>
        <s v="ศิลปะและการออกแบบ"/>
        <s v="เศรษฐศาสตร์"/>
        <s v="ภาษาอังกฤษ"/>
        <s v="การจัดการกึฬา"/>
        <s v="ภาษาไทย"/>
        <s v="วิศวกรรมสิ่งแวดล้อม"/>
        <s v="โลจิสติกส์และโซ่อุปทาน"/>
        <s v="วิศวกรรมสิ่งแวเล้อม"/>
        <s v="สิ่งแวดล้อม"/>
        <s v="ภูมิศาสตร์"/>
        <s v="เทคโนโลยีชีวภาพ"/>
        <m/>
      </sharedItems>
    </cacheField>
    <cacheField name="6. รายวิชา" numFmtId="0">
      <sharedItems containsBlank="1" count="7">
        <s v="EPE (Intermediate)"/>
        <s v="EPE (Starter 2)"/>
        <s v="EPE (Elementary 2)"/>
        <s v="EPE (Pre-Intermediate)"/>
        <s v="EPE (Upper-Intermediate)"/>
        <s v="EPE (Elementary 1)"/>
        <m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emiMixedTypes="0" containsString="0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emiMixedTypes="0" containsString="0" containsNumber="1" minValue="0.73941373619058959" maxValue="5"/>
    </cacheField>
    <cacheField name="3. เจ้าหน้าที่ให้คำแนะนำ/ข้อมูล ถูกต้อง ชัดเจน" numFmtId="0">
      <sharedItems containsSemiMixedTypes="0" containsString="0" containsNumber="1" minValue="0.96390295719594543" maxValue="5"/>
    </cacheField>
    <cacheField name="4. ความเหมาะสมของระยะเวลาในการจัดการอบรม" numFmtId="0">
      <sharedItems containsSemiMixedTypes="0" containsString="0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emiMixedTypes="0" containsString="0" containsNumber="1" minValue="0.81859575487598835" maxValue="5"/>
    </cacheField>
    <cacheField name="6. ความสะดวกของสถานที่อบรม" numFmtId="0">
      <sharedItems containsSemiMixedTypes="0" containsString="0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emiMixedTypes="0" containsString="0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emiMixedTypes="0" containsString="0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emiMixedTypes="0" containsString="0" containsNumber="1" minValue="0.72807898603172794" maxValue="5"/>
    </cacheField>
    <cacheField name="10. เนื้อหาสาระของการอบรมมีความเหมาะสมเพียงใด" numFmtId="0">
      <sharedItems containsSemiMixedTypes="0" containsString="0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emiMixedTypes="0" containsString="0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emiMixedTypes="0" containsString="0" containsNumber="1" minValue="0.78765223265344775" maxValue="5"/>
    </cacheField>
    <cacheField name="13. อาจารย์เข้าสอน – เลิกสอน ตรงเวลา" numFmtId="0">
      <sharedItems containsSemiMixedTypes="0" containsString="0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emiMixedTypes="0" containsString="0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emiMixedTypes="0" containsString="0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6508941691856922" maxValue="4.0250825082508248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4074071" createdVersion="5" refreshedVersion="6" minRefreshableVersion="3" recordCount="106">
  <cacheSource type="worksheet">
    <worksheetSource ref="A1:W1048576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 count="3">
        <s v="หญิง"/>
        <s v="ชาย"/>
        <m/>
      </sharedItems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/>
    </cacheField>
    <cacheField name="5. สาขาวิชา" numFmtId="0">
      <sharedItems containsBlank="1"/>
    </cacheField>
    <cacheField name="6. รายวิชา" numFmtId="0">
      <sharedItems containsBlank="1" count="9">
        <s v="EPE (Intermediate)"/>
        <s v="EPE (Starter 2)"/>
        <s v="EPE (Elementary 2)"/>
        <s v="EPE (Pre-Intermediate)"/>
        <s v="EPE (Upper-Intermediate)"/>
        <s v="EPE (Elementary 1)"/>
        <m/>
        <s v="กลุ่มพิเศษ นิสิตรหัส 56" u="1"/>
        <s v="EPE (Starter 1)" u="1"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tring="0" containsBlank="1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tring="0" containsBlank="1" containsNumber="1" minValue="0.73941373619058959" maxValue="5"/>
    </cacheField>
    <cacheField name="3. เจ้าหน้าที่ให้คำแนะนำ/ข้อมูล ถูกต้อง ชัดเจน" numFmtId="0">
      <sharedItems containsString="0" containsBlank="1" containsNumber="1" minValue="0.96390295719594543" maxValue="5"/>
    </cacheField>
    <cacheField name="4. ความเหมาะสมของระยะเวลาในการจัดการอบรม" numFmtId="0">
      <sharedItems containsString="0" containsBlank="1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tring="0" containsBlank="1" containsNumber="1" minValue="0.81859575487598835" maxValue="5"/>
    </cacheField>
    <cacheField name="6. ความสะดวกของสถานที่อบรม" numFmtId="0">
      <sharedItems containsString="0" containsBlank="1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tring="0" containsBlank="1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tring="0" containsBlank="1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tring="0" containsBlank="1" containsNumber="1" minValue="0.72807898603172794" maxValue="5"/>
    </cacheField>
    <cacheField name="10. เนื้อหาสาระของการอบรมมีความเหมาะสมเพียงใด" numFmtId="0">
      <sharedItems containsString="0" containsBlank="1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tring="0" containsBlank="1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tring="0" containsBlank="1" containsNumber="1" minValue="0.78765223265344775" maxValue="5"/>
    </cacheField>
    <cacheField name="13. อาจารย์เข้าสอน – เลิกสอน ตรงเวลา" numFmtId="0">
      <sharedItems containsString="0" containsBlank="1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tring="0" containsBlank="1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tring="0" containsBlank="1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3156612777834005" maxValue="4.0598568640208201" count="30" longText="1">
        <s v="ควรจะเปิดสอนตามวันเวลาที่แจ้งไว้ แม้คนจะเรียนน้อย"/>
        <m/>
        <s v="ควรให้สัดส่วนของคะแนนในการเข้าเรียนแล้คะแนนของงานให้มากขึ้น ประมาน50:50"/>
    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      <s v="ควรมีการยกตัวอย่างทำข้อสอบ "/>
    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      <s v="ระยะเวลาการอบรมให้น้อยลง จัดรอบการอบรมให้บ่อยขึ้น"/>
    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      <s v="เป็นโครงการที่ดีครับ"/>
        <s v="-"/>
        <s v="ควรมีกิจกรรมเสริมความรู้อื่นนอกจากในเอกสาร."/>
        <s v="ตัวหนังสือขึ้นจอมีขนาดเล็กไป"/>
    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      <s v="วันสอบ น่าจะห่างจากวันสุดท้าย ที่เรียน ประมาณ 2 อาทิตย์ จะได้มีเวลาในการเตรียมตัว สอบ"/>
    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      <s v="อยากได้ CD เกี่ยวกับ VDO ในบทเรียนมาฟังเพิ่มเติมค่ะ"/>
    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  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      <s v="บ่ายโมง ถึง บ่ายสาม พอแล้ว"/>
        <s v="อาจารย์ ณิชฎารัศมี สอนได้ดีมาก ๆ อยากเรียนกะท่านอีกครั้ง"/>
        <s v="อาจารยืทุกคนสอนดี คะ"/>
    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      <s v="สื่อใช้ตัวอักษรเล็กและเบรอ ขยายมองไม่ชัด"/>
        <s v="คอร์สสนทนาภาษาอังกฤษ คอร์สเขียน abstract"/>
    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      <s v="ตัวอย่างที่สอน ง่ายกว่า ตัวข้อสอบที่ สมัครสอบ จริงๆ"/>
        <n v="4.0250825082508248"/>
        <n v="0.86508941691856922"/>
        <n v="4.0598568640208201" u="1"/>
        <n v="0.8315661277783400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d v="2018-11-18T10:14:31"/>
    <s v="หญิง"/>
    <s v="51 ปีขึ้นไป"/>
    <s v="ปริญญาเอก"/>
    <x v="0"/>
    <x v="0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s v="ควรจะเปิดสอนตามวันเวลาที่แจ้งไว้ แม้คนจะเรียนน้อย"/>
  </r>
  <r>
    <d v="2018-11-18T10:19:23"/>
    <s v="หญิง"/>
    <s v="20-30 ปี"/>
    <s v="ปริญญาโท"/>
    <x v="0"/>
    <x v="1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m/>
  </r>
  <r>
    <d v="2018-11-18T10:19:53"/>
    <s v="หญิง"/>
    <s v="20-30 ปี"/>
    <s v="ปริญญาโท"/>
    <x v="0"/>
    <x v="2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m/>
  </r>
  <r>
    <d v="2018-11-18T10:20:15"/>
    <s v="หญิง"/>
    <s v="31-40 ปี"/>
    <s v="ปริญญาเอก"/>
    <x v="0"/>
    <x v="3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m/>
  </r>
  <r>
    <d v="2018-11-18T10:20:22"/>
    <s v="หญิง"/>
    <s v="20-30 ปี"/>
    <s v="ปริญญาโท"/>
    <x v="1"/>
    <x v="4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m/>
  </r>
  <r>
    <d v="2018-11-18T10:21:26"/>
    <s v="ชาย"/>
    <s v="31-40 ปี"/>
    <s v="ปริญญาเอก"/>
    <x v="0"/>
    <x v="3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s v="ควรให้สัดส่วนของคะแนนในการเข้าเรียนแล้คะแนนของงานให้มากขึ้น ประมาน50:50"/>
  </r>
  <r>
    <d v="2018-11-18T10:26:46"/>
    <s v="ชาย"/>
    <s v="20-30 ปี"/>
    <s v="ปริญญาเอก"/>
    <x v="2"/>
    <x v="5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</r>
  <r>
    <d v="2018-11-18T10:26:51"/>
    <s v="ชาย"/>
    <s v="20-30 ปี"/>
    <s v="ปริญญาโท"/>
    <x v="3"/>
    <x v="6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m/>
  </r>
  <r>
    <d v="2018-11-18T10:33:25"/>
    <s v="หญิง"/>
    <s v="20-30 ปี"/>
    <s v="ปริญญาโท"/>
    <x v="4"/>
    <x v="6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m/>
  </r>
  <r>
    <d v="2018-11-18T10:34:33"/>
    <s v="ชาย"/>
    <s v="31-40 ปี"/>
    <s v="ปริญญาโท"/>
    <x v="5"/>
    <x v="8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0:38:25"/>
    <s v="หญิง"/>
    <s v="20-30 ปี"/>
    <s v="ปริญญาโท"/>
    <x v="3"/>
    <x v="6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m/>
  </r>
  <r>
    <d v="2018-11-18T10:39:52"/>
    <s v="หญิง"/>
    <s v="20-30 ปี"/>
    <s v="ปริญญาโท"/>
    <x v="3"/>
    <x v="6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m/>
  </r>
  <r>
    <d v="2018-11-18T10:41:19"/>
    <s v="หญิง"/>
    <s v="20-30 ปี"/>
    <s v="ปริญญาโท"/>
    <x v="6"/>
    <x v="9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m/>
  </r>
  <r>
    <d v="2018-11-18T10:45:09"/>
    <s v="ชาย"/>
    <s v="20-30 ปี"/>
    <s v="ปริญญาโท"/>
    <x v="2"/>
    <x v="10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m/>
  </r>
  <r>
    <d v="2018-11-18T10:45:15"/>
    <s v="หญิง"/>
    <s v="20-30 ปี"/>
    <s v="ปริญญาโท"/>
    <x v="0"/>
    <x v="7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m/>
  </r>
  <r>
    <d v="2018-11-18T10:45:57"/>
    <s v="หญิง"/>
    <s v="20-30 ปี"/>
    <s v="ปริญญาโท"/>
    <x v="5"/>
    <x v="11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m/>
  </r>
  <r>
    <d v="2018-11-18T10:54:00"/>
    <s v="หญิง"/>
    <s v="31-40 ปี"/>
    <s v="ปริญญาเอก"/>
    <x v="0"/>
    <x v="12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m/>
  </r>
  <r>
    <d v="2018-11-18T10:55:09"/>
    <s v="หญิง"/>
    <s v="41-50 ปี"/>
    <s v="ปริญญาเอก"/>
    <x v="0"/>
    <x v="3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m/>
  </r>
  <r>
    <d v="2018-11-18T10:57:02"/>
    <s v="ชาย"/>
    <s v="31-40 ปี"/>
    <s v="ปริญญาเอก"/>
    <x v="0"/>
    <x v="3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m/>
  </r>
  <r>
    <d v="2018-11-18T11:01:39"/>
    <s v="หญิง"/>
    <s v="20-30 ปี"/>
    <s v="ปริญญาโท"/>
    <x v="0"/>
    <x v="12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m/>
  </r>
  <r>
    <d v="2018-11-18T11:02:11"/>
    <s v="หญิง"/>
    <s v="31-40 ปี"/>
    <s v="ปริญญาเอก"/>
    <x v="7"/>
    <x v="5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m/>
  </r>
  <r>
    <d v="2018-11-18T11:02:52"/>
    <s v="หญิง"/>
    <s v="20-30 ปี"/>
    <s v="ปริญญาโท"/>
    <x v="0"/>
    <x v="13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m/>
  </r>
  <r>
    <d v="2018-11-18T11:03:34"/>
    <s v="ชาย"/>
    <s v="31-40 ปี"/>
    <s v="ปริญญาโท"/>
    <x v="0"/>
    <x v="2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s v="ควรมีการยกตัวอย่างทำข้อสอบ "/>
  </r>
  <r>
    <d v="2018-11-18T11:09:53"/>
    <s v="ชาย"/>
    <s v="20-30 ปี"/>
    <s v="ปริญญาโท"/>
    <x v="8"/>
    <x v="14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m/>
  </r>
  <r>
    <d v="2018-11-18T11:16:18"/>
    <s v="หญิง"/>
    <s v="31-40 ปี"/>
    <s v="ปริญญาโท"/>
    <x v="9"/>
    <x v="15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</r>
  <r>
    <d v="2018-11-18T11:16:52"/>
    <s v="ชาย"/>
    <s v="31-40 ปี"/>
    <s v="ปริญญาโท"/>
    <x v="0"/>
    <x v="16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m/>
  </r>
  <r>
    <d v="2018-11-18T11:19:26"/>
    <s v="หญิง"/>
    <s v="20-30 ปี"/>
    <s v="ปริญญาโท"/>
    <x v="5"/>
    <x v="8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m/>
  </r>
  <r>
    <d v="2018-11-18T11:19:50"/>
    <s v="ชาย"/>
    <s v="31-40 ปี"/>
    <s v="ปริญญาโท"/>
    <x v="10"/>
    <x v="17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m/>
  </r>
  <r>
    <d v="2018-11-18T11:20:58"/>
    <s v="ชาย"/>
    <s v="41-50 ปี"/>
    <s v="ปริญญาโท"/>
    <x v="0"/>
    <x v="2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m/>
  </r>
  <r>
    <d v="2018-11-18T11:26:18"/>
    <s v="ชาย"/>
    <s v="41-50 ปี"/>
    <s v="ปริญญาโท"/>
    <x v="11"/>
    <x v="9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1:27:15"/>
    <s v="หญิง"/>
    <s v="20-30 ปี"/>
    <s v="ปริญญาโท"/>
    <x v="12"/>
    <x v="18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s v="ระยะเวลาการอบรมให้น้อยลง จัดรอบการอบรมให้บ่อยขึ้น"/>
  </r>
  <r>
    <d v="2018-11-18T11:34:41"/>
    <s v="ชาย"/>
    <s v="20-30 ปี"/>
    <s v="ปริญญาเอก"/>
    <x v="13"/>
    <x v="19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</r>
  <r>
    <d v="2018-11-18T11:34:41"/>
    <s v="ชาย"/>
    <s v="31-40 ปี"/>
    <s v="ปริญญาเอก"/>
    <x v="0"/>
    <x v="3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m/>
  </r>
  <r>
    <d v="2018-11-18T11:36:54"/>
    <s v="ชาย"/>
    <s v="20-30 ปี"/>
    <s v="ปริญญาโท"/>
    <x v="0"/>
    <x v="20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m/>
  </r>
  <r>
    <d v="2018-11-18T11:54:50"/>
    <s v="ชาย"/>
    <s v="41-50 ปี"/>
    <s v="ปริญญาเอก"/>
    <x v="14"/>
    <x v="21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s v="เป็นโครงการที่ดีครับ"/>
  </r>
  <r>
    <d v="2018-11-18T12:08:41"/>
    <s v="หญิง"/>
    <s v="20-30 ปี"/>
    <s v="ปริญญาโท"/>
    <x v="5"/>
    <x v="22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s v="-"/>
  </r>
  <r>
    <d v="2018-11-18T12:43:36"/>
    <s v="หญิง"/>
    <s v="31-40 ปี"/>
    <s v="ปริญญาโท"/>
    <x v="2"/>
    <x v="9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m/>
  </r>
  <r>
    <d v="2018-11-18T13:26:19"/>
    <s v="ชาย"/>
    <s v="41-50 ปี"/>
    <s v="ปริญญาเอก"/>
    <x v="15"/>
    <x v="23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s v="ควรมีกิจกรรมเสริมความรู้อื่นนอกจากในเอกสาร."/>
  </r>
  <r>
    <d v="2018-11-18T13:32:55"/>
    <s v="หญิง"/>
    <s v="41-50 ปี"/>
    <s v="ปริญญาโท"/>
    <x v="6"/>
    <x v="5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s v="ตัวหนังสือขึ้นจอมีขนาดเล็กไป"/>
  </r>
  <r>
    <d v="2018-11-18T13:38:57"/>
    <s v="ชาย"/>
    <s v="31-40 ปี"/>
    <s v="ปริญญาเอก"/>
    <x v="13"/>
    <x v="24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m/>
  </r>
  <r>
    <d v="2018-11-18T13:40:38"/>
    <s v="ชาย"/>
    <s v="20-30 ปี"/>
    <s v="ปริญญาโท"/>
    <x v="3"/>
    <x v="25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m/>
  </r>
  <r>
    <d v="2018-11-18T14:10:02"/>
    <s v="ชาย"/>
    <s v="31-40 ปี"/>
    <s v="ปริญญาเอก"/>
    <x v="13"/>
    <x v="26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m/>
  </r>
  <r>
    <d v="2018-11-18T14:17:26"/>
    <s v="หญิง"/>
    <s v="20-30 ปี"/>
    <s v="ปริญญาเอก"/>
    <x v="0"/>
    <x v="2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m/>
  </r>
  <r>
    <d v="2018-11-18T16:40:28"/>
    <s v="หญิง"/>
    <s v="20-30 ปี"/>
    <s v="ปริญญาโท"/>
    <x v="16"/>
    <x v="27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m/>
  </r>
  <r>
    <d v="2018-11-18T18:46:28"/>
    <s v="ชาย"/>
    <s v="20-30 ปี"/>
    <s v="ปริญญาเอก"/>
    <x v="0"/>
    <x v="28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m/>
  </r>
  <r>
    <d v="2018-11-18T19:18:57"/>
    <s v="หญิง"/>
    <s v="31-40 ปี"/>
    <s v="ปริญญาเอก"/>
    <x v="0"/>
    <x v="16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</r>
  <r>
    <d v="2018-11-18T22:34:55"/>
    <s v="ชาย"/>
    <s v="20-30 ปี"/>
    <s v="ปริญญาโท"/>
    <x v="17"/>
    <x v="29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m/>
  </r>
  <r>
    <d v="2018-11-18T22:48:19"/>
    <s v="หญิง"/>
    <s v="31-40 ปี"/>
    <s v="ปริญญาโท"/>
    <x v="5"/>
    <x v="30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m/>
  </r>
  <r>
    <d v="2018-11-19T09:04:12"/>
    <s v="หญิง"/>
    <s v="41-50 ปี"/>
    <s v="ปริญญาเอก"/>
    <x v="0"/>
    <x v="7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s v="วันสอบ น่าจะห่างจากวันสุดท้าย ที่เรียน ประมาณ 2 อาทิตย์ จะได้มีเวลาในการเตรียมตัว สอบ"/>
  </r>
  <r>
    <d v="2018-11-19T09:06:59"/>
    <s v="หญิง"/>
    <s v="20-30 ปี"/>
    <s v="ปริญญาโท"/>
    <x v="18"/>
    <x v="31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09:13:10"/>
    <s v="ชาย"/>
    <s v="31-40 ปี"/>
    <s v="ปริญญาเอก"/>
    <x v="0"/>
    <x v="3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m/>
  </r>
  <r>
    <d v="2018-11-19T09:38:44"/>
    <s v="หญิง"/>
    <s v="31-40 ปี"/>
    <s v="ปริญญาเอก"/>
    <x v="0"/>
    <x v="7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s v="อยากได้ CD เกี่ยวกับ VDO ในบทเรียนมาฟังเพิ่มเติมค่ะ"/>
  </r>
  <r>
    <d v="2018-11-19T10:19:23"/>
    <s v="ชาย"/>
    <s v="41-50 ปี"/>
    <s v="ปริญญาเอก"/>
    <x v="5"/>
    <x v="32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</r>
  <r>
    <d v="2018-11-19T11:10:34"/>
    <s v="ชาย"/>
    <s v="20-30 ปี"/>
    <s v="ปริญญาโท"/>
    <x v="17"/>
    <x v="29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</r>
  <r>
    <d v="2018-11-19T11:22:05"/>
    <s v="ชาย"/>
    <s v="31-40 ปี"/>
    <s v="ปริญญาเอก"/>
    <x v="19"/>
    <x v="33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m/>
  </r>
  <r>
    <d v="2018-11-19T11:46:31"/>
    <s v="หญิง"/>
    <s v="20-30 ปี"/>
    <s v="ปริญญาโท"/>
    <x v="18"/>
    <x v="31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11:56:06"/>
    <s v="ชาย"/>
    <s v="20-30 ปี"/>
    <s v="ปริญญาโท"/>
    <x v="13"/>
    <x v="24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s v="บ่ายโมง ถึง บ่ายสาม พอแล้ว"/>
  </r>
  <r>
    <d v="2018-11-19T12:05:08"/>
    <s v="ชาย"/>
    <s v="20-30 ปี"/>
    <s v="ปริญญาโท"/>
    <x v="17"/>
    <x v="29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m/>
  </r>
  <r>
    <d v="2018-11-19T12:59:05"/>
    <s v="ชาย"/>
    <s v="20-30 ปี"/>
    <s v="ปริญญาโท"/>
    <x v="17"/>
    <x v="34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m/>
  </r>
  <r>
    <d v="2018-11-19T21:33:22"/>
    <s v="ชาย"/>
    <s v="20-30 ปี"/>
    <s v="ปริญญาโท"/>
    <x v="0"/>
    <x v="16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m/>
  </r>
  <r>
    <d v="2018-11-20T21:57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m/>
  </r>
  <r>
    <d v="2018-11-20T23:36:06"/>
    <s v="หญิง"/>
    <s v="31-40 ปี"/>
    <s v="ปริญญาเอก"/>
    <x v="20"/>
    <x v="5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m/>
  </r>
  <r>
    <d v="2018-11-21T08:52:42"/>
    <s v="หญิง"/>
    <s v="41-50 ปี"/>
    <s v="ปริญญาเอก"/>
    <x v="16"/>
    <x v="23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m/>
  </r>
  <r>
    <d v="2018-11-21T12:23:16"/>
    <s v="ชาย"/>
    <s v="20-30 ปี"/>
    <s v="ปริญญาโท"/>
    <x v="3"/>
    <x v="6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s v="อาจารย์ ณิชฎารัศมี สอนได้ดีมาก ๆ อยากเรียนกะท่านอีกครั้ง"/>
  </r>
  <r>
    <d v="2018-11-21T19:29:03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m/>
  </r>
  <r>
    <d v="2018-11-21T19:30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s v="อาจารยืทุกคนสอนดี คะ"/>
  </r>
  <r>
    <d v="2018-11-21T21:28:06"/>
    <s v="หญิง"/>
    <s v="20-30 ปี"/>
    <s v="ปริญญาโท"/>
    <x v="21"/>
    <x v="35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m/>
  </r>
  <r>
    <d v="2018-11-22T12:38:32"/>
    <s v="หญิง"/>
    <s v="20-30 ปี"/>
    <s v="ปริญญาโท"/>
    <x v="22"/>
    <x v="36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m/>
  </r>
  <r>
    <d v="2018-11-23T03:32:44"/>
    <s v="ชาย"/>
    <s v="41-50 ปี"/>
    <s v="ปริญญาเอก"/>
    <x v="13"/>
    <x v="37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m/>
  </r>
  <r>
    <d v="2018-11-23T10:44:56"/>
    <s v="หญิง"/>
    <s v="20-30 ปี"/>
    <s v="ปริญญาโท"/>
    <x v="0"/>
    <x v="7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m/>
  </r>
  <r>
    <d v="2018-11-23T13:56:11"/>
    <s v="หญิง"/>
    <s v="20-30 ปี"/>
    <s v="ปริญญาโท"/>
    <x v="0"/>
    <x v="7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m/>
  </r>
  <r>
    <d v="2018-11-23T15:11:33"/>
    <s v="ชาย"/>
    <s v="20-30 ปี"/>
    <s v="ปริญญาโท"/>
    <x v="23"/>
    <x v="31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m/>
  </r>
  <r>
    <d v="2018-11-23T16:17:22"/>
    <s v="หญิง"/>
    <s v="31-40 ปี"/>
    <s v="ปริญญาเอก"/>
    <x v="10"/>
    <x v="38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</r>
  <r>
    <d v="2018-11-25T17:17:07"/>
    <s v="หญิง"/>
    <s v="41-50 ปี"/>
    <s v="ปริญญาโท"/>
    <x v="24"/>
    <x v="39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m/>
  </r>
  <r>
    <d v="2018-11-25T21:15:50"/>
    <s v="หญิง"/>
    <s v="41-50 ปี"/>
    <s v="ปริญญาเอก"/>
    <x v="25"/>
    <x v="40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m/>
  </r>
  <r>
    <d v="2018-11-25T21:23:20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m/>
  </r>
  <r>
    <d v="2018-11-25T21:29:23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s v="สื่อใช้ตัวอักษรเล็กและเบรอ ขยายมองไม่ชัด"/>
  </r>
  <r>
    <d v="2018-11-26T10:17:34"/>
    <s v="หญิง"/>
    <s v="31-40 ปี"/>
    <s v="ปริญญาโท"/>
    <x v="11"/>
    <x v="41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m/>
  </r>
  <r>
    <d v="2018-11-26T10:17:37"/>
    <s v="ชาย"/>
    <s v="20-30 ปี"/>
    <s v="ปริญญาโท"/>
    <x v="0"/>
    <x v="42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m/>
  </r>
  <r>
    <d v="2018-11-26T10:45:55"/>
    <s v="ชาย"/>
    <s v="31-40 ปี"/>
    <s v="ปริญญาเอก"/>
    <x v="0"/>
    <x v="43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m/>
  </r>
  <r>
    <d v="2018-11-26T10:49:50"/>
    <s v="หญิง"/>
    <s v="31-40 ปี"/>
    <s v="ปริญญาโท"/>
    <x v="26"/>
    <x v="44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m/>
  </r>
  <r>
    <d v="2018-11-26T14:36:51"/>
    <s v="ชาย"/>
    <s v="20-30 ปี"/>
    <s v="ปริญญาโท"/>
    <x v="17"/>
    <x v="45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s v="คอร์สสนทนาภาษาอังกฤษ คอร์สเขียน abstract"/>
  </r>
  <r>
    <d v="2018-11-27T10:04:21"/>
    <s v="ชาย"/>
    <s v="20-30 ปี"/>
    <s v="ปริญญาเอก"/>
    <x v="0"/>
    <x v="2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</r>
  <r>
    <d v="2018-11-27T10:47:36"/>
    <s v="หญิง"/>
    <s v="20-30 ปี"/>
    <s v="ปริญญาโท"/>
    <x v="11"/>
    <x v="5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m/>
  </r>
  <r>
    <d v="2018-11-27T10:47:53"/>
    <s v="หญิง"/>
    <s v="20-30 ปี"/>
    <s v="ปริญญาโท"/>
    <x v="27"/>
    <x v="46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m/>
  </r>
  <r>
    <d v="2018-11-27T17:16:53"/>
    <s v="ชาย"/>
    <s v="20-30 ปี"/>
    <s v="ปริญญาโท"/>
    <x v="17"/>
    <x v="47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m/>
  </r>
  <r>
    <d v="2018-11-27T17:31:15"/>
    <s v="ชาย"/>
    <s v="20-30 ปี"/>
    <s v="ปริญญาโท"/>
    <x v="0"/>
    <x v="12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m/>
  </r>
  <r>
    <d v="2018-11-27T19:14:48"/>
    <s v="หญิง"/>
    <s v="20-30 ปี"/>
    <s v="ปริญญาโท"/>
    <x v="0"/>
    <x v="7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m/>
  </r>
  <r>
    <d v="2018-11-28T07:42:51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1-29T07:17:23"/>
    <s v="ชาย"/>
    <s v="20-30 ปี"/>
    <s v="ปริญญาโท"/>
    <x v="6"/>
    <x v="14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m/>
  </r>
  <r>
    <d v="2018-11-30T11:36:36"/>
    <s v="ชาย"/>
    <s v="20-30 ปี"/>
    <s v="ปริญญาโท"/>
    <x v="28"/>
    <x v="40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m/>
  </r>
  <r>
    <d v="2018-11-30T11:38:05"/>
    <s v="หญิง"/>
    <s v="20-30 ปี"/>
    <s v="ปริญญาโท"/>
    <x v="13"/>
    <x v="37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m/>
  </r>
  <r>
    <d v="2018-11-30T11:57:43"/>
    <s v="หญิง"/>
    <s v="20-30 ปี"/>
    <s v="ปริญญาโท"/>
    <x v="16"/>
    <x v="49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m/>
  </r>
  <r>
    <d v="2018-12-01T20:13:35"/>
    <s v="หญิง"/>
    <s v="31-40 ปี"/>
    <s v="ปริญญาเอก"/>
    <x v="6"/>
    <x v="5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m/>
  </r>
  <r>
    <d v="2018-12-03T09:04:10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2-03T19:22:15"/>
    <s v="หญิง"/>
    <s v="41-50 ปี"/>
    <s v="ปริญญาเอก"/>
    <x v="0"/>
    <x v="12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m/>
  </r>
  <r>
    <d v="2018-12-03T20:53:58"/>
    <s v="หญิง"/>
    <s v="41-50 ปี"/>
    <s v="ปริญญาเอก"/>
    <x v="29"/>
    <x v="50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m/>
  </r>
  <r>
    <d v="2018-12-03T22:10:10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d v="2018-12-03T22:17:42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m/>
    <m/>
    <m/>
    <m/>
    <x v="30"/>
    <x v="51"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n v="4.0250825082508248"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n v="0.86508941691856922"/>
  </r>
  <r>
    <m/>
    <m/>
    <m/>
    <m/>
    <x v="30"/>
    <x v="51"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m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">
  <r>
    <d v="2018-11-18T10:14:31"/>
    <x v="0"/>
    <s v="51 ปีขึ้นไป"/>
    <s v="ปริญญาเอก"/>
    <s v="ศึกษาศาสตร์"/>
    <s v="พัฒนาศึกษา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x v="0"/>
  </r>
  <r>
    <d v="2018-11-18T10:19:23"/>
    <x v="0"/>
    <s v="20-30 ปี"/>
    <s v="ปริญญาโท"/>
    <s v="ศึกษาศาสตร์"/>
    <s v="วิทศึกษา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x v="1"/>
  </r>
  <r>
    <d v="2018-11-18T10:19:53"/>
    <x v="0"/>
    <s v="20-30 ปี"/>
    <s v="ปริญญาโท"/>
    <s v="ศึกษาศาสตร์"/>
    <s v="วิทยาศาสตร์ศึกษา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x v="1"/>
  </r>
  <r>
    <d v="2018-11-18T10:20:15"/>
    <x v="0"/>
    <s v="31-40 ปี"/>
    <s v="ปริญญาเอก"/>
    <s v="ศึกษาศาสตร์"/>
    <s v="การจัดการกีฬา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x v="1"/>
  </r>
  <r>
    <d v="2018-11-18T10:20:22"/>
    <x v="0"/>
    <s v="20-30 ปี"/>
    <s v="ปริญญาโท"/>
    <s v="สหเวชศาสตร์"/>
    <s v="ฟิสิกส์การแพทย์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x v="1"/>
  </r>
  <r>
    <d v="2018-11-18T10:21:26"/>
    <x v="1"/>
    <s v="31-40 ปี"/>
    <s v="ปริญญาเอก"/>
    <s v="ศึกษาศาสตร์"/>
    <s v="การจัดการกีฬา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x v="2"/>
  </r>
  <r>
    <d v="2018-11-18T10:26:46"/>
    <x v="1"/>
    <s v="20-30 ปี"/>
    <s v="ปริญญาเอก"/>
    <s v="บริหารธุรกิจ เศรษฐศาสตร์และการสื่อสาร"/>
    <s v="การสื่อสาร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x v="3"/>
  </r>
  <r>
    <d v="2018-11-18T10:26:51"/>
    <x v="1"/>
    <s v="20-30 ปี"/>
    <s v="ปริญญาโท"/>
    <s v="สังคมศาสตร์"/>
    <s v="รัฐศาสตร์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x v="1"/>
  </r>
  <r>
    <d v="2018-11-18T10:33:25"/>
    <x v="0"/>
    <s v="20-30 ปี"/>
    <s v="ปริญญาโท"/>
    <s v="สังคม"/>
    <s v="รัฐศาสตร์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x v="1"/>
  </r>
  <r>
    <d v="2018-11-18T10:34:33"/>
    <x v="1"/>
    <s v="31-40 ปี"/>
    <s v="ปริญญาโท"/>
    <s v="สาธารณสุขศาสตร์"/>
    <s v="สาธารณสุขศาสตรมหาบัณฑิต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0:38:25"/>
    <x v="0"/>
    <s v="20-30 ปี"/>
    <s v="ปริญญาโท"/>
    <s v="สังคมศาสตร์"/>
    <s v="รัฐศาสตร์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x v="1"/>
  </r>
  <r>
    <d v="2018-11-18T10:39:52"/>
    <x v="0"/>
    <s v="20-30 ปี"/>
    <s v="ปริญญาโท"/>
    <s v="สังคมศาสตร์"/>
    <s v="รัฐศาสตร์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x v="1"/>
  </r>
  <r>
    <d v="2018-11-18T10:41:19"/>
    <x v="0"/>
    <s v="20-30 ปี"/>
    <s v="ปริญญาโท"/>
    <s v="BEC"/>
    <s v="MBA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x v="1"/>
  </r>
  <r>
    <d v="2018-11-18T10:45:09"/>
    <x v="1"/>
    <s v="20-30 ปี"/>
    <s v="ปริญญาโท"/>
    <s v="บริหารธุรกิจ เศรษฐศาสตร์และการสื่อสาร"/>
    <s v="การบริหารเทคโนโลยีสารสนเทศเชิงกลยุทย์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x v="1"/>
  </r>
  <r>
    <d v="2018-11-18T10:45:15"/>
    <x v="0"/>
    <s v="20-30 ปี"/>
    <s v="ปริญญาโท"/>
    <s v="ศึกษาศาสตร์"/>
    <s v="หลักสูตรและการสอน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x v="1"/>
  </r>
  <r>
    <d v="2018-11-18T10:45:57"/>
    <x v="0"/>
    <s v="20-30 ปี"/>
    <s v="ปริญญาโท"/>
    <s v="สาธารณสุขศาสตร์"/>
    <s v="สาธารณสุข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x v="1"/>
  </r>
  <r>
    <d v="2018-11-18T10:54:00"/>
    <x v="0"/>
    <s v="31-40 ปี"/>
    <s v="ปริญญาเอก"/>
    <s v="ศึกษาศาสตร์"/>
    <s v="พัฒนศึกษา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x v="1"/>
  </r>
  <r>
    <d v="2018-11-18T10:55:09"/>
    <x v="0"/>
    <s v="41-50 ปี"/>
    <s v="ปริญญาเอก"/>
    <s v="ศึกษาศาสตร์"/>
    <s v="การจัดการกีฬา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x v="1"/>
  </r>
  <r>
    <d v="2018-11-18T10:57:02"/>
    <x v="1"/>
    <s v="31-40 ปี"/>
    <s v="ปริญญาเอก"/>
    <s v="ศึกษาศาสตร์"/>
    <s v="การจัดการกีฬา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x v="1"/>
  </r>
  <r>
    <d v="2018-11-18T11:01:39"/>
    <x v="0"/>
    <s v="20-30 ปี"/>
    <s v="ปริญญาโท"/>
    <s v="ศึกษาศาสตร์"/>
    <s v="พัฒนศึกษา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x v="1"/>
  </r>
  <r>
    <d v="2018-11-18T11:02:11"/>
    <x v="0"/>
    <s v="31-40 ปี"/>
    <s v="ปริญญาเอก"/>
    <s v="บริหารธุกิจ เศรษฐศาสตร์ และการสื่อสาร"/>
    <s v="การสื่อสาร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x v="1"/>
  </r>
  <r>
    <d v="2018-11-18T11:02:52"/>
    <x v="0"/>
    <s v="20-30 ปี"/>
    <s v="ปริญญาโท"/>
    <s v="ศึกษาศาสตร์"/>
    <s v="วิทยาศาสตร์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x v="1"/>
  </r>
  <r>
    <d v="2018-11-18T11:03:34"/>
    <x v="1"/>
    <s v="31-40 ปี"/>
    <s v="ปริญญาโท"/>
    <s v="ศึกษาศาสตร์"/>
    <s v="วิทยาศาสตร์ศึกษา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x v="4"/>
  </r>
  <r>
    <d v="2018-11-18T11:09:53"/>
    <x v="1"/>
    <s v="20-30 ปี"/>
    <s v="ปริญญาโท"/>
    <s v="B.E.C."/>
    <s v="M.B.A.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x v="1"/>
  </r>
  <r>
    <d v="2018-11-18T11:16:18"/>
    <x v="0"/>
    <s v="31-40 ปี"/>
    <s v="ปริญญาโท"/>
    <s v="BEC."/>
    <s v="MBB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x v="5"/>
  </r>
  <r>
    <d v="2018-11-18T11:16:52"/>
    <x v="1"/>
    <s v="31-40 ปี"/>
    <s v="ปริญญาโท"/>
    <s v="ศึกษาศาสตร์"/>
    <s v="การบริหารการศึกษา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x v="1"/>
  </r>
  <r>
    <d v="2018-11-18T11:19:26"/>
    <x v="0"/>
    <s v="20-30 ปี"/>
    <s v="ปริญญาโท"/>
    <s v="สาธารณสุขศาสตร์"/>
    <s v="สาธารณสุขศาสตรมหาบัณฑิต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x v="1"/>
  </r>
  <r>
    <d v="2018-11-18T11:19:50"/>
    <x v="1"/>
    <s v="31-40 ปี"/>
    <s v="ปริญญาโท"/>
    <s v="ทันตแพทยศาสตร์"/>
    <s v="ปริทันตวิทยา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x v="1"/>
  </r>
  <r>
    <d v="2018-11-18T11:20:58"/>
    <x v="1"/>
    <s v="41-50 ปี"/>
    <s v="ปริญญาโท"/>
    <s v="ศึกษาศาสตร์"/>
    <s v="วิทยาศาสตร์ศึกษา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x v="1"/>
  </r>
  <r>
    <d v="2018-11-18T11:26:18"/>
    <x v="1"/>
    <s v="41-50 ปี"/>
    <s v="ปริญญาโท"/>
    <s v="บริหารธุรกิจ"/>
    <s v="MBA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1:27:15"/>
    <x v="0"/>
    <s v="20-30 ปี"/>
    <s v="ปริญญาโท"/>
    <s v="วิทยาศาสตร์การแพทย์"/>
    <s v="วิทยาศาสตร์การแพทย์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x v="6"/>
  </r>
  <r>
    <d v="2018-11-18T11:34:41"/>
    <x v="1"/>
    <s v="20-30 ปี"/>
    <s v="ปริญญาเอก"/>
    <s v="วิทยาศาสตร์"/>
    <s v="เคมี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x v="7"/>
  </r>
  <r>
    <d v="2018-11-18T11:34:41"/>
    <x v="1"/>
    <s v="31-40 ปี"/>
    <s v="ปริญญาเอก"/>
    <s v="ศึกษาศาสตร์"/>
    <s v="การจัดการกีฬา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x v="1"/>
  </r>
  <r>
    <d v="2018-11-18T11:36:54"/>
    <x v="1"/>
    <s v="20-30 ปี"/>
    <s v="ปริญญาโท"/>
    <s v="ศึกษาศาสตร์"/>
    <s v="บริหารการศึกษา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x v="1"/>
  </r>
  <r>
    <d v="2018-11-18T11:54:50"/>
    <x v="1"/>
    <s v="41-50 ปี"/>
    <s v="ปริญญาเอก"/>
    <s v="ศึกษาศาตร"/>
    <s v="บริหารการศึกษา​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x v="8"/>
  </r>
  <r>
    <d v="2018-11-18T12:08:41"/>
    <x v="0"/>
    <s v="20-30 ปี"/>
    <s v="ปริญญาโท"/>
    <s v="สาธารณสุขศาสตร์"/>
    <s v="สาธารณสุขศาสตรบัณฑิต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x v="9"/>
  </r>
  <r>
    <d v="2018-11-18T12:43:36"/>
    <x v="0"/>
    <s v="31-40 ปี"/>
    <s v="ปริญญาโท"/>
    <s v="บริหารธุรกิจ เศรษฐศาสตร์และการสื่อสาร"/>
    <s v="MBA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x v="1"/>
  </r>
  <r>
    <d v="2018-11-18T13:26:19"/>
    <x v="1"/>
    <s v="41-50 ปี"/>
    <s v="ปริญญาเอก"/>
    <s v="คณะเกษตรศาสตร์ฯ"/>
    <s v="วิทยาศาสตร์การเกษตร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x v="10"/>
  </r>
  <r>
    <d v="2018-11-18T13:32:55"/>
    <x v="0"/>
    <s v="41-50 ปี"/>
    <s v="ปริญญาโท"/>
    <s v="BEC"/>
    <s v="การสื่อสาร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x v="11"/>
  </r>
  <r>
    <d v="2018-11-18T13:38:57"/>
    <x v="1"/>
    <s v="31-40 ปี"/>
    <s v="ปริญญาเอก"/>
    <s v="วิทยาศาสตร์"/>
    <s v="เทคโนโลยีสารสนเทศ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x v="1"/>
  </r>
  <r>
    <d v="2018-11-18T13:40:38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x v="1"/>
  </r>
  <r>
    <d v="2018-11-18T14:10:02"/>
    <x v="1"/>
    <s v="31-40 ปี"/>
    <s v="ปริญญาเอก"/>
    <s v="วิทยาศาสตร์"/>
    <s v="คณิตศาสตร์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x v="1"/>
  </r>
  <r>
    <d v="2018-11-18T14:17:26"/>
    <x v="0"/>
    <s v="20-30 ปี"/>
    <s v="ปริญญาเอก"/>
    <s v="ศึกษาศาสตร์"/>
    <s v="วิทยาศาสตร์ศึกษา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x v="1"/>
  </r>
  <r>
    <d v="2018-11-18T16:40:28"/>
    <x v="0"/>
    <s v="20-30 ปี"/>
    <s v="ปริญญาโท"/>
    <s v="เกษตรศาสตร์ฯ"/>
    <s v="วิทยาศาสตร์และเทคโนโลยีการอาหาร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x v="1"/>
  </r>
  <r>
    <d v="2018-11-18T18:46:28"/>
    <x v="1"/>
    <s v="20-30 ปี"/>
    <s v="ปริญญาเอก"/>
    <s v="ศึกษาศาสตร์"/>
    <s v="วิจัยและประเมินผลการศึกษา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x v="1"/>
  </r>
  <r>
    <d v="2018-11-18T19:18:57"/>
    <x v="0"/>
    <s v="31-40 ปี"/>
    <s v="ปริญญาเอก"/>
    <s v="ศึกษาศาสตร์"/>
    <s v="การบริหารการศึกษา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x v="12"/>
  </r>
  <r>
    <d v="2018-11-18T22:34:55"/>
    <x v="1"/>
    <s v="20-30 ปี"/>
    <s v="ปริญญาโท"/>
    <s v="วิศวกรรมศาสตร์"/>
    <s v="วิศวกรรมเครื่องกล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x v="1"/>
  </r>
  <r>
    <d v="2018-11-18T22:48:19"/>
    <x v="0"/>
    <s v="31-40 ปี"/>
    <s v="ปริญญาโท"/>
    <s v="สาธารณสุขศาสตร์"/>
    <s v="สาธารณสุขศาสตร์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x v="1"/>
  </r>
  <r>
    <d v="2018-11-19T09:04:12"/>
    <x v="0"/>
    <s v="41-50 ปี"/>
    <s v="ปริญญาเอก"/>
    <s v="ศึกษาศาสตร์"/>
    <s v="หลักสูตรและการสอน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x v="13"/>
  </r>
  <r>
    <d v="2018-11-19T09:06:59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x v="14"/>
  </r>
  <r>
    <d v="2018-11-19T09:13:10"/>
    <x v="1"/>
    <s v="31-40 ปี"/>
    <s v="ปริญญาเอก"/>
    <s v="ศึกษาศาสตร์"/>
    <s v="การจัดการกีฬา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x v="1"/>
  </r>
  <r>
    <d v="2018-11-19T09:38:44"/>
    <x v="0"/>
    <s v="31-40 ปี"/>
    <s v="ปริญญาเอก"/>
    <s v="ศึกษาศาสตร์"/>
    <s v="หลักสูตรและการสอน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x v="15"/>
  </r>
  <r>
    <d v="2018-11-19T10:19:23"/>
    <x v="1"/>
    <s v="41-50 ปี"/>
    <s v="ปริญญาเอก"/>
    <s v="สาธารณสุขศาสตร์"/>
    <s v="สาธารณสุขศาสตรดุษฎีบัณฑิต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x v="16"/>
  </r>
  <r>
    <d v="2018-11-19T11:10:34"/>
    <x v="1"/>
    <s v="20-30 ปี"/>
    <s v="ปริญญาโท"/>
    <s v="วิศวกรรมศาสตร์"/>
    <s v="วิศวกรรมเครื่องกล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x v="17"/>
  </r>
  <r>
    <d v="2018-11-19T11:22:05"/>
    <x v="1"/>
    <s v="31-40 ปี"/>
    <s v="ปริญญาเอก"/>
    <s v="Agriculture "/>
    <s v="Agricultural science 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x v="1"/>
  </r>
  <r>
    <d v="2018-11-19T11:46:31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x v="14"/>
  </r>
  <r>
    <d v="2018-11-19T11:56:06"/>
    <x v="1"/>
    <s v="20-30 ปี"/>
    <s v="ปริญญาโท"/>
    <s v="วิทยาศาสตร์"/>
    <s v="เทคโนโลยีสารสนเทศ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x v="18"/>
  </r>
  <r>
    <d v="2018-11-19T12:05:08"/>
    <x v="1"/>
    <s v="20-30 ปี"/>
    <s v="ปริญญาโท"/>
    <s v="วิศวกรรมศาสตร์"/>
    <s v="วิศวกรรมเครื่องกล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x v="1"/>
  </r>
  <r>
    <d v="2018-11-19T12:59:05"/>
    <x v="1"/>
    <s v="20-30 ปี"/>
    <s v="ปริญญาโท"/>
    <s v="วิศวกรรมศาสตร์"/>
    <s v="วิศวกรรมไฟฟ้า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x v="1"/>
  </r>
  <r>
    <d v="2018-11-19T21:33:22"/>
    <x v="1"/>
    <s v="20-30 ปี"/>
    <s v="ปริญญาโท"/>
    <s v="ศึกษาศาสตร์"/>
    <s v="การบริหารการศึกษา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x v="1"/>
  </r>
  <r>
    <d v="2018-11-20T21:57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x v="1"/>
  </r>
  <r>
    <d v="2018-11-20T23:36:06"/>
    <x v="0"/>
    <s v="31-40 ปี"/>
    <s v="ปริญญาเอก"/>
    <s v="บริหารธุรกิจ​เศรษฐศาสตร์​และการสื่อสาร"/>
    <s v="การสื่อสาร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x v="1"/>
  </r>
  <r>
    <d v="2018-11-21T08:52:42"/>
    <x v="0"/>
    <s v="41-50 ปี"/>
    <s v="ปริญญาเอก"/>
    <s v="เกษตรศาสตร์ฯ"/>
    <s v="วิทยาศาสตร์การเกษตร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x v="1"/>
  </r>
  <r>
    <d v="2018-11-21T12:23:16"/>
    <x v="1"/>
    <s v="20-30 ปี"/>
    <s v="ปริญญาโท"/>
    <s v="สังคมศาสตร์"/>
    <s v="รัฐศาสตร์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x v="19"/>
  </r>
  <r>
    <d v="2018-11-21T19:29:03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x v="1"/>
  </r>
  <r>
    <d v="2018-11-21T19:30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x v="20"/>
  </r>
  <r>
    <d v="2018-11-21T21:28:06"/>
    <x v="0"/>
    <s v="20-30 ปี"/>
    <s v="ปริญญาโท"/>
    <s v="บริหาร"/>
    <s v="บริหาร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x v="1"/>
  </r>
  <r>
    <d v="2018-11-22T12:38:32"/>
    <x v="0"/>
    <s v="20-30 ปี"/>
    <s v="ปริญญาโท"/>
    <s v="MBA"/>
    <s v="บริหารธุรกิจ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x v="1"/>
  </r>
  <r>
    <d v="2018-11-23T03:32:44"/>
    <x v="1"/>
    <s v="41-50 ปี"/>
    <s v="ปริญญาเอก"/>
    <s v="วิทยาศาสตร์"/>
    <s v="วิทยาการคอมพิวเตอร์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x v="1"/>
  </r>
  <r>
    <d v="2018-11-23T10:44:56"/>
    <x v="0"/>
    <s v="20-30 ปี"/>
    <s v="ปริญญาโท"/>
    <s v="ศึกษาศาสตร์"/>
    <s v="หลักสูตรและการสอน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x v="1"/>
  </r>
  <r>
    <d v="2018-11-23T13:56:11"/>
    <x v="0"/>
    <s v="20-30 ปี"/>
    <s v="ปริญญาโท"/>
    <s v="ศึกษาศาสตร์"/>
    <s v="หลักสูตรและการสอน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x v="1"/>
  </r>
  <r>
    <d v="2018-11-23T15:11:33"/>
    <x v="1"/>
    <s v="20-30 ปี"/>
    <s v="ปริญญาโท"/>
    <s v="เกษตร"/>
    <s v="วิทยาศาสตร์สิ่งแวดล้อม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x v="1"/>
  </r>
  <r>
    <d v="2018-11-23T16:17:22"/>
    <x v="0"/>
    <s v="31-40 ปี"/>
    <s v="ปริญญาเอก"/>
    <s v="ทันตแพทยศาสตร์"/>
    <s v="ชีววิทยาช่องปาก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x v="21"/>
  </r>
  <r>
    <d v="2018-11-25T17:17:07"/>
    <x v="0"/>
    <s v="41-50 ปี"/>
    <s v="ปริญญาโท"/>
    <s v="พยาบาลศาสตร์"/>
    <s v="การพยาบาลเวชปฏิบัติชุมชน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x v="1"/>
  </r>
  <r>
    <d v="2018-11-25T21:15:5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x v="1"/>
  </r>
  <r>
    <d v="2018-11-25T21:23:2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1"/>
  </r>
  <r>
    <d v="2018-11-25T21:29:23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22"/>
  </r>
  <r>
    <d v="2018-11-26T10:17:34"/>
    <x v="0"/>
    <s v="31-40 ปี"/>
    <s v="ปริญญาโท"/>
    <s v="บริหารธุรกิจ"/>
    <s v="เศรษฐศาสตร์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x v="1"/>
  </r>
  <r>
    <d v="2018-11-26T10:17:37"/>
    <x v="1"/>
    <s v="20-30 ปี"/>
    <s v="ปริญญาโท"/>
    <s v="ศึกษาศาสตร์"/>
    <s v="ภาษาอังกฤษ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x v="1"/>
  </r>
  <r>
    <d v="2018-11-26T10:45:55"/>
    <x v="1"/>
    <s v="31-40 ปี"/>
    <s v="ปริญญาเอก"/>
    <s v="ศึกษาศาสตร์"/>
    <s v="การจัดการกึฬา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x v="1"/>
  </r>
  <r>
    <d v="2018-11-26T10:49:50"/>
    <x v="0"/>
    <s v="31-40 ปี"/>
    <s v="ปริญญาโท"/>
    <s v="มนุษยศาสตร์"/>
    <s v="ภาษาไทย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x v="1"/>
  </r>
  <r>
    <d v="2018-11-26T14:36:51"/>
    <x v="1"/>
    <s v="20-30 ปี"/>
    <s v="ปริญญาโท"/>
    <s v="วิศวกรรมศาสตร์"/>
    <s v="วิศวกรรมสิ่งแวดล้อม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x v="23"/>
  </r>
  <r>
    <d v="2018-11-27T10:04:21"/>
    <x v="1"/>
    <s v="20-30 ปี"/>
    <s v="ปริญญาเอก"/>
    <s v="ศึกษาศาสตร์"/>
    <s v="วิทยาศาสตร์ศึกษา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x v="24"/>
  </r>
  <r>
    <d v="2018-11-27T10:47:36"/>
    <x v="0"/>
    <s v="20-30 ปี"/>
    <s v="ปริญญาโท"/>
    <s v="บริหารธุรกิจ"/>
    <s v="การสื่อสาร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x v="1"/>
  </r>
  <r>
    <d v="2018-11-27T10:47:53"/>
    <x v="0"/>
    <s v="20-30 ปี"/>
    <s v="ปริญญาโท"/>
    <s v="วิทยาลัยโลจิสติกส์และโซ่อุปทาน "/>
    <s v="โลจิสติกส์และโซ่อุปทาน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x v="1"/>
  </r>
  <r>
    <d v="2018-11-27T17:16:53"/>
    <x v="1"/>
    <s v="20-30 ปี"/>
    <s v="ปริญญาโท"/>
    <s v="วิศวกรรมศาสตร์"/>
    <s v="วิศวกรรมสิ่งแวเล้อม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x v="1"/>
  </r>
  <r>
    <d v="2018-11-27T17:31:15"/>
    <x v="1"/>
    <s v="20-30 ปี"/>
    <s v="ปริญญาโท"/>
    <s v="ศึกษาศาสตร์"/>
    <s v="พัฒนศึกษา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x v="1"/>
  </r>
  <r>
    <d v="2018-11-27T19:14:48"/>
    <x v="0"/>
    <s v="20-30 ปี"/>
    <s v="ปริญญาโท"/>
    <s v="ศึกษาศาสตร์"/>
    <s v="หลักสูตรและการสอน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x v="1"/>
  </r>
  <r>
    <d v="2018-11-28T07:42:51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1-29T07:17:23"/>
    <x v="1"/>
    <s v="20-30 ปี"/>
    <s v="ปริญญาโท"/>
    <s v="BEC"/>
    <s v="M.B.A.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x v="1"/>
  </r>
  <r>
    <d v="2018-11-30T11:36:36"/>
    <x v="1"/>
    <s v="20-30 ปี"/>
    <s v="ปริญญาโท"/>
    <s v="สถาปัตย์"/>
    <s v="ศิลปะและการออกแบบ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x v="1"/>
  </r>
  <r>
    <d v="2018-11-30T11:38:05"/>
    <x v="0"/>
    <s v="20-30 ปี"/>
    <s v="ปริญญาโท"/>
    <s v="วิทยาศาสตร์"/>
    <s v="วิทยาการคอมพิวเตอร์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x v="1"/>
  </r>
  <r>
    <d v="2018-11-30T11:57:43"/>
    <x v="0"/>
    <s v="20-30 ปี"/>
    <s v="ปริญญาโท"/>
    <s v="เกษตรศาสตร์ฯ"/>
    <s v="ภูมิศาสตร์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x v="1"/>
  </r>
  <r>
    <d v="2018-12-01T20:13:35"/>
    <x v="0"/>
    <s v="31-40 ปี"/>
    <s v="ปริญญาเอก"/>
    <s v="BEC"/>
    <s v="การสื่อสาร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x v="1"/>
  </r>
  <r>
    <d v="2018-12-03T09:04:10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2-03T19:22:15"/>
    <x v="0"/>
    <s v="41-50 ปี"/>
    <s v="ปริญญาเอก"/>
    <s v="ศึกษาศาสตร์"/>
    <s v="พัฒนศึกษา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x v="1"/>
  </r>
  <r>
    <d v="2018-12-03T20:53:58"/>
    <x v="0"/>
    <s v="41-50 ปี"/>
    <s v="ปริญญาเอก"/>
    <s v="วิทยาศาสตร"/>
    <s v="เทคโนโลยีชีวภาพ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x v="1"/>
  </r>
  <r>
    <d v="2018-12-03T22:10:10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d v="2018-12-03T22:17:42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m/>
    <x v="2"/>
    <m/>
    <m/>
    <m/>
    <m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x v="26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27"/>
  </r>
  <r>
    <m/>
    <x v="2"/>
    <m/>
    <m/>
    <m/>
    <m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x v="1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1"/>
  </r>
  <r>
    <m/>
    <x v="2"/>
    <m/>
    <m/>
    <m/>
    <m/>
    <x v="6"/>
    <m/>
    <m/>
    <m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84" firstHeaderRow="1" firstDataRow="1" firstDataCol="1"/>
  <pivotFields count="24"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Row" showAll="0">
      <items count="10">
        <item x="5"/>
        <item x="2"/>
        <item x="0"/>
        <item x="3"/>
        <item m="1" x="8"/>
        <item x="1"/>
        <item x="4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">
        <item m="1" x="29"/>
        <item m="1" x="28"/>
        <item x="9"/>
        <item x="1"/>
        <item x="0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3">
    <field x="6"/>
    <field x="23"/>
    <field x="1"/>
  </rowFields>
  <rowItems count="81">
    <i>
      <x/>
    </i>
    <i r="1">
      <x v="3"/>
    </i>
    <i r="2">
      <x/>
    </i>
    <i r="2">
      <x v="1"/>
    </i>
    <i r="1">
      <x v="24"/>
    </i>
    <i r="2">
      <x v="1"/>
    </i>
    <i>
      <x v="1"/>
    </i>
    <i r="1">
      <x v="3"/>
    </i>
    <i r="2">
      <x/>
    </i>
    <i r="2">
      <x v="1"/>
    </i>
    <i r="1">
      <x v="5"/>
    </i>
    <i r="2">
      <x/>
    </i>
    <i r="1">
      <x v="11"/>
    </i>
    <i r="2">
      <x/>
    </i>
    <i r="1">
      <x v="14"/>
    </i>
    <i r="2">
      <x v="1"/>
    </i>
    <i>
      <x v="2"/>
    </i>
    <i r="1">
      <x v="3"/>
    </i>
    <i r="2">
      <x/>
    </i>
    <i r="2">
      <x v="1"/>
    </i>
    <i r="1">
      <x v="4"/>
    </i>
    <i r="2">
      <x v="1"/>
    </i>
    <i r="1">
      <x v="8"/>
    </i>
    <i r="2">
      <x v="1"/>
    </i>
    <i r="1">
      <x v="10"/>
    </i>
    <i r="2">
      <x/>
    </i>
    <i r="1">
      <x v="23"/>
    </i>
    <i r="2">
      <x v="1"/>
    </i>
    <i>
      <x v="3"/>
    </i>
    <i r="1">
      <x v="2"/>
    </i>
    <i r="2">
      <x v="1"/>
    </i>
    <i r="1">
      <x v="3"/>
    </i>
    <i r="2">
      <x/>
    </i>
    <i r="2">
      <x v="1"/>
    </i>
    <i r="1">
      <x v="6"/>
    </i>
    <i r="2">
      <x/>
    </i>
    <i r="1">
      <x v="9"/>
    </i>
    <i r="2">
      <x v="1"/>
    </i>
    <i r="1">
      <x v="12"/>
    </i>
    <i r="2">
      <x/>
    </i>
    <i r="1">
      <x v="13"/>
    </i>
    <i r="2">
      <x v="1"/>
    </i>
    <i r="1">
      <x v="15"/>
    </i>
    <i r="2">
      <x v="1"/>
    </i>
    <i r="1">
      <x v="16"/>
    </i>
    <i r="2">
      <x v="1"/>
    </i>
    <i r="1">
      <x v="17"/>
    </i>
    <i r="2">
      <x v="1"/>
    </i>
    <i r="1">
      <x v="18"/>
    </i>
    <i r="2">
      <x/>
    </i>
    <i r="1">
      <x v="19"/>
    </i>
    <i r="2">
      <x/>
    </i>
    <i r="1">
      <x v="20"/>
    </i>
    <i r="2">
      <x/>
    </i>
    <i>
      <x v="5"/>
    </i>
    <i r="1">
      <x v="3"/>
    </i>
    <i r="2">
      <x/>
    </i>
    <i r="2">
      <x v="1"/>
    </i>
    <i r="1">
      <x v="7"/>
    </i>
    <i r="2">
      <x/>
    </i>
    <i r="1">
      <x v="21"/>
    </i>
    <i r="2">
      <x/>
    </i>
    <i r="1">
      <x v="22"/>
    </i>
    <i r="2">
      <x v="1"/>
    </i>
    <i r="1">
      <x v="25"/>
    </i>
    <i r="2">
      <x/>
    </i>
    <i r="1">
      <x v="26"/>
    </i>
    <i r="2">
      <x/>
    </i>
    <i r="1">
      <x v="27"/>
    </i>
    <i r="2">
      <x v="1"/>
    </i>
    <i>
      <x v="6"/>
    </i>
    <i r="1">
      <x v="3"/>
    </i>
    <i r="2">
      <x v="1"/>
    </i>
    <i>
      <x v="8"/>
    </i>
    <i r="1">
      <x v="3"/>
    </i>
    <i r="2">
      <x v="2"/>
    </i>
    <i r="1">
      <x v="28"/>
    </i>
    <i r="2">
      <x v="2"/>
    </i>
    <i r="1">
      <x v="29"/>
    </i>
    <i r="2">
      <x v="2"/>
    </i>
    <i t="grand">
      <x/>
    </i>
  </rowItems>
  <colItems count="1">
    <i/>
  </colItems>
  <formats count="38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6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6" count="0"/>
        </references>
      </pivotArea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6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fieldPosition="0">
        <references count="1">
          <reference field="6" count="0"/>
        </references>
      </pivotArea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6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Row="1" outline="0" fieldPosition="0"/>
    </format>
    <format dxfId="28">
      <pivotArea type="all" dataOnly="0" outline="0" fieldPosition="0"/>
    </format>
    <format dxfId="27">
      <pivotArea field="6" type="button" dataOnly="0" labelOnly="1" outline="0" axis="axisRow" fieldPosition="0"/>
    </format>
    <format dxfId="26">
      <pivotArea dataOnly="0" labelOnly="1" fieldPosition="0">
        <references count="1">
          <reference field="6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2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2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2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2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1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  <format dxfId="18">
      <pivotArea type="all" dataOnly="0" outline="0" fieldPosition="0"/>
    </format>
    <format dxfId="17">
      <pivotArea field="6" type="button" dataOnly="0" labelOnly="1" outline="0" axis="axisRow" fieldPosition="0"/>
    </format>
    <format dxfId="16">
      <pivotArea dataOnly="0" labelOnly="1" fieldPosition="0">
        <references count="1">
          <reference field="6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1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1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1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1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11" firstHeaderRow="0" firstDataRow="1" firstDataCol="1"/>
  <pivotFields count="24">
    <pivotField showAll="0"/>
    <pivotField showAll="0"/>
    <pivotField showAll="0"/>
    <pivotField showAll="0"/>
    <pivotField showAll="0">
      <items count="32">
        <item x="19"/>
        <item x="8"/>
        <item x="6"/>
        <item x="9"/>
        <item x="22"/>
        <item x="23"/>
        <item x="18"/>
        <item x="16"/>
        <item x="15"/>
        <item x="10"/>
        <item x="21"/>
        <item x="7"/>
        <item x="11"/>
        <item x="2"/>
        <item x="20"/>
        <item x="24"/>
        <item x="26"/>
        <item x="27"/>
        <item x="29"/>
        <item x="13"/>
        <item x="12"/>
        <item x="17"/>
        <item x="14"/>
        <item x="0"/>
        <item x="28"/>
        <item x="25"/>
        <item x="1"/>
        <item x="4"/>
        <item x="3"/>
        <item x="5"/>
        <item x="30"/>
        <item t="default"/>
      </items>
    </pivotField>
    <pivotField showAll="0">
      <items count="53">
        <item x="33"/>
        <item x="14"/>
        <item x="9"/>
        <item x="15"/>
        <item x="19"/>
        <item x="50"/>
        <item x="24"/>
        <item x="41"/>
        <item x="25"/>
        <item x="46"/>
        <item x="3"/>
        <item x="43"/>
        <item x="10"/>
        <item x="16"/>
        <item x="39"/>
        <item x="5"/>
        <item x="26"/>
        <item x="38"/>
        <item x="35"/>
        <item x="20"/>
        <item x="21"/>
        <item x="36"/>
        <item x="17"/>
        <item x="12"/>
        <item x="0"/>
        <item x="4"/>
        <item x="44"/>
        <item x="42"/>
        <item x="49"/>
        <item x="6"/>
        <item x="28"/>
        <item x="37"/>
        <item x="13"/>
        <item x="27"/>
        <item x="23"/>
        <item x="18"/>
        <item x="2"/>
        <item x="31"/>
        <item x="1"/>
        <item x="29"/>
        <item x="34"/>
        <item x="47"/>
        <item x="45"/>
        <item x="40"/>
        <item x="11"/>
        <item x="30"/>
        <item x="32"/>
        <item x="22"/>
        <item x="8"/>
        <item x="48"/>
        <item x="7"/>
        <item x="51"/>
        <item t="default"/>
      </items>
    </pivotField>
    <pivotField axis="axisRow" showAll="0">
      <items count="8">
        <item x="5"/>
        <item x="2"/>
        <item x="0"/>
        <item x="3"/>
        <item x="1"/>
        <item x="4"/>
        <item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verage of 1. ท่านได้รับความสะดวกในการสมัครเข้ารับการอบรม" fld="8" subtotal="average" baseField="6" baseItem="2" numFmtId="2"/>
    <dataField name="Average of 2. เจ้าหน้าที่ให้บริการด้วยกิริยาวาจาสุภาพ ยิ้มแย้มแจ่มใส" fld="9" subtotal="average" baseField="6" baseItem="2"/>
    <dataField name="Average of 3. เจ้าหน้าที่ให้คำแนะนำ/ข้อมูล ถูกต้อง ชัดเจน" fld="10" subtotal="average" baseField="6" baseItem="2"/>
    <dataField name="Average of 5. ความเหมาะสมของช่วงเวลาที่ท่านเข้ารับการอบรม" fld="12" subtotal="average" baseField="6" baseItem="2"/>
    <dataField name="Average of 6. ความสะดวกของสถานที่อบรม" fld="13" subtotal="average" baseField="6" baseItem="2"/>
    <dataField name="Average of 7. ความรู้ก่อนการเข้ารับการอบรมของท่านอยู่ในระดับใด" fld="14" subtotal="average" baseField="6" baseItem="2"/>
    <dataField name="Average of 8. ความรู้หลังการเข้ารับการอบรมของท่านอยู่ในระดับใด" fld="15" subtotal="average" baseField="6" baseItem="2"/>
    <dataField name="Average of 9. ท่านสามารถนำความรู้ไปประยุกต์ใช้ให้เกิดประโยชน์เพียงใด" fld="16" subtotal="average" baseField="6" baseItem="2"/>
    <dataField name="Average of 10. เนื้อหาสาระของการอบรมมีความเหมาะสมเพียงใด" fld="17" subtotal="average" baseField="6" baseItem="2"/>
    <dataField name="Average of 11. หนังสือเรียนมีเนื้อหาสาระ ความชัดเจน และเข้าใจง่าย" fld="18" subtotal="average" baseField="6" baseItem="2"/>
    <dataField name="Average of 12. อาจารย์อธิบายเนื้อหาวิชาได้อย่างชัดเจนและเข้าใจง่าย" fld="19" subtotal="average" baseField="6" baseItem="2"/>
    <dataField name="Average of 13. อาจารย์เข้าสอน – เลิกสอน ตรงเวลา" fld="20" subtotal="average" baseField="6" baseItem="2"/>
    <dataField name="Average of 14. อาจารย์ใช้สื่อการสอนได้เหมาะสมกับเนื้อหา และตอบคำถามได้ชัดเจน" fld="21" subtotal="average" baseField="6" baseItem="2"/>
    <dataField name="Average of 15. ท่านต้องการให้บัณฑิตวิทยาลัย จัดการอบรมรายวิชานี้ในครั้งต่อไปหรือไม่" fld="22" subtotal="average" baseField="6" baseItem="2"/>
    <dataField name="Sum of 4. ความเหมาะสมของระยะเวลาในการจัดการอบรม" fld="11" baseField="0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394"/>
  <sheetViews>
    <sheetView topLeftCell="A67" workbookViewId="0">
      <selection activeCell="G33" sqref="G33"/>
    </sheetView>
  </sheetViews>
  <sheetFormatPr defaultColWidth="123.28515625" defaultRowHeight="21.75" x14ac:dyDescent="0.5"/>
  <cols>
    <col min="1" max="1" width="104" style="13" customWidth="1"/>
    <col min="2" max="16384" width="123.28515625" style="13"/>
  </cols>
  <sheetData>
    <row r="3" spans="1:2" x14ac:dyDescent="0.5">
      <c r="A3" s="11" t="s">
        <v>35</v>
      </c>
      <c r="B3" s="12"/>
    </row>
    <row r="4" spans="1:2" x14ac:dyDescent="0.5">
      <c r="A4" s="14" t="s">
        <v>28</v>
      </c>
      <c r="B4" s="12"/>
    </row>
    <row r="5" spans="1:2" x14ac:dyDescent="0.5">
      <c r="A5" s="14" t="s">
        <v>36</v>
      </c>
      <c r="B5" s="12"/>
    </row>
    <row r="6" spans="1:2" x14ac:dyDescent="0.5">
      <c r="A6" s="14" t="s">
        <v>19</v>
      </c>
      <c r="B6" s="12"/>
    </row>
    <row r="7" spans="1:2" x14ac:dyDescent="0.5">
      <c r="A7" s="14" t="s">
        <v>24</v>
      </c>
      <c r="B7" s="12"/>
    </row>
    <row r="8" spans="1:2" x14ac:dyDescent="0.5">
      <c r="A8" s="14" t="s">
        <v>82</v>
      </c>
      <c r="B8" s="12"/>
    </row>
    <row r="9" spans="1:2" x14ac:dyDescent="0.5">
      <c r="A9" s="14" t="s">
        <v>24</v>
      </c>
      <c r="B9" s="12"/>
    </row>
    <row r="10" spans="1:2" x14ac:dyDescent="0.5">
      <c r="A10" s="14" t="s">
        <v>27</v>
      </c>
      <c r="B10" s="12"/>
    </row>
    <row r="11" spans="1:2" x14ac:dyDescent="0.5">
      <c r="A11" s="14" t="s">
        <v>36</v>
      </c>
      <c r="B11" s="12"/>
    </row>
    <row r="12" spans="1:2" x14ac:dyDescent="0.5">
      <c r="A12" s="14" t="s">
        <v>19</v>
      </c>
      <c r="B12" s="12"/>
    </row>
    <row r="13" spans="1:2" x14ac:dyDescent="0.5">
      <c r="A13" s="14" t="s">
        <v>24</v>
      </c>
      <c r="B13" s="12"/>
    </row>
    <row r="14" spans="1:2" x14ac:dyDescent="0.5">
      <c r="A14" s="14" t="s">
        <v>63</v>
      </c>
      <c r="B14" s="12"/>
    </row>
    <row r="15" spans="1:2" x14ac:dyDescent="0.5">
      <c r="A15" s="14" t="s">
        <v>19</v>
      </c>
      <c r="B15" s="12"/>
    </row>
    <row r="16" spans="1:2" x14ac:dyDescent="0.5">
      <c r="A16" s="14" t="s">
        <v>69</v>
      </c>
      <c r="B16" s="12"/>
    </row>
    <row r="17" spans="1:2" x14ac:dyDescent="0.5">
      <c r="A17" s="14" t="s">
        <v>19</v>
      </c>
      <c r="B17" s="12"/>
    </row>
    <row r="18" spans="1:2" ht="174" x14ac:dyDescent="0.5">
      <c r="A18" s="14" t="s">
        <v>72</v>
      </c>
      <c r="B18" s="12"/>
    </row>
    <row r="19" spans="1:2" x14ac:dyDescent="0.5">
      <c r="A19" s="14" t="s">
        <v>24</v>
      </c>
      <c r="B19" s="12"/>
    </row>
    <row r="20" spans="1:2" x14ac:dyDescent="0.5">
      <c r="A20" s="14" t="s">
        <v>31</v>
      </c>
      <c r="B20" s="12"/>
    </row>
    <row r="21" spans="1:2" x14ac:dyDescent="0.5">
      <c r="A21" s="14" t="s">
        <v>36</v>
      </c>
      <c r="B21" s="12"/>
    </row>
    <row r="22" spans="1:2" x14ac:dyDescent="0.5">
      <c r="A22" s="14" t="s">
        <v>19</v>
      </c>
      <c r="B22" s="12"/>
    </row>
    <row r="23" spans="1:2" x14ac:dyDescent="0.5">
      <c r="A23" s="14" t="s">
        <v>24</v>
      </c>
      <c r="B23" s="12"/>
    </row>
    <row r="24" spans="1:2" x14ac:dyDescent="0.5">
      <c r="A24" s="14" t="s">
        <v>62</v>
      </c>
      <c r="B24" s="12"/>
    </row>
    <row r="25" spans="1:2" x14ac:dyDescent="0.5">
      <c r="A25" s="14" t="s">
        <v>24</v>
      </c>
      <c r="B25" s="12"/>
    </row>
    <row r="26" spans="1:2" ht="43.5" x14ac:dyDescent="0.5">
      <c r="A26" s="14" t="s">
        <v>66</v>
      </c>
      <c r="B26" s="12"/>
    </row>
    <row r="27" spans="1:2" x14ac:dyDescent="0.5">
      <c r="A27" s="14" t="s">
        <v>24</v>
      </c>
      <c r="B27" s="12"/>
    </row>
    <row r="28" spans="1:2" ht="43.5" x14ac:dyDescent="0.5">
      <c r="A28" s="14" t="s">
        <v>68</v>
      </c>
      <c r="B28" s="12"/>
    </row>
    <row r="29" spans="1:2" x14ac:dyDescent="0.5">
      <c r="A29" s="14" t="s">
        <v>19</v>
      </c>
      <c r="B29" s="12"/>
    </row>
    <row r="30" spans="1:2" ht="43.5" x14ac:dyDescent="0.5">
      <c r="A30" s="14" t="s">
        <v>81</v>
      </c>
    </row>
    <row r="31" spans="1:2" x14ac:dyDescent="0.5">
      <c r="A31" s="14" t="s">
        <v>24</v>
      </c>
    </row>
    <row r="32" spans="1:2" x14ac:dyDescent="0.5">
      <c r="A32" s="14" t="s">
        <v>32</v>
      </c>
    </row>
    <row r="33" spans="1:1" x14ac:dyDescent="0.5">
      <c r="A33" s="14" t="s">
        <v>29</v>
      </c>
    </row>
    <row r="34" spans="1:1" x14ac:dyDescent="0.5">
      <c r="A34" s="14" t="s">
        <v>24</v>
      </c>
    </row>
    <row r="35" spans="1:1" x14ac:dyDescent="0.5">
      <c r="A35" s="14" t="s">
        <v>36</v>
      </c>
    </row>
    <row r="36" spans="1:1" x14ac:dyDescent="0.5">
      <c r="A36" s="14" t="s">
        <v>19</v>
      </c>
    </row>
    <row r="37" spans="1:1" x14ac:dyDescent="0.5">
      <c r="A37" s="14" t="s">
        <v>24</v>
      </c>
    </row>
    <row r="38" spans="1:1" x14ac:dyDescent="0.5">
      <c r="A38" s="14" t="s">
        <v>64</v>
      </c>
    </row>
    <row r="39" spans="1:1" x14ac:dyDescent="0.5">
      <c r="A39" s="14" t="s">
        <v>19</v>
      </c>
    </row>
    <row r="40" spans="1:1" x14ac:dyDescent="0.5">
      <c r="A40" s="14" t="s">
        <v>67</v>
      </c>
    </row>
    <row r="41" spans="1:1" x14ac:dyDescent="0.5">
      <c r="A41" s="14" t="s">
        <v>24</v>
      </c>
    </row>
    <row r="42" spans="1:1" x14ac:dyDescent="0.5">
      <c r="A42" s="14" t="s">
        <v>70</v>
      </c>
    </row>
    <row r="43" spans="1:1" x14ac:dyDescent="0.5">
      <c r="A43" s="14" t="s">
        <v>19</v>
      </c>
    </row>
    <row r="44" spans="1:1" x14ac:dyDescent="0.5">
      <c r="A44" s="14" t="s">
        <v>71</v>
      </c>
    </row>
    <row r="45" spans="1:1" x14ac:dyDescent="0.5">
      <c r="A45" s="14" t="s">
        <v>24</v>
      </c>
    </row>
    <row r="46" spans="1:1" x14ac:dyDescent="0.5">
      <c r="A46" s="14" t="s">
        <v>73</v>
      </c>
    </row>
    <row r="47" spans="1:1" x14ac:dyDescent="0.5">
      <c r="A47" s="14" t="s">
        <v>24</v>
      </c>
    </row>
    <row r="48" spans="1:1" x14ac:dyDescent="0.5">
      <c r="A48" s="14" t="s">
        <v>74</v>
      </c>
    </row>
    <row r="49" spans="1:1" x14ac:dyDescent="0.5">
      <c r="A49" s="14" t="s">
        <v>24</v>
      </c>
    </row>
    <row r="50" spans="1:1" x14ac:dyDescent="0.5">
      <c r="A50" s="14" t="s">
        <v>75</v>
      </c>
    </row>
    <row r="51" spans="1:1" x14ac:dyDescent="0.5">
      <c r="A51" s="14" t="s">
        <v>24</v>
      </c>
    </row>
    <row r="52" spans="1:1" x14ac:dyDescent="0.5">
      <c r="A52" s="14" t="s">
        <v>76</v>
      </c>
    </row>
    <row r="53" spans="1:1" x14ac:dyDescent="0.5">
      <c r="A53" s="14" t="s">
        <v>19</v>
      </c>
    </row>
    <row r="54" spans="1:1" ht="43.5" x14ac:dyDescent="0.5">
      <c r="A54" s="14" t="s">
        <v>77</v>
      </c>
    </row>
    <row r="55" spans="1:1" x14ac:dyDescent="0.5">
      <c r="A55" s="14" t="s">
        <v>19</v>
      </c>
    </row>
    <row r="56" spans="1:1" x14ac:dyDescent="0.5">
      <c r="A56" s="14" t="s">
        <v>78</v>
      </c>
    </row>
    <row r="57" spans="1:1" x14ac:dyDescent="0.5">
      <c r="A57" s="14" t="s">
        <v>19</v>
      </c>
    </row>
    <row r="58" spans="1:1" x14ac:dyDescent="0.5">
      <c r="A58" s="14" t="s">
        <v>22</v>
      </c>
    </row>
    <row r="59" spans="1:1" x14ac:dyDescent="0.5">
      <c r="A59" s="14" t="s">
        <v>36</v>
      </c>
    </row>
    <row r="60" spans="1:1" x14ac:dyDescent="0.5">
      <c r="A60" s="14" t="s">
        <v>19</v>
      </c>
    </row>
    <row r="61" spans="1:1" x14ac:dyDescent="0.5">
      <c r="A61" s="14" t="s">
        <v>24</v>
      </c>
    </row>
    <row r="62" spans="1:1" x14ac:dyDescent="0.5">
      <c r="A62" s="14" t="s">
        <v>65</v>
      </c>
    </row>
    <row r="63" spans="1:1" x14ac:dyDescent="0.5">
      <c r="A63" s="14" t="s">
        <v>19</v>
      </c>
    </row>
    <row r="64" spans="1:1" x14ac:dyDescent="0.5">
      <c r="A64" s="14" t="s">
        <v>79</v>
      </c>
    </row>
    <row r="65" spans="1:1" x14ac:dyDescent="0.5">
      <c r="A65" s="14" t="s">
        <v>19</v>
      </c>
    </row>
    <row r="66" spans="1:1" x14ac:dyDescent="0.5">
      <c r="A66" s="14" t="s">
        <v>80</v>
      </c>
    </row>
    <row r="67" spans="1:1" x14ac:dyDescent="0.5">
      <c r="A67" s="14" t="s">
        <v>24</v>
      </c>
    </row>
    <row r="68" spans="1:1" x14ac:dyDescent="0.5">
      <c r="A68" s="14" t="s">
        <v>83</v>
      </c>
    </row>
    <row r="69" spans="1:1" x14ac:dyDescent="0.5">
      <c r="A69" s="14" t="s">
        <v>19</v>
      </c>
    </row>
    <row r="70" spans="1:1" ht="43.5" x14ac:dyDescent="0.5">
      <c r="A70" s="14" t="s">
        <v>84</v>
      </c>
    </row>
    <row r="71" spans="1:1" x14ac:dyDescent="0.5">
      <c r="A71" s="14" t="s">
        <v>19</v>
      </c>
    </row>
    <row r="72" spans="1:1" x14ac:dyDescent="0.5">
      <c r="A72" s="14" t="s">
        <v>85</v>
      </c>
    </row>
    <row r="73" spans="1:1" x14ac:dyDescent="0.5">
      <c r="A73" s="14" t="s">
        <v>24</v>
      </c>
    </row>
    <row r="74" spans="1:1" x14ac:dyDescent="0.5">
      <c r="A74" s="14" t="s">
        <v>30</v>
      </c>
    </row>
    <row r="75" spans="1:1" x14ac:dyDescent="0.5">
      <c r="A75" s="14" t="s">
        <v>36</v>
      </c>
    </row>
    <row r="76" spans="1:1" x14ac:dyDescent="0.5">
      <c r="A76" s="14" t="s">
        <v>24</v>
      </c>
    </row>
    <row r="77" spans="1:1" x14ac:dyDescent="0.5">
      <c r="A77" s="14" t="s">
        <v>36</v>
      </c>
    </row>
    <row r="78" spans="1:1" x14ac:dyDescent="0.5">
      <c r="A78" s="14" t="s">
        <v>36</v>
      </c>
    </row>
    <row r="79" spans="1:1" x14ac:dyDescent="0.5">
      <c r="A79" s="14" t="s">
        <v>36</v>
      </c>
    </row>
    <row r="80" spans="1:1" x14ac:dyDescent="0.5">
      <c r="A80" s="14">
        <v>4.0250825082508248</v>
      </c>
    </row>
    <row r="81" spans="1:1" x14ac:dyDescent="0.5">
      <c r="A81" s="14" t="s">
        <v>36</v>
      </c>
    </row>
    <row r="82" spans="1:1" x14ac:dyDescent="0.5">
      <c r="A82" s="14">
        <v>0.86508941691856922</v>
      </c>
    </row>
    <row r="83" spans="1:1" x14ac:dyDescent="0.5">
      <c r="A83" s="14" t="s">
        <v>36</v>
      </c>
    </row>
    <row r="84" spans="1:1" x14ac:dyDescent="0.5">
      <c r="A84" s="14" t="s">
        <v>37</v>
      </c>
    </row>
    <row r="85" spans="1:1" x14ac:dyDescent="0.5">
      <c r="A85"/>
    </row>
    <row r="86" spans="1:1" x14ac:dyDescent="0.5">
      <c r="A86"/>
    </row>
    <row r="87" spans="1:1" x14ac:dyDescent="0.5">
      <c r="A87"/>
    </row>
    <row r="88" spans="1:1" x14ac:dyDescent="0.5">
      <c r="A88"/>
    </row>
    <row r="89" spans="1:1" x14ac:dyDescent="0.5">
      <c r="A89"/>
    </row>
    <row r="90" spans="1:1" x14ac:dyDescent="0.5">
      <c r="A90"/>
    </row>
    <row r="91" spans="1:1" x14ac:dyDescent="0.5">
      <c r="A91"/>
    </row>
    <row r="92" spans="1:1" x14ac:dyDescent="0.5">
      <c r="A92"/>
    </row>
    <row r="93" spans="1:1" x14ac:dyDescent="0.5">
      <c r="A93"/>
    </row>
    <row r="94" spans="1:1" x14ac:dyDescent="0.5">
      <c r="A94"/>
    </row>
    <row r="95" spans="1:1" x14ac:dyDescent="0.5">
      <c r="A95"/>
    </row>
    <row r="96" spans="1:1" x14ac:dyDescent="0.5">
      <c r="A96"/>
    </row>
    <row r="97" spans="1:1" x14ac:dyDescent="0.5">
      <c r="A97"/>
    </row>
    <row r="98" spans="1:1" x14ac:dyDescent="0.5">
      <c r="A98"/>
    </row>
    <row r="99" spans="1:1" x14ac:dyDescent="0.5">
      <c r="A99"/>
    </row>
    <row r="100" spans="1:1" x14ac:dyDescent="0.5">
      <c r="A100"/>
    </row>
    <row r="101" spans="1:1" x14ac:dyDescent="0.5">
      <c r="A101"/>
    </row>
    <row r="102" spans="1:1" x14ac:dyDescent="0.5">
      <c r="A102"/>
    </row>
    <row r="103" spans="1:1" x14ac:dyDescent="0.5">
      <c r="A103"/>
    </row>
    <row r="104" spans="1:1" x14ac:dyDescent="0.5">
      <c r="A104"/>
    </row>
    <row r="105" spans="1:1" x14ac:dyDescent="0.5">
      <c r="A105"/>
    </row>
    <row r="106" spans="1:1" x14ac:dyDescent="0.5">
      <c r="A106"/>
    </row>
    <row r="107" spans="1:1" x14ac:dyDescent="0.5">
      <c r="A107"/>
    </row>
    <row r="108" spans="1:1" x14ac:dyDescent="0.5">
      <c r="A108"/>
    </row>
    <row r="109" spans="1:1" x14ac:dyDescent="0.5">
      <c r="A109"/>
    </row>
    <row r="110" spans="1:1" x14ac:dyDescent="0.5">
      <c r="A110"/>
    </row>
    <row r="111" spans="1:1" x14ac:dyDescent="0.5">
      <c r="A111"/>
    </row>
    <row r="112" spans="1:1" x14ac:dyDescent="0.5">
      <c r="A112"/>
    </row>
    <row r="113" spans="1:1" x14ac:dyDescent="0.5">
      <c r="A113"/>
    </row>
    <row r="114" spans="1:1" x14ac:dyDescent="0.5">
      <c r="A114"/>
    </row>
    <row r="115" spans="1:1" x14ac:dyDescent="0.5">
      <c r="A115"/>
    </row>
    <row r="116" spans="1:1" x14ac:dyDescent="0.5">
      <c r="A116"/>
    </row>
    <row r="117" spans="1:1" x14ac:dyDescent="0.5">
      <c r="A117"/>
    </row>
    <row r="118" spans="1:1" x14ac:dyDescent="0.5">
      <c r="A118"/>
    </row>
    <row r="119" spans="1:1" x14ac:dyDescent="0.5">
      <c r="A119"/>
    </row>
    <row r="120" spans="1:1" x14ac:dyDescent="0.5">
      <c r="A120"/>
    </row>
    <row r="121" spans="1:1" x14ac:dyDescent="0.5">
      <c r="A121"/>
    </row>
    <row r="122" spans="1:1" x14ac:dyDescent="0.5">
      <c r="A122"/>
    </row>
    <row r="123" spans="1:1" x14ac:dyDescent="0.5">
      <c r="A123"/>
    </row>
    <row r="124" spans="1:1" x14ac:dyDescent="0.5">
      <c r="A124"/>
    </row>
    <row r="125" spans="1:1" x14ac:dyDescent="0.5">
      <c r="A125"/>
    </row>
    <row r="126" spans="1:1" x14ac:dyDescent="0.5">
      <c r="A126"/>
    </row>
    <row r="127" spans="1:1" x14ac:dyDescent="0.5">
      <c r="A127"/>
    </row>
    <row r="128" spans="1:1" x14ac:dyDescent="0.5">
      <c r="A128"/>
    </row>
    <row r="129" spans="1:1" x14ac:dyDescent="0.5">
      <c r="A129"/>
    </row>
    <row r="130" spans="1:1" x14ac:dyDescent="0.5">
      <c r="A130"/>
    </row>
    <row r="131" spans="1:1" x14ac:dyDescent="0.5">
      <c r="A131"/>
    </row>
    <row r="132" spans="1:1" x14ac:dyDescent="0.5">
      <c r="A132"/>
    </row>
    <row r="133" spans="1:1" x14ac:dyDescent="0.5">
      <c r="A133"/>
    </row>
    <row r="134" spans="1:1" x14ac:dyDescent="0.5">
      <c r="A134"/>
    </row>
    <row r="135" spans="1:1" x14ac:dyDescent="0.5">
      <c r="A135"/>
    </row>
    <row r="136" spans="1:1" x14ac:dyDescent="0.5">
      <c r="A136"/>
    </row>
    <row r="137" spans="1:1" x14ac:dyDescent="0.5">
      <c r="A137"/>
    </row>
    <row r="138" spans="1:1" x14ac:dyDescent="0.5">
      <c r="A138"/>
    </row>
    <row r="139" spans="1:1" x14ac:dyDescent="0.5">
      <c r="A139"/>
    </row>
    <row r="140" spans="1:1" x14ac:dyDescent="0.5">
      <c r="A140"/>
    </row>
    <row r="141" spans="1:1" x14ac:dyDescent="0.5">
      <c r="A141"/>
    </row>
    <row r="142" spans="1:1" x14ac:dyDescent="0.5">
      <c r="A142"/>
    </row>
    <row r="143" spans="1:1" x14ac:dyDescent="0.5">
      <c r="A143"/>
    </row>
    <row r="144" spans="1:1" x14ac:dyDescent="0.5">
      <c r="A144"/>
    </row>
    <row r="145" spans="1:1" x14ac:dyDescent="0.5">
      <c r="A145"/>
    </row>
    <row r="146" spans="1:1" x14ac:dyDescent="0.5">
      <c r="A146"/>
    </row>
    <row r="147" spans="1:1" x14ac:dyDescent="0.5">
      <c r="A147"/>
    </row>
    <row r="148" spans="1:1" x14ac:dyDescent="0.5">
      <c r="A148"/>
    </row>
    <row r="149" spans="1:1" x14ac:dyDescent="0.5">
      <c r="A149"/>
    </row>
    <row r="150" spans="1:1" x14ac:dyDescent="0.5">
      <c r="A150"/>
    </row>
    <row r="151" spans="1:1" x14ac:dyDescent="0.5">
      <c r="A151"/>
    </row>
    <row r="152" spans="1:1" x14ac:dyDescent="0.5">
      <c r="A152"/>
    </row>
    <row r="153" spans="1:1" x14ac:dyDescent="0.5">
      <c r="A153"/>
    </row>
    <row r="154" spans="1:1" x14ac:dyDescent="0.5">
      <c r="A154"/>
    </row>
    <row r="155" spans="1:1" x14ac:dyDescent="0.5">
      <c r="A155"/>
    </row>
    <row r="156" spans="1:1" x14ac:dyDescent="0.5">
      <c r="A156"/>
    </row>
    <row r="157" spans="1:1" x14ac:dyDescent="0.5">
      <c r="A157"/>
    </row>
    <row r="158" spans="1:1" x14ac:dyDescent="0.5">
      <c r="A158"/>
    </row>
    <row r="159" spans="1:1" x14ac:dyDescent="0.5">
      <c r="A159"/>
    </row>
    <row r="160" spans="1:1" x14ac:dyDescent="0.5">
      <c r="A160"/>
    </row>
    <row r="161" spans="1:1" x14ac:dyDescent="0.5">
      <c r="A161"/>
    </row>
    <row r="162" spans="1:1" x14ac:dyDescent="0.5">
      <c r="A162"/>
    </row>
    <row r="163" spans="1:1" x14ac:dyDescent="0.5">
      <c r="A163"/>
    </row>
    <row r="164" spans="1:1" x14ac:dyDescent="0.5">
      <c r="A164"/>
    </row>
    <row r="165" spans="1:1" x14ac:dyDescent="0.5">
      <c r="A165"/>
    </row>
    <row r="166" spans="1:1" x14ac:dyDescent="0.5">
      <c r="A166"/>
    </row>
    <row r="167" spans="1:1" x14ac:dyDescent="0.5">
      <c r="A167"/>
    </row>
    <row r="168" spans="1:1" x14ac:dyDescent="0.5">
      <c r="A168"/>
    </row>
    <row r="169" spans="1:1" x14ac:dyDescent="0.5">
      <c r="A169"/>
    </row>
    <row r="170" spans="1:1" x14ac:dyDescent="0.5">
      <c r="A170"/>
    </row>
    <row r="171" spans="1:1" x14ac:dyDescent="0.5">
      <c r="A171"/>
    </row>
    <row r="172" spans="1:1" x14ac:dyDescent="0.5">
      <c r="A172"/>
    </row>
    <row r="173" spans="1:1" x14ac:dyDescent="0.5">
      <c r="A173"/>
    </row>
    <row r="174" spans="1:1" x14ac:dyDescent="0.5">
      <c r="A174"/>
    </row>
    <row r="175" spans="1:1" x14ac:dyDescent="0.5">
      <c r="A175"/>
    </row>
    <row r="176" spans="1:1" x14ac:dyDescent="0.5">
      <c r="A176"/>
    </row>
    <row r="177" spans="1:1" x14ac:dyDescent="0.5">
      <c r="A177"/>
    </row>
    <row r="178" spans="1:1" x14ac:dyDescent="0.5">
      <c r="A178"/>
    </row>
    <row r="179" spans="1:1" x14ac:dyDescent="0.5">
      <c r="A179"/>
    </row>
    <row r="180" spans="1:1" x14ac:dyDescent="0.5">
      <c r="A180"/>
    </row>
    <row r="181" spans="1:1" x14ac:dyDescent="0.5">
      <c r="A181"/>
    </row>
    <row r="182" spans="1:1" x14ac:dyDescent="0.5">
      <c r="A182"/>
    </row>
    <row r="183" spans="1:1" x14ac:dyDescent="0.5">
      <c r="A183"/>
    </row>
    <row r="184" spans="1:1" x14ac:dyDescent="0.5">
      <c r="A184"/>
    </row>
    <row r="185" spans="1:1" x14ac:dyDescent="0.5">
      <c r="A185"/>
    </row>
    <row r="186" spans="1:1" x14ac:dyDescent="0.5">
      <c r="A186"/>
    </row>
    <row r="187" spans="1:1" x14ac:dyDescent="0.5">
      <c r="A187"/>
    </row>
    <row r="188" spans="1:1" x14ac:dyDescent="0.5">
      <c r="A188"/>
    </row>
    <row r="189" spans="1:1" x14ac:dyDescent="0.5">
      <c r="A189"/>
    </row>
    <row r="190" spans="1:1" x14ac:dyDescent="0.5">
      <c r="A190"/>
    </row>
    <row r="191" spans="1:1" x14ac:dyDescent="0.5">
      <c r="A191"/>
    </row>
    <row r="192" spans="1:1" x14ac:dyDescent="0.5">
      <c r="A192"/>
    </row>
    <row r="193" spans="1:1" x14ac:dyDescent="0.5">
      <c r="A193"/>
    </row>
    <row r="194" spans="1:1" x14ac:dyDescent="0.5">
      <c r="A194"/>
    </row>
    <row r="195" spans="1:1" x14ac:dyDescent="0.5">
      <c r="A195"/>
    </row>
    <row r="196" spans="1:1" x14ac:dyDescent="0.5">
      <c r="A196"/>
    </row>
    <row r="197" spans="1:1" x14ac:dyDescent="0.5">
      <c r="A197"/>
    </row>
    <row r="198" spans="1:1" x14ac:dyDescent="0.5">
      <c r="A198"/>
    </row>
    <row r="199" spans="1:1" x14ac:dyDescent="0.5">
      <c r="A199"/>
    </row>
    <row r="200" spans="1:1" x14ac:dyDescent="0.5">
      <c r="A200"/>
    </row>
    <row r="201" spans="1:1" x14ac:dyDescent="0.5">
      <c r="A201"/>
    </row>
    <row r="202" spans="1:1" x14ac:dyDescent="0.5">
      <c r="A202"/>
    </row>
    <row r="203" spans="1:1" x14ac:dyDescent="0.5">
      <c r="A203"/>
    </row>
    <row r="204" spans="1:1" x14ac:dyDescent="0.5">
      <c r="A204"/>
    </row>
    <row r="205" spans="1:1" x14ac:dyDescent="0.5">
      <c r="A205"/>
    </row>
    <row r="206" spans="1:1" x14ac:dyDescent="0.5">
      <c r="A206"/>
    </row>
    <row r="207" spans="1:1" x14ac:dyDescent="0.5">
      <c r="A207"/>
    </row>
    <row r="208" spans="1:1" x14ac:dyDescent="0.5">
      <c r="A208"/>
    </row>
    <row r="209" spans="1:1" x14ac:dyDescent="0.5">
      <c r="A209"/>
    </row>
    <row r="210" spans="1:1" x14ac:dyDescent="0.5">
      <c r="A210"/>
    </row>
    <row r="211" spans="1:1" x14ac:dyDescent="0.5">
      <c r="A211"/>
    </row>
    <row r="212" spans="1:1" x14ac:dyDescent="0.5">
      <c r="A212"/>
    </row>
    <row r="213" spans="1:1" x14ac:dyDescent="0.5">
      <c r="A213"/>
    </row>
    <row r="214" spans="1:1" x14ac:dyDescent="0.5">
      <c r="A214"/>
    </row>
    <row r="215" spans="1:1" x14ac:dyDescent="0.5">
      <c r="A215"/>
    </row>
    <row r="216" spans="1:1" x14ac:dyDescent="0.5">
      <c r="A216"/>
    </row>
    <row r="217" spans="1:1" x14ac:dyDescent="0.5">
      <c r="A217"/>
    </row>
    <row r="218" spans="1:1" x14ac:dyDescent="0.5">
      <c r="A218"/>
    </row>
    <row r="219" spans="1:1" x14ac:dyDescent="0.5">
      <c r="A219"/>
    </row>
    <row r="220" spans="1:1" x14ac:dyDescent="0.5">
      <c r="A220"/>
    </row>
    <row r="221" spans="1:1" x14ac:dyDescent="0.5">
      <c r="A221"/>
    </row>
    <row r="222" spans="1:1" x14ac:dyDescent="0.5">
      <c r="A222"/>
    </row>
    <row r="223" spans="1:1" x14ac:dyDescent="0.5">
      <c r="A223"/>
    </row>
    <row r="224" spans="1:1" x14ac:dyDescent="0.5">
      <c r="A224"/>
    </row>
    <row r="225" spans="1:1" x14ac:dyDescent="0.5">
      <c r="A225"/>
    </row>
    <row r="226" spans="1:1" x14ac:dyDescent="0.5">
      <c r="A226"/>
    </row>
    <row r="227" spans="1:1" x14ac:dyDescent="0.5">
      <c r="A227"/>
    </row>
    <row r="228" spans="1:1" x14ac:dyDescent="0.5">
      <c r="A228"/>
    </row>
    <row r="229" spans="1:1" x14ac:dyDescent="0.5">
      <c r="A229"/>
    </row>
    <row r="230" spans="1:1" x14ac:dyDescent="0.5">
      <c r="A230"/>
    </row>
    <row r="231" spans="1:1" x14ac:dyDescent="0.5">
      <c r="A231"/>
    </row>
    <row r="232" spans="1:1" x14ac:dyDescent="0.5">
      <c r="A232"/>
    </row>
    <row r="233" spans="1:1" x14ac:dyDescent="0.5">
      <c r="A233"/>
    </row>
    <row r="234" spans="1:1" x14ac:dyDescent="0.5">
      <c r="A234"/>
    </row>
    <row r="235" spans="1:1" x14ac:dyDescent="0.5">
      <c r="A235"/>
    </row>
    <row r="236" spans="1:1" x14ac:dyDescent="0.5">
      <c r="A236"/>
    </row>
    <row r="237" spans="1:1" x14ac:dyDescent="0.5">
      <c r="A237"/>
    </row>
    <row r="238" spans="1:1" x14ac:dyDescent="0.5">
      <c r="A238"/>
    </row>
    <row r="239" spans="1:1" x14ac:dyDescent="0.5">
      <c r="A239"/>
    </row>
    <row r="240" spans="1:1" x14ac:dyDescent="0.5">
      <c r="A240"/>
    </row>
    <row r="241" spans="1:1" x14ac:dyDescent="0.5">
      <c r="A241"/>
    </row>
    <row r="242" spans="1:1" x14ac:dyDescent="0.5">
      <c r="A242"/>
    </row>
    <row r="243" spans="1:1" x14ac:dyDescent="0.5">
      <c r="A243"/>
    </row>
    <row r="244" spans="1:1" x14ac:dyDescent="0.5">
      <c r="A244"/>
    </row>
    <row r="245" spans="1:1" x14ac:dyDescent="0.5">
      <c r="A245"/>
    </row>
    <row r="246" spans="1:1" x14ac:dyDescent="0.5">
      <c r="A246"/>
    </row>
    <row r="247" spans="1:1" x14ac:dyDescent="0.5">
      <c r="A247"/>
    </row>
    <row r="248" spans="1:1" x14ac:dyDescent="0.5">
      <c r="A248"/>
    </row>
    <row r="249" spans="1:1" x14ac:dyDescent="0.5">
      <c r="A249"/>
    </row>
    <row r="250" spans="1:1" x14ac:dyDescent="0.5">
      <c r="A250"/>
    </row>
    <row r="251" spans="1:1" x14ac:dyDescent="0.5">
      <c r="A251"/>
    </row>
    <row r="252" spans="1:1" x14ac:dyDescent="0.5">
      <c r="A252"/>
    </row>
    <row r="253" spans="1:1" x14ac:dyDescent="0.5">
      <c r="A253"/>
    </row>
    <row r="254" spans="1:1" x14ac:dyDescent="0.5">
      <c r="A254"/>
    </row>
    <row r="255" spans="1:1" x14ac:dyDescent="0.5">
      <c r="A255"/>
    </row>
    <row r="256" spans="1:1" x14ac:dyDescent="0.5">
      <c r="A256"/>
    </row>
    <row r="257" spans="1:1" x14ac:dyDescent="0.5">
      <c r="A257"/>
    </row>
    <row r="258" spans="1:1" x14ac:dyDescent="0.5">
      <c r="A258"/>
    </row>
    <row r="259" spans="1:1" x14ac:dyDescent="0.5">
      <c r="A259"/>
    </row>
    <row r="260" spans="1:1" x14ac:dyDescent="0.5">
      <c r="A260"/>
    </row>
    <row r="261" spans="1:1" x14ac:dyDescent="0.5">
      <c r="A261"/>
    </row>
    <row r="262" spans="1:1" x14ac:dyDescent="0.5">
      <c r="A262"/>
    </row>
    <row r="263" spans="1:1" x14ac:dyDescent="0.5">
      <c r="A263"/>
    </row>
    <row r="264" spans="1:1" x14ac:dyDescent="0.5">
      <c r="A264"/>
    </row>
    <row r="265" spans="1:1" x14ac:dyDescent="0.5">
      <c r="A265"/>
    </row>
    <row r="266" spans="1:1" x14ac:dyDescent="0.5">
      <c r="A266"/>
    </row>
    <row r="267" spans="1:1" x14ac:dyDescent="0.5">
      <c r="A267"/>
    </row>
    <row r="268" spans="1:1" x14ac:dyDescent="0.5">
      <c r="A268"/>
    </row>
    <row r="269" spans="1:1" x14ac:dyDescent="0.5">
      <c r="A269"/>
    </row>
    <row r="270" spans="1:1" x14ac:dyDescent="0.5">
      <c r="A270"/>
    </row>
    <row r="271" spans="1:1" x14ac:dyDescent="0.5">
      <c r="A271"/>
    </row>
    <row r="272" spans="1:1" x14ac:dyDescent="0.5">
      <c r="A272"/>
    </row>
    <row r="273" spans="1:1" x14ac:dyDescent="0.5">
      <c r="A273"/>
    </row>
    <row r="274" spans="1:1" x14ac:dyDescent="0.5">
      <c r="A274"/>
    </row>
    <row r="275" spans="1:1" x14ac:dyDescent="0.5">
      <c r="A275"/>
    </row>
    <row r="276" spans="1:1" x14ac:dyDescent="0.5">
      <c r="A276"/>
    </row>
    <row r="277" spans="1:1" x14ac:dyDescent="0.5">
      <c r="A277"/>
    </row>
    <row r="278" spans="1:1" x14ac:dyDescent="0.5">
      <c r="A278"/>
    </row>
    <row r="279" spans="1:1" x14ac:dyDescent="0.5">
      <c r="A279"/>
    </row>
    <row r="280" spans="1:1" x14ac:dyDescent="0.5">
      <c r="A280"/>
    </row>
    <row r="281" spans="1:1" x14ac:dyDescent="0.5">
      <c r="A281"/>
    </row>
    <row r="282" spans="1:1" x14ac:dyDescent="0.5">
      <c r="A282"/>
    </row>
    <row r="283" spans="1:1" x14ac:dyDescent="0.5">
      <c r="A283"/>
    </row>
    <row r="284" spans="1:1" x14ac:dyDescent="0.5">
      <c r="A284"/>
    </row>
    <row r="285" spans="1:1" x14ac:dyDescent="0.5">
      <c r="A285"/>
    </row>
    <row r="286" spans="1:1" x14ac:dyDescent="0.5">
      <c r="A286"/>
    </row>
    <row r="287" spans="1:1" x14ac:dyDescent="0.5">
      <c r="A287"/>
    </row>
    <row r="288" spans="1:1" x14ac:dyDescent="0.5">
      <c r="A288"/>
    </row>
    <row r="289" spans="1:1" x14ac:dyDescent="0.5">
      <c r="A289"/>
    </row>
    <row r="290" spans="1:1" x14ac:dyDescent="0.5">
      <c r="A290"/>
    </row>
    <row r="291" spans="1:1" x14ac:dyDescent="0.5">
      <c r="A291"/>
    </row>
    <row r="292" spans="1:1" x14ac:dyDescent="0.5">
      <c r="A292"/>
    </row>
    <row r="293" spans="1:1" x14ac:dyDescent="0.5">
      <c r="A293"/>
    </row>
    <row r="294" spans="1:1" x14ac:dyDescent="0.5">
      <c r="A294"/>
    </row>
    <row r="295" spans="1:1" x14ac:dyDescent="0.5">
      <c r="A295"/>
    </row>
    <row r="296" spans="1:1" x14ac:dyDescent="0.5">
      <c r="A296"/>
    </row>
    <row r="297" spans="1:1" x14ac:dyDescent="0.5">
      <c r="A297"/>
    </row>
    <row r="298" spans="1:1" x14ac:dyDescent="0.5">
      <c r="A298"/>
    </row>
    <row r="299" spans="1:1" x14ac:dyDescent="0.5">
      <c r="A299"/>
    </row>
    <row r="300" spans="1:1" x14ac:dyDescent="0.5">
      <c r="A300"/>
    </row>
    <row r="301" spans="1:1" x14ac:dyDescent="0.5">
      <c r="A301"/>
    </row>
    <row r="302" spans="1:1" x14ac:dyDescent="0.5">
      <c r="A302"/>
    </row>
    <row r="303" spans="1:1" x14ac:dyDescent="0.5">
      <c r="A303"/>
    </row>
    <row r="304" spans="1:1" x14ac:dyDescent="0.5">
      <c r="A304"/>
    </row>
    <row r="305" spans="1:1" x14ac:dyDescent="0.5">
      <c r="A305"/>
    </row>
    <row r="306" spans="1:1" x14ac:dyDescent="0.5">
      <c r="A306"/>
    </row>
    <row r="307" spans="1:1" x14ac:dyDescent="0.5">
      <c r="A307"/>
    </row>
    <row r="308" spans="1:1" x14ac:dyDescent="0.5">
      <c r="A308"/>
    </row>
    <row r="309" spans="1:1" x14ac:dyDescent="0.5">
      <c r="A309"/>
    </row>
    <row r="310" spans="1:1" x14ac:dyDescent="0.5">
      <c r="A310"/>
    </row>
    <row r="311" spans="1:1" x14ac:dyDescent="0.5">
      <c r="A311"/>
    </row>
    <row r="312" spans="1:1" x14ac:dyDescent="0.5">
      <c r="A312"/>
    </row>
    <row r="313" spans="1:1" x14ac:dyDescent="0.5">
      <c r="A313"/>
    </row>
    <row r="314" spans="1:1" x14ac:dyDescent="0.5">
      <c r="A314"/>
    </row>
    <row r="315" spans="1:1" x14ac:dyDescent="0.5">
      <c r="A315"/>
    </row>
    <row r="316" spans="1:1" x14ac:dyDescent="0.5">
      <c r="A316"/>
    </row>
    <row r="317" spans="1:1" x14ac:dyDescent="0.5">
      <c r="A317"/>
    </row>
    <row r="318" spans="1:1" x14ac:dyDescent="0.5">
      <c r="A318"/>
    </row>
    <row r="319" spans="1:1" x14ac:dyDescent="0.5">
      <c r="A319"/>
    </row>
    <row r="320" spans="1:1" x14ac:dyDescent="0.5">
      <c r="A320"/>
    </row>
    <row r="321" spans="1:1" x14ac:dyDescent="0.5">
      <c r="A321"/>
    </row>
    <row r="322" spans="1:1" x14ac:dyDescent="0.5">
      <c r="A322"/>
    </row>
    <row r="323" spans="1:1" x14ac:dyDescent="0.5">
      <c r="A323"/>
    </row>
    <row r="324" spans="1:1" x14ac:dyDescent="0.5">
      <c r="A324"/>
    </row>
    <row r="325" spans="1:1" x14ac:dyDescent="0.5">
      <c r="A325"/>
    </row>
    <row r="326" spans="1:1" x14ac:dyDescent="0.5">
      <c r="A326"/>
    </row>
    <row r="327" spans="1:1" x14ac:dyDescent="0.5">
      <c r="A327"/>
    </row>
    <row r="328" spans="1:1" x14ac:dyDescent="0.5">
      <c r="A328"/>
    </row>
    <row r="329" spans="1:1" x14ac:dyDescent="0.5">
      <c r="A329"/>
    </row>
    <row r="330" spans="1:1" x14ac:dyDescent="0.5">
      <c r="A330"/>
    </row>
    <row r="331" spans="1:1" x14ac:dyDescent="0.5">
      <c r="A331"/>
    </row>
    <row r="332" spans="1:1" x14ac:dyDescent="0.5">
      <c r="A332"/>
    </row>
    <row r="333" spans="1:1" x14ac:dyDescent="0.5">
      <c r="A333"/>
    </row>
    <row r="334" spans="1:1" x14ac:dyDescent="0.5">
      <c r="A334"/>
    </row>
    <row r="335" spans="1:1" x14ac:dyDescent="0.5">
      <c r="A335"/>
    </row>
    <row r="336" spans="1:1" x14ac:dyDescent="0.5">
      <c r="A336"/>
    </row>
    <row r="337" spans="1:1" x14ac:dyDescent="0.5">
      <c r="A337"/>
    </row>
    <row r="338" spans="1:1" x14ac:dyDescent="0.5">
      <c r="A338"/>
    </row>
    <row r="339" spans="1:1" x14ac:dyDescent="0.5">
      <c r="A339"/>
    </row>
    <row r="340" spans="1:1" x14ac:dyDescent="0.5">
      <c r="A340"/>
    </row>
    <row r="341" spans="1:1" x14ac:dyDescent="0.5">
      <c r="A341"/>
    </row>
    <row r="342" spans="1:1" x14ac:dyDescent="0.5">
      <c r="A342"/>
    </row>
    <row r="343" spans="1:1" x14ac:dyDescent="0.5">
      <c r="A343"/>
    </row>
    <row r="344" spans="1:1" x14ac:dyDescent="0.5">
      <c r="A344"/>
    </row>
    <row r="345" spans="1:1" x14ac:dyDescent="0.5">
      <c r="A345"/>
    </row>
    <row r="346" spans="1:1" x14ac:dyDescent="0.5">
      <c r="A346"/>
    </row>
    <row r="347" spans="1:1" x14ac:dyDescent="0.5">
      <c r="A347"/>
    </row>
    <row r="348" spans="1:1" x14ac:dyDescent="0.5">
      <c r="A348"/>
    </row>
    <row r="349" spans="1:1" x14ac:dyDescent="0.5">
      <c r="A349"/>
    </row>
    <row r="350" spans="1:1" x14ac:dyDescent="0.5">
      <c r="A350"/>
    </row>
    <row r="351" spans="1:1" x14ac:dyDescent="0.5">
      <c r="A351"/>
    </row>
    <row r="352" spans="1:1" x14ac:dyDescent="0.5">
      <c r="A352"/>
    </row>
    <row r="353" spans="1:1" x14ac:dyDescent="0.5">
      <c r="A353"/>
    </row>
    <row r="354" spans="1:1" x14ac:dyDescent="0.5">
      <c r="A354"/>
    </row>
    <row r="355" spans="1:1" x14ac:dyDescent="0.5">
      <c r="A355"/>
    </row>
    <row r="356" spans="1:1" x14ac:dyDescent="0.5">
      <c r="A356"/>
    </row>
    <row r="357" spans="1:1" x14ac:dyDescent="0.5">
      <c r="A357"/>
    </row>
    <row r="358" spans="1:1" x14ac:dyDescent="0.5">
      <c r="A358"/>
    </row>
    <row r="359" spans="1:1" x14ac:dyDescent="0.5">
      <c r="A359"/>
    </row>
    <row r="360" spans="1:1" x14ac:dyDescent="0.5">
      <c r="A360"/>
    </row>
    <row r="361" spans="1:1" x14ac:dyDescent="0.5">
      <c r="A361"/>
    </row>
    <row r="362" spans="1:1" x14ac:dyDescent="0.5">
      <c r="A362"/>
    </row>
    <row r="363" spans="1:1" x14ac:dyDescent="0.5">
      <c r="A363"/>
    </row>
    <row r="364" spans="1:1" x14ac:dyDescent="0.5">
      <c r="A364"/>
    </row>
    <row r="365" spans="1:1" x14ac:dyDescent="0.5">
      <c r="A365"/>
    </row>
    <row r="366" spans="1:1" x14ac:dyDescent="0.5">
      <c r="A366"/>
    </row>
    <row r="367" spans="1:1" x14ac:dyDescent="0.5">
      <c r="A367"/>
    </row>
    <row r="368" spans="1:1" x14ac:dyDescent="0.5">
      <c r="A368"/>
    </row>
    <row r="369" spans="1:1" x14ac:dyDescent="0.5">
      <c r="A369"/>
    </row>
    <row r="370" spans="1:1" x14ac:dyDescent="0.5">
      <c r="A370"/>
    </row>
    <row r="371" spans="1:1" x14ac:dyDescent="0.5">
      <c r="A371"/>
    </row>
    <row r="372" spans="1:1" x14ac:dyDescent="0.5">
      <c r="A372"/>
    </row>
    <row r="373" spans="1:1" x14ac:dyDescent="0.5">
      <c r="A373"/>
    </row>
    <row r="374" spans="1:1" x14ac:dyDescent="0.5">
      <c r="A374"/>
    </row>
    <row r="375" spans="1:1" x14ac:dyDescent="0.5">
      <c r="A375"/>
    </row>
    <row r="376" spans="1:1" x14ac:dyDescent="0.5">
      <c r="A376"/>
    </row>
    <row r="377" spans="1:1" x14ac:dyDescent="0.5">
      <c r="A377"/>
    </row>
    <row r="378" spans="1:1" x14ac:dyDescent="0.5">
      <c r="A378"/>
    </row>
    <row r="379" spans="1:1" x14ac:dyDescent="0.5">
      <c r="A379"/>
    </row>
    <row r="380" spans="1:1" x14ac:dyDescent="0.5">
      <c r="A380"/>
    </row>
    <row r="381" spans="1:1" x14ac:dyDescent="0.5">
      <c r="A381"/>
    </row>
    <row r="382" spans="1:1" x14ac:dyDescent="0.5">
      <c r="A382"/>
    </row>
    <row r="383" spans="1:1" x14ac:dyDescent="0.5">
      <c r="A383"/>
    </row>
    <row r="384" spans="1:1" x14ac:dyDescent="0.5">
      <c r="A384"/>
    </row>
    <row r="385" spans="1:1" x14ac:dyDescent="0.5">
      <c r="A385"/>
    </row>
    <row r="386" spans="1:1" x14ac:dyDescent="0.5">
      <c r="A386"/>
    </row>
    <row r="387" spans="1:1" x14ac:dyDescent="0.5">
      <c r="A387"/>
    </row>
    <row r="388" spans="1:1" x14ac:dyDescent="0.5">
      <c r="A388"/>
    </row>
    <row r="389" spans="1:1" x14ac:dyDescent="0.5">
      <c r="A389"/>
    </row>
    <row r="390" spans="1:1" x14ac:dyDescent="0.5">
      <c r="A390"/>
    </row>
    <row r="391" spans="1:1" x14ac:dyDescent="0.5">
      <c r="A391"/>
    </row>
    <row r="392" spans="1:1" x14ac:dyDescent="0.5">
      <c r="A392"/>
    </row>
    <row r="393" spans="1:1" x14ac:dyDescent="0.5">
      <c r="A393"/>
    </row>
    <row r="394" spans="1:1" x14ac:dyDescent="0.5">
      <c r="A394"/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0"/>
  <sheetViews>
    <sheetView workbookViewId="0">
      <selection activeCell="D35" sqref="D35"/>
    </sheetView>
  </sheetViews>
  <sheetFormatPr defaultColWidth="14.42578125" defaultRowHeight="12.75" x14ac:dyDescent="0.2"/>
  <cols>
    <col min="1" max="23" width="21.5703125" customWidth="1"/>
  </cols>
  <sheetData>
    <row r="1" spans="1:23" x14ac:dyDescent="0.2">
      <c r="A1" s="106" t="s">
        <v>121</v>
      </c>
      <c r="B1" s="106" t="s">
        <v>0</v>
      </c>
      <c r="C1" s="106" t="s">
        <v>1</v>
      </c>
      <c r="D1" s="106" t="s">
        <v>2</v>
      </c>
      <c r="E1" s="106" t="s">
        <v>3</v>
      </c>
      <c r="F1" s="106" t="s">
        <v>4</v>
      </c>
      <c r="G1" s="106" t="s">
        <v>5</v>
      </c>
      <c r="H1" s="106" t="s">
        <v>122</v>
      </c>
      <c r="I1" s="106" t="s">
        <v>6</v>
      </c>
      <c r="J1" s="106" t="s">
        <v>7</v>
      </c>
      <c r="K1" s="106" t="s">
        <v>8</v>
      </c>
      <c r="L1" s="106" t="s">
        <v>123</v>
      </c>
      <c r="M1" s="106" t="s">
        <v>124</v>
      </c>
      <c r="N1" s="106" t="s">
        <v>125</v>
      </c>
      <c r="O1" s="106" t="s">
        <v>126</v>
      </c>
      <c r="P1" s="106" t="s">
        <v>127</v>
      </c>
      <c r="Q1" s="106" t="s">
        <v>108</v>
      </c>
      <c r="R1" s="106" t="s">
        <v>13</v>
      </c>
      <c r="S1" s="106" t="s">
        <v>128</v>
      </c>
      <c r="T1" s="106" t="s">
        <v>15</v>
      </c>
      <c r="U1" s="106" t="s">
        <v>129</v>
      </c>
      <c r="V1" s="106" t="s">
        <v>130</v>
      </c>
      <c r="W1" s="106" t="s">
        <v>131</v>
      </c>
    </row>
    <row r="2" spans="1:23" x14ac:dyDescent="0.2">
      <c r="A2" s="107">
        <v>43787.406766979169</v>
      </c>
      <c r="B2" s="108" t="s">
        <v>24</v>
      </c>
      <c r="C2" s="108" t="s">
        <v>20</v>
      </c>
      <c r="D2" s="108" t="s">
        <v>21</v>
      </c>
      <c r="E2" s="108" t="s">
        <v>26</v>
      </c>
      <c r="F2" s="108" t="s">
        <v>142</v>
      </c>
      <c r="G2" s="108" t="s">
        <v>27</v>
      </c>
      <c r="H2" s="108" t="s">
        <v>143</v>
      </c>
      <c r="I2" s="108">
        <v>5</v>
      </c>
      <c r="J2" s="108">
        <v>5</v>
      </c>
      <c r="K2" s="108">
        <v>5</v>
      </c>
      <c r="L2" s="108">
        <v>5</v>
      </c>
      <c r="M2" s="108">
        <v>5</v>
      </c>
      <c r="N2" s="108">
        <v>2</v>
      </c>
      <c r="O2" s="108">
        <v>3</v>
      </c>
      <c r="P2" s="108">
        <v>5</v>
      </c>
      <c r="Q2" s="108">
        <v>5</v>
      </c>
      <c r="R2" s="108">
        <v>5</v>
      </c>
      <c r="S2" s="108">
        <v>5</v>
      </c>
      <c r="T2" s="108">
        <v>5</v>
      </c>
      <c r="U2" s="108">
        <v>5</v>
      </c>
      <c r="V2" s="108">
        <v>5</v>
      </c>
    </row>
    <row r="3" spans="1:23" x14ac:dyDescent="0.2">
      <c r="A3" s="107">
        <v>43787.406912499995</v>
      </c>
      <c r="B3" s="108" t="s">
        <v>19</v>
      </c>
      <c r="C3" s="108" t="s">
        <v>25</v>
      </c>
      <c r="D3" s="108" t="s">
        <v>21</v>
      </c>
      <c r="E3" s="108" t="s">
        <v>26</v>
      </c>
      <c r="F3" s="108" t="s">
        <v>145</v>
      </c>
      <c r="G3" s="108" t="s">
        <v>27</v>
      </c>
      <c r="H3" s="108" t="s">
        <v>143</v>
      </c>
      <c r="I3" s="108">
        <v>5</v>
      </c>
      <c r="J3" s="108">
        <v>5</v>
      </c>
      <c r="K3" s="108">
        <v>5</v>
      </c>
      <c r="L3" s="108">
        <v>5</v>
      </c>
      <c r="M3" s="108">
        <v>5</v>
      </c>
      <c r="N3" s="108">
        <v>2</v>
      </c>
      <c r="O3" s="108">
        <v>5</v>
      </c>
      <c r="P3" s="108">
        <v>5</v>
      </c>
      <c r="Q3" s="108">
        <v>5</v>
      </c>
      <c r="R3" s="108">
        <v>5</v>
      </c>
      <c r="S3" s="108">
        <v>5</v>
      </c>
      <c r="T3" s="108">
        <v>5</v>
      </c>
      <c r="U3" s="108">
        <v>5</v>
      </c>
      <c r="V3" s="108">
        <v>5</v>
      </c>
    </row>
    <row r="4" spans="1:23" x14ac:dyDescent="0.2">
      <c r="A4" s="107">
        <v>43787.408405254631</v>
      </c>
      <c r="B4" s="108" t="s">
        <v>24</v>
      </c>
      <c r="C4" s="108" t="s">
        <v>25</v>
      </c>
      <c r="D4" s="108" t="s">
        <v>21</v>
      </c>
      <c r="E4" s="108" t="s">
        <v>26</v>
      </c>
      <c r="F4" s="108" t="s">
        <v>145</v>
      </c>
      <c r="G4" s="108" t="s">
        <v>27</v>
      </c>
      <c r="H4" s="108" t="s">
        <v>143</v>
      </c>
      <c r="I4" s="108">
        <v>5</v>
      </c>
      <c r="J4" s="108">
        <v>5</v>
      </c>
      <c r="K4" s="108">
        <v>5</v>
      </c>
      <c r="L4" s="108">
        <v>5</v>
      </c>
      <c r="M4" s="108">
        <v>5</v>
      </c>
      <c r="N4" s="108">
        <v>2</v>
      </c>
      <c r="O4" s="108">
        <v>4</v>
      </c>
      <c r="P4" s="108">
        <v>4</v>
      </c>
      <c r="Q4" s="108">
        <v>4</v>
      </c>
      <c r="R4" s="108">
        <v>4</v>
      </c>
      <c r="S4" s="108">
        <v>4</v>
      </c>
      <c r="T4" s="108">
        <v>5</v>
      </c>
      <c r="U4" s="108">
        <v>5</v>
      </c>
      <c r="V4" s="108">
        <v>5</v>
      </c>
    </row>
    <row r="5" spans="1:23" x14ac:dyDescent="0.2">
      <c r="A5" s="107">
        <v>43787.42610409722</v>
      </c>
      <c r="B5" s="108" t="s">
        <v>19</v>
      </c>
      <c r="C5" s="108" t="s">
        <v>20</v>
      </c>
      <c r="D5" s="108" t="s">
        <v>21</v>
      </c>
      <c r="E5" s="108" t="s">
        <v>135</v>
      </c>
      <c r="F5" s="108" t="s">
        <v>145</v>
      </c>
      <c r="G5" s="108" t="s">
        <v>22</v>
      </c>
      <c r="H5" s="108" t="s">
        <v>143</v>
      </c>
      <c r="I5" s="108">
        <v>5</v>
      </c>
      <c r="J5" s="108">
        <v>5</v>
      </c>
      <c r="K5" s="108">
        <v>5</v>
      </c>
      <c r="L5" s="108">
        <v>5</v>
      </c>
      <c r="M5" s="108">
        <v>5</v>
      </c>
      <c r="N5" s="108">
        <v>5</v>
      </c>
      <c r="O5" s="108">
        <v>5</v>
      </c>
      <c r="P5" s="108">
        <v>5</v>
      </c>
      <c r="Q5" s="108">
        <v>5</v>
      </c>
      <c r="R5" s="108">
        <v>5</v>
      </c>
      <c r="S5" s="108">
        <v>5</v>
      </c>
      <c r="T5" s="108">
        <v>5</v>
      </c>
      <c r="U5" s="108">
        <v>5</v>
      </c>
      <c r="V5" s="108">
        <v>5</v>
      </c>
    </row>
    <row r="6" spans="1:23" x14ac:dyDescent="0.2">
      <c r="A6" s="107">
        <v>43787.448494884258</v>
      </c>
      <c r="B6" s="108" t="s">
        <v>24</v>
      </c>
      <c r="C6" s="108" t="s">
        <v>25</v>
      </c>
      <c r="D6" s="108" t="s">
        <v>21</v>
      </c>
      <c r="E6" s="108" t="s">
        <v>26</v>
      </c>
      <c r="F6" s="108" t="s">
        <v>145</v>
      </c>
      <c r="G6" s="108" t="s">
        <v>22</v>
      </c>
      <c r="H6" s="108" t="s">
        <v>143</v>
      </c>
      <c r="I6" s="108">
        <v>3</v>
      </c>
      <c r="J6" s="108">
        <v>4</v>
      </c>
      <c r="K6" s="108">
        <v>5</v>
      </c>
      <c r="L6" s="108">
        <v>5</v>
      </c>
      <c r="M6" s="108">
        <v>5</v>
      </c>
      <c r="N6" s="108">
        <v>4</v>
      </c>
      <c r="O6" s="108">
        <v>5</v>
      </c>
      <c r="P6" s="108">
        <v>3</v>
      </c>
      <c r="Q6" s="108">
        <v>4</v>
      </c>
      <c r="R6" s="108">
        <v>4</v>
      </c>
      <c r="S6" s="108">
        <v>5</v>
      </c>
      <c r="T6" s="108">
        <v>5</v>
      </c>
      <c r="U6" s="108">
        <v>5</v>
      </c>
      <c r="V6" s="108">
        <v>4</v>
      </c>
    </row>
    <row r="7" spans="1:23" x14ac:dyDescent="0.2">
      <c r="A7" s="107">
        <v>43787.552102164351</v>
      </c>
      <c r="B7" s="108" t="s">
        <v>24</v>
      </c>
      <c r="C7" s="108" t="s">
        <v>20</v>
      </c>
      <c r="D7" s="108" t="s">
        <v>21</v>
      </c>
      <c r="E7" s="108" t="s">
        <v>26</v>
      </c>
      <c r="F7" s="108" t="s">
        <v>146</v>
      </c>
      <c r="G7" s="108" t="s">
        <v>27</v>
      </c>
      <c r="H7" s="108" t="s">
        <v>143</v>
      </c>
      <c r="I7" s="108">
        <v>5</v>
      </c>
      <c r="J7" s="108">
        <v>5</v>
      </c>
      <c r="K7" s="108">
        <v>5</v>
      </c>
      <c r="L7" s="108">
        <v>5</v>
      </c>
      <c r="M7" s="108">
        <v>5</v>
      </c>
      <c r="N7" s="108">
        <v>5</v>
      </c>
      <c r="O7" s="108">
        <v>5</v>
      </c>
      <c r="P7" s="108">
        <v>5</v>
      </c>
      <c r="Q7" s="108">
        <v>5</v>
      </c>
      <c r="R7" s="108">
        <v>5</v>
      </c>
      <c r="S7" s="108">
        <v>5</v>
      </c>
      <c r="T7" s="108">
        <v>5</v>
      </c>
      <c r="U7" s="108">
        <v>5</v>
      </c>
      <c r="V7" s="108">
        <v>5</v>
      </c>
    </row>
    <row r="8" spans="1:23" x14ac:dyDescent="0.2">
      <c r="A8" s="107">
        <v>43787.920109895829</v>
      </c>
      <c r="B8" s="108" t="s">
        <v>24</v>
      </c>
      <c r="C8" s="108" t="s">
        <v>20</v>
      </c>
      <c r="D8" s="108" t="s">
        <v>21</v>
      </c>
      <c r="E8" s="108" t="s">
        <v>26</v>
      </c>
      <c r="F8" s="108" t="s">
        <v>147</v>
      </c>
      <c r="G8" s="108" t="s">
        <v>22</v>
      </c>
      <c r="H8" s="108" t="s">
        <v>143</v>
      </c>
      <c r="I8" s="108">
        <v>5</v>
      </c>
      <c r="J8" s="108">
        <v>5</v>
      </c>
      <c r="K8" s="108">
        <v>5</v>
      </c>
      <c r="L8" s="108">
        <v>5</v>
      </c>
      <c r="M8" s="108">
        <v>5</v>
      </c>
      <c r="N8" s="108">
        <v>1</v>
      </c>
      <c r="O8" s="108">
        <v>3</v>
      </c>
      <c r="P8" s="108">
        <v>5</v>
      </c>
      <c r="Q8" s="108">
        <v>5</v>
      </c>
      <c r="R8" s="108">
        <v>5</v>
      </c>
      <c r="S8" s="108">
        <v>5</v>
      </c>
      <c r="T8" s="108">
        <v>5</v>
      </c>
      <c r="U8" s="108">
        <v>5</v>
      </c>
      <c r="V8" s="108">
        <v>5</v>
      </c>
      <c r="W8" s="108" t="s">
        <v>148</v>
      </c>
    </row>
    <row r="9" spans="1:23" x14ac:dyDescent="0.2">
      <c r="A9" s="107">
        <v>43788.802841805555</v>
      </c>
      <c r="B9" s="108" t="s">
        <v>19</v>
      </c>
      <c r="C9" s="108" t="s">
        <v>25</v>
      </c>
      <c r="D9" s="108" t="s">
        <v>149</v>
      </c>
      <c r="E9" s="108" t="s">
        <v>150</v>
      </c>
      <c r="F9" s="108" t="s">
        <v>142</v>
      </c>
      <c r="G9" s="108" t="s">
        <v>27</v>
      </c>
      <c r="H9" s="108" t="s">
        <v>143</v>
      </c>
      <c r="I9" s="108">
        <v>4</v>
      </c>
      <c r="J9" s="108">
        <v>4</v>
      </c>
      <c r="K9" s="108">
        <v>4</v>
      </c>
      <c r="L9" s="108">
        <v>4</v>
      </c>
      <c r="M9" s="108">
        <v>4</v>
      </c>
      <c r="N9" s="108">
        <v>4</v>
      </c>
      <c r="O9" s="108">
        <v>4</v>
      </c>
      <c r="P9" s="108">
        <v>4</v>
      </c>
      <c r="Q9" s="108">
        <v>5</v>
      </c>
      <c r="R9" s="108">
        <v>5</v>
      </c>
      <c r="S9" s="108">
        <v>5</v>
      </c>
      <c r="T9" s="108">
        <v>5</v>
      </c>
      <c r="U9" s="108">
        <v>5</v>
      </c>
      <c r="V9" s="108">
        <v>5</v>
      </c>
      <c r="W9" s="108" t="s">
        <v>151</v>
      </c>
    </row>
    <row r="10" spans="1:23" x14ac:dyDescent="0.2">
      <c r="A10" s="107">
        <v>43790.669557442132</v>
      </c>
      <c r="B10" s="108" t="s">
        <v>19</v>
      </c>
      <c r="C10" s="108" t="s">
        <v>25</v>
      </c>
      <c r="D10" s="108" t="s">
        <v>21</v>
      </c>
      <c r="E10" s="108" t="s">
        <v>26</v>
      </c>
      <c r="F10" s="108" t="s">
        <v>142</v>
      </c>
      <c r="G10" s="108" t="s">
        <v>22</v>
      </c>
      <c r="H10" s="108" t="s">
        <v>23</v>
      </c>
      <c r="I10" s="108">
        <v>4</v>
      </c>
      <c r="J10" s="108">
        <v>4</v>
      </c>
      <c r="K10" s="108">
        <v>3</v>
      </c>
      <c r="L10" s="108">
        <v>4</v>
      </c>
      <c r="M10" s="108">
        <v>5</v>
      </c>
      <c r="N10" s="108">
        <v>1</v>
      </c>
      <c r="O10" s="108">
        <v>3</v>
      </c>
      <c r="P10" s="108">
        <v>4</v>
      </c>
      <c r="Q10" s="108">
        <v>4</v>
      </c>
      <c r="R10" s="108">
        <v>4</v>
      </c>
      <c r="S10" s="108">
        <v>5</v>
      </c>
      <c r="T10" s="108">
        <v>5</v>
      </c>
      <c r="U10" s="108">
        <v>4</v>
      </c>
      <c r="V10" s="108">
        <v>5</v>
      </c>
      <c r="W10" s="108" t="s">
        <v>152</v>
      </c>
    </row>
    <row r="11" spans="1:23" x14ac:dyDescent="0.2">
      <c r="A11" s="107">
        <v>43791.941429212966</v>
      </c>
      <c r="B11" s="108" t="s">
        <v>24</v>
      </c>
      <c r="C11" s="108" t="s">
        <v>20</v>
      </c>
      <c r="D11" s="108" t="s">
        <v>21</v>
      </c>
      <c r="E11" s="108" t="s">
        <v>26</v>
      </c>
      <c r="F11" s="108" t="s">
        <v>145</v>
      </c>
      <c r="G11" s="108" t="s">
        <v>22</v>
      </c>
      <c r="H11" s="108" t="s">
        <v>144</v>
      </c>
      <c r="I11" s="108">
        <v>4</v>
      </c>
      <c r="J11" s="108">
        <v>4</v>
      </c>
      <c r="K11" s="108">
        <v>4</v>
      </c>
      <c r="L11" s="108">
        <v>4</v>
      </c>
      <c r="M11" s="108">
        <v>4</v>
      </c>
      <c r="N11" s="108">
        <v>3</v>
      </c>
      <c r="O11" s="108">
        <v>4</v>
      </c>
      <c r="P11" s="108">
        <v>3</v>
      </c>
      <c r="Q11" s="108">
        <v>3</v>
      </c>
      <c r="R11" s="108">
        <v>3</v>
      </c>
      <c r="S11" s="108">
        <v>3</v>
      </c>
      <c r="T11" s="108">
        <v>4</v>
      </c>
      <c r="U11" s="108">
        <v>4</v>
      </c>
      <c r="V11" s="108">
        <v>4</v>
      </c>
    </row>
    <row r="12" spans="1:23" x14ac:dyDescent="0.2">
      <c r="A12" s="107">
        <v>43791.944516493051</v>
      </c>
      <c r="B12" s="108" t="s">
        <v>24</v>
      </c>
      <c r="C12" s="108" t="s">
        <v>20</v>
      </c>
      <c r="D12" s="108" t="s">
        <v>21</v>
      </c>
      <c r="E12" s="108" t="s">
        <v>26</v>
      </c>
      <c r="F12" s="108" t="s">
        <v>153</v>
      </c>
      <c r="G12" s="108" t="s">
        <v>22</v>
      </c>
      <c r="H12" s="108" t="s">
        <v>143</v>
      </c>
      <c r="I12" s="108">
        <v>5</v>
      </c>
      <c r="J12" s="108">
        <v>5</v>
      </c>
      <c r="K12" s="108">
        <v>5</v>
      </c>
      <c r="L12" s="108">
        <v>5</v>
      </c>
      <c r="M12" s="108">
        <v>5</v>
      </c>
      <c r="N12" s="108">
        <v>5</v>
      </c>
      <c r="O12" s="108">
        <v>5</v>
      </c>
      <c r="P12" s="108">
        <v>5</v>
      </c>
      <c r="Q12" s="108">
        <v>5</v>
      </c>
      <c r="R12" s="108">
        <v>5</v>
      </c>
      <c r="S12" s="108">
        <v>5</v>
      </c>
      <c r="T12" s="108">
        <v>5</v>
      </c>
      <c r="U12" s="108">
        <v>5</v>
      </c>
      <c r="V12" s="108">
        <v>5</v>
      </c>
    </row>
    <row r="13" spans="1:23" x14ac:dyDescent="0.2">
      <c r="A13" s="107">
        <v>43792.349177013893</v>
      </c>
      <c r="B13" s="108" t="s">
        <v>24</v>
      </c>
      <c r="C13" s="108" t="s">
        <v>20</v>
      </c>
      <c r="D13" s="108" t="s">
        <v>21</v>
      </c>
      <c r="E13" s="108" t="s">
        <v>26</v>
      </c>
      <c r="F13" s="108" t="s">
        <v>145</v>
      </c>
      <c r="G13" s="108" t="s">
        <v>27</v>
      </c>
      <c r="H13" s="108" t="s">
        <v>23</v>
      </c>
      <c r="I13" s="108">
        <v>4</v>
      </c>
      <c r="J13" s="108">
        <v>4</v>
      </c>
      <c r="K13" s="108">
        <v>4</v>
      </c>
      <c r="L13" s="108">
        <v>4</v>
      </c>
      <c r="M13" s="108">
        <v>4</v>
      </c>
      <c r="N13" s="108">
        <v>4</v>
      </c>
      <c r="O13" s="108">
        <v>4</v>
      </c>
      <c r="P13" s="108">
        <v>4</v>
      </c>
      <c r="Q13" s="108">
        <v>4</v>
      </c>
      <c r="R13" s="108">
        <v>4</v>
      </c>
      <c r="S13" s="108">
        <v>5</v>
      </c>
      <c r="T13" s="108">
        <v>4</v>
      </c>
      <c r="U13" s="108">
        <v>5</v>
      </c>
      <c r="V13" s="108">
        <v>4</v>
      </c>
    </row>
    <row r="14" spans="1:23" x14ac:dyDescent="0.2">
      <c r="A14" s="107">
        <v>43792.421511898152</v>
      </c>
      <c r="B14" s="108" t="s">
        <v>19</v>
      </c>
      <c r="C14" s="108" t="s">
        <v>20</v>
      </c>
      <c r="D14" s="108" t="s">
        <v>21</v>
      </c>
      <c r="E14" s="108" t="s">
        <v>26</v>
      </c>
      <c r="F14" s="108" t="s">
        <v>145</v>
      </c>
      <c r="G14" s="108" t="s">
        <v>22</v>
      </c>
      <c r="H14" s="108" t="s">
        <v>23</v>
      </c>
      <c r="I14" s="108">
        <v>5</v>
      </c>
      <c r="J14" s="108">
        <v>5</v>
      </c>
      <c r="K14" s="108">
        <v>5</v>
      </c>
      <c r="L14" s="108">
        <v>5</v>
      </c>
      <c r="M14" s="108">
        <v>5</v>
      </c>
      <c r="N14" s="108">
        <v>4</v>
      </c>
      <c r="O14" s="108">
        <v>4</v>
      </c>
      <c r="P14" s="108">
        <v>4</v>
      </c>
      <c r="Q14" s="108">
        <v>4</v>
      </c>
      <c r="R14" s="108">
        <v>4</v>
      </c>
      <c r="S14" s="108">
        <v>4</v>
      </c>
      <c r="T14" s="108">
        <v>5</v>
      </c>
      <c r="U14" s="108">
        <v>5</v>
      </c>
      <c r="V14" s="108">
        <v>5</v>
      </c>
    </row>
    <row r="15" spans="1:23" x14ac:dyDescent="0.2">
      <c r="A15" s="107">
        <v>43796.315141770829</v>
      </c>
      <c r="B15" s="108" t="s">
        <v>24</v>
      </c>
      <c r="C15" s="108" t="s">
        <v>25</v>
      </c>
      <c r="D15" s="108" t="s">
        <v>149</v>
      </c>
      <c r="E15" s="108" t="s">
        <v>26</v>
      </c>
      <c r="F15" s="108" t="s">
        <v>154</v>
      </c>
      <c r="G15" s="108" t="s">
        <v>27</v>
      </c>
      <c r="H15" s="108" t="s">
        <v>143</v>
      </c>
      <c r="I15" s="108">
        <v>5</v>
      </c>
      <c r="J15" s="108">
        <v>5</v>
      </c>
      <c r="K15" s="108">
        <v>5</v>
      </c>
      <c r="L15" s="108">
        <v>5</v>
      </c>
      <c r="M15" s="108">
        <v>5</v>
      </c>
      <c r="N15" s="108">
        <v>2</v>
      </c>
      <c r="O15" s="108">
        <v>4</v>
      </c>
      <c r="P15" s="108">
        <v>4</v>
      </c>
      <c r="Q15" s="108">
        <v>5</v>
      </c>
      <c r="R15" s="108">
        <v>2</v>
      </c>
      <c r="S15" s="108">
        <v>5</v>
      </c>
      <c r="T15" s="108">
        <v>5</v>
      </c>
      <c r="U15" s="108">
        <v>5</v>
      </c>
      <c r="V15" s="108">
        <v>5</v>
      </c>
    </row>
    <row r="16" spans="1:23" x14ac:dyDescent="0.2">
      <c r="A16" s="107">
        <v>43796.322162685188</v>
      </c>
      <c r="B16" s="108" t="s">
        <v>19</v>
      </c>
      <c r="C16" s="108" t="s">
        <v>20</v>
      </c>
      <c r="D16" s="108" t="s">
        <v>149</v>
      </c>
      <c r="E16" s="108" t="s">
        <v>26</v>
      </c>
      <c r="F16" s="108" t="s">
        <v>154</v>
      </c>
      <c r="G16" s="108" t="s">
        <v>27</v>
      </c>
      <c r="H16" s="108" t="s">
        <v>23</v>
      </c>
      <c r="I16" s="108">
        <v>4</v>
      </c>
      <c r="J16" s="108">
        <v>4</v>
      </c>
      <c r="K16" s="108">
        <v>5</v>
      </c>
      <c r="L16" s="108">
        <v>5</v>
      </c>
      <c r="M16" s="108">
        <v>5</v>
      </c>
      <c r="N16" s="108">
        <v>3</v>
      </c>
      <c r="O16" s="108">
        <v>4</v>
      </c>
      <c r="P16" s="108">
        <v>4</v>
      </c>
      <c r="Q16" s="108">
        <v>4</v>
      </c>
      <c r="R16" s="108">
        <v>5</v>
      </c>
      <c r="S16" s="108">
        <v>4</v>
      </c>
      <c r="T16" s="108">
        <v>5</v>
      </c>
      <c r="U16" s="108">
        <v>5</v>
      </c>
      <c r="V16" s="108">
        <v>5</v>
      </c>
    </row>
    <row r="17" spans="9:22" ht="23.25" x14ac:dyDescent="0.2">
      <c r="I17" s="1">
        <f>AVERAGE(I2:I16)</f>
        <v>4.5333333333333332</v>
      </c>
      <c r="J17" s="1">
        <f t="shared" ref="J17:V17" si="0">AVERAGE(J2:J16)</f>
        <v>4.5999999999999996</v>
      </c>
      <c r="K17" s="1">
        <f t="shared" si="0"/>
        <v>4.666666666666667</v>
      </c>
      <c r="L17" s="1">
        <f t="shared" si="0"/>
        <v>4.7333333333333334</v>
      </c>
      <c r="M17" s="1">
        <f t="shared" si="0"/>
        <v>4.8</v>
      </c>
      <c r="N17" s="1">
        <f t="shared" si="0"/>
        <v>3.1333333333333333</v>
      </c>
      <c r="O17" s="1">
        <f t="shared" si="0"/>
        <v>4.1333333333333337</v>
      </c>
      <c r="P17" s="1">
        <f t="shared" si="0"/>
        <v>4.2666666666666666</v>
      </c>
      <c r="Q17" s="1">
        <f t="shared" si="0"/>
        <v>4.4666666666666668</v>
      </c>
      <c r="R17" s="1">
        <f t="shared" si="0"/>
        <v>4.333333333333333</v>
      </c>
      <c r="S17" s="1">
        <f t="shared" si="0"/>
        <v>4.666666666666667</v>
      </c>
      <c r="T17" s="1">
        <f t="shared" si="0"/>
        <v>4.8666666666666663</v>
      </c>
      <c r="U17" s="1">
        <f t="shared" si="0"/>
        <v>4.8666666666666663</v>
      </c>
      <c r="V17" s="1">
        <f t="shared" si="0"/>
        <v>4.8</v>
      </c>
    </row>
    <row r="18" spans="9:22" ht="23.25" x14ac:dyDescent="0.2">
      <c r="I18" s="2">
        <f>STDEV(I2:I16)</f>
        <v>0.6399404734221853</v>
      </c>
      <c r="J18" s="2">
        <f t="shared" ref="J18:V18" si="1">STDEV(J2:J16)</f>
        <v>0.50709255283711152</v>
      </c>
      <c r="K18" s="2">
        <f t="shared" si="1"/>
        <v>0.61721339984836654</v>
      </c>
      <c r="L18" s="2">
        <f t="shared" si="1"/>
        <v>0.45773770821706344</v>
      </c>
      <c r="M18" s="2">
        <f t="shared" si="1"/>
        <v>0.41403933560541251</v>
      </c>
      <c r="N18" s="2">
        <f t="shared" si="1"/>
        <v>1.4074631010979932</v>
      </c>
      <c r="O18" s="2">
        <f t="shared" si="1"/>
        <v>0.74322335295720721</v>
      </c>
      <c r="P18" s="2">
        <f t="shared" si="1"/>
        <v>0.70373155054899705</v>
      </c>
      <c r="Q18" s="2">
        <f t="shared" si="1"/>
        <v>0.6399404734221853</v>
      </c>
      <c r="R18" s="2">
        <f t="shared" si="1"/>
        <v>0.89973541084243658</v>
      </c>
      <c r="S18" s="2">
        <f t="shared" si="1"/>
        <v>0.61721339984836654</v>
      </c>
      <c r="T18" s="2">
        <f t="shared" si="1"/>
        <v>0.35186577527449842</v>
      </c>
      <c r="U18" s="2">
        <f t="shared" si="1"/>
        <v>0.35186577527449842</v>
      </c>
      <c r="V18" s="2">
        <f t="shared" si="1"/>
        <v>0.41403933560541251</v>
      </c>
    </row>
    <row r="19" spans="9:22" ht="23.25" x14ac:dyDescent="0.2">
      <c r="I19" s="52">
        <f>AVERAGE(I2:I18)</f>
        <v>4.3043102239267954</v>
      </c>
      <c r="J19" s="52">
        <f t="shared" ref="J19:V19" si="2">AVERAGE(J2:J18)</f>
        <v>4.3592407384021827</v>
      </c>
      <c r="K19" s="52">
        <f t="shared" si="2"/>
        <v>4.4284635333244138</v>
      </c>
      <c r="L19" s="52">
        <f t="shared" si="2"/>
        <v>4.4818277083264944</v>
      </c>
      <c r="M19" s="52">
        <f t="shared" si="2"/>
        <v>4.5420023138591414</v>
      </c>
      <c r="N19" s="52">
        <f t="shared" si="2"/>
        <v>3.0318115549665485</v>
      </c>
      <c r="O19" s="52">
        <f t="shared" si="2"/>
        <v>3.9339150991935612</v>
      </c>
      <c r="P19" s="52">
        <f t="shared" si="2"/>
        <v>4.0570822480715094</v>
      </c>
      <c r="Q19" s="52">
        <f t="shared" si="2"/>
        <v>4.2415651258875799</v>
      </c>
      <c r="R19" s="52">
        <f t="shared" si="2"/>
        <v>4.1313569849515162</v>
      </c>
      <c r="S19" s="52">
        <f t="shared" si="2"/>
        <v>4.4284635333244138</v>
      </c>
      <c r="T19" s="52">
        <f t="shared" si="2"/>
        <v>4.6010901436435976</v>
      </c>
      <c r="U19" s="52">
        <f t="shared" si="2"/>
        <v>4.6010901436435976</v>
      </c>
      <c r="V19" s="52">
        <f t="shared" si="2"/>
        <v>4.5420023138591414</v>
      </c>
    </row>
    <row r="20" spans="9:22" ht="23.25" x14ac:dyDescent="0.2">
      <c r="I20" s="52">
        <f>STDEV(I2:I16)</f>
        <v>0.6399404734221853</v>
      </c>
      <c r="J20" s="52">
        <f t="shared" ref="J20:V20" si="3">STDEV(J2:J16)</f>
        <v>0.50709255283711152</v>
      </c>
      <c r="K20" s="52">
        <f t="shared" si="3"/>
        <v>0.61721339984836654</v>
      </c>
      <c r="L20" s="52">
        <f t="shared" si="3"/>
        <v>0.45773770821706344</v>
      </c>
      <c r="M20" s="52">
        <f t="shared" si="3"/>
        <v>0.41403933560541251</v>
      </c>
      <c r="N20" s="52">
        <f t="shared" si="3"/>
        <v>1.4074631010979932</v>
      </c>
      <c r="O20" s="52">
        <f t="shared" si="3"/>
        <v>0.74322335295720721</v>
      </c>
      <c r="P20" s="52">
        <f t="shared" si="3"/>
        <v>0.70373155054899705</v>
      </c>
      <c r="Q20" s="52">
        <f t="shared" si="3"/>
        <v>0.6399404734221853</v>
      </c>
      <c r="R20" s="52">
        <f t="shared" si="3"/>
        <v>0.89973541084243658</v>
      </c>
      <c r="S20" s="52">
        <f t="shared" si="3"/>
        <v>0.61721339984836654</v>
      </c>
      <c r="T20" s="52">
        <f t="shared" si="3"/>
        <v>0.35186577527449842</v>
      </c>
      <c r="U20" s="52">
        <f t="shared" si="3"/>
        <v>0.35186577527449842</v>
      </c>
      <c r="V20" s="52">
        <f t="shared" si="3"/>
        <v>0.41403933560541251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3"/>
  <sheetViews>
    <sheetView topLeftCell="K1" workbookViewId="0">
      <selection activeCell="U23" sqref="U23"/>
    </sheetView>
  </sheetViews>
  <sheetFormatPr defaultColWidth="14.42578125" defaultRowHeight="12.75" x14ac:dyDescent="0.2"/>
  <cols>
    <col min="1" max="22" width="21.5703125" customWidth="1"/>
  </cols>
  <sheetData>
    <row r="1" spans="1:23" x14ac:dyDescent="0.2">
      <c r="A1" s="106" t="s">
        <v>121</v>
      </c>
      <c r="B1" s="106" t="s">
        <v>0</v>
      </c>
      <c r="C1" s="106" t="s">
        <v>1</v>
      </c>
      <c r="D1" s="106" t="s">
        <v>2</v>
      </c>
      <c r="E1" s="106" t="s">
        <v>3</v>
      </c>
      <c r="F1" s="106" t="s">
        <v>4</v>
      </c>
      <c r="G1" s="106" t="s">
        <v>5</v>
      </c>
      <c r="H1" s="106" t="s">
        <v>6</v>
      </c>
      <c r="I1" s="106" t="s">
        <v>7</v>
      </c>
      <c r="J1" s="106" t="s">
        <v>8</v>
      </c>
      <c r="K1" s="106" t="s">
        <v>123</v>
      </c>
      <c r="L1" s="106" t="s">
        <v>124</v>
      </c>
      <c r="M1" s="106" t="s">
        <v>125</v>
      </c>
      <c r="N1" s="106" t="s">
        <v>126</v>
      </c>
      <c r="O1" s="106" t="s">
        <v>127</v>
      </c>
      <c r="P1" s="106" t="s">
        <v>108</v>
      </c>
      <c r="Q1" s="106" t="s">
        <v>13</v>
      </c>
      <c r="R1" s="106" t="s">
        <v>128</v>
      </c>
      <c r="S1" s="106" t="s">
        <v>15</v>
      </c>
      <c r="T1" s="106" t="s">
        <v>129</v>
      </c>
      <c r="U1" s="106" t="s">
        <v>130</v>
      </c>
      <c r="V1" s="106" t="s">
        <v>131</v>
      </c>
    </row>
    <row r="2" spans="1:23" x14ac:dyDescent="0.2">
      <c r="A2" s="107">
        <v>43787.406766979169</v>
      </c>
      <c r="B2" s="108" t="s">
        <v>24</v>
      </c>
      <c r="C2" s="108" t="s">
        <v>20</v>
      </c>
      <c r="D2" s="108" t="s">
        <v>21</v>
      </c>
      <c r="E2" s="108" t="s">
        <v>26</v>
      </c>
      <c r="F2" s="108" t="s">
        <v>142</v>
      </c>
      <c r="G2" s="108" t="s">
        <v>27</v>
      </c>
      <c r="H2" s="108">
        <v>5</v>
      </c>
      <c r="I2" s="108">
        <v>5</v>
      </c>
      <c r="J2" s="108">
        <v>5</v>
      </c>
      <c r="K2" s="108">
        <v>5</v>
      </c>
      <c r="L2" s="108">
        <v>5</v>
      </c>
      <c r="M2" s="108">
        <v>5</v>
      </c>
      <c r="N2" s="108">
        <v>2</v>
      </c>
      <c r="O2" s="108">
        <v>3</v>
      </c>
      <c r="P2" s="108">
        <v>5</v>
      </c>
      <c r="Q2" s="108">
        <v>5</v>
      </c>
      <c r="R2" s="108">
        <v>5</v>
      </c>
      <c r="S2" s="108">
        <v>5</v>
      </c>
      <c r="T2" s="108">
        <v>5</v>
      </c>
      <c r="U2" s="108">
        <v>5</v>
      </c>
      <c r="V2" s="108">
        <v>5</v>
      </c>
    </row>
    <row r="3" spans="1:23" x14ac:dyDescent="0.2">
      <c r="A3" s="107">
        <v>43787.406912499995</v>
      </c>
      <c r="B3" s="108" t="s">
        <v>19</v>
      </c>
      <c r="C3" s="108" t="s">
        <v>25</v>
      </c>
      <c r="D3" s="108" t="s">
        <v>21</v>
      </c>
      <c r="E3" s="108" t="s">
        <v>26</v>
      </c>
      <c r="F3" s="108" t="s">
        <v>145</v>
      </c>
      <c r="G3" s="108" t="s">
        <v>27</v>
      </c>
      <c r="H3" s="108">
        <v>5</v>
      </c>
      <c r="I3" s="108">
        <v>5</v>
      </c>
      <c r="J3" s="108">
        <v>5</v>
      </c>
      <c r="K3" s="108">
        <v>5</v>
      </c>
      <c r="L3" s="108">
        <v>5</v>
      </c>
      <c r="M3" s="108">
        <v>5</v>
      </c>
      <c r="N3" s="108">
        <v>2</v>
      </c>
      <c r="O3" s="108">
        <v>5</v>
      </c>
      <c r="P3" s="108">
        <v>5</v>
      </c>
      <c r="Q3" s="108">
        <v>5</v>
      </c>
      <c r="R3" s="108">
        <v>5</v>
      </c>
      <c r="S3" s="108">
        <v>5</v>
      </c>
      <c r="T3" s="108">
        <v>5</v>
      </c>
      <c r="U3" s="108">
        <v>5</v>
      </c>
      <c r="V3" s="108">
        <v>5</v>
      </c>
    </row>
    <row r="4" spans="1:23" x14ac:dyDescent="0.2">
      <c r="A4" s="107">
        <v>43787.408405254631</v>
      </c>
      <c r="B4" s="108" t="s">
        <v>24</v>
      </c>
      <c r="C4" s="108" t="s">
        <v>25</v>
      </c>
      <c r="D4" s="108" t="s">
        <v>21</v>
      </c>
      <c r="E4" s="108" t="s">
        <v>26</v>
      </c>
      <c r="F4" s="108" t="s">
        <v>145</v>
      </c>
      <c r="G4" s="108" t="s">
        <v>27</v>
      </c>
      <c r="H4" s="108">
        <v>5</v>
      </c>
      <c r="I4" s="108">
        <v>5</v>
      </c>
      <c r="J4" s="108">
        <v>5</v>
      </c>
      <c r="K4" s="108">
        <v>5</v>
      </c>
      <c r="L4" s="108">
        <v>5</v>
      </c>
      <c r="M4" s="108">
        <v>5</v>
      </c>
      <c r="N4" s="108">
        <v>2</v>
      </c>
      <c r="O4" s="108">
        <v>4</v>
      </c>
      <c r="P4" s="108">
        <v>4</v>
      </c>
      <c r="Q4" s="108">
        <v>4</v>
      </c>
      <c r="R4" s="108">
        <v>4</v>
      </c>
      <c r="S4" s="108">
        <v>4</v>
      </c>
      <c r="T4" s="108">
        <v>5</v>
      </c>
      <c r="U4" s="108">
        <v>5</v>
      </c>
      <c r="V4" s="108">
        <v>5</v>
      </c>
    </row>
    <row r="5" spans="1:23" x14ac:dyDescent="0.2">
      <c r="A5" s="107">
        <v>43787.552102164351</v>
      </c>
      <c r="B5" s="108" t="s">
        <v>24</v>
      </c>
      <c r="C5" s="108" t="s">
        <v>20</v>
      </c>
      <c r="D5" s="108" t="s">
        <v>21</v>
      </c>
      <c r="E5" s="108" t="s">
        <v>26</v>
      </c>
      <c r="F5" s="108" t="s">
        <v>146</v>
      </c>
      <c r="G5" s="108" t="s">
        <v>27</v>
      </c>
      <c r="H5" s="108">
        <v>5</v>
      </c>
      <c r="I5" s="108">
        <v>5</v>
      </c>
      <c r="J5" s="108">
        <v>5</v>
      </c>
      <c r="K5" s="108">
        <v>5</v>
      </c>
      <c r="L5" s="108">
        <v>5</v>
      </c>
      <c r="M5" s="108">
        <v>5</v>
      </c>
      <c r="N5" s="108">
        <v>5</v>
      </c>
      <c r="O5" s="108">
        <v>5</v>
      </c>
      <c r="P5" s="108">
        <v>5</v>
      </c>
      <c r="Q5" s="108">
        <v>5</v>
      </c>
      <c r="R5" s="108">
        <v>5</v>
      </c>
      <c r="S5" s="108">
        <v>5</v>
      </c>
      <c r="T5" s="108">
        <v>5</v>
      </c>
      <c r="U5" s="108">
        <v>5</v>
      </c>
      <c r="V5" s="108">
        <v>5</v>
      </c>
    </row>
    <row r="6" spans="1:23" x14ac:dyDescent="0.2">
      <c r="A6" s="107">
        <v>43788.802841805555</v>
      </c>
      <c r="B6" s="108" t="s">
        <v>19</v>
      </c>
      <c r="C6" s="108" t="s">
        <v>25</v>
      </c>
      <c r="D6" s="108" t="s">
        <v>149</v>
      </c>
      <c r="E6" s="108" t="s">
        <v>150</v>
      </c>
      <c r="F6" s="108" t="s">
        <v>142</v>
      </c>
      <c r="G6" s="108" t="s">
        <v>27</v>
      </c>
      <c r="H6" s="108">
        <v>5</v>
      </c>
      <c r="I6" s="108">
        <v>4</v>
      </c>
      <c r="J6" s="108">
        <v>4</v>
      </c>
      <c r="K6" s="108">
        <v>4</v>
      </c>
      <c r="L6" s="108">
        <v>4</v>
      </c>
      <c r="M6" s="108">
        <v>4</v>
      </c>
      <c r="N6" s="108">
        <v>4</v>
      </c>
      <c r="O6" s="108">
        <v>4</v>
      </c>
      <c r="P6" s="108">
        <v>4</v>
      </c>
      <c r="Q6" s="108">
        <v>5</v>
      </c>
      <c r="R6" s="108">
        <v>5</v>
      </c>
      <c r="S6" s="108">
        <v>5</v>
      </c>
      <c r="T6" s="108">
        <v>5</v>
      </c>
      <c r="U6" s="108">
        <v>5</v>
      </c>
      <c r="V6" s="108">
        <v>5</v>
      </c>
      <c r="W6" s="108" t="s">
        <v>151</v>
      </c>
    </row>
    <row r="7" spans="1:23" x14ac:dyDescent="0.2">
      <c r="A7" s="107">
        <v>43792.349177013893</v>
      </c>
      <c r="B7" s="108" t="s">
        <v>24</v>
      </c>
      <c r="C7" s="108" t="s">
        <v>20</v>
      </c>
      <c r="D7" s="108" t="s">
        <v>21</v>
      </c>
      <c r="E7" s="108" t="s">
        <v>26</v>
      </c>
      <c r="F7" s="108" t="s">
        <v>145</v>
      </c>
      <c r="G7" s="108" t="s">
        <v>27</v>
      </c>
      <c r="H7" s="108">
        <v>4</v>
      </c>
      <c r="I7" s="108">
        <v>4</v>
      </c>
      <c r="J7" s="108">
        <v>4</v>
      </c>
      <c r="K7" s="108">
        <v>4</v>
      </c>
      <c r="L7" s="108">
        <v>4</v>
      </c>
      <c r="M7" s="108">
        <v>4</v>
      </c>
      <c r="N7" s="108">
        <v>4</v>
      </c>
      <c r="O7" s="108">
        <v>4</v>
      </c>
      <c r="P7" s="108">
        <v>4</v>
      </c>
      <c r="Q7" s="108">
        <v>4</v>
      </c>
      <c r="R7" s="108">
        <v>4</v>
      </c>
      <c r="S7" s="108">
        <v>5</v>
      </c>
      <c r="T7" s="108">
        <v>4</v>
      </c>
      <c r="U7" s="108">
        <v>5</v>
      </c>
      <c r="V7" s="108">
        <v>4</v>
      </c>
    </row>
    <row r="8" spans="1:23" x14ac:dyDescent="0.2">
      <c r="A8" s="107">
        <v>43796.315141770829</v>
      </c>
      <c r="B8" s="108" t="s">
        <v>24</v>
      </c>
      <c r="C8" s="108" t="s">
        <v>25</v>
      </c>
      <c r="D8" s="108" t="s">
        <v>149</v>
      </c>
      <c r="E8" s="108" t="s">
        <v>26</v>
      </c>
      <c r="F8" s="108" t="s">
        <v>154</v>
      </c>
      <c r="G8" s="108" t="s">
        <v>27</v>
      </c>
      <c r="H8" s="108">
        <v>5</v>
      </c>
      <c r="I8" s="108">
        <v>5</v>
      </c>
      <c r="J8" s="108">
        <v>5</v>
      </c>
      <c r="K8" s="108">
        <v>5</v>
      </c>
      <c r="L8" s="108">
        <v>5</v>
      </c>
      <c r="M8" s="108">
        <v>5</v>
      </c>
      <c r="N8" s="108">
        <v>2</v>
      </c>
      <c r="O8" s="108">
        <v>4</v>
      </c>
      <c r="P8" s="108">
        <v>4</v>
      </c>
      <c r="Q8" s="108">
        <v>5</v>
      </c>
      <c r="R8" s="108">
        <v>2</v>
      </c>
      <c r="S8" s="108">
        <v>5</v>
      </c>
      <c r="T8" s="108">
        <v>5</v>
      </c>
      <c r="U8" s="108">
        <v>5</v>
      </c>
      <c r="V8" s="108">
        <v>5</v>
      </c>
    </row>
    <row r="9" spans="1:23" x14ac:dyDescent="0.2">
      <c r="A9" s="107">
        <v>43796.322162685188</v>
      </c>
      <c r="B9" s="108" t="s">
        <v>19</v>
      </c>
      <c r="C9" s="108" t="s">
        <v>20</v>
      </c>
      <c r="D9" s="108" t="s">
        <v>149</v>
      </c>
      <c r="E9" s="108" t="s">
        <v>26</v>
      </c>
      <c r="F9" s="108" t="s">
        <v>154</v>
      </c>
      <c r="G9" s="108" t="s">
        <v>27</v>
      </c>
      <c r="H9" s="108">
        <v>4</v>
      </c>
      <c r="I9" s="108">
        <v>4</v>
      </c>
      <c r="J9" s="108">
        <v>4</v>
      </c>
      <c r="K9" s="108">
        <v>5</v>
      </c>
      <c r="L9" s="108">
        <v>5</v>
      </c>
      <c r="M9" s="108">
        <v>5</v>
      </c>
      <c r="N9" s="108">
        <v>3</v>
      </c>
      <c r="O9" s="108">
        <v>4</v>
      </c>
      <c r="P9" s="108">
        <v>4</v>
      </c>
      <c r="Q9" s="108">
        <v>4</v>
      </c>
      <c r="R9" s="108">
        <v>4</v>
      </c>
      <c r="S9" s="108">
        <v>4</v>
      </c>
      <c r="T9" s="108">
        <v>5</v>
      </c>
      <c r="U9" s="108">
        <v>4</v>
      </c>
      <c r="V9" s="108">
        <v>5</v>
      </c>
    </row>
    <row r="10" spans="1:23" ht="23.25" x14ac:dyDescent="0.2">
      <c r="H10" s="1">
        <f>AVERAGE(H2:H9)</f>
        <v>4.75</v>
      </c>
      <c r="I10" s="1">
        <f t="shared" ref="I10:U10" si="0">AVERAGE(I2:I9)</f>
        <v>4.625</v>
      </c>
      <c r="J10" s="1">
        <f t="shared" si="0"/>
        <v>4.625</v>
      </c>
      <c r="K10" s="1">
        <f t="shared" si="0"/>
        <v>4.75</v>
      </c>
      <c r="L10" s="1">
        <f t="shared" si="0"/>
        <v>4.75</v>
      </c>
      <c r="M10" s="1">
        <f t="shared" si="0"/>
        <v>4.75</v>
      </c>
      <c r="N10" s="1">
        <f>AVERAGE(N2:N9)</f>
        <v>3</v>
      </c>
      <c r="O10" s="1">
        <f t="shared" si="0"/>
        <v>4.125</v>
      </c>
      <c r="P10" s="1">
        <f t="shared" si="0"/>
        <v>4.375</v>
      </c>
      <c r="Q10" s="1">
        <f t="shared" si="0"/>
        <v>4.625</v>
      </c>
      <c r="R10" s="1">
        <f t="shared" si="0"/>
        <v>4.25</v>
      </c>
      <c r="S10" s="1">
        <f t="shared" si="0"/>
        <v>4.75</v>
      </c>
      <c r="T10" s="1">
        <f t="shared" si="0"/>
        <v>4.875</v>
      </c>
      <c r="U10" s="1">
        <f t="shared" si="0"/>
        <v>4.875</v>
      </c>
      <c r="V10" s="1">
        <f>AVERAGE(V2:V9)</f>
        <v>4.875</v>
      </c>
    </row>
    <row r="11" spans="1:23" ht="23.25" x14ac:dyDescent="0.2">
      <c r="H11" s="2">
        <f>STDEV(H2:H9)</f>
        <v>0.46291004988627571</v>
      </c>
      <c r="I11" s="2">
        <f t="shared" ref="I11:T11" si="1">STDEV(I2:I9)</f>
        <v>0.51754916950676566</v>
      </c>
      <c r="J11" s="2">
        <f t="shared" si="1"/>
        <v>0.51754916950676566</v>
      </c>
      <c r="K11" s="2">
        <f t="shared" si="1"/>
        <v>0.46291004988627571</v>
      </c>
      <c r="L11" s="2">
        <f t="shared" si="1"/>
        <v>0.46291004988627571</v>
      </c>
      <c r="M11" s="2">
        <f t="shared" si="1"/>
        <v>0.46291004988627571</v>
      </c>
      <c r="N11" s="2">
        <f t="shared" si="1"/>
        <v>1.1952286093343936</v>
      </c>
      <c r="O11" s="2">
        <f t="shared" si="1"/>
        <v>0.64086994446165568</v>
      </c>
      <c r="P11" s="2">
        <f t="shared" si="1"/>
        <v>0.51754916950676566</v>
      </c>
      <c r="Q11" s="2">
        <f t="shared" si="1"/>
        <v>0.51754916950676566</v>
      </c>
      <c r="R11" s="2">
        <f t="shared" si="1"/>
        <v>1.0350983390135313</v>
      </c>
      <c r="S11" s="2">
        <f t="shared" si="1"/>
        <v>0.46291004988627571</v>
      </c>
      <c r="T11" s="2">
        <f t="shared" si="1"/>
        <v>0.35355339059327379</v>
      </c>
      <c r="U11" s="2">
        <f>STDEV(U2:U9)</f>
        <v>0.35355339059327379</v>
      </c>
      <c r="V11" s="2">
        <f>STDEV(V2:V9)</f>
        <v>0.35355339059327379</v>
      </c>
    </row>
    <row r="12" spans="1:23" ht="23.25" x14ac:dyDescent="0.2">
      <c r="H12" s="52">
        <f>AVERAGE(H2:H11)</f>
        <v>4.3212910049886277</v>
      </c>
      <c r="I12" s="52">
        <f t="shared" ref="I12:U12" si="2">AVERAGE(I2:I11)</f>
        <v>4.2142549169506767</v>
      </c>
      <c r="J12" s="52">
        <f t="shared" si="2"/>
        <v>4.2142549169506767</v>
      </c>
      <c r="K12" s="52">
        <f t="shared" si="2"/>
        <v>4.3212910049886277</v>
      </c>
      <c r="L12" s="52">
        <f t="shared" si="2"/>
        <v>4.3212910049886277</v>
      </c>
      <c r="M12" s="52">
        <f t="shared" si="2"/>
        <v>4.3212910049886277</v>
      </c>
      <c r="N12" s="52">
        <f t="shared" si="2"/>
        <v>2.8195228609334393</v>
      </c>
      <c r="O12" s="52">
        <f t="shared" si="2"/>
        <v>3.7765869944461654</v>
      </c>
      <c r="P12" s="52">
        <f t="shared" si="2"/>
        <v>3.9892549169506766</v>
      </c>
      <c r="Q12" s="52">
        <f t="shared" si="2"/>
        <v>4.2142549169506767</v>
      </c>
      <c r="R12" s="52">
        <f t="shared" si="2"/>
        <v>3.9285098339013529</v>
      </c>
      <c r="S12" s="52">
        <f t="shared" si="2"/>
        <v>4.3212910049886277</v>
      </c>
      <c r="T12" s="52">
        <f t="shared" si="2"/>
        <v>4.4228553390593275</v>
      </c>
      <c r="U12" s="52">
        <f t="shared" si="2"/>
        <v>4.4228553390593275</v>
      </c>
      <c r="V12" s="52">
        <f>AVERAGE(V2:V11)</f>
        <v>4.4228553390593275</v>
      </c>
    </row>
    <row r="13" spans="1:23" ht="23.25" x14ac:dyDescent="0.2">
      <c r="H13" s="52">
        <f>STDEV(H2:H9)</f>
        <v>0.46291004988627571</v>
      </c>
      <c r="I13" s="52">
        <f t="shared" ref="I13:U13" si="3">STDEV(I2:I9)</f>
        <v>0.51754916950676566</v>
      </c>
      <c r="J13" s="52">
        <f t="shared" si="3"/>
        <v>0.51754916950676566</v>
      </c>
      <c r="K13" s="52">
        <f t="shared" si="3"/>
        <v>0.46291004988627571</v>
      </c>
      <c r="L13" s="52">
        <f t="shared" si="3"/>
        <v>0.46291004988627571</v>
      </c>
      <c r="M13" s="52">
        <f t="shared" si="3"/>
        <v>0.46291004988627571</v>
      </c>
      <c r="N13" s="52">
        <f t="shared" si="3"/>
        <v>1.1952286093343936</v>
      </c>
      <c r="O13" s="52">
        <f t="shared" si="3"/>
        <v>0.64086994446165568</v>
      </c>
      <c r="P13" s="52">
        <f t="shared" si="3"/>
        <v>0.51754916950676566</v>
      </c>
      <c r="Q13" s="52">
        <f t="shared" si="3"/>
        <v>0.51754916950676566</v>
      </c>
      <c r="R13" s="52">
        <f t="shared" si="3"/>
        <v>1.0350983390135313</v>
      </c>
      <c r="S13" s="52">
        <f t="shared" si="3"/>
        <v>0.46291004988627571</v>
      </c>
      <c r="T13" s="52">
        <f t="shared" si="3"/>
        <v>0.35355339059327379</v>
      </c>
      <c r="U13" s="52">
        <f t="shared" si="3"/>
        <v>0.35355339059327379</v>
      </c>
      <c r="V13" s="52">
        <f>STDEV(V2:V9)</f>
        <v>0.35355339059327379</v>
      </c>
    </row>
  </sheetData>
  <autoFilter ref="A1:V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W12"/>
  <sheetViews>
    <sheetView topLeftCell="K1" workbookViewId="0">
      <selection activeCell="H20" sqref="H20"/>
    </sheetView>
  </sheetViews>
  <sheetFormatPr defaultColWidth="14.42578125" defaultRowHeight="12.75" x14ac:dyDescent="0.2"/>
  <cols>
    <col min="1" max="5" width="21.5703125" customWidth="1"/>
    <col min="6" max="6" width="34.7109375" bestFit="1" customWidth="1"/>
    <col min="7" max="22" width="21.5703125" customWidth="1"/>
  </cols>
  <sheetData>
    <row r="1" spans="1:23" x14ac:dyDescent="0.2">
      <c r="A1" s="106" t="s">
        <v>121</v>
      </c>
      <c r="B1" s="106" t="s">
        <v>0</v>
      </c>
      <c r="C1" s="106" t="s">
        <v>1</v>
      </c>
      <c r="D1" s="106" t="s">
        <v>2</v>
      </c>
      <c r="E1" s="106" t="s">
        <v>3</v>
      </c>
      <c r="F1" s="106" t="s">
        <v>4</v>
      </c>
      <c r="G1" s="106" t="s">
        <v>5</v>
      </c>
      <c r="H1" s="106" t="s">
        <v>6</v>
      </c>
      <c r="I1" s="106" t="s">
        <v>7</v>
      </c>
      <c r="J1" s="106" t="s">
        <v>8</v>
      </c>
      <c r="K1" s="106" t="s">
        <v>123</v>
      </c>
      <c r="L1" s="106" t="s">
        <v>124</v>
      </c>
      <c r="M1" s="106" t="s">
        <v>125</v>
      </c>
      <c r="N1" s="106" t="s">
        <v>126</v>
      </c>
      <c r="O1" s="106" t="s">
        <v>127</v>
      </c>
      <c r="P1" s="106" t="s">
        <v>108</v>
      </c>
      <c r="Q1" s="106" t="s">
        <v>13</v>
      </c>
      <c r="R1" s="106" t="s">
        <v>128</v>
      </c>
      <c r="S1" s="106" t="s">
        <v>15</v>
      </c>
      <c r="T1" s="106" t="s">
        <v>129</v>
      </c>
      <c r="U1" s="106" t="s">
        <v>130</v>
      </c>
      <c r="V1" s="106" t="s">
        <v>131</v>
      </c>
    </row>
    <row r="2" spans="1:23" x14ac:dyDescent="0.2">
      <c r="A2" s="107">
        <v>43787.42610409722</v>
      </c>
      <c r="B2" s="108" t="s">
        <v>19</v>
      </c>
      <c r="C2" s="108" t="s">
        <v>20</v>
      </c>
      <c r="D2" s="108" t="s">
        <v>21</v>
      </c>
      <c r="E2" s="108" t="s">
        <v>135</v>
      </c>
      <c r="F2" s="108" t="s">
        <v>145</v>
      </c>
      <c r="G2" s="108" t="s">
        <v>22</v>
      </c>
      <c r="H2" s="108">
        <v>5</v>
      </c>
      <c r="I2" s="108">
        <v>5</v>
      </c>
      <c r="J2" s="108">
        <v>5</v>
      </c>
      <c r="K2" s="108">
        <v>5</v>
      </c>
      <c r="L2" s="108">
        <v>5</v>
      </c>
      <c r="M2" s="108">
        <v>5</v>
      </c>
      <c r="N2" s="108">
        <v>5</v>
      </c>
      <c r="O2" s="108">
        <v>5</v>
      </c>
      <c r="P2" s="108">
        <v>5</v>
      </c>
      <c r="Q2" s="108">
        <v>5</v>
      </c>
      <c r="R2" s="108">
        <v>5</v>
      </c>
      <c r="S2" s="108">
        <v>5</v>
      </c>
      <c r="T2" s="108">
        <v>5</v>
      </c>
      <c r="U2" s="108">
        <v>5</v>
      </c>
      <c r="V2" s="108">
        <v>5</v>
      </c>
    </row>
    <row r="3" spans="1:23" x14ac:dyDescent="0.2">
      <c r="A3" s="107">
        <v>43787.448494884258</v>
      </c>
      <c r="B3" s="108" t="s">
        <v>24</v>
      </c>
      <c r="C3" s="108" t="s">
        <v>25</v>
      </c>
      <c r="D3" s="108" t="s">
        <v>21</v>
      </c>
      <c r="E3" s="108" t="s">
        <v>26</v>
      </c>
      <c r="F3" s="108" t="s">
        <v>145</v>
      </c>
      <c r="G3" s="108" t="s">
        <v>22</v>
      </c>
      <c r="H3" s="108">
        <v>5</v>
      </c>
      <c r="I3" s="108">
        <v>3</v>
      </c>
      <c r="J3" s="108">
        <v>4</v>
      </c>
      <c r="K3" s="108">
        <v>5</v>
      </c>
      <c r="L3" s="108">
        <v>5</v>
      </c>
      <c r="M3" s="108">
        <v>5</v>
      </c>
      <c r="N3" s="108">
        <v>4</v>
      </c>
      <c r="O3" s="108">
        <v>5</v>
      </c>
      <c r="P3" s="108">
        <v>3</v>
      </c>
      <c r="Q3" s="108">
        <v>4</v>
      </c>
      <c r="R3" s="108">
        <v>4</v>
      </c>
      <c r="S3" s="108">
        <v>5</v>
      </c>
      <c r="T3" s="108">
        <v>5</v>
      </c>
      <c r="U3" s="108">
        <v>5</v>
      </c>
      <c r="V3" s="108">
        <v>4</v>
      </c>
    </row>
    <row r="4" spans="1:23" x14ac:dyDescent="0.2">
      <c r="A4" s="107">
        <v>43787.920109895829</v>
      </c>
      <c r="B4" s="108" t="s">
        <v>24</v>
      </c>
      <c r="C4" s="108" t="s">
        <v>20</v>
      </c>
      <c r="D4" s="108" t="s">
        <v>21</v>
      </c>
      <c r="E4" s="108" t="s">
        <v>26</v>
      </c>
      <c r="F4" s="108" t="s">
        <v>147</v>
      </c>
      <c r="G4" s="108" t="s">
        <v>22</v>
      </c>
      <c r="H4" s="108">
        <v>5</v>
      </c>
      <c r="I4" s="108">
        <v>5</v>
      </c>
      <c r="J4" s="108">
        <v>5</v>
      </c>
      <c r="K4" s="108">
        <v>5</v>
      </c>
      <c r="L4" s="108">
        <v>5</v>
      </c>
      <c r="M4" s="108">
        <v>5</v>
      </c>
      <c r="N4" s="108">
        <v>1</v>
      </c>
      <c r="O4" s="108">
        <v>3</v>
      </c>
      <c r="P4" s="108">
        <v>5</v>
      </c>
      <c r="Q4" s="108">
        <v>5</v>
      </c>
      <c r="R4" s="108">
        <v>5</v>
      </c>
      <c r="S4" s="108">
        <v>5</v>
      </c>
      <c r="T4" s="108">
        <v>5</v>
      </c>
      <c r="U4" s="108">
        <v>5</v>
      </c>
      <c r="V4" s="108">
        <v>5</v>
      </c>
      <c r="W4" s="108" t="s">
        <v>148</v>
      </c>
    </row>
    <row r="5" spans="1:23" x14ac:dyDescent="0.2">
      <c r="A5" s="107">
        <v>43790.669557442132</v>
      </c>
      <c r="B5" s="108" t="s">
        <v>19</v>
      </c>
      <c r="C5" s="108" t="s">
        <v>25</v>
      </c>
      <c r="D5" s="108" t="s">
        <v>21</v>
      </c>
      <c r="E5" s="108" t="s">
        <v>26</v>
      </c>
      <c r="F5" s="108" t="s">
        <v>142</v>
      </c>
      <c r="G5" s="108" t="s">
        <v>22</v>
      </c>
      <c r="H5" s="108">
        <v>4</v>
      </c>
      <c r="I5" s="108">
        <v>4</v>
      </c>
      <c r="J5" s="108">
        <v>4</v>
      </c>
      <c r="K5" s="108">
        <v>3</v>
      </c>
      <c r="L5" s="108">
        <v>4</v>
      </c>
      <c r="M5" s="108">
        <v>5</v>
      </c>
      <c r="N5" s="108">
        <v>1</v>
      </c>
      <c r="O5" s="108">
        <v>3</v>
      </c>
      <c r="P5" s="108">
        <v>4</v>
      </c>
      <c r="Q5" s="108">
        <v>4</v>
      </c>
      <c r="R5" s="108">
        <v>4</v>
      </c>
      <c r="S5" s="108">
        <v>5</v>
      </c>
      <c r="T5" s="108">
        <v>5</v>
      </c>
      <c r="U5" s="108">
        <v>4</v>
      </c>
      <c r="V5" s="108">
        <v>5</v>
      </c>
      <c r="W5" s="108" t="s">
        <v>152</v>
      </c>
    </row>
    <row r="6" spans="1:23" x14ac:dyDescent="0.2">
      <c r="A6" s="107">
        <v>43791.941429212966</v>
      </c>
      <c r="B6" s="108" t="s">
        <v>24</v>
      </c>
      <c r="C6" s="108" t="s">
        <v>20</v>
      </c>
      <c r="D6" s="108" t="s">
        <v>21</v>
      </c>
      <c r="E6" s="108" t="s">
        <v>26</v>
      </c>
      <c r="F6" s="108" t="s">
        <v>145</v>
      </c>
      <c r="G6" s="108" t="s">
        <v>22</v>
      </c>
      <c r="H6" s="108">
        <v>3</v>
      </c>
      <c r="I6" s="108">
        <v>4</v>
      </c>
      <c r="J6" s="108">
        <v>4</v>
      </c>
      <c r="K6" s="108">
        <v>4</v>
      </c>
      <c r="L6" s="108">
        <v>4</v>
      </c>
      <c r="M6" s="108">
        <v>4</v>
      </c>
      <c r="N6" s="108">
        <v>3</v>
      </c>
      <c r="O6" s="108">
        <v>4</v>
      </c>
      <c r="P6" s="108">
        <v>3</v>
      </c>
      <c r="Q6" s="108">
        <v>3</v>
      </c>
      <c r="R6" s="108">
        <v>3</v>
      </c>
      <c r="S6" s="108">
        <v>3</v>
      </c>
      <c r="T6" s="108">
        <v>4</v>
      </c>
      <c r="U6" s="108">
        <v>4</v>
      </c>
      <c r="V6" s="108">
        <v>4</v>
      </c>
    </row>
    <row r="7" spans="1:23" x14ac:dyDescent="0.2">
      <c r="A7" s="107">
        <v>43791.944516493051</v>
      </c>
      <c r="B7" s="108" t="s">
        <v>24</v>
      </c>
      <c r="C7" s="108" t="s">
        <v>20</v>
      </c>
      <c r="D7" s="108" t="s">
        <v>21</v>
      </c>
      <c r="E7" s="108" t="s">
        <v>26</v>
      </c>
      <c r="F7" s="108" t="s">
        <v>153</v>
      </c>
      <c r="G7" s="108" t="s">
        <v>22</v>
      </c>
      <c r="H7" s="108">
        <v>5</v>
      </c>
      <c r="I7" s="108">
        <v>5</v>
      </c>
      <c r="J7" s="108">
        <v>5</v>
      </c>
      <c r="K7" s="108">
        <v>5</v>
      </c>
      <c r="L7" s="108">
        <v>5</v>
      </c>
      <c r="M7" s="108">
        <v>5</v>
      </c>
      <c r="N7" s="108">
        <v>5</v>
      </c>
      <c r="O7" s="108">
        <v>5</v>
      </c>
      <c r="P7" s="108">
        <v>5</v>
      </c>
      <c r="Q7" s="108">
        <v>5</v>
      </c>
      <c r="R7" s="108">
        <v>5</v>
      </c>
      <c r="S7" s="108">
        <v>5</v>
      </c>
      <c r="T7" s="108">
        <v>5</v>
      </c>
      <c r="U7" s="108">
        <v>5</v>
      </c>
      <c r="V7" s="108">
        <v>5</v>
      </c>
    </row>
    <row r="8" spans="1:23" x14ac:dyDescent="0.2">
      <c r="A8" s="107">
        <v>43792.421511898152</v>
      </c>
      <c r="B8" s="108" t="s">
        <v>19</v>
      </c>
      <c r="C8" s="108" t="s">
        <v>20</v>
      </c>
      <c r="D8" s="108" t="s">
        <v>21</v>
      </c>
      <c r="E8" s="108" t="s">
        <v>26</v>
      </c>
      <c r="F8" s="108" t="s">
        <v>145</v>
      </c>
      <c r="G8" s="108" t="s">
        <v>22</v>
      </c>
      <c r="H8" s="108">
        <v>4</v>
      </c>
      <c r="I8" s="108">
        <v>5</v>
      </c>
      <c r="J8" s="108">
        <v>5</v>
      </c>
      <c r="K8" s="108">
        <v>5</v>
      </c>
      <c r="L8" s="108">
        <v>5</v>
      </c>
      <c r="M8" s="108">
        <v>5</v>
      </c>
      <c r="N8" s="108">
        <v>4</v>
      </c>
      <c r="O8" s="108">
        <v>4</v>
      </c>
      <c r="P8" s="108">
        <v>4</v>
      </c>
      <c r="Q8" s="108">
        <v>4</v>
      </c>
      <c r="R8" s="108">
        <v>4</v>
      </c>
      <c r="S8" s="108">
        <v>4</v>
      </c>
      <c r="T8" s="108">
        <v>5</v>
      </c>
      <c r="U8" s="108">
        <v>5</v>
      </c>
      <c r="V8" s="108">
        <v>5</v>
      </c>
    </row>
    <row r="9" spans="1:23" ht="23.25" x14ac:dyDescent="0.2">
      <c r="H9" s="1">
        <f>AVERAGE(H2:H8)</f>
        <v>4.4285714285714288</v>
      </c>
      <c r="I9" s="1">
        <f t="shared" ref="I9:V9" si="0">AVERAGE(I2:I8)</f>
        <v>4.4285714285714288</v>
      </c>
      <c r="J9" s="1">
        <f t="shared" si="0"/>
        <v>4.5714285714285712</v>
      </c>
      <c r="K9" s="1">
        <f t="shared" si="0"/>
        <v>4.5714285714285712</v>
      </c>
      <c r="L9" s="1">
        <f t="shared" si="0"/>
        <v>4.7142857142857144</v>
      </c>
      <c r="M9" s="1">
        <f t="shared" si="0"/>
        <v>4.8571428571428568</v>
      </c>
      <c r="N9" s="1">
        <f t="shared" si="0"/>
        <v>3.2857142857142856</v>
      </c>
      <c r="O9" s="1">
        <f t="shared" si="0"/>
        <v>4.1428571428571432</v>
      </c>
      <c r="P9" s="1">
        <f t="shared" si="0"/>
        <v>4.1428571428571432</v>
      </c>
      <c r="Q9" s="1">
        <f t="shared" si="0"/>
        <v>4.2857142857142856</v>
      </c>
      <c r="R9" s="1">
        <f t="shared" si="0"/>
        <v>4.2857142857142856</v>
      </c>
      <c r="S9" s="1">
        <f t="shared" si="0"/>
        <v>4.5714285714285712</v>
      </c>
      <c r="T9" s="1">
        <f t="shared" si="0"/>
        <v>4.8571428571428568</v>
      </c>
      <c r="U9" s="1">
        <f t="shared" si="0"/>
        <v>4.7142857142857144</v>
      </c>
      <c r="V9" s="1">
        <f t="shared" si="0"/>
        <v>4.7142857142857144</v>
      </c>
    </row>
    <row r="10" spans="1:23" ht="23.25" x14ac:dyDescent="0.2">
      <c r="H10" s="2">
        <f>STDEV(H2:H8)</f>
        <v>0.78679579246944398</v>
      </c>
      <c r="I10" s="2">
        <f t="shared" ref="I10:V10" si="1">STDEV(I2:I8)</f>
        <v>0.78679579246944398</v>
      </c>
      <c r="J10" s="2">
        <f t="shared" si="1"/>
        <v>0.53452248382485001</v>
      </c>
      <c r="K10" s="2">
        <f t="shared" si="1"/>
        <v>0.78679579246944398</v>
      </c>
      <c r="L10" s="2">
        <f t="shared" si="1"/>
        <v>0.48795003647426655</v>
      </c>
      <c r="M10" s="2">
        <f t="shared" si="1"/>
        <v>0.37796447300922725</v>
      </c>
      <c r="N10" s="2">
        <f t="shared" si="1"/>
        <v>1.7043362064926935</v>
      </c>
      <c r="O10" s="2">
        <f t="shared" si="1"/>
        <v>0.89973541084243769</v>
      </c>
      <c r="P10" s="2">
        <f t="shared" si="1"/>
        <v>0.89973541084243769</v>
      </c>
      <c r="Q10" s="2">
        <f t="shared" si="1"/>
        <v>0.75592894601845306</v>
      </c>
      <c r="R10" s="2">
        <f t="shared" si="1"/>
        <v>0.75592894601845306</v>
      </c>
      <c r="S10" s="2">
        <f t="shared" si="1"/>
        <v>0.78679579246944398</v>
      </c>
      <c r="T10" s="2">
        <f t="shared" si="1"/>
        <v>0.37796447300922725</v>
      </c>
      <c r="U10" s="2">
        <f t="shared" si="1"/>
        <v>0.48795003647426655</v>
      </c>
      <c r="V10" s="2">
        <f t="shared" si="1"/>
        <v>0.48795003647426655</v>
      </c>
    </row>
    <row r="11" spans="1:23" ht="23.25" x14ac:dyDescent="0.2">
      <c r="H11" s="52">
        <f>AVERAGE(H2:H10)</f>
        <v>4.0239296912267637</v>
      </c>
      <c r="I11" s="52">
        <f t="shared" ref="I11:V11" si="2">AVERAGE(I2:I10)</f>
        <v>4.0239296912267637</v>
      </c>
      <c r="J11" s="52">
        <f t="shared" si="2"/>
        <v>4.1228834505837133</v>
      </c>
      <c r="K11" s="52">
        <f t="shared" si="2"/>
        <v>4.1509138182108902</v>
      </c>
      <c r="L11" s="52">
        <f t="shared" si="2"/>
        <v>4.2446928611955537</v>
      </c>
      <c r="M11" s="52">
        <f t="shared" si="2"/>
        <v>4.3594563700168978</v>
      </c>
      <c r="N11" s="52">
        <f t="shared" si="2"/>
        <v>3.1100056102452198</v>
      </c>
      <c r="O11" s="52">
        <f t="shared" si="2"/>
        <v>3.7825102837443985</v>
      </c>
      <c r="P11" s="52">
        <f t="shared" si="2"/>
        <v>3.7825102837443985</v>
      </c>
      <c r="Q11" s="52">
        <f t="shared" si="2"/>
        <v>3.8935159146369704</v>
      </c>
      <c r="R11" s="52">
        <f t="shared" si="2"/>
        <v>3.8935159146369704</v>
      </c>
      <c r="S11" s="52">
        <f t="shared" si="2"/>
        <v>4.1509138182108902</v>
      </c>
      <c r="T11" s="52">
        <f t="shared" si="2"/>
        <v>4.3594563700168978</v>
      </c>
      <c r="U11" s="52">
        <f t="shared" si="2"/>
        <v>4.2446928611955537</v>
      </c>
      <c r="V11" s="52">
        <f t="shared" si="2"/>
        <v>4.2446928611955537</v>
      </c>
    </row>
    <row r="12" spans="1:23" ht="23.25" x14ac:dyDescent="0.2">
      <c r="H12" s="52">
        <f>STDEV(H2:H8)</f>
        <v>0.78679579246944398</v>
      </c>
      <c r="I12" s="52">
        <f t="shared" ref="I12:V12" si="3">STDEV(I2:I8)</f>
        <v>0.78679579246944398</v>
      </c>
      <c r="J12" s="52">
        <f t="shared" si="3"/>
        <v>0.53452248382485001</v>
      </c>
      <c r="K12" s="52">
        <f t="shared" si="3"/>
        <v>0.78679579246944398</v>
      </c>
      <c r="L12" s="52">
        <f t="shared" si="3"/>
        <v>0.48795003647426655</v>
      </c>
      <c r="M12" s="52">
        <f t="shared" si="3"/>
        <v>0.37796447300922725</v>
      </c>
      <c r="N12" s="52">
        <f t="shared" si="3"/>
        <v>1.7043362064926935</v>
      </c>
      <c r="O12" s="52">
        <f t="shared" si="3"/>
        <v>0.89973541084243769</v>
      </c>
      <c r="P12" s="52">
        <f t="shared" si="3"/>
        <v>0.89973541084243769</v>
      </c>
      <c r="Q12" s="52">
        <f t="shared" si="3"/>
        <v>0.75592894601845306</v>
      </c>
      <c r="R12" s="52">
        <f t="shared" si="3"/>
        <v>0.75592894601845306</v>
      </c>
      <c r="S12" s="52">
        <f t="shared" si="3"/>
        <v>0.78679579246944398</v>
      </c>
      <c r="T12" s="52">
        <f t="shared" si="3"/>
        <v>0.37796447300922725</v>
      </c>
      <c r="U12" s="52">
        <f t="shared" si="3"/>
        <v>0.48795003647426655</v>
      </c>
      <c r="V12" s="52">
        <f t="shared" si="3"/>
        <v>0.48795003647426655</v>
      </c>
    </row>
  </sheetData>
  <autoFilter ref="A1:W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6"/>
  <sheetViews>
    <sheetView topLeftCell="A46" zoomScale="170" zoomScaleNormal="170" workbookViewId="0">
      <selection activeCell="B52" sqref="B52"/>
    </sheetView>
  </sheetViews>
  <sheetFormatPr defaultRowHeight="24" x14ac:dyDescent="0.55000000000000004"/>
  <cols>
    <col min="1" max="1" width="6" style="3" customWidth="1"/>
    <col min="2" max="16384" width="9.140625" style="3"/>
  </cols>
  <sheetData>
    <row r="1" spans="2:11" ht="25.5" customHeight="1" x14ac:dyDescent="0.7">
      <c r="B1" s="124" t="s">
        <v>117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ht="12" customHeight="1" x14ac:dyDescent="0.55000000000000004"/>
    <row r="3" spans="2:11" x14ac:dyDescent="0.55000000000000004">
      <c r="C3" s="3" t="s">
        <v>215</v>
      </c>
    </row>
    <row r="4" spans="2:11" x14ac:dyDescent="0.55000000000000004">
      <c r="B4" s="3" t="s">
        <v>216</v>
      </c>
    </row>
    <row r="5" spans="2:11" x14ac:dyDescent="0.55000000000000004">
      <c r="C5" s="3" t="s">
        <v>132</v>
      </c>
      <c r="F5" s="3" t="s">
        <v>195</v>
      </c>
    </row>
    <row r="6" spans="2:11" x14ac:dyDescent="0.55000000000000004">
      <c r="C6" s="3" t="s">
        <v>136</v>
      </c>
      <c r="F6" s="3" t="s">
        <v>133</v>
      </c>
    </row>
    <row r="7" spans="2:11" ht="9.75" customHeight="1" x14ac:dyDescent="0.55000000000000004">
      <c r="C7" s="32"/>
    </row>
    <row r="8" spans="2:11" s="109" customFormat="1" ht="19.5" customHeight="1" x14ac:dyDescent="0.2">
      <c r="C8" s="110" t="s">
        <v>118</v>
      </c>
    </row>
    <row r="9" spans="2:11" ht="10.5" customHeight="1" x14ac:dyDescent="0.55000000000000004"/>
    <row r="10" spans="2:11" s="34" customFormat="1" x14ac:dyDescent="0.55000000000000004">
      <c r="C10" s="32" t="s">
        <v>196</v>
      </c>
    </row>
    <row r="11" spans="2:11" s="34" customFormat="1" x14ac:dyDescent="0.55000000000000004">
      <c r="B11" s="32" t="s">
        <v>197</v>
      </c>
      <c r="C11" s="33"/>
      <c r="D11" s="33"/>
    </row>
    <row r="12" spans="2:11" s="34" customFormat="1" x14ac:dyDescent="0.55000000000000004">
      <c r="B12" s="32" t="s">
        <v>198</v>
      </c>
      <c r="C12" s="33"/>
      <c r="D12" s="33"/>
    </row>
    <row r="13" spans="2:11" s="34" customFormat="1" x14ac:dyDescent="0.55000000000000004">
      <c r="B13" s="32" t="s">
        <v>199</v>
      </c>
      <c r="C13" s="33"/>
      <c r="D13" s="33"/>
    </row>
    <row r="14" spans="2:11" s="34" customFormat="1" x14ac:dyDescent="0.55000000000000004">
      <c r="B14" s="32" t="s">
        <v>222</v>
      </c>
      <c r="C14" s="33"/>
      <c r="D14" s="33"/>
    </row>
    <row r="15" spans="2:11" s="34" customFormat="1" x14ac:dyDescent="0.55000000000000004">
      <c r="B15" s="32" t="s">
        <v>217</v>
      </c>
      <c r="C15" s="33"/>
      <c r="D15" s="33"/>
    </row>
    <row r="16" spans="2:11" s="34" customFormat="1" x14ac:dyDescent="0.55000000000000004">
      <c r="B16" s="32" t="s">
        <v>218</v>
      </c>
      <c r="C16" s="33"/>
      <c r="D16" s="33"/>
    </row>
    <row r="17" spans="2:4" s="34" customFormat="1" x14ac:dyDescent="0.55000000000000004">
      <c r="B17" s="32" t="s">
        <v>200</v>
      </c>
      <c r="C17" s="33"/>
      <c r="D17" s="33"/>
    </row>
    <row r="18" spans="2:4" s="34" customFormat="1" x14ac:dyDescent="0.55000000000000004">
      <c r="B18" s="32" t="s">
        <v>138</v>
      </c>
      <c r="C18" s="33"/>
      <c r="D18" s="33"/>
    </row>
    <row r="19" spans="2:4" s="34" customFormat="1" x14ac:dyDescent="0.55000000000000004">
      <c r="B19" s="32" t="s">
        <v>201</v>
      </c>
      <c r="C19" s="33"/>
      <c r="D19" s="33"/>
    </row>
    <row r="20" spans="2:4" s="34" customFormat="1" x14ac:dyDescent="0.55000000000000004">
      <c r="B20" s="32" t="s">
        <v>223</v>
      </c>
      <c r="C20" s="33"/>
      <c r="D20" s="33"/>
    </row>
    <row r="21" spans="2:4" s="34" customFormat="1" x14ac:dyDescent="0.55000000000000004">
      <c r="B21" s="32" t="s">
        <v>224</v>
      </c>
      <c r="C21" s="33"/>
      <c r="D21" s="33"/>
    </row>
    <row r="22" spans="2:4" s="34" customFormat="1" x14ac:dyDescent="0.55000000000000004">
      <c r="B22" s="32" t="s">
        <v>225</v>
      </c>
      <c r="C22" s="33"/>
      <c r="D22" s="33"/>
    </row>
    <row r="23" spans="2:4" s="34" customFormat="1" x14ac:dyDescent="0.55000000000000004">
      <c r="B23" s="32" t="s">
        <v>219</v>
      </c>
      <c r="C23" s="33"/>
      <c r="D23" s="33"/>
    </row>
    <row r="24" spans="2:4" s="34" customFormat="1" x14ac:dyDescent="0.55000000000000004">
      <c r="B24" s="32" t="s">
        <v>202</v>
      </c>
      <c r="C24" s="33"/>
      <c r="D24" s="33"/>
    </row>
    <row r="25" spans="2:4" s="105" customFormat="1" x14ac:dyDescent="0.55000000000000004">
      <c r="B25" s="103"/>
      <c r="C25" s="104"/>
      <c r="D25" s="104"/>
    </row>
    <row r="26" spans="2:4" s="105" customFormat="1" x14ac:dyDescent="0.55000000000000004">
      <c r="B26" s="103"/>
      <c r="C26" s="104"/>
      <c r="D26" s="104"/>
    </row>
    <row r="27" spans="2:4" s="105" customFormat="1" x14ac:dyDescent="0.55000000000000004">
      <c r="B27" s="103"/>
      <c r="C27" s="104"/>
      <c r="D27" s="104"/>
    </row>
    <row r="28" spans="2:4" s="105" customFormat="1" x14ac:dyDescent="0.55000000000000004">
      <c r="B28" s="103"/>
      <c r="C28" s="104"/>
      <c r="D28" s="104"/>
    </row>
    <row r="29" spans="2:4" s="105" customFormat="1" x14ac:dyDescent="0.55000000000000004">
      <c r="B29" s="103"/>
      <c r="C29" s="104"/>
      <c r="D29" s="104"/>
    </row>
    <row r="30" spans="2:4" s="105" customFormat="1" x14ac:dyDescent="0.55000000000000004">
      <c r="B30" s="103"/>
      <c r="C30" s="104"/>
      <c r="D30" s="104"/>
    </row>
    <row r="31" spans="2:4" s="105" customFormat="1" x14ac:dyDescent="0.55000000000000004">
      <c r="B31" s="103"/>
      <c r="C31" s="104"/>
      <c r="D31" s="104"/>
    </row>
    <row r="32" spans="2:4" s="105" customFormat="1" x14ac:dyDescent="0.55000000000000004">
      <c r="B32" s="103"/>
      <c r="C32" s="104"/>
      <c r="D32" s="104"/>
    </row>
    <row r="33" spans="1:5" s="34" customFormat="1" x14ac:dyDescent="0.55000000000000004">
      <c r="C33" s="70" t="s">
        <v>119</v>
      </c>
    </row>
    <row r="34" spans="1:5" s="34" customFormat="1" x14ac:dyDescent="0.55000000000000004">
      <c r="C34" s="34" t="s">
        <v>139</v>
      </c>
    </row>
    <row r="35" spans="1:5" s="34" customFormat="1" x14ac:dyDescent="0.55000000000000004">
      <c r="B35" s="34" t="s">
        <v>203</v>
      </c>
    </row>
    <row r="36" spans="1:5" s="34" customFormat="1" x14ac:dyDescent="0.55000000000000004">
      <c r="B36" s="34" t="s">
        <v>204</v>
      </c>
    </row>
    <row r="37" spans="1:5" s="34" customFormat="1" x14ac:dyDescent="0.55000000000000004">
      <c r="C37" s="34" t="s">
        <v>140</v>
      </c>
    </row>
    <row r="38" spans="1:5" s="34" customFormat="1" x14ac:dyDescent="0.55000000000000004">
      <c r="B38" s="34" t="s">
        <v>205</v>
      </c>
    </row>
    <row r="39" spans="1:5" s="34" customFormat="1" x14ac:dyDescent="0.55000000000000004">
      <c r="B39" s="34" t="s">
        <v>220</v>
      </c>
    </row>
    <row r="40" spans="1:5" s="34" customFormat="1" x14ac:dyDescent="0.55000000000000004">
      <c r="C40" s="70" t="s">
        <v>120</v>
      </c>
    </row>
    <row r="41" spans="1:5" s="34" customFormat="1" x14ac:dyDescent="0.55000000000000004">
      <c r="C41" s="34" t="s">
        <v>206</v>
      </c>
    </row>
    <row r="42" spans="1:5" s="34" customFormat="1" x14ac:dyDescent="0.55000000000000004">
      <c r="B42" s="9" t="s">
        <v>141</v>
      </c>
      <c r="C42" s="51"/>
      <c r="D42" s="51"/>
      <c r="E42" s="8"/>
    </row>
    <row r="43" spans="1:5" s="34" customFormat="1" x14ac:dyDescent="0.55000000000000004">
      <c r="A43" s="9" t="s">
        <v>211</v>
      </c>
      <c r="B43" s="51"/>
      <c r="C43" s="51"/>
      <c r="D43" s="8"/>
    </row>
    <row r="44" spans="1:5" s="34" customFormat="1" x14ac:dyDescent="0.55000000000000004">
      <c r="A44" s="9" t="s">
        <v>207</v>
      </c>
      <c r="B44" s="51"/>
      <c r="C44" s="51"/>
      <c r="D44" s="8"/>
    </row>
    <row r="45" spans="1:5" s="34" customFormat="1" x14ac:dyDescent="0.55000000000000004">
      <c r="A45" s="9" t="s">
        <v>208</v>
      </c>
      <c r="B45" s="51"/>
      <c r="C45" s="51"/>
      <c r="D45" s="8"/>
    </row>
    <row r="46" spans="1:5" s="34" customFormat="1" x14ac:dyDescent="0.55000000000000004">
      <c r="A46" s="9" t="s">
        <v>209</v>
      </c>
      <c r="B46" s="63"/>
      <c r="C46" s="63"/>
      <c r="D46" s="10"/>
      <c r="E46" s="60"/>
    </row>
    <row r="47" spans="1:5" s="34" customFormat="1" x14ac:dyDescent="0.55000000000000004">
      <c r="A47" s="9" t="s">
        <v>226</v>
      </c>
      <c r="B47" s="63"/>
      <c r="C47" s="63"/>
      <c r="D47" s="10"/>
      <c r="E47" s="60"/>
    </row>
    <row r="48" spans="1:5" s="34" customFormat="1" x14ac:dyDescent="0.55000000000000004">
      <c r="A48" s="122"/>
      <c r="B48" s="123" t="s">
        <v>227</v>
      </c>
      <c r="C48" s="123"/>
      <c r="D48" s="60"/>
      <c r="E48" s="60"/>
    </row>
    <row r="49" spans="1:5" s="34" customFormat="1" x14ac:dyDescent="0.55000000000000004">
      <c r="B49" s="9"/>
      <c r="C49" s="51" t="s">
        <v>212</v>
      </c>
      <c r="D49" s="51"/>
      <c r="E49" s="8"/>
    </row>
    <row r="50" spans="1:5" s="34" customFormat="1" x14ac:dyDescent="0.55000000000000004">
      <c r="A50" s="9" t="s">
        <v>213</v>
      </c>
      <c r="B50" s="51"/>
      <c r="C50" s="51"/>
      <c r="D50" s="8"/>
    </row>
    <row r="51" spans="1:5" s="34" customFormat="1" x14ac:dyDescent="0.55000000000000004">
      <c r="A51" s="9" t="s">
        <v>214</v>
      </c>
      <c r="B51" s="51"/>
      <c r="C51" s="51"/>
      <c r="D51" s="8"/>
    </row>
    <row r="52" spans="1:5" s="34" customFormat="1" x14ac:dyDescent="0.55000000000000004">
      <c r="A52" s="9"/>
      <c r="B52" s="51" t="s">
        <v>233</v>
      </c>
      <c r="C52" s="51"/>
      <c r="D52" s="8"/>
    </row>
    <row r="53" spans="1:5" s="34" customFormat="1" x14ac:dyDescent="0.55000000000000004">
      <c r="A53" s="9" t="s">
        <v>229</v>
      </c>
      <c r="B53" s="51"/>
      <c r="C53" s="51"/>
      <c r="D53" s="8"/>
    </row>
    <row r="54" spans="1:5" s="34" customFormat="1" x14ac:dyDescent="0.55000000000000004">
      <c r="A54" s="9" t="s">
        <v>228</v>
      </c>
      <c r="B54" s="51"/>
      <c r="C54" s="51"/>
      <c r="D54" s="8"/>
    </row>
    <row r="55" spans="1:5" s="34" customFormat="1" x14ac:dyDescent="0.55000000000000004">
      <c r="A55" s="9"/>
      <c r="B55" s="51"/>
      <c r="C55" s="51"/>
      <c r="D55" s="8"/>
    </row>
    <row r="56" spans="1:5" s="20" customFormat="1" x14ac:dyDescent="0.55000000000000004">
      <c r="B56" s="98"/>
      <c r="C56" s="99"/>
      <c r="D56" s="99"/>
      <c r="E56" s="100"/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G370"/>
  <sheetViews>
    <sheetView tabSelected="1" topLeftCell="A115" zoomScale="140" zoomScaleNormal="140" workbookViewId="0">
      <selection activeCell="A127" sqref="A127"/>
    </sheetView>
  </sheetViews>
  <sheetFormatPr defaultRowHeight="21.75" x14ac:dyDescent="0.5"/>
  <cols>
    <col min="1" max="1" width="68.28515625" style="16" customWidth="1"/>
    <col min="2" max="2" width="6.140625" style="17" customWidth="1"/>
    <col min="3" max="3" width="7.140625" style="17" customWidth="1"/>
    <col min="4" max="4" width="8.42578125" style="15" customWidth="1"/>
    <col min="5" max="5" width="7.140625" style="15" customWidth="1"/>
    <col min="6" max="6" width="11.42578125" style="15" bestFit="1" customWidth="1"/>
    <col min="7" max="16384" width="9.140625" style="15"/>
  </cols>
  <sheetData>
    <row r="1" spans="1:4" s="29" customFormat="1" ht="30.75" x14ac:dyDescent="0.7">
      <c r="A1" s="136" t="s">
        <v>40</v>
      </c>
      <c r="B1" s="136"/>
      <c r="C1" s="136"/>
      <c r="D1" s="136"/>
    </row>
    <row r="2" spans="1:4" s="29" customFormat="1" ht="27.75" x14ac:dyDescent="0.65">
      <c r="A2" s="137" t="s">
        <v>175</v>
      </c>
      <c r="B2" s="137"/>
      <c r="C2" s="137"/>
      <c r="D2" s="137"/>
    </row>
    <row r="3" spans="1:4" s="29" customFormat="1" ht="3.75" customHeight="1" x14ac:dyDescent="0.5">
      <c r="A3" s="30"/>
      <c r="B3" s="31"/>
      <c r="C3" s="31"/>
    </row>
    <row r="4" spans="1:4" s="34" customFormat="1" ht="24" x14ac:dyDescent="0.55000000000000004">
      <c r="A4" s="32" t="s">
        <v>59</v>
      </c>
      <c r="B4" s="33"/>
      <c r="C4" s="33"/>
    </row>
    <row r="5" spans="1:4" s="34" customFormat="1" ht="24" x14ac:dyDescent="0.55000000000000004">
      <c r="A5" s="32" t="s">
        <v>174</v>
      </c>
      <c r="B5" s="33"/>
      <c r="C5" s="33"/>
    </row>
    <row r="6" spans="1:4" s="34" customFormat="1" ht="24" x14ac:dyDescent="0.55000000000000004">
      <c r="A6" s="32" t="s">
        <v>155</v>
      </c>
      <c r="B6" s="33"/>
      <c r="C6" s="33"/>
    </row>
    <row r="7" spans="1:4" s="34" customFormat="1" ht="24" x14ac:dyDescent="0.55000000000000004">
      <c r="A7" s="32" t="s">
        <v>156</v>
      </c>
      <c r="B7" s="33"/>
      <c r="C7" s="33"/>
    </row>
    <row r="8" spans="1:4" s="34" customFormat="1" ht="24" x14ac:dyDescent="0.55000000000000004">
      <c r="A8" s="32"/>
      <c r="B8" s="33"/>
      <c r="C8" s="33"/>
    </row>
    <row r="9" spans="1:4" s="34" customFormat="1" ht="24" x14ac:dyDescent="0.55000000000000004">
      <c r="A9" s="37" t="s">
        <v>41</v>
      </c>
      <c r="B9" s="33"/>
      <c r="C9" s="33"/>
    </row>
    <row r="10" spans="1:4" s="34" customFormat="1" ht="4.5" customHeight="1" x14ac:dyDescent="0.55000000000000004">
      <c r="A10" s="32"/>
      <c r="B10" s="33"/>
      <c r="C10" s="33"/>
    </row>
    <row r="11" spans="1:4" s="34" customFormat="1" ht="24" x14ac:dyDescent="0.55000000000000004">
      <c r="A11" s="37" t="s">
        <v>42</v>
      </c>
      <c r="B11" s="33"/>
      <c r="C11" s="33"/>
    </row>
    <row r="12" spans="1:4" s="34" customFormat="1" ht="24" x14ac:dyDescent="0.55000000000000004">
      <c r="A12" s="37" t="s">
        <v>49</v>
      </c>
      <c r="B12" s="33"/>
      <c r="C12" s="33"/>
    </row>
    <row r="13" spans="1:4" s="34" customFormat="1" ht="24" x14ac:dyDescent="0.55000000000000004">
      <c r="A13" s="92" t="s">
        <v>45</v>
      </c>
      <c r="B13" s="93" t="s">
        <v>43</v>
      </c>
      <c r="C13" s="93" t="s">
        <v>44</v>
      </c>
    </row>
    <row r="14" spans="1:4" s="34" customFormat="1" ht="24" x14ac:dyDescent="0.55000000000000004">
      <c r="A14" s="54" t="s">
        <v>48</v>
      </c>
      <c r="B14" s="38"/>
      <c r="C14" s="55"/>
    </row>
    <row r="15" spans="1:4" s="34" customFormat="1" ht="24" x14ac:dyDescent="0.55000000000000004">
      <c r="A15" s="56" t="s">
        <v>46</v>
      </c>
      <c r="B15" s="40">
        <v>5</v>
      </c>
      <c r="C15" s="43">
        <f>B15*100/15</f>
        <v>33.333333333333336</v>
      </c>
    </row>
    <row r="16" spans="1:4" s="34" customFormat="1" ht="24" x14ac:dyDescent="0.55000000000000004">
      <c r="A16" s="57" t="s">
        <v>47</v>
      </c>
      <c r="B16" s="58">
        <v>3</v>
      </c>
      <c r="C16" s="44">
        <f>B16*100/15</f>
        <v>20</v>
      </c>
    </row>
    <row r="17" spans="1:3" s="34" customFormat="1" ht="24" x14ac:dyDescent="0.55000000000000004">
      <c r="A17" s="56" t="s">
        <v>109</v>
      </c>
      <c r="B17" s="40"/>
      <c r="C17" s="43"/>
    </row>
    <row r="18" spans="1:3" s="34" customFormat="1" ht="24" x14ac:dyDescent="0.55000000000000004">
      <c r="A18" s="56" t="s">
        <v>46</v>
      </c>
      <c r="B18" s="40">
        <v>3</v>
      </c>
      <c r="C18" s="43">
        <f>B18*100/15</f>
        <v>20</v>
      </c>
    </row>
    <row r="19" spans="1:3" s="34" customFormat="1" ht="24" x14ac:dyDescent="0.55000000000000004">
      <c r="A19" s="57" t="s">
        <v>47</v>
      </c>
      <c r="B19" s="58">
        <v>4</v>
      </c>
      <c r="C19" s="44">
        <f>B19*100/15</f>
        <v>26.666666666666668</v>
      </c>
    </row>
    <row r="20" spans="1:3" s="34" customFormat="1" ht="24" x14ac:dyDescent="0.55000000000000004">
      <c r="A20" s="64" t="s">
        <v>50</v>
      </c>
      <c r="B20" s="65">
        <f>SUM(B15:B19)</f>
        <v>15</v>
      </c>
      <c r="C20" s="66">
        <f>B20*100/15</f>
        <v>100</v>
      </c>
    </row>
    <row r="21" spans="1:3" s="34" customFormat="1" ht="24" x14ac:dyDescent="0.55000000000000004">
      <c r="A21" s="91"/>
      <c r="B21" s="10"/>
      <c r="C21" s="63"/>
    </row>
    <row r="22" spans="1:3" s="34" customFormat="1" ht="24" x14ac:dyDescent="0.55000000000000004">
      <c r="A22" s="32" t="s">
        <v>157</v>
      </c>
      <c r="B22" s="33"/>
      <c r="C22" s="33"/>
    </row>
    <row r="23" spans="1:3" s="34" customFormat="1" ht="24" x14ac:dyDescent="0.55000000000000004">
      <c r="A23" s="32" t="s">
        <v>158</v>
      </c>
      <c r="B23" s="33"/>
      <c r="C23" s="33"/>
    </row>
    <row r="24" spans="1:3" s="34" customFormat="1" ht="24" x14ac:dyDescent="0.55000000000000004">
      <c r="A24" s="32"/>
      <c r="B24" s="33"/>
      <c r="C24" s="33"/>
    </row>
    <row r="25" spans="1:3" s="34" customFormat="1" ht="24" x14ac:dyDescent="0.55000000000000004">
      <c r="A25" s="37" t="s">
        <v>51</v>
      </c>
      <c r="B25" s="33"/>
      <c r="C25" s="33"/>
    </row>
    <row r="26" spans="1:3" s="34" customFormat="1" ht="24" x14ac:dyDescent="0.55000000000000004">
      <c r="A26" s="92" t="s">
        <v>45</v>
      </c>
      <c r="B26" s="93" t="s">
        <v>43</v>
      </c>
      <c r="C26" s="94" t="s">
        <v>44</v>
      </c>
    </row>
    <row r="27" spans="1:3" s="34" customFormat="1" ht="24" x14ac:dyDescent="0.55000000000000004">
      <c r="A27" s="54" t="s">
        <v>48</v>
      </c>
      <c r="B27" s="38"/>
      <c r="C27" s="41"/>
    </row>
    <row r="28" spans="1:3" s="34" customFormat="1" ht="24" x14ac:dyDescent="0.55000000000000004">
      <c r="A28" s="56" t="s">
        <v>52</v>
      </c>
      <c r="B28" s="40">
        <v>4</v>
      </c>
      <c r="C28" s="41">
        <f>B28*100/15</f>
        <v>26.666666666666668</v>
      </c>
    </row>
    <row r="29" spans="1:3" s="34" customFormat="1" ht="24" x14ac:dyDescent="0.55000000000000004">
      <c r="A29" s="56" t="s">
        <v>53</v>
      </c>
      <c r="B29" s="40">
        <v>4</v>
      </c>
      <c r="C29" s="44">
        <f>B29*100/15</f>
        <v>26.666666666666668</v>
      </c>
    </row>
    <row r="30" spans="1:3" s="34" customFormat="1" ht="24" x14ac:dyDescent="0.55000000000000004">
      <c r="A30" s="54" t="s">
        <v>109</v>
      </c>
      <c r="B30" s="38"/>
      <c r="C30" s="41"/>
    </row>
    <row r="31" spans="1:3" s="34" customFormat="1" ht="24" x14ac:dyDescent="0.55000000000000004">
      <c r="A31" s="56" t="s">
        <v>52</v>
      </c>
      <c r="B31" s="42">
        <v>5</v>
      </c>
      <c r="C31" s="43">
        <f>B31*100/15</f>
        <v>33.333333333333336</v>
      </c>
    </row>
    <row r="32" spans="1:3" s="34" customFormat="1" ht="24" x14ac:dyDescent="0.55000000000000004">
      <c r="A32" s="57" t="s">
        <v>53</v>
      </c>
      <c r="B32" s="73">
        <v>2</v>
      </c>
      <c r="C32" s="44">
        <f>B32*100/15</f>
        <v>13.333333333333334</v>
      </c>
    </row>
    <row r="33" spans="1:3" s="34" customFormat="1" ht="24" x14ac:dyDescent="0.55000000000000004">
      <c r="A33" s="96" t="s">
        <v>50</v>
      </c>
      <c r="B33" s="65">
        <f>SUM(B28:B32)</f>
        <v>15</v>
      </c>
      <c r="C33" s="97">
        <f>B33*100/15</f>
        <v>100</v>
      </c>
    </row>
    <row r="34" spans="1:3" s="34" customFormat="1" ht="24" x14ac:dyDescent="0.55000000000000004">
      <c r="A34" s="32"/>
      <c r="B34" s="33"/>
      <c r="C34" s="33"/>
    </row>
    <row r="35" spans="1:3" s="34" customFormat="1" ht="24" x14ac:dyDescent="0.55000000000000004">
      <c r="A35" s="32"/>
      <c r="B35" s="33"/>
      <c r="C35" s="33"/>
    </row>
    <row r="36" spans="1:3" s="34" customFormat="1" ht="24" x14ac:dyDescent="0.55000000000000004">
      <c r="A36" s="32" t="s">
        <v>230</v>
      </c>
      <c r="B36" s="33"/>
      <c r="C36" s="33"/>
    </row>
    <row r="37" spans="1:3" s="34" customFormat="1" ht="24" x14ac:dyDescent="0.55000000000000004">
      <c r="A37" s="32" t="s">
        <v>159</v>
      </c>
      <c r="B37" s="33"/>
      <c r="C37" s="33"/>
    </row>
    <row r="38" spans="1:3" s="34" customFormat="1" ht="24" x14ac:dyDescent="0.55000000000000004">
      <c r="A38" s="32"/>
      <c r="B38" s="33"/>
      <c r="C38" s="33"/>
    </row>
    <row r="39" spans="1:3" s="34" customFormat="1" ht="24" x14ac:dyDescent="0.55000000000000004">
      <c r="A39" s="37" t="s">
        <v>55</v>
      </c>
      <c r="B39" s="33"/>
      <c r="C39" s="33"/>
    </row>
    <row r="40" spans="1:3" s="34" customFormat="1" ht="24" x14ac:dyDescent="0.55000000000000004">
      <c r="A40" s="92" t="s">
        <v>45</v>
      </c>
      <c r="B40" s="93" t="s">
        <v>43</v>
      </c>
      <c r="C40" s="93" t="s">
        <v>44</v>
      </c>
    </row>
    <row r="41" spans="1:3" s="34" customFormat="1" ht="24" x14ac:dyDescent="0.55000000000000004">
      <c r="A41" s="54" t="s">
        <v>48</v>
      </c>
      <c r="B41" s="67"/>
      <c r="C41" s="55"/>
    </row>
    <row r="42" spans="1:3" s="34" customFormat="1" ht="24" x14ac:dyDescent="0.55000000000000004">
      <c r="A42" s="56" t="s">
        <v>54</v>
      </c>
      <c r="B42" s="42">
        <v>5</v>
      </c>
      <c r="C42" s="43">
        <f>B42*100/15</f>
        <v>33.333333333333336</v>
      </c>
    </row>
    <row r="43" spans="1:3" s="34" customFormat="1" ht="24" x14ac:dyDescent="0.55000000000000004">
      <c r="A43" s="57" t="s">
        <v>160</v>
      </c>
      <c r="B43" s="58">
        <v>3</v>
      </c>
      <c r="C43" s="44">
        <f>B43*100/15</f>
        <v>20</v>
      </c>
    </row>
    <row r="44" spans="1:3" s="34" customFormat="1" ht="24" x14ac:dyDescent="0.55000000000000004">
      <c r="A44" s="56" t="s">
        <v>109</v>
      </c>
      <c r="B44" s="95"/>
      <c r="C44" s="43"/>
    </row>
    <row r="45" spans="1:3" s="34" customFormat="1" ht="24" x14ac:dyDescent="0.55000000000000004">
      <c r="A45" s="57" t="s">
        <v>54</v>
      </c>
      <c r="B45" s="58">
        <v>7</v>
      </c>
      <c r="C45" s="43">
        <f>B45*100/15</f>
        <v>46.666666666666664</v>
      </c>
    </row>
    <row r="46" spans="1:3" s="34" customFormat="1" ht="24" x14ac:dyDescent="0.55000000000000004">
      <c r="A46" s="68" t="s">
        <v>50</v>
      </c>
      <c r="B46" s="65">
        <f>SUM(B42:B45)</f>
        <v>15</v>
      </c>
      <c r="C46" s="53">
        <f>B46*100/15</f>
        <v>100</v>
      </c>
    </row>
    <row r="47" spans="1:3" s="20" customFormat="1" ht="24" x14ac:dyDescent="0.55000000000000004">
      <c r="A47" s="22"/>
      <c r="B47" s="23"/>
      <c r="C47" s="24"/>
    </row>
    <row r="48" spans="1:3" s="34" customFormat="1" ht="24" x14ac:dyDescent="0.55000000000000004">
      <c r="A48" s="69" t="s">
        <v>161</v>
      </c>
      <c r="B48" s="10"/>
      <c r="C48" s="63"/>
    </row>
    <row r="49" spans="1:3" s="34" customFormat="1" ht="24" x14ac:dyDescent="0.55000000000000004">
      <c r="A49" s="69" t="s">
        <v>221</v>
      </c>
      <c r="B49" s="10"/>
      <c r="C49" s="63"/>
    </row>
    <row r="50" spans="1:3" s="34" customFormat="1" ht="24" x14ac:dyDescent="0.55000000000000004">
      <c r="A50" s="69" t="s">
        <v>162</v>
      </c>
      <c r="B50" s="10"/>
      <c r="C50" s="63"/>
    </row>
    <row r="51" spans="1:3" s="20" customFormat="1" ht="24" x14ac:dyDescent="0.55000000000000004">
      <c r="A51" s="22"/>
      <c r="B51" s="23"/>
      <c r="C51" s="24"/>
    </row>
    <row r="52" spans="1:3" s="34" customFormat="1" ht="24.75" customHeight="1" x14ac:dyDescent="0.55000000000000004">
      <c r="A52" s="37" t="s">
        <v>57</v>
      </c>
      <c r="B52" s="33"/>
      <c r="C52" s="33"/>
    </row>
    <row r="53" spans="1:3" s="34" customFormat="1" ht="24" x14ac:dyDescent="0.55000000000000004">
      <c r="A53" s="92" t="s">
        <v>45</v>
      </c>
      <c r="B53" s="93" t="s">
        <v>43</v>
      </c>
      <c r="C53" s="93" t="s">
        <v>44</v>
      </c>
    </row>
    <row r="54" spans="1:3" s="34" customFormat="1" ht="24" x14ac:dyDescent="0.55000000000000004">
      <c r="A54" s="54" t="s">
        <v>48</v>
      </c>
      <c r="B54" s="39"/>
      <c r="C54" s="55"/>
    </row>
    <row r="55" spans="1:3" s="34" customFormat="1" ht="24" x14ac:dyDescent="0.55000000000000004">
      <c r="A55" s="56" t="s">
        <v>56</v>
      </c>
      <c r="B55" s="111">
        <v>7</v>
      </c>
      <c r="C55" s="43">
        <f>B55*100/15</f>
        <v>46.666666666666664</v>
      </c>
    </row>
    <row r="56" spans="1:3" s="34" customFormat="1" ht="24" x14ac:dyDescent="0.55000000000000004">
      <c r="A56" s="56" t="s">
        <v>163</v>
      </c>
      <c r="B56" s="71">
        <v>1</v>
      </c>
      <c r="C56" s="44">
        <f>B56*100/15</f>
        <v>6.666666666666667</v>
      </c>
    </row>
    <row r="57" spans="1:3" s="34" customFormat="1" ht="24" x14ac:dyDescent="0.55000000000000004">
      <c r="A57" s="54" t="s">
        <v>109</v>
      </c>
      <c r="B57" s="67"/>
      <c r="C57" s="55"/>
    </row>
    <row r="58" spans="1:3" s="34" customFormat="1" ht="24" x14ac:dyDescent="0.55000000000000004">
      <c r="A58" s="74" t="s">
        <v>110</v>
      </c>
      <c r="B58" s="73">
        <v>7</v>
      </c>
      <c r="C58" s="44">
        <f>B58*100/15</f>
        <v>46.666666666666664</v>
      </c>
    </row>
    <row r="59" spans="1:3" s="34" customFormat="1" ht="24" x14ac:dyDescent="0.55000000000000004">
      <c r="A59" s="64" t="s">
        <v>50</v>
      </c>
      <c r="B59" s="65">
        <f>SUM(B55:B58)</f>
        <v>15</v>
      </c>
      <c r="C59" s="66">
        <f>B59*100/15</f>
        <v>100</v>
      </c>
    </row>
    <row r="60" spans="1:3" s="34" customFormat="1" ht="24" x14ac:dyDescent="0.55000000000000004">
      <c r="A60" s="91"/>
      <c r="B60" s="10"/>
      <c r="C60" s="63"/>
    </row>
    <row r="61" spans="1:3" s="34" customFormat="1" ht="24" x14ac:dyDescent="0.55000000000000004">
      <c r="A61" s="69" t="s">
        <v>134</v>
      </c>
      <c r="B61" s="10"/>
      <c r="C61" s="63"/>
    </row>
    <row r="62" spans="1:3" s="34" customFormat="1" ht="24" x14ac:dyDescent="0.55000000000000004">
      <c r="A62" s="69" t="s">
        <v>164</v>
      </c>
      <c r="B62" s="10"/>
      <c r="C62" s="63"/>
    </row>
    <row r="63" spans="1:3" s="34" customFormat="1" ht="24" x14ac:dyDescent="0.55000000000000004">
      <c r="A63" s="69" t="s">
        <v>165</v>
      </c>
      <c r="B63" s="10"/>
      <c r="C63" s="63"/>
    </row>
    <row r="64" spans="1:3" s="34" customFormat="1" ht="24" x14ac:dyDescent="0.55000000000000004">
      <c r="A64" s="69"/>
      <c r="B64" s="10"/>
      <c r="C64" s="63"/>
    </row>
    <row r="65" spans="1:3" s="34" customFormat="1" ht="24" x14ac:dyDescent="0.55000000000000004">
      <c r="A65" s="69"/>
      <c r="B65" s="10"/>
      <c r="C65" s="63"/>
    </row>
    <row r="66" spans="1:3" s="34" customFormat="1" ht="24" x14ac:dyDescent="0.55000000000000004">
      <c r="A66" s="69"/>
      <c r="B66" s="10"/>
      <c r="C66" s="63"/>
    </row>
    <row r="67" spans="1:3" s="34" customFormat="1" ht="24" x14ac:dyDescent="0.55000000000000004">
      <c r="A67" s="69"/>
      <c r="B67" s="10"/>
      <c r="C67" s="63"/>
    </row>
    <row r="68" spans="1:3" s="34" customFormat="1" ht="21.75" customHeight="1" x14ac:dyDescent="0.55000000000000004">
      <c r="A68" s="37" t="s">
        <v>58</v>
      </c>
      <c r="B68" s="33"/>
      <c r="C68" s="33"/>
    </row>
    <row r="69" spans="1:3" s="34" customFormat="1" ht="24" x14ac:dyDescent="0.55000000000000004">
      <c r="A69" s="68" t="s">
        <v>45</v>
      </c>
      <c r="B69" s="93" t="s">
        <v>43</v>
      </c>
      <c r="C69" s="93" t="s">
        <v>44</v>
      </c>
    </row>
    <row r="70" spans="1:3" s="25" customFormat="1" ht="24" x14ac:dyDescent="0.55000000000000004">
      <c r="A70" s="54" t="s">
        <v>48</v>
      </c>
      <c r="B70" s="72"/>
      <c r="C70" s="21"/>
    </row>
    <row r="71" spans="1:3" s="60" customFormat="1" ht="24" x14ac:dyDescent="0.55000000000000004">
      <c r="A71" s="117" t="s">
        <v>166</v>
      </c>
      <c r="B71" s="42">
        <v>2</v>
      </c>
      <c r="C71" s="43">
        <f>B71*100/15</f>
        <v>13.333333333333334</v>
      </c>
    </row>
    <row r="72" spans="1:3" s="60" customFormat="1" ht="24" x14ac:dyDescent="0.55000000000000004">
      <c r="A72" s="117" t="s">
        <v>145</v>
      </c>
      <c r="B72" s="42">
        <v>1</v>
      </c>
      <c r="C72" s="43">
        <f>B72*100/15</f>
        <v>6.666666666666667</v>
      </c>
    </row>
    <row r="73" spans="1:3" s="60" customFormat="1" ht="24" x14ac:dyDescent="0.55000000000000004">
      <c r="A73" s="117" t="s">
        <v>167</v>
      </c>
      <c r="B73" s="42">
        <v>3</v>
      </c>
      <c r="C73" s="43">
        <f>B73*100/15</f>
        <v>20</v>
      </c>
    </row>
    <row r="74" spans="1:3" s="60" customFormat="1" ht="24" x14ac:dyDescent="0.55000000000000004">
      <c r="A74" s="74" t="s">
        <v>154</v>
      </c>
      <c r="B74" s="73">
        <v>2</v>
      </c>
      <c r="C74" s="44">
        <f>B74*100/15</f>
        <v>13.333333333333334</v>
      </c>
    </row>
    <row r="75" spans="1:3" s="60" customFormat="1" ht="24" x14ac:dyDescent="0.55000000000000004">
      <c r="A75" s="56" t="s">
        <v>109</v>
      </c>
      <c r="B75" s="40"/>
      <c r="C75" s="41"/>
    </row>
    <row r="76" spans="1:3" s="60" customFormat="1" ht="24" x14ac:dyDescent="0.55000000000000004">
      <c r="A76" s="117" t="s">
        <v>145</v>
      </c>
      <c r="B76" s="42">
        <v>4</v>
      </c>
      <c r="C76" s="43">
        <f>B76*100/15</f>
        <v>26.666666666666668</v>
      </c>
    </row>
    <row r="77" spans="1:3" s="60" customFormat="1" ht="24" x14ac:dyDescent="0.55000000000000004">
      <c r="A77" s="117" t="s">
        <v>147</v>
      </c>
      <c r="B77" s="42">
        <v>1</v>
      </c>
      <c r="C77" s="43">
        <f>B77*100/15</f>
        <v>6.666666666666667</v>
      </c>
    </row>
    <row r="78" spans="1:3" s="60" customFormat="1" ht="24" x14ac:dyDescent="0.55000000000000004">
      <c r="A78" s="117" t="s">
        <v>166</v>
      </c>
      <c r="B78" s="42">
        <v>1</v>
      </c>
      <c r="C78" s="43">
        <f>B78*100/15</f>
        <v>6.666666666666667</v>
      </c>
    </row>
    <row r="79" spans="1:3" s="60" customFormat="1" ht="24" x14ac:dyDescent="0.55000000000000004">
      <c r="A79" s="74" t="s">
        <v>153</v>
      </c>
      <c r="B79" s="73">
        <v>1</v>
      </c>
      <c r="C79" s="44">
        <f>B79*100/15</f>
        <v>6.666666666666667</v>
      </c>
    </row>
    <row r="80" spans="1:3" s="34" customFormat="1" ht="24" x14ac:dyDescent="0.55000000000000004">
      <c r="A80" s="68" t="s">
        <v>50</v>
      </c>
      <c r="B80" s="65">
        <f>SUM(B71:B79)</f>
        <v>15</v>
      </c>
      <c r="C80" s="53">
        <f>B80*100/15</f>
        <v>100</v>
      </c>
    </row>
    <row r="81" spans="1:3" s="20" customFormat="1" ht="24" x14ac:dyDescent="0.55000000000000004">
      <c r="A81" s="22"/>
      <c r="B81" s="23"/>
      <c r="C81" s="24"/>
    </row>
    <row r="82" spans="1:3" s="34" customFormat="1" ht="24" x14ac:dyDescent="0.55000000000000004">
      <c r="A82" s="69" t="s">
        <v>231</v>
      </c>
      <c r="B82" s="10"/>
      <c r="C82" s="63"/>
    </row>
    <row r="83" spans="1:3" s="34" customFormat="1" ht="24" x14ac:dyDescent="0.55000000000000004">
      <c r="A83" s="69" t="s">
        <v>168</v>
      </c>
      <c r="B83" s="10"/>
      <c r="C83" s="63"/>
    </row>
    <row r="84" spans="1:3" s="20" customFormat="1" ht="24" x14ac:dyDescent="0.55000000000000004">
      <c r="A84" s="22"/>
      <c r="B84" s="23"/>
      <c r="C84" s="24"/>
    </row>
    <row r="85" spans="1:3" s="20" customFormat="1" ht="24" x14ac:dyDescent="0.55000000000000004">
      <c r="A85" s="22"/>
      <c r="B85" s="23"/>
      <c r="C85" s="24"/>
    </row>
    <row r="86" spans="1:3" s="20" customFormat="1" ht="24" x14ac:dyDescent="0.55000000000000004">
      <c r="A86" s="22"/>
      <c r="B86" s="23"/>
      <c r="C86" s="24"/>
    </row>
    <row r="87" spans="1:3" s="20" customFormat="1" ht="24" x14ac:dyDescent="0.55000000000000004">
      <c r="A87" s="22"/>
      <c r="B87" s="23"/>
      <c r="C87" s="24"/>
    </row>
    <row r="88" spans="1:3" s="20" customFormat="1" ht="24" x14ac:dyDescent="0.55000000000000004">
      <c r="A88" s="22"/>
      <c r="B88" s="23"/>
      <c r="C88" s="24"/>
    </row>
    <row r="89" spans="1:3" s="20" customFormat="1" ht="24" x14ac:dyDescent="0.55000000000000004">
      <c r="A89" s="22"/>
      <c r="B89" s="23"/>
      <c r="C89" s="24"/>
    </row>
    <row r="90" spans="1:3" s="20" customFormat="1" ht="24" x14ac:dyDescent="0.55000000000000004">
      <c r="A90" s="22"/>
      <c r="B90" s="23"/>
      <c r="C90" s="24"/>
    </row>
    <row r="91" spans="1:3" s="20" customFormat="1" ht="24" x14ac:dyDescent="0.55000000000000004">
      <c r="A91" s="22"/>
      <c r="B91" s="23"/>
      <c r="C91" s="24"/>
    </row>
    <row r="92" spans="1:3" s="20" customFormat="1" ht="24" x14ac:dyDescent="0.55000000000000004">
      <c r="A92" s="22"/>
      <c r="B92" s="23"/>
      <c r="C92" s="24"/>
    </row>
    <row r="93" spans="1:3" s="20" customFormat="1" ht="24" x14ac:dyDescent="0.55000000000000004">
      <c r="A93" s="22"/>
      <c r="B93" s="23"/>
      <c r="C93" s="24"/>
    </row>
    <row r="94" spans="1:3" s="20" customFormat="1" ht="24" x14ac:dyDescent="0.55000000000000004">
      <c r="A94" s="22"/>
      <c r="B94" s="23"/>
      <c r="C94" s="24"/>
    </row>
    <row r="95" spans="1:3" s="20" customFormat="1" ht="24" x14ac:dyDescent="0.55000000000000004">
      <c r="A95" s="22"/>
      <c r="B95" s="23"/>
      <c r="C95" s="24"/>
    </row>
    <row r="96" spans="1:3" s="20" customFormat="1" ht="24" x14ac:dyDescent="0.55000000000000004">
      <c r="A96" s="22"/>
      <c r="B96" s="23"/>
      <c r="C96" s="24"/>
    </row>
    <row r="97" spans="1:4" s="20" customFormat="1" ht="24" x14ac:dyDescent="0.55000000000000004">
      <c r="A97" s="22"/>
      <c r="B97" s="23"/>
      <c r="C97" s="24"/>
    </row>
    <row r="98" spans="1:4" s="20" customFormat="1" ht="24" x14ac:dyDescent="0.55000000000000004">
      <c r="A98" s="22"/>
      <c r="B98" s="23"/>
      <c r="C98" s="24"/>
    </row>
    <row r="99" spans="1:4" s="62" customFormat="1" ht="24" x14ac:dyDescent="0.55000000000000004">
      <c r="A99" s="37" t="s">
        <v>113</v>
      </c>
      <c r="B99" s="61"/>
      <c r="C99" s="61"/>
      <c r="D99" s="7"/>
    </row>
    <row r="100" spans="1:4" s="29" customFormat="1" x14ac:dyDescent="0.5">
      <c r="A100" s="125" t="s">
        <v>39</v>
      </c>
      <c r="B100" s="138" t="s">
        <v>169</v>
      </c>
      <c r="C100" s="139"/>
      <c r="D100" s="140"/>
    </row>
    <row r="101" spans="1:4" s="29" customFormat="1" ht="56.25" x14ac:dyDescent="0.5">
      <c r="A101" s="126"/>
      <c r="B101" s="90" t="s">
        <v>33</v>
      </c>
      <c r="C101" s="89" t="s">
        <v>38</v>
      </c>
      <c r="D101" s="89" t="s">
        <v>107</v>
      </c>
    </row>
    <row r="102" spans="1:4" s="29" customFormat="1" x14ac:dyDescent="0.5">
      <c r="A102" s="45" t="s">
        <v>6</v>
      </c>
      <c r="B102" s="46">
        <f>'กลุ่ม Elementary 2'!H10</f>
        <v>4.75</v>
      </c>
      <c r="C102" s="46">
        <f>'กลุ่ม Elementary 2'!H11</f>
        <v>0.46291004988627571</v>
      </c>
      <c r="D102" s="4" t="str">
        <f>IF(B102&gt;4.5,"มากที่สุด",IF(B102&gt;3.5,"มาก",IF(B102&gt;2.5,"ปานกลาง",IF(B102&gt;1.5,"น้อย",IF(B102&lt;=1.5,"น้อยที่สุด")))))</f>
        <v>มากที่สุด</v>
      </c>
    </row>
    <row r="103" spans="1:4" s="29" customFormat="1" x14ac:dyDescent="0.5">
      <c r="A103" s="45" t="s">
        <v>7</v>
      </c>
      <c r="B103" s="46">
        <f>'กลุ่ม Elementary 2'!I10</f>
        <v>4.625</v>
      </c>
      <c r="C103" s="46">
        <f>'กลุ่ม Elementary 2'!I11</f>
        <v>0.51754916950676566</v>
      </c>
      <c r="D103" s="4" t="str">
        <f t="shared" ref="D103:D115" si="0">IF(B103&gt;4.5,"มากที่สุด",IF(B103&gt;3.5,"มาก",IF(B103&gt;2.5,"ปานกลาง",IF(B103&gt;1.5,"น้อย",IF(B103&lt;=1.5,"น้อยที่สุด")))))</f>
        <v>มากที่สุด</v>
      </c>
    </row>
    <row r="104" spans="1:4" s="29" customFormat="1" x14ac:dyDescent="0.5">
      <c r="A104" s="45" t="s">
        <v>8</v>
      </c>
      <c r="B104" s="46">
        <f>'กลุ่ม Elementary 2'!J10</f>
        <v>4.625</v>
      </c>
      <c r="C104" s="46">
        <f>'กลุ่ม Elementary 2'!J11</f>
        <v>0.51754916950676566</v>
      </c>
      <c r="D104" s="4" t="str">
        <f t="shared" si="0"/>
        <v>มากที่สุด</v>
      </c>
    </row>
    <row r="105" spans="1:4" s="29" customFormat="1" x14ac:dyDescent="0.5">
      <c r="A105" s="45" t="s">
        <v>9</v>
      </c>
      <c r="B105" s="46">
        <f>'กลุ่ม Elementary 2'!K10</f>
        <v>4.75</v>
      </c>
      <c r="C105" s="46">
        <f>'กลุ่ม Elementary 2'!K11</f>
        <v>0.46291004988627571</v>
      </c>
      <c r="D105" s="4" t="str">
        <f t="shared" si="0"/>
        <v>มากที่สุด</v>
      </c>
    </row>
    <row r="106" spans="1:4" s="29" customFormat="1" x14ac:dyDescent="0.5">
      <c r="A106" s="45" t="s">
        <v>10</v>
      </c>
      <c r="B106" s="46">
        <f>'กลุ่ม Elementary 2'!L10</f>
        <v>4.75</v>
      </c>
      <c r="C106" s="46">
        <f>'กลุ่ม Elementary 2'!L11</f>
        <v>0.46291004988627571</v>
      </c>
      <c r="D106" s="4" t="str">
        <f t="shared" si="0"/>
        <v>มากที่สุด</v>
      </c>
    </row>
    <row r="107" spans="1:4" s="29" customFormat="1" x14ac:dyDescent="0.5">
      <c r="A107" s="45" t="s">
        <v>11</v>
      </c>
      <c r="B107" s="46">
        <f>'กลุ่ม Elementary 2'!M10</f>
        <v>4.75</v>
      </c>
      <c r="C107" s="46">
        <f>'กลุ่ม Elementary 2'!M11</f>
        <v>0.46291004988627571</v>
      </c>
      <c r="D107" s="4" t="str">
        <f t="shared" si="0"/>
        <v>มากที่สุด</v>
      </c>
    </row>
    <row r="108" spans="1:4" s="29" customFormat="1" x14ac:dyDescent="0.5">
      <c r="A108" s="45" t="s">
        <v>108</v>
      </c>
      <c r="B108" s="46">
        <f>'กลุ่ม Elementary 2'!P10</f>
        <v>4.375</v>
      </c>
      <c r="C108" s="46">
        <f>'กลุ่ม Elementary 2'!P11</f>
        <v>0.51754916950676566</v>
      </c>
      <c r="D108" s="4" t="str">
        <f t="shared" ref="D108:D114" si="1">IF(B108&gt;4.5,"มากที่สุด",IF(B108&gt;3.5,"มาก",IF(B108&gt;2.5,"ปานกลาง",IF(B108&gt;1.5,"น้อย",IF(B108&lt;=1.5,"น้อยที่สุด")))))</f>
        <v>มาก</v>
      </c>
    </row>
    <row r="109" spans="1:4" s="29" customFormat="1" x14ac:dyDescent="0.5">
      <c r="A109" s="45" t="s">
        <v>13</v>
      </c>
      <c r="B109" s="46">
        <f>'กลุ่ม Elementary 2'!Q10</f>
        <v>4.625</v>
      </c>
      <c r="C109" s="46">
        <f>'กลุ่ม Elementary 2'!Q11</f>
        <v>0.51754916950676566</v>
      </c>
      <c r="D109" s="4" t="str">
        <f t="shared" si="1"/>
        <v>มากที่สุด</v>
      </c>
    </row>
    <row r="110" spans="1:4" s="29" customFormat="1" x14ac:dyDescent="0.5">
      <c r="A110" s="45" t="s">
        <v>14</v>
      </c>
      <c r="B110" s="46">
        <f>'กลุ่ม Elementary 2'!R10</f>
        <v>4.25</v>
      </c>
      <c r="C110" s="46">
        <f>'กลุ่ม Elementary 2'!R11</f>
        <v>1.0350983390135313</v>
      </c>
      <c r="D110" s="4" t="str">
        <f t="shared" si="1"/>
        <v>มาก</v>
      </c>
    </row>
    <row r="111" spans="1:4" s="29" customFormat="1" x14ac:dyDescent="0.5">
      <c r="A111" s="45" t="s">
        <v>15</v>
      </c>
      <c r="B111" s="46">
        <f>'กลุ่ม Elementary 2'!S10</f>
        <v>4.75</v>
      </c>
      <c r="C111" s="46">
        <f>'กลุ่ม Elementary 2'!S11</f>
        <v>0.46291004988627571</v>
      </c>
      <c r="D111" s="4" t="str">
        <f t="shared" si="1"/>
        <v>มากที่สุด</v>
      </c>
    </row>
    <row r="112" spans="1:4" s="29" customFormat="1" x14ac:dyDescent="0.5">
      <c r="A112" s="45" t="s">
        <v>16</v>
      </c>
      <c r="B112" s="46">
        <f>'กลุ่ม Elementary 2'!T10</f>
        <v>4.875</v>
      </c>
      <c r="C112" s="46">
        <f>'กลุ่ม Elementary 2'!T11</f>
        <v>0.35355339059327379</v>
      </c>
      <c r="D112" s="4" t="str">
        <f t="shared" si="1"/>
        <v>มากที่สุด</v>
      </c>
    </row>
    <row r="113" spans="1:5" s="29" customFormat="1" x14ac:dyDescent="0.5">
      <c r="A113" s="45" t="s">
        <v>17</v>
      </c>
      <c r="B113" s="46">
        <f>'กลุ่ม Elementary 2'!U10</f>
        <v>4.875</v>
      </c>
      <c r="C113" s="46">
        <f>'กลุ่ม Elementary 2'!U11</f>
        <v>0.35355339059327379</v>
      </c>
      <c r="D113" s="4" t="str">
        <f t="shared" si="1"/>
        <v>มากที่สุด</v>
      </c>
    </row>
    <row r="114" spans="1:5" s="29" customFormat="1" x14ac:dyDescent="0.5">
      <c r="A114" s="45" t="s">
        <v>18</v>
      </c>
      <c r="B114" s="46">
        <f>'กลุ่ม Elementary 2'!V10</f>
        <v>4.875</v>
      </c>
      <c r="C114" s="46">
        <f>'กลุ่ม Elementary 2'!V11</f>
        <v>0.35355339059327379</v>
      </c>
      <c r="D114" s="4" t="str">
        <f t="shared" si="1"/>
        <v>มากที่สุด</v>
      </c>
    </row>
    <row r="115" spans="1:5" s="29" customFormat="1" ht="22.5" thickBot="1" x14ac:dyDescent="0.55000000000000004">
      <c r="A115" s="47" t="s">
        <v>34</v>
      </c>
      <c r="B115" s="48">
        <f>AVERAGE(B102:B114)</f>
        <v>4.6826923076923075</v>
      </c>
      <c r="C115" s="48">
        <f>AVERAGE(C102:C114)</f>
        <v>0.49850041832706116</v>
      </c>
      <c r="D115" s="5" t="str">
        <f t="shared" si="0"/>
        <v>มากที่สุด</v>
      </c>
    </row>
    <row r="116" spans="1:5" ht="22.5" thickTop="1" x14ac:dyDescent="0.5">
      <c r="A116" s="26"/>
      <c r="B116" s="27"/>
      <c r="C116" s="27"/>
      <c r="D116" s="28"/>
    </row>
    <row r="117" spans="1:5" s="34" customFormat="1" ht="24" x14ac:dyDescent="0.55000000000000004">
      <c r="A117" s="9" t="s">
        <v>61</v>
      </c>
      <c r="B117" s="51"/>
      <c r="C117" s="51"/>
      <c r="D117" s="8"/>
    </row>
    <row r="118" spans="1:5" s="34" customFormat="1" ht="24" x14ac:dyDescent="0.55000000000000004">
      <c r="A118" s="9" t="s">
        <v>184</v>
      </c>
      <c r="B118" s="51"/>
      <c r="C118" s="51"/>
      <c r="D118" s="8"/>
    </row>
    <row r="119" spans="1:5" s="34" customFormat="1" ht="24" x14ac:dyDescent="0.55000000000000004">
      <c r="A119" s="9" t="s">
        <v>185</v>
      </c>
      <c r="B119" s="51"/>
      <c r="C119" s="51"/>
      <c r="D119" s="8"/>
    </row>
    <row r="120" spans="1:5" s="34" customFormat="1" ht="24" x14ac:dyDescent="0.55000000000000004">
      <c r="A120" s="9" t="s">
        <v>191</v>
      </c>
      <c r="B120" s="51"/>
      <c r="C120" s="51"/>
      <c r="D120" s="8"/>
    </row>
    <row r="121" spans="1:5" s="34" customFormat="1" ht="24" x14ac:dyDescent="0.55000000000000004">
      <c r="A121" s="9" t="s">
        <v>192</v>
      </c>
      <c r="B121" s="51"/>
      <c r="C121" s="51"/>
      <c r="D121" s="8"/>
    </row>
    <row r="122" spans="1:5" s="34" customFormat="1" ht="24" x14ac:dyDescent="0.55000000000000004">
      <c r="A122" s="9" t="s">
        <v>193</v>
      </c>
      <c r="B122" s="51"/>
      <c r="C122" s="51"/>
      <c r="D122" s="8"/>
    </row>
    <row r="123" spans="1:5" s="34" customFormat="1" ht="24" x14ac:dyDescent="0.55000000000000004">
      <c r="A123" s="9" t="s">
        <v>194</v>
      </c>
      <c r="B123" s="63"/>
      <c r="C123" s="63"/>
      <c r="D123" s="10"/>
      <c r="E123" s="60"/>
    </row>
    <row r="124" spans="1:5" s="34" customFormat="1" ht="24" x14ac:dyDescent="0.55000000000000004">
      <c r="A124" s="9" t="s">
        <v>234</v>
      </c>
      <c r="B124" s="63"/>
      <c r="C124" s="63"/>
      <c r="D124" s="10"/>
      <c r="E124" s="60"/>
    </row>
    <row r="125" spans="1:5" s="34" customFormat="1" ht="24" x14ac:dyDescent="0.55000000000000004">
      <c r="A125" s="9" t="s">
        <v>235</v>
      </c>
      <c r="B125" s="63"/>
      <c r="C125" s="63"/>
      <c r="D125" s="10"/>
      <c r="E125" s="60"/>
    </row>
    <row r="126" spans="1:5" s="34" customFormat="1" ht="24" x14ac:dyDescent="0.55000000000000004">
      <c r="A126" s="9"/>
      <c r="B126" s="63"/>
      <c r="C126" s="63"/>
      <c r="D126" s="10"/>
      <c r="E126" s="60"/>
    </row>
    <row r="127" spans="1:5" s="34" customFormat="1" ht="24" x14ac:dyDescent="0.55000000000000004">
      <c r="A127" s="9"/>
      <c r="B127" s="63"/>
      <c r="C127" s="63"/>
      <c r="D127" s="10"/>
      <c r="E127" s="60"/>
    </row>
    <row r="128" spans="1:5" s="34" customFormat="1" ht="24" x14ac:dyDescent="0.55000000000000004">
      <c r="A128" s="9"/>
      <c r="B128" s="63"/>
      <c r="C128" s="63"/>
      <c r="D128" s="10"/>
      <c r="E128" s="60"/>
    </row>
    <row r="129" spans="1:7" s="34" customFormat="1" ht="24" x14ac:dyDescent="0.55000000000000004">
      <c r="A129" s="9"/>
      <c r="B129" s="63"/>
      <c r="C129" s="63"/>
      <c r="D129" s="10"/>
      <c r="E129" s="60"/>
    </row>
    <row r="130" spans="1:7" s="34" customFormat="1" ht="24" x14ac:dyDescent="0.55000000000000004">
      <c r="A130" s="9"/>
      <c r="B130" s="63"/>
      <c r="C130" s="63"/>
      <c r="D130" s="10"/>
      <c r="E130" s="60"/>
    </row>
    <row r="131" spans="1:7" s="34" customFormat="1" ht="24" x14ac:dyDescent="0.55000000000000004">
      <c r="A131" s="9"/>
      <c r="B131" s="63"/>
      <c r="C131" s="63"/>
      <c r="D131" s="10"/>
      <c r="E131" s="60"/>
    </row>
    <row r="132" spans="1:7" s="70" customFormat="1" ht="24" x14ac:dyDescent="0.55000000000000004">
      <c r="A132" s="70" t="s">
        <v>114</v>
      </c>
      <c r="E132" s="81"/>
      <c r="F132" s="81"/>
      <c r="G132" s="81"/>
    </row>
    <row r="133" spans="1:7" s="70" customFormat="1" ht="24" x14ac:dyDescent="0.55000000000000004">
      <c r="A133" s="70" t="s">
        <v>170</v>
      </c>
      <c r="E133" s="81"/>
      <c r="F133" s="81"/>
      <c r="G133" s="81"/>
    </row>
    <row r="134" spans="1:7" s="70" customFormat="1" ht="25.5" customHeight="1" x14ac:dyDescent="0.55000000000000004">
      <c r="A134" s="130" t="s">
        <v>45</v>
      </c>
      <c r="B134" s="132"/>
      <c r="C134" s="134" t="s">
        <v>232</v>
      </c>
      <c r="D134" s="86" t="s">
        <v>88</v>
      </c>
      <c r="E134" s="81"/>
      <c r="F134" s="82"/>
      <c r="G134" s="81"/>
    </row>
    <row r="135" spans="1:7" s="70" customFormat="1" ht="25.5" customHeight="1" x14ac:dyDescent="0.55000000000000004">
      <c r="A135" s="131"/>
      <c r="B135" s="133"/>
      <c r="C135" s="135"/>
      <c r="D135" s="87" t="s">
        <v>89</v>
      </c>
      <c r="E135" s="81"/>
      <c r="F135" s="81"/>
      <c r="G135" s="81"/>
    </row>
    <row r="136" spans="1:7" s="34" customFormat="1" ht="24" x14ac:dyDescent="0.55000000000000004">
      <c r="A136" s="88" t="s">
        <v>86</v>
      </c>
      <c r="B136" s="84"/>
      <c r="C136" s="84"/>
      <c r="D136" s="83"/>
      <c r="E136" s="33"/>
      <c r="F136" s="33"/>
      <c r="G136" s="33"/>
    </row>
    <row r="137" spans="1:7" s="34" customFormat="1" ht="25.5" customHeight="1" x14ac:dyDescent="0.55000000000000004">
      <c r="A137" s="85" t="s">
        <v>91</v>
      </c>
      <c r="B137" s="77">
        <f>'กลุ่ม Elementary 2'!N10</f>
        <v>3</v>
      </c>
      <c r="C137" s="77">
        <f>'กลุ่ม Elementary 2'!N12</f>
        <v>2.8195228609334393</v>
      </c>
      <c r="D137" s="78" t="str">
        <f>IF(B137&gt;4.5,"มากที่สุด",IF(B137&gt;3.5,"มาก",IF(B137&gt;2.5,"ปานกลาง",IF(B137&gt;1.5,"น้อย",IF(B137&lt;=1.5,"น้อยที่สุด")))))</f>
        <v>ปานกลาง</v>
      </c>
      <c r="E137" s="33"/>
      <c r="F137" s="33"/>
      <c r="G137" s="33"/>
    </row>
    <row r="138" spans="1:7" s="34" customFormat="1" ht="24.75" thickBot="1" x14ac:dyDescent="0.6">
      <c r="A138" s="80" t="s">
        <v>87</v>
      </c>
      <c r="B138" s="79">
        <f>AVERAGE(B137:B137)</f>
        <v>3</v>
      </c>
      <c r="C138" s="79">
        <f>SUM(C137)</f>
        <v>2.8195228609334393</v>
      </c>
      <c r="D138" s="118" t="str">
        <f>IF(B138&gt;4.5,"มากที่สุด",IF(B138&gt;3.5,"มาก",IF(B138&gt;2.5,"ปานกลาง",IF(B138&gt;1.5,"น้อย",IF(B138&lt;=1.5,"น้อยที่สุด")))))</f>
        <v>ปานกลาง</v>
      </c>
      <c r="E138" s="33"/>
      <c r="F138" s="33"/>
      <c r="G138" s="33"/>
    </row>
    <row r="139" spans="1:7" s="34" customFormat="1" ht="24.75" thickTop="1" x14ac:dyDescent="0.55000000000000004">
      <c r="A139" s="76" t="s">
        <v>90</v>
      </c>
      <c r="B139" s="84"/>
      <c r="C139" s="84"/>
      <c r="D139" s="84"/>
      <c r="E139" s="33"/>
      <c r="F139" s="33"/>
      <c r="G139" s="33"/>
    </row>
    <row r="140" spans="1:7" s="34" customFormat="1" ht="25.5" customHeight="1" x14ac:dyDescent="0.55000000000000004">
      <c r="A140" s="85" t="s">
        <v>92</v>
      </c>
      <c r="B140" s="77">
        <f>'กลุ่ม Elementary 2'!O10</f>
        <v>4.125</v>
      </c>
      <c r="C140" s="77">
        <f>'กลุ่ม Elementary 2'!O11</f>
        <v>0.64086994446165568</v>
      </c>
      <c r="D140" s="78" t="str">
        <f>IF(B140&gt;4.5,"มากที่สุด",IF(B140&gt;3.5,"มาก",IF(B140&gt;2.5,"ปานกลาง",IF(B140&gt;1.5,"น้อย",IF(B140&lt;=1.5,"น้อยที่สุด")))))</f>
        <v>มาก</v>
      </c>
      <c r="E140" s="33"/>
      <c r="F140" s="33"/>
      <c r="G140" s="33"/>
    </row>
    <row r="141" spans="1:7" s="34" customFormat="1" ht="24.75" thickBot="1" x14ac:dyDescent="0.6">
      <c r="A141" s="80" t="s">
        <v>87</v>
      </c>
      <c r="B141" s="79">
        <f>AVERAGE(B140:B140)</f>
        <v>4.125</v>
      </c>
      <c r="C141" s="79">
        <f>SUM(C140)</f>
        <v>0.64086994446165568</v>
      </c>
      <c r="D141" s="118" t="str">
        <f>IF(B141&gt;4.5,"มากที่สุด",IF(B141&gt;3.5,"มาก",IF(B141&gt;2.5,"ปานกลาง",IF(B141&gt;1.5,"น้อย",IF(B141&lt;=1.5,"น้อยที่สุด")))))</f>
        <v>มาก</v>
      </c>
      <c r="E141" s="33"/>
      <c r="F141" s="33"/>
      <c r="G141" s="33"/>
    </row>
    <row r="142" spans="1:7" s="34" customFormat="1" ht="24.75" thickTop="1" x14ac:dyDescent="0.55000000000000004">
      <c r="A142" s="75"/>
      <c r="E142" s="33"/>
      <c r="F142" s="33"/>
      <c r="G142" s="33"/>
    </row>
    <row r="143" spans="1:7" s="34" customFormat="1" ht="24" x14ac:dyDescent="0.55000000000000004">
      <c r="A143" s="34" t="s">
        <v>115</v>
      </c>
    </row>
    <row r="144" spans="1:7" s="34" customFormat="1" ht="24" x14ac:dyDescent="0.55000000000000004">
      <c r="A144" s="34" t="s">
        <v>182</v>
      </c>
    </row>
    <row r="145" spans="1:4" s="34" customFormat="1" ht="24" x14ac:dyDescent="0.55000000000000004">
      <c r="A145" s="34" t="s">
        <v>176</v>
      </c>
    </row>
    <row r="146" spans="1:4" s="29" customFormat="1" ht="24" x14ac:dyDescent="0.55000000000000004">
      <c r="A146" s="37" t="s">
        <v>137</v>
      </c>
      <c r="B146" s="31"/>
      <c r="C146" s="31"/>
    </row>
    <row r="147" spans="1:4" s="29" customFormat="1" x14ac:dyDescent="0.5">
      <c r="A147" s="125" t="s">
        <v>39</v>
      </c>
      <c r="B147" s="127" t="s">
        <v>171</v>
      </c>
      <c r="C147" s="128"/>
      <c r="D147" s="129"/>
    </row>
    <row r="148" spans="1:4" s="29" customFormat="1" ht="56.25" x14ac:dyDescent="0.5">
      <c r="A148" s="126"/>
      <c r="B148" s="90" t="s">
        <v>33</v>
      </c>
      <c r="C148" s="89" t="s">
        <v>38</v>
      </c>
      <c r="D148" s="89" t="s">
        <v>107</v>
      </c>
    </row>
    <row r="149" spans="1:4" s="29" customFormat="1" x14ac:dyDescent="0.5">
      <c r="A149" s="45" t="s">
        <v>6</v>
      </c>
      <c r="B149" s="46">
        <f>'กลุ่ม starer 2'!H9</f>
        <v>4.4285714285714288</v>
      </c>
      <c r="C149" s="46">
        <f>'กลุ่ม starer 2'!H10</f>
        <v>0.78679579246944398</v>
      </c>
      <c r="D149" s="4" t="str">
        <f>IF(B149&gt;4.5,"มากที่สุด",IF(B149&gt;3.5,"มาก",IF(B149&gt;2.5,"ปานกลาง",IF(B149&gt;1.5,"น้อย",IF(B149&lt;=1.5,"น้อยที่สุด")))))</f>
        <v>มาก</v>
      </c>
    </row>
    <row r="150" spans="1:4" s="29" customFormat="1" x14ac:dyDescent="0.5">
      <c r="A150" s="45" t="s">
        <v>7</v>
      </c>
      <c r="B150" s="46">
        <f>'กลุ่ม starer 2'!I9</f>
        <v>4.4285714285714288</v>
      </c>
      <c r="C150" s="46">
        <f>'กลุ่ม starer 2'!I10</f>
        <v>0.78679579246944398</v>
      </c>
      <c r="D150" s="4" t="str">
        <f t="shared" ref="D150:D162" si="2">IF(B150&gt;4.5,"มากที่สุด",IF(B150&gt;3.5,"มาก",IF(B150&gt;2.5,"ปานกลาง",IF(B150&gt;1.5,"น้อย",IF(B150&lt;=1.5,"น้อยที่สุด")))))</f>
        <v>มาก</v>
      </c>
    </row>
    <row r="151" spans="1:4" s="29" customFormat="1" x14ac:dyDescent="0.5">
      <c r="A151" s="45" t="s">
        <v>8</v>
      </c>
      <c r="B151" s="46">
        <f>'กลุ่ม starer 2'!J9</f>
        <v>4.5714285714285712</v>
      </c>
      <c r="C151" s="46">
        <f>'กลุ่ม starer 2'!J10</f>
        <v>0.53452248382485001</v>
      </c>
      <c r="D151" s="4" t="str">
        <f t="shared" si="2"/>
        <v>มากที่สุด</v>
      </c>
    </row>
    <row r="152" spans="1:4" s="29" customFormat="1" x14ac:dyDescent="0.5">
      <c r="A152" s="45" t="s">
        <v>9</v>
      </c>
      <c r="B152" s="46">
        <f>'กลุ่ม starer 2'!K9</f>
        <v>4.5714285714285712</v>
      </c>
      <c r="C152" s="46">
        <f>'กลุ่ม starer 2'!K10</f>
        <v>0.78679579246944398</v>
      </c>
      <c r="D152" s="4" t="str">
        <f t="shared" si="2"/>
        <v>มากที่สุด</v>
      </c>
    </row>
    <row r="153" spans="1:4" s="29" customFormat="1" x14ac:dyDescent="0.5">
      <c r="A153" s="45" t="s">
        <v>10</v>
      </c>
      <c r="B153" s="46">
        <f>'กลุ่ม starer 2'!L9</f>
        <v>4.7142857142857144</v>
      </c>
      <c r="C153" s="46">
        <f>'กลุ่ม starer 2'!L10</f>
        <v>0.48795003647426655</v>
      </c>
      <c r="D153" s="4" t="str">
        <f t="shared" si="2"/>
        <v>มากที่สุด</v>
      </c>
    </row>
    <row r="154" spans="1:4" s="29" customFormat="1" x14ac:dyDescent="0.5">
      <c r="A154" s="45" t="s">
        <v>11</v>
      </c>
      <c r="B154" s="46">
        <f>'กลุ่ม starer 2'!M9</f>
        <v>4.8571428571428568</v>
      </c>
      <c r="C154" s="46">
        <f>'กลุ่ม starer 2'!M10</f>
        <v>0.37796447300922725</v>
      </c>
      <c r="D154" s="4" t="str">
        <f t="shared" si="2"/>
        <v>มากที่สุด</v>
      </c>
    </row>
    <row r="155" spans="1:4" s="29" customFormat="1" x14ac:dyDescent="0.5">
      <c r="A155" s="45" t="s">
        <v>12</v>
      </c>
      <c r="B155" s="46">
        <f>'กลุ่ม starer 2'!N9</f>
        <v>3.2857142857142856</v>
      </c>
      <c r="C155" s="46">
        <f>'กลุ่ม starer 2'!P9</f>
        <v>4.1428571428571432</v>
      </c>
      <c r="D155" s="4" t="str">
        <f t="shared" si="2"/>
        <v>ปานกลาง</v>
      </c>
    </row>
    <row r="156" spans="1:4" s="29" customFormat="1" x14ac:dyDescent="0.5">
      <c r="A156" s="45" t="s">
        <v>13</v>
      </c>
      <c r="B156" s="46">
        <f>'กลุ่ม starer 2'!O9</f>
        <v>4.1428571428571432</v>
      </c>
      <c r="C156" s="46">
        <f>'กลุ่ม starer 2'!Q9</f>
        <v>4.2857142857142856</v>
      </c>
      <c r="D156" s="4" t="str">
        <f t="shared" si="2"/>
        <v>มาก</v>
      </c>
    </row>
    <row r="157" spans="1:4" s="29" customFormat="1" x14ac:dyDescent="0.5">
      <c r="A157" s="45" t="s">
        <v>14</v>
      </c>
      <c r="B157" s="46">
        <f>'กลุ่ม starer 2'!P9</f>
        <v>4.1428571428571432</v>
      </c>
      <c r="C157" s="46">
        <f>'กลุ่ม starer 2'!R9</f>
        <v>4.2857142857142856</v>
      </c>
      <c r="D157" s="4" t="str">
        <f t="shared" si="2"/>
        <v>มาก</v>
      </c>
    </row>
    <row r="158" spans="1:4" s="29" customFormat="1" x14ac:dyDescent="0.5">
      <c r="A158" s="45" t="s">
        <v>15</v>
      </c>
      <c r="B158" s="46">
        <f>'กลุ่ม starer 2'!S9</f>
        <v>4.5714285714285712</v>
      </c>
      <c r="C158" s="46">
        <f>'กลุ่ม starer 2'!S9</f>
        <v>4.5714285714285712</v>
      </c>
      <c r="D158" s="4" t="str">
        <f t="shared" si="2"/>
        <v>มากที่สุด</v>
      </c>
    </row>
    <row r="159" spans="1:4" s="29" customFormat="1" x14ac:dyDescent="0.5">
      <c r="A159" s="45" t="s">
        <v>16</v>
      </c>
      <c r="B159" s="46">
        <f>'กลุ่ม starer 2'!T9</f>
        <v>4.8571428571428568</v>
      </c>
      <c r="C159" s="46">
        <f>'กลุ่ม starer 2'!T9</f>
        <v>4.8571428571428568</v>
      </c>
      <c r="D159" s="4" t="str">
        <f t="shared" si="2"/>
        <v>มากที่สุด</v>
      </c>
    </row>
    <row r="160" spans="1:4" s="29" customFormat="1" x14ac:dyDescent="0.5">
      <c r="A160" s="45" t="s">
        <v>17</v>
      </c>
      <c r="B160" s="46">
        <f>'กลุ่ม starer 2'!U9</f>
        <v>4.7142857142857144</v>
      </c>
      <c r="C160" s="46">
        <f>'กลุ่ม starer 2'!U9</f>
        <v>4.7142857142857144</v>
      </c>
      <c r="D160" s="4" t="str">
        <f t="shared" si="2"/>
        <v>มากที่สุด</v>
      </c>
    </row>
    <row r="161" spans="1:7" s="29" customFormat="1" x14ac:dyDescent="0.5">
      <c r="A161" s="45" t="s">
        <v>18</v>
      </c>
      <c r="B161" s="46">
        <f>'กลุ่ม starer 2'!V9</f>
        <v>4.7142857142857144</v>
      </c>
      <c r="C161" s="46">
        <f>'กลุ่ม starer 2'!V9</f>
        <v>4.7142857142857144</v>
      </c>
      <c r="D161" s="4" t="str">
        <f t="shared" si="2"/>
        <v>มากที่สุด</v>
      </c>
    </row>
    <row r="162" spans="1:7" s="29" customFormat="1" ht="22.5" thickBot="1" x14ac:dyDescent="0.55000000000000004">
      <c r="A162" s="47" t="s">
        <v>34</v>
      </c>
      <c r="B162" s="48">
        <f>AVERAGE(B149:B161)</f>
        <v>4.4615384615384617</v>
      </c>
      <c r="C162" s="48">
        <f>AVERAGE(C149:C161)</f>
        <v>2.7178656109342496</v>
      </c>
      <c r="D162" s="5" t="str">
        <f t="shared" si="2"/>
        <v>มาก</v>
      </c>
    </row>
    <row r="163" spans="1:7" s="29" customFormat="1" ht="22.5" thickTop="1" x14ac:dyDescent="0.5">
      <c r="A163" s="49"/>
      <c r="B163" s="50"/>
      <c r="C163" s="50"/>
      <c r="D163" s="6"/>
    </row>
    <row r="164" spans="1:7" s="34" customFormat="1" ht="24" x14ac:dyDescent="0.55000000000000004">
      <c r="A164" s="9" t="s">
        <v>60</v>
      </c>
      <c r="B164" s="51"/>
      <c r="C164" s="51"/>
      <c r="D164" s="8"/>
    </row>
    <row r="165" spans="1:7" s="34" customFormat="1" ht="24" x14ac:dyDescent="0.55000000000000004">
      <c r="A165" s="9" t="s">
        <v>186</v>
      </c>
      <c r="B165" s="51"/>
      <c r="C165" s="51"/>
      <c r="D165" s="8"/>
    </row>
    <row r="166" spans="1:7" s="34" customFormat="1" ht="24" x14ac:dyDescent="0.55000000000000004">
      <c r="A166" s="9" t="s">
        <v>187</v>
      </c>
      <c r="B166" s="51"/>
      <c r="C166" s="51"/>
      <c r="D166" s="8"/>
    </row>
    <row r="167" spans="1:7" s="34" customFormat="1" ht="24" x14ac:dyDescent="0.55000000000000004">
      <c r="A167" s="9" t="s">
        <v>188</v>
      </c>
      <c r="B167" s="51"/>
      <c r="C167" s="51"/>
      <c r="D167" s="8"/>
    </row>
    <row r="168" spans="1:7" s="34" customFormat="1" ht="24" x14ac:dyDescent="0.55000000000000004">
      <c r="A168" s="9" t="s">
        <v>210</v>
      </c>
      <c r="B168" s="51"/>
      <c r="C168" s="51"/>
      <c r="D168" s="8"/>
    </row>
    <row r="169" spans="1:7" s="34" customFormat="1" ht="24" x14ac:dyDescent="0.55000000000000004">
      <c r="A169" s="9" t="s">
        <v>189</v>
      </c>
      <c r="B169" s="51"/>
      <c r="C169" s="51"/>
      <c r="D169" s="8"/>
    </row>
    <row r="170" spans="1:7" s="34" customFormat="1" ht="24" x14ac:dyDescent="0.55000000000000004">
      <c r="A170" s="9" t="s">
        <v>190</v>
      </c>
      <c r="B170" s="51"/>
      <c r="C170" s="51"/>
      <c r="D170" s="8"/>
    </row>
    <row r="171" spans="1:7" s="34" customFormat="1" ht="24" x14ac:dyDescent="0.55000000000000004">
      <c r="A171" s="9"/>
      <c r="B171" s="51"/>
      <c r="C171" s="51"/>
      <c r="D171" s="8"/>
    </row>
    <row r="172" spans="1:7" s="70" customFormat="1" ht="24" x14ac:dyDescent="0.55000000000000004">
      <c r="A172" s="70" t="s">
        <v>173</v>
      </c>
      <c r="E172" s="81"/>
      <c r="F172" s="81"/>
      <c r="G172" s="81"/>
    </row>
    <row r="173" spans="1:7" s="70" customFormat="1" ht="24" x14ac:dyDescent="0.55000000000000004">
      <c r="A173" s="70" t="s">
        <v>172</v>
      </c>
      <c r="E173" s="81"/>
      <c r="F173" s="81"/>
      <c r="G173" s="81"/>
    </row>
    <row r="174" spans="1:7" s="70" customFormat="1" ht="21" customHeight="1" x14ac:dyDescent="0.55000000000000004">
      <c r="A174" s="130" t="s">
        <v>45</v>
      </c>
      <c r="B174" s="132"/>
      <c r="C174" s="134" t="s">
        <v>232</v>
      </c>
      <c r="D174" s="86" t="s">
        <v>88</v>
      </c>
      <c r="E174" s="81"/>
      <c r="F174" s="82"/>
      <c r="G174" s="81"/>
    </row>
    <row r="175" spans="1:7" s="70" customFormat="1" ht="13.5" customHeight="1" x14ac:dyDescent="0.55000000000000004">
      <c r="A175" s="131"/>
      <c r="B175" s="133"/>
      <c r="C175" s="135"/>
      <c r="D175" s="87" t="s">
        <v>89</v>
      </c>
      <c r="E175" s="81"/>
      <c r="F175" s="81"/>
      <c r="G175" s="81"/>
    </row>
    <row r="176" spans="1:7" s="34" customFormat="1" ht="24" x14ac:dyDescent="0.55000000000000004">
      <c r="A176" s="88" t="s">
        <v>86</v>
      </c>
      <c r="B176" s="84"/>
      <c r="C176" s="84"/>
      <c r="D176" s="83"/>
      <c r="E176" s="33"/>
      <c r="F176" s="33"/>
      <c r="G176" s="33"/>
    </row>
    <row r="177" spans="1:7" s="34" customFormat="1" ht="25.5" customHeight="1" x14ac:dyDescent="0.55000000000000004">
      <c r="A177" s="85" t="s">
        <v>91</v>
      </c>
      <c r="B177" s="77">
        <f>'กลุ่ม starer 2'!N9</f>
        <v>3.2857142857142856</v>
      </c>
      <c r="C177" s="77">
        <f>'กลุ่ม starer 2'!N10</f>
        <v>1.7043362064926935</v>
      </c>
      <c r="D177" s="78" t="str">
        <f>IF(B177&gt;4.5,"มากที่สุด",IF(B177&gt;3.5,"มาก",IF(B177&gt;2.5,"ปานกลาง",IF(B177&gt;1.5,"น้อย",IF(B177&lt;=1.5,"น้อยที่สุด")))))</f>
        <v>ปานกลาง</v>
      </c>
      <c r="E177" s="33"/>
      <c r="F177" s="33"/>
      <c r="G177" s="33"/>
    </row>
    <row r="178" spans="1:7" s="34" customFormat="1" ht="24.75" thickBot="1" x14ac:dyDescent="0.6">
      <c r="A178" s="80" t="s">
        <v>87</v>
      </c>
      <c r="B178" s="79">
        <f>AVERAGE(B177:B177)</f>
        <v>3.2857142857142856</v>
      </c>
      <c r="C178" s="79">
        <f>SUM(C177)</f>
        <v>1.7043362064926935</v>
      </c>
      <c r="D178" s="118" t="str">
        <f>IF(B178&gt;4.5,"มากที่สุด",IF(B178&gt;3.5,"มาก",IF(B178&gt;2.5,"ปานกลาง",IF(B178&gt;1.5,"น้อย",IF(B178&lt;=1.5,"น้อยที่สุด")))))</f>
        <v>ปานกลาง</v>
      </c>
      <c r="E178" s="33"/>
      <c r="F178" s="33"/>
      <c r="G178" s="33"/>
    </row>
    <row r="179" spans="1:7" s="34" customFormat="1" ht="24.75" thickTop="1" x14ac:dyDescent="0.55000000000000004">
      <c r="A179" s="76" t="s">
        <v>90</v>
      </c>
      <c r="B179" s="84"/>
      <c r="C179" s="84"/>
      <c r="D179" s="84"/>
      <c r="E179" s="33"/>
      <c r="F179" s="33"/>
      <c r="G179" s="33"/>
    </row>
    <row r="180" spans="1:7" s="34" customFormat="1" ht="25.5" customHeight="1" x14ac:dyDescent="0.55000000000000004">
      <c r="A180" s="85" t="s">
        <v>92</v>
      </c>
      <c r="B180" s="77">
        <f>'กลุ่ม starer 2'!O9</f>
        <v>4.1428571428571432</v>
      </c>
      <c r="C180" s="77">
        <f>'กลุ่ม starer 2'!O10</f>
        <v>0.89973541084243769</v>
      </c>
      <c r="D180" s="78" t="str">
        <f>IF(B180&gt;4.5,"มากที่สุด",IF(B180&gt;3.5,"มาก",IF(B180&gt;2.5,"ปานกลาง",IF(B180&gt;1.5,"น้อย",IF(B180&lt;=1.5,"น้อยที่สุด")))))</f>
        <v>มาก</v>
      </c>
      <c r="E180" s="33"/>
      <c r="F180" s="33"/>
      <c r="G180" s="33"/>
    </row>
    <row r="181" spans="1:7" s="34" customFormat="1" ht="24.75" thickBot="1" x14ac:dyDescent="0.6">
      <c r="A181" s="80" t="s">
        <v>87</v>
      </c>
      <c r="B181" s="79">
        <f>AVERAGE(B180:B180)</f>
        <v>4.1428571428571432</v>
      </c>
      <c r="C181" s="79">
        <f>SUM(C180)</f>
        <v>0.89973541084243769</v>
      </c>
      <c r="D181" s="118" t="str">
        <f>IF(B181&gt;4.5,"มากที่สุด",IF(B181&gt;3.5,"มาก",IF(B181&gt;2.5,"ปานกลาง",IF(B181&gt;1.5,"น้อย",IF(B181&lt;=1.5,"น้อยที่สุด")))))</f>
        <v>มาก</v>
      </c>
      <c r="E181" s="33"/>
      <c r="F181" s="33"/>
      <c r="G181" s="33"/>
    </row>
    <row r="182" spans="1:7" s="34" customFormat="1" ht="24.75" thickTop="1" x14ac:dyDescent="0.55000000000000004">
      <c r="A182" s="75"/>
      <c r="E182" s="33"/>
      <c r="F182" s="33"/>
      <c r="G182" s="33"/>
    </row>
    <row r="183" spans="1:7" s="34" customFormat="1" ht="24" x14ac:dyDescent="0.55000000000000004">
      <c r="A183" s="34" t="s">
        <v>116</v>
      </c>
    </row>
    <row r="184" spans="1:7" s="34" customFormat="1" ht="24" x14ac:dyDescent="0.55000000000000004">
      <c r="A184" s="34" t="s">
        <v>183</v>
      </c>
    </row>
    <row r="185" spans="1:7" s="34" customFormat="1" ht="24" x14ac:dyDescent="0.55000000000000004">
      <c r="A185" s="34" t="s">
        <v>177</v>
      </c>
    </row>
    <row r="186" spans="1:7" s="34" customFormat="1" ht="24" x14ac:dyDescent="0.55000000000000004"/>
    <row r="187" spans="1:7" s="34" customFormat="1" ht="24" x14ac:dyDescent="0.55000000000000004"/>
    <row r="188" spans="1:7" s="34" customFormat="1" ht="24" x14ac:dyDescent="0.55000000000000004"/>
    <row r="189" spans="1:7" s="34" customFormat="1" ht="24" x14ac:dyDescent="0.55000000000000004"/>
    <row r="190" spans="1:7" s="34" customFormat="1" ht="24" x14ac:dyDescent="0.55000000000000004"/>
    <row r="191" spans="1:7" s="34" customFormat="1" ht="24" x14ac:dyDescent="0.55000000000000004"/>
    <row r="192" spans="1:7" s="34" customFormat="1" ht="24" x14ac:dyDescent="0.55000000000000004"/>
    <row r="193" spans="1:3" s="34" customFormat="1" ht="24" x14ac:dyDescent="0.55000000000000004"/>
    <row r="194" spans="1:3" s="34" customFormat="1" ht="24" x14ac:dyDescent="0.55000000000000004"/>
    <row r="195" spans="1:3" s="34" customFormat="1" ht="24" x14ac:dyDescent="0.55000000000000004"/>
    <row r="196" spans="1:3" s="34" customFormat="1" ht="24" x14ac:dyDescent="0.55000000000000004"/>
    <row r="197" spans="1:3" s="34" customFormat="1" ht="24" x14ac:dyDescent="0.55000000000000004">
      <c r="A197" s="37" t="s">
        <v>178</v>
      </c>
      <c r="B197" s="33"/>
      <c r="C197" s="33"/>
    </row>
    <row r="198" spans="1:3" s="20" customFormat="1" ht="24" x14ac:dyDescent="0.55000000000000004">
      <c r="A198" s="112" t="s">
        <v>179</v>
      </c>
      <c r="B198" s="113" t="s">
        <v>43</v>
      </c>
      <c r="C198" s="113" t="s">
        <v>44</v>
      </c>
    </row>
    <row r="199" spans="1:3" s="20" customFormat="1" ht="24" x14ac:dyDescent="0.55000000000000004">
      <c r="A199" s="114" t="s">
        <v>180</v>
      </c>
      <c r="B199" s="115">
        <v>1</v>
      </c>
      <c r="C199" s="116">
        <f>B199*100/2</f>
        <v>50</v>
      </c>
    </row>
    <row r="200" spans="1:3" s="20" customFormat="1" ht="26.25" customHeight="1" x14ac:dyDescent="0.55000000000000004">
      <c r="A200" s="114" t="s">
        <v>181</v>
      </c>
      <c r="B200" s="115">
        <v>1</v>
      </c>
      <c r="C200" s="116">
        <f>B200*100/2</f>
        <v>50</v>
      </c>
    </row>
    <row r="201" spans="1:3" s="20" customFormat="1" ht="24.75" thickBot="1" x14ac:dyDescent="0.6">
      <c r="A201" s="119" t="s">
        <v>50</v>
      </c>
      <c r="B201" s="120">
        <f>SUM(B199:B200)</f>
        <v>2</v>
      </c>
      <c r="C201" s="121">
        <f>B201*100/2</f>
        <v>100</v>
      </c>
    </row>
    <row r="202" spans="1:3" s="20" customFormat="1" ht="24.75" thickTop="1" x14ac:dyDescent="0.55000000000000004">
      <c r="A202" s="101"/>
      <c r="B202" s="102"/>
      <c r="C202" s="102"/>
    </row>
    <row r="203" spans="1:3" s="20" customFormat="1" ht="24" x14ac:dyDescent="0.55000000000000004">
      <c r="A203" s="112" t="s">
        <v>179</v>
      </c>
      <c r="B203" s="113" t="s">
        <v>43</v>
      </c>
      <c r="C203" s="113" t="s">
        <v>44</v>
      </c>
    </row>
    <row r="204" spans="1:3" s="20" customFormat="1" ht="24" x14ac:dyDescent="0.55000000000000004">
      <c r="A204" s="114" t="s">
        <v>180</v>
      </c>
      <c r="B204" s="115">
        <v>1</v>
      </c>
      <c r="C204" s="116">
        <f>B204*100/2</f>
        <v>50</v>
      </c>
    </row>
    <row r="205" spans="1:3" s="20" customFormat="1" ht="26.25" customHeight="1" x14ac:dyDescent="0.55000000000000004">
      <c r="A205" s="114" t="s">
        <v>181</v>
      </c>
      <c r="B205" s="115">
        <v>1</v>
      </c>
      <c r="C205" s="116">
        <f>B205*100/2</f>
        <v>50</v>
      </c>
    </row>
    <row r="206" spans="1:3" s="20" customFormat="1" ht="24.75" thickBot="1" x14ac:dyDescent="0.6">
      <c r="A206" s="119" t="s">
        <v>50</v>
      </c>
      <c r="B206" s="120">
        <f>SUM(B204:B205)</f>
        <v>2</v>
      </c>
      <c r="C206" s="121">
        <f>B206*100/2</f>
        <v>100</v>
      </c>
    </row>
    <row r="207" spans="1:3" s="20" customFormat="1" ht="24.75" thickTop="1" x14ac:dyDescent="0.55000000000000004">
      <c r="A207" s="18"/>
      <c r="B207" s="19"/>
      <c r="C207" s="19"/>
    </row>
    <row r="208" spans="1:3" s="20" customFormat="1" ht="24" x14ac:dyDescent="0.55000000000000004">
      <c r="A208" s="18"/>
      <c r="B208" s="19"/>
      <c r="C208" s="19" t="s">
        <v>112</v>
      </c>
    </row>
    <row r="209" spans="1:3" s="20" customFormat="1" ht="24" x14ac:dyDescent="0.55000000000000004">
      <c r="A209" s="18"/>
      <c r="B209" s="19"/>
      <c r="C209" s="19"/>
    </row>
    <row r="210" spans="1:3" s="20" customFormat="1" ht="24" x14ac:dyDescent="0.55000000000000004">
      <c r="A210" s="18"/>
      <c r="B210" s="19"/>
      <c r="C210" s="19"/>
    </row>
    <row r="211" spans="1:3" s="20" customFormat="1" ht="24" x14ac:dyDescent="0.55000000000000004">
      <c r="A211" s="18"/>
      <c r="B211" s="19"/>
      <c r="C211" s="19"/>
    </row>
    <row r="212" spans="1:3" s="20" customFormat="1" ht="24" x14ac:dyDescent="0.55000000000000004">
      <c r="A212" s="18"/>
      <c r="B212" s="19"/>
      <c r="C212" s="19"/>
    </row>
    <row r="213" spans="1:3" s="20" customFormat="1" ht="24" x14ac:dyDescent="0.55000000000000004">
      <c r="A213" s="18"/>
      <c r="B213" s="19"/>
      <c r="C213" s="19"/>
    </row>
    <row r="214" spans="1:3" s="20" customFormat="1" ht="24" x14ac:dyDescent="0.55000000000000004">
      <c r="A214" s="18"/>
      <c r="B214" s="19"/>
      <c r="C214" s="19"/>
    </row>
    <row r="215" spans="1:3" s="20" customFormat="1" ht="24" x14ac:dyDescent="0.55000000000000004">
      <c r="A215" s="18"/>
      <c r="B215" s="19"/>
      <c r="C215" s="19"/>
    </row>
    <row r="216" spans="1:3" s="20" customFormat="1" ht="24" x14ac:dyDescent="0.55000000000000004">
      <c r="A216" s="18"/>
      <c r="B216" s="19"/>
      <c r="C216" s="19"/>
    </row>
    <row r="217" spans="1:3" s="20" customFormat="1" ht="24" x14ac:dyDescent="0.55000000000000004">
      <c r="A217" s="18"/>
      <c r="B217" s="19"/>
      <c r="C217" s="19"/>
    </row>
    <row r="218" spans="1:3" s="20" customFormat="1" ht="24" x14ac:dyDescent="0.55000000000000004">
      <c r="A218" s="18"/>
      <c r="B218" s="19"/>
      <c r="C218" s="19"/>
    </row>
    <row r="219" spans="1:3" s="20" customFormat="1" ht="24" x14ac:dyDescent="0.55000000000000004">
      <c r="A219" s="18"/>
      <c r="B219" s="19"/>
      <c r="C219" s="19"/>
    </row>
    <row r="220" spans="1:3" s="20" customFormat="1" ht="24" x14ac:dyDescent="0.55000000000000004">
      <c r="A220" s="18"/>
      <c r="B220" s="19"/>
      <c r="C220" s="19"/>
    </row>
    <row r="221" spans="1:3" s="20" customFormat="1" ht="24" x14ac:dyDescent="0.55000000000000004">
      <c r="A221" s="18"/>
      <c r="B221" s="19"/>
      <c r="C221" s="19"/>
    </row>
    <row r="222" spans="1:3" s="20" customFormat="1" ht="24" x14ac:dyDescent="0.55000000000000004">
      <c r="A222" s="18"/>
      <c r="B222" s="19"/>
      <c r="C222" s="19"/>
    </row>
    <row r="223" spans="1:3" s="20" customFormat="1" ht="24" x14ac:dyDescent="0.55000000000000004">
      <c r="A223" s="18"/>
      <c r="B223" s="19"/>
      <c r="C223" s="19"/>
    </row>
    <row r="224" spans="1:3" s="20" customFormat="1" ht="24" x14ac:dyDescent="0.55000000000000004">
      <c r="A224" s="18"/>
      <c r="B224" s="19"/>
      <c r="C224" s="19"/>
    </row>
    <row r="225" spans="1:3" s="20" customFormat="1" ht="24" x14ac:dyDescent="0.55000000000000004">
      <c r="A225" s="18"/>
      <c r="B225" s="19"/>
      <c r="C225" s="19"/>
    </row>
    <row r="226" spans="1:3" s="20" customFormat="1" ht="24" x14ac:dyDescent="0.55000000000000004">
      <c r="A226" s="18"/>
      <c r="B226" s="19"/>
      <c r="C226" s="19"/>
    </row>
    <row r="227" spans="1:3" s="20" customFormat="1" ht="24" x14ac:dyDescent="0.55000000000000004">
      <c r="A227" s="18"/>
      <c r="B227" s="19"/>
      <c r="C227" s="19"/>
    </row>
    <row r="228" spans="1:3" s="20" customFormat="1" ht="24" x14ac:dyDescent="0.55000000000000004">
      <c r="A228" s="18"/>
      <c r="B228" s="19"/>
      <c r="C228" s="19"/>
    </row>
    <row r="229" spans="1:3" s="20" customFormat="1" ht="24" x14ac:dyDescent="0.55000000000000004">
      <c r="A229" s="18"/>
      <c r="B229" s="19"/>
      <c r="C229" s="19"/>
    </row>
    <row r="230" spans="1:3" s="20" customFormat="1" ht="24" x14ac:dyDescent="0.55000000000000004">
      <c r="A230" s="18"/>
      <c r="B230" s="19"/>
      <c r="C230" s="19"/>
    </row>
    <row r="231" spans="1:3" s="20" customFormat="1" ht="24" x14ac:dyDescent="0.55000000000000004">
      <c r="A231" s="18"/>
      <c r="B231" s="19"/>
      <c r="C231" s="19"/>
    </row>
    <row r="232" spans="1:3" s="20" customFormat="1" ht="24" x14ac:dyDescent="0.55000000000000004">
      <c r="A232" s="18"/>
      <c r="B232" s="19"/>
      <c r="C232" s="19"/>
    </row>
    <row r="233" spans="1:3" s="20" customFormat="1" ht="24" x14ac:dyDescent="0.55000000000000004">
      <c r="A233" s="18"/>
      <c r="B233" s="19"/>
      <c r="C233" s="19"/>
    </row>
    <row r="234" spans="1:3" s="20" customFormat="1" ht="24" x14ac:dyDescent="0.55000000000000004">
      <c r="A234" s="18"/>
      <c r="B234" s="19"/>
      <c r="C234" s="19"/>
    </row>
    <row r="235" spans="1:3" s="20" customFormat="1" ht="24" x14ac:dyDescent="0.55000000000000004">
      <c r="A235" s="18"/>
      <c r="B235" s="19"/>
      <c r="C235" s="19"/>
    </row>
    <row r="236" spans="1:3" s="20" customFormat="1" ht="24" x14ac:dyDescent="0.55000000000000004">
      <c r="A236" s="18"/>
      <c r="B236" s="19"/>
      <c r="C236" s="19"/>
    </row>
    <row r="237" spans="1:3" s="20" customFormat="1" ht="24" x14ac:dyDescent="0.55000000000000004">
      <c r="A237" s="18"/>
      <c r="B237" s="19"/>
      <c r="C237" s="19"/>
    </row>
    <row r="238" spans="1:3" s="20" customFormat="1" ht="24" x14ac:dyDescent="0.55000000000000004">
      <c r="A238" s="18"/>
      <c r="B238" s="19"/>
      <c r="C238" s="19"/>
    </row>
    <row r="239" spans="1:3" s="20" customFormat="1" ht="24" x14ac:dyDescent="0.55000000000000004">
      <c r="A239" s="18"/>
      <c r="B239" s="19"/>
      <c r="C239" s="19"/>
    </row>
    <row r="240" spans="1:3" s="20" customFormat="1" ht="24" x14ac:dyDescent="0.55000000000000004">
      <c r="A240" s="18"/>
      <c r="B240" s="19"/>
      <c r="C240" s="19"/>
    </row>
    <row r="241" spans="1:3" s="20" customFormat="1" ht="24" x14ac:dyDescent="0.55000000000000004">
      <c r="A241" s="18"/>
      <c r="B241" s="19"/>
      <c r="C241" s="19"/>
    </row>
    <row r="242" spans="1:3" s="20" customFormat="1" ht="24" x14ac:dyDescent="0.55000000000000004">
      <c r="A242" s="18"/>
      <c r="B242" s="19"/>
      <c r="C242" s="19"/>
    </row>
    <row r="243" spans="1:3" s="20" customFormat="1" ht="24" x14ac:dyDescent="0.55000000000000004">
      <c r="A243" s="18"/>
      <c r="B243" s="19"/>
      <c r="C243" s="19"/>
    </row>
    <row r="244" spans="1:3" s="20" customFormat="1" ht="24" x14ac:dyDescent="0.55000000000000004">
      <c r="A244" s="18"/>
      <c r="B244" s="19"/>
      <c r="C244" s="19"/>
    </row>
    <row r="245" spans="1:3" s="20" customFormat="1" ht="24" x14ac:dyDescent="0.55000000000000004">
      <c r="A245" s="18"/>
      <c r="B245" s="19"/>
      <c r="C245" s="19"/>
    </row>
    <row r="246" spans="1:3" s="20" customFormat="1" ht="24" x14ac:dyDescent="0.55000000000000004">
      <c r="A246" s="18"/>
      <c r="B246" s="19"/>
      <c r="C246" s="19"/>
    </row>
    <row r="247" spans="1:3" s="20" customFormat="1" ht="24" x14ac:dyDescent="0.55000000000000004">
      <c r="A247" s="18"/>
      <c r="B247" s="19"/>
      <c r="C247" s="19"/>
    </row>
    <row r="248" spans="1:3" s="20" customFormat="1" ht="24" x14ac:dyDescent="0.55000000000000004">
      <c r="A248" s="18"/>
      <c r="B248" s="19"/>
      <c r="C248" s="19"/>
    </row>
    <row r="249" spans="1:3" s="20" customFormat="1" ht="24" x14ac:dyDescent="0.55000000000000004">
      <c r="A249" s="18"/>
      <c r="B249" s="19"/>
      <c r="C249" s="19"/>
    </row>
    <row r="250" spans="1:3" s="20" customFormat="1" ht="24" x14ac:dyDescent="0.55000000000000004">
      <c r="A250" s="18"/>
      <c r="B250" s="19"/>
      <c r="C250" s="19"/>
    </row>
    <row r="251" spans="1:3" s="20" customFormat="1" ht="24" x14ac:dyDescent="0.55000000000000004">
      <c r="A251" s="18"/>
      <c r="B251" s="19"/>
      <c r="C251" s="19"/>
    </row>
    <row r="252" spans="1:3" s="20" customFormat="1" ht="24" x14ac:dyDescent="0.55000000000000004">
      <c r="A252" s="18"/>
      <c r="B252" s="19"/>
      <c r="C252" s="19"/>
    </row>
    <row r="253" spans="1:3" s="20" customFormat="1" ht="24" x14ac:dyDescent="0.55000000000000004">
      <c r="A253" s="18"/>
      <c r="B253" s="19"/>
      <c r="C253" s="19"/>
    </row>
    <row r="254" spans="1:3" s="20" customFormat="1" ht="24" x14ac:dyDescent="0.55000000000000004">
      <c r="A254" s="18"/>
      <c r="B254" s="19"/>
      <c r="C254" s="19"/>
    </row>
    <row r="255" spans="1:3" s="20" customFormat="1" ht="24" x14ac:dyDescent="0.55000000000000004">
      <c r="A255" s="18"/>
      <c r="B255" s="19"/>
      <c r="C255" s="19"/>
    </row>
    <row r="256" spans="1:3" s="20" customFormat="1" ht="24" x14ac:dyDescent="0.55000000000000004">
      <c r="A256" s="18"/>
      <c r="B256" s="19"/>
      <c r="C256" s="19"/>
    </row>
    <row r="257" spans="1:3" s="20" customFormat="1" ht="24" x14ac:dyDescent="0.55000000000000004">
      <c r="A257" s="18"/>
      <c r="B257" s="19"/>
      <c r="C257" s="19"/>
    </row>
    <row r="258" spans="1:3" s="20" customFormat="1" ht="24" x14ac:dyDescent="0.55000000000000004">
      <c r="A258" s="18"/>
      <c r="B258" s="19"/>
      <c r="C258" s="19"/>
    </row>
    <row r="259" spans="1:3" s="20" customFormat="1" ht="24" x14ac:dyDescent="0.55000000000000004">
      <c r="A259" s="18"/>
      <c r="B259" s="19"/>
      <c r="C259" s="19"/>
    </row>
    <row r="260" spans="1:3" s="20" customFormat="1" ht="24" x14ac:dyDescent="0.55000000000000004">
      <c r="A260" s="18"/>
      <c r="B260" s="19"/>
      <c r="C260" s="19"/>
    </row>
    <row r="261" spans="1:3" s="20" customFormat="1" ht="24" x14ac:dyDescent="0.55000000000000004">
      <c r="A261" s="18"/>
      <c r="B261" s="19"/>
      <c r="C261" s="19"/>
    </row>
    <row r="262" spans="1:3" s="20" customFormat="1" ht="24" x14ac:dyDescent="0.55000000000000004">
      <c r="A262" s="18"/>
      <c r="B262" s="19"/>
      <c r="C262" s="19"/>
    </row>
    <row r="263" spans="1:3" s="20" customFormat="1" ht="24" x14ac:dyDescent="0.55000000000000004">
      <c r="A263" s="18"/>
      <c r="B263" s="19"/>
      <c r="C263" s="19"/>
    </row>
    <row r="264" spans="1:3" s="20" customFormat="1" ht="24" x14ac:dyDescent="0.55000000000000004">
      <c r="A264" s="18"/>
      <c r="B264" s="19"/>
      <c r="C264" s="19"/>
    </row>
    <row r="265" spans="1:3" s="20" customFormat="1" ht="24" x14ac:dyDescent="0.55000000000000004">
      <c r="A265" s="18"/>
      <c r="B265" s="19"/>
      <c r="C265" s="19"/>
    </row>
    <row r="266" spans="1:3" s="20" customFormat="1" ht="24" x14ac:dyDescent="0.55000000000000004">
      <c r="A266" s="18"/>
      <c r="B266" s="19"/>
      <c r="C266" s="19"/>
    </row>
    <row r="267" spans="1:3" s="20" customFormat="1" ht="24" x14ac:dyDescent="0.55000000000000004">
      <c r="A267" s="18"/>
      <c r="B267" s="19"/>
      <c r="C267" s="19"/>
    </row>
    <row r="268" spans="1:3" s="20" customFormat="1" ht="24" x14ac:dyDescent="0.55000000000000004">
      <c r="A268" s="18"/>
      <c r="B268" s="19"/>
      <c r="C268" s="19"/>
    </row>
    <row r="269" spans="1:3" s="20" customFormat="1" ht="24" x14ac:dyDescent="0.55000000000000004">
      <c r="A269" s="18"/>
      <c r="B269" s="19"/>
      <c r="C269" s="19"/>
    </row>
    <row r="270" spans="1:3" s="20" customFormat="1" ht="24" x14ac:dyDescent="0.55000000000000004">
      <c r="A270" s="18"/>
      <c r="B270" s="19"/>
      <c r="C270" s="19"/>
    </row>
    <row r="271" spans="1:3" s="20" customFormat="1" ht="24" x14ac:dyDescent="0.55000000000000004">
      <c r="A271" s="18"/>
      <c r="B271" s="19"/>
      <c r="C271" s="19"/>
    </row>
    <row r="272" spans="1:3" s="20" customFormat="1" ht="24" x14ac:dyDescent="0.55000000000000004">
      <c r="A272" s="18"/>
      <c r="B272" s="19"/>
      <c r="C272" s="19"/>
    </row>
    <row r="273" spans="1:3" s="20" customFormat="1" ht="24" x14ac:dyDescent="0.55000000000000004">
      <c r="A273" s="18"/>
      <c r="B273" s="19"/>
      <c r="C273" s="19"/>
    </row>
    <row r="274" spans="1:3" s="20" customFormat="1" ht="24" x14ac:dyDescent="0.55000000000000004">
      <c r="A274" s="18"/>
      <c r="B274" s="19"/>
      <c r="C274" s="19"/>
    </row>
    <row r="275" spans="1:3" s="20" customFormat="1" ht="24" x14ac:dyDescent="0.55000000000000004">
      <c r="A275" s="18"/>
      <c r="B275" s="19"/>
      <c r="C275" s="19"/>
    </row>
    <row r="276" spans="1:3" s="20" customFormat="1" ht="24" x14ac:dyDescent="0.55000000000000004">
      <c r="A276" s="18"/>
      <c r="B276" s="19"/>
      <c r="C276" s="19"/>
    </row>
    <row r="277" spans="1:3" s="20" customFormat="1" ht="24" x14ac:dyDescent="0.55000000000000004">
      <c r="A277" s="18"/>
      <c r="B277" s="19"/>
      <c r="C277" s="19"/>
    </row>
    <row r="278" spans="1:3" s="20" customFormat="1" ht="24" x14ac:dyDescent="0.55000000000000004">
      <c r="A278" s="18"/>
      <c r="B278" s="19"/>
      <c r="C278" s="19"/>
    </row>
    <row r="279" spans="1:3" s="20" customFormat="1" ht="24" x14ac:dyDescent="0.55000000000000004">
      <c r="A279" s="18"/>
      <c r="B279" s="19"/>
      <c r="C279" s="19"/>
    </row>
    <row r="280" spans="1:3" s="20" customFormat="1" ht="24" x14ac:dyDescent="0.55000000000000004">
      <c r="A280" s="18"/>
      <c r="B280" s="19"/>
      <c r="C280" s="19"/>
    </row>
    <row r="281" spans="1:3" s="20" customFormat="1" ht="24" x14ac:dyDescent="0.55000000000000004">
      <c r="A281" s="18"/>
      <c r="B281" s="19"/>
      <c r="C281" s="19"/>
    </row>
    <row r="282" spans="1:3" s="20" customFormat="1" ht="24" x14ac:dyDescent="0.55000000000000004">
      <c r="A282" s="18"/>
      <c r="B282" s="19"/>
      <c r="C282" s="19"/>
    </row>
    <row r="283" spans="1:3" s="20" customFormat="1" ht="24" x14ac:dyDescent="0.55000000000000004">
      <c r="A283" s="18"/>
      <c r="B283" s="19"/>
      <c r="C283" s="19"/>
    </row>
    <row r="284" spans="1:3" s="20" customFormat="1" ht="24" x14ac:dyDescent="0.55000000000000004">
      <c r="A284" s="18"/>
      <c r="B284" s="19"/>
      <c r="C284" s="19"/>
    </row>
    <row r="285" spans="1:3" s="20" customFormat="1" ht="24" x14ac:dyDescent="0.55000000000000004">
      <c r="A285" s="18"/>
      <c r="B285" s="19"/>
      <c r="C285" s="19"/>
    </row>
    <row r="286" spans="1:3" s="20" customFormat="1" ht="24" x14ac:dyDescent="0.55000000000000004">
      <c r="A286" s="18"/>
      <c r="B286" s="19"/>
      <c r="C286" s="19"/>
    </row>
    <row r="287" spans="1:3" s="20" customFormat="1" ht="24" x14ac:dyDescent="0.55000000000000004">
      <c r="A287" s="18"/>
      <c r="B287" s="19"/>
      <c r="C287" s="19"/>
    </row>
    <row r="288" spans="1:3" s="20" customFormat="1" ht="24" x14ac:dyDescent="0.55000000000000004">
      <c r="A288" s="18"/>
      <c r="B288" s="19"/>
      <c r="C288" s="19"/>
    </row>
    <row r="289" spans="1:3" s="20" customFormat="1" ht="24" x14ac:dyDescent="0.55000000000000004">
      <c r="A289" s="18"/>
      <c r="B289" s="19"/>
      <c r="C289" s="19"/>
    </row>
    <row r="290" spans="1:3" s="20" customFormat="1" ht="24" x14ac:dyDescent="0.55000000000000004">
      <c r="A290" s="18"/>
      <c r="B290" s="19"/>
      <c r="C290" s="19"/>
    </row>
    <row r="291" spans="1:3" s="20" customFormat="1" ht="24" x14ac:dyDescent="0.55000000000000004">
      <c r="A291" s="18"/>
      <c r="B291" s="19"/>
      <c r="C291" s="19"/>
    </row>
    <row r="292" spans="1:3" s="20" customFormat="1" ht="24" x14ac:dyDescent="0.55000000000000004">
      <c r="A292" s="18"/>
      <c r="B292" s="19"/>
      <c r="C292" s="19"/>
    </row>
    <row r="293" spans="1:3" s="20" customFormat="1" ht="24" x14ac:dyDescent="0.55000000000000004">
      <c r="A293" s="18"/>
      <c r="B293" s="19"/>
      <c r="C293" s="19"/>
    </row>
    <row r="294" spans="1:3" s="20" customFormat="1" ht="24" x14ac:dyDescent="0.55000000000000004">
      <c r="A294" s="18"/>
      <c r="B294" s="19"/>
      <c r="C294" s="19"/>
    </row>
    <row r="295" spans="1:3" s="20" customFormat="1" ht="24" x14ac:dyDescent="0.55000000000000004">
      <c r="A295" s="18"/>
      <c r="B295" s="19"/>
      <c r="C295" s="19"/>
    </row>
    <row r="296" spans="1:3" s="20" customFormat="1" ht="24" x14ac:dyDescent="0.55000000000000004">
      <c r="A296" s="18"/>
      <c r="B296" s="19"/>
      <c r="C296" s="19"/>
    </row>
    <row r="297" spans="1:3" s="20" customFormat="1" ht="24" x14ac:dyDescent="0.55000000000000004">
      <c r="A297" s="18"/>
      <c r="B297" s="19"/>
      <c r="C297" s="19"/>
    </row>
    <row r="298" spans="1:3" s="20" customFormat="1" ht="24" x14ac:dyDescent="0.55000000000000004">
      <c r="A298" s="18"/>
      <c r="B298" s="19"/>
      <c r="C298" s="19"/>
    </row>
    <row r="299" spans="1:3" s="20" customFormat="1" ht="24" x14ac:dyDescent="0.55000000000000004">
      <c r="A299" s="18"/>
      <c r="B299" s="19"/>
      <c r="C299" s="19"/>
    </row>
    <row r="300" spans="1:3" s="20" customFormat="1" ht="24" x14ac:dyDescent="0.55000000000000004">
      <c r="A300" s="18"/>
      <c r="B300" s="19"/>
      <c r="C300" s="19"/>
    </row>
    <row r="301" spans="1:3" s="20" customFormat="1" ht="24" x14ac:dyDescent="0.55000000000000004">
      <c r="A301" s="18"/>
      <c r="B301" s="19"/>
      <c r="C301" s="19"/>
    </row>
    <row r="302" spans="1:3" s="20" customFormat="1" ht="24" x14ac:dyDescent="0.55000000000000004">
      <c r="A302" s="18"/>
      <c r="B302" s="19"/>
      <c r="C302" s="19"/>
    </row>
    <row r="303" spans="1:3" s="20" customFormat="1" ht="24" x14ac:dyDescent="0.55000000000000004">
      <c r="A303" s="18"/>
      <c r="B303" s="19"/>
      <c r="C303" s="19"/>
    </row>
    <row r="304" spans="1:3" s="20" customFormat="1" ht="24" x14ac:dyDescent="0.55000000000000004">
      <c r="A304" s="18"/>
      <c r="B304" s="19"/>
      <c r="C304" s="19"/>
    </row>
    <row r="305" spans="1:3" s="20" customFormat="1" ht="24" x14ac:dyDescent="0.55000000000000004">
      <c r="A305" s="18"/>
      <c r="B305" s="19"/>
      <c r="C305" s="19"/>
    </row>
    <row r="306" spans="1:3" s="20" customFormat="1" ht="24" x14ac:dyDescent="0.55000000000000004">
      <c r="A306" s="18"/>
      <c r="B306" s="19"/>
      <c r="C306" s="19"/>
    </row>
    <row r="307" spans="1:3" s="20" customFormat="1" ht="24" x14ac:dyDescent="0.55000000000000004">
      <c r="A307" s="18"/>
      <c r="B307" s="19"/>
      <c r="C307" s="19"/>
    </row>
    <row r="308" spans="1:3" s="20" customFormat="1" ht="24" x14ac:dyDescent="0.55000000000000004">
      <c r="A308" s="18"/>
      <c r="B308" s="19"/>
      <c r="C308" s="19"/>
    </row>
    <row r="309" spans="1:3" s="20" customFormat="1" ht="24" x14ac:dyDescent="0.55000000000000004">
      <c r="A309" s="18"/>
      <c r="B309" s="19"/>
      <c r="C309" s="19"/>
    </row>
    <row r="310" spans="1:3" s="20" customFormat="1" ht="24" x14ac:dyDescent="0.55000000000000004">
      <c r="A310" s="18"/>
      <c r="B310" s="19"/>
      <c r="C310" s="19"/>
    </row>
    <row r="311" spans="1:3" s="20" customFormat="1" ht="24" x14ac:dyDescent="0.55000000000000004">
      <c r="A311" s="18"/>
      <c r="B311" s="19"/>
      <c r="C311" s="19"/>
    </row>
    <row r="312" spans="1:3" s="20" customFormat="1" ht="24" x14ac:dyDescent="0.55000000000000004">
      <c r="A312" s="18"/>
      <c r="B312" s="19"/>
      <c r="C312" s="19"/>
    </row>
    <row r="313" spans="1:3" s="20" customFormat="1" ht="24" x14ac:dyDescent="0.55000000000000004">
      <c r="A313" s="18"/>
      <c r="B313" s="19"/>
      <c r="C313" s="19"/>
    </row>
    <row r="314" spans="1:3" s="20" customFormat="1" ht="24" x14ac:dyDescent="0.55000000000000004">
      <c r="A314" s="18"/>
      <c r="B314" s="19"/>
      <c r="C314" s="19"/>
    </row>
    <row r="315" spans="1:3" s="20" customFormat="1" ht="24" x14ac:dyDescent="0.55000000000000004">
      <c r="A315" s="18"/>
      <c r="B315" s="19"/>
      <c r="C315" s="19"/>
    </row>
    <row r="316" spans="1:3" s="20" customFormat="1" ht="24" x14ac:dyDescent="0.55000000000000004">
      <c r="A316" s="18"/>
      <c r="B316" s="19"/>
      <c r="C316" s="19"/>
    </row>
    <row r="317" spans="1:3" s="20" customFormat="1" ht="24" x14ac:dyDescent="0.55000000000000004">
      <c r="A317" s="18"/>
      <c r="B317" s="19"/>
      <c r="C317" s="19"/>
    </row>
    <row r="318" spans="1:3" s="20" customFormat="1" ht="24" x14ac:dyDescent="0.55000000000000004">
      <c r="A318" s="18"/>
      <c r="B318" s="19"/>
      <c r="C318" s="19"/>
    </row>
    <row r="319" spans="1:3" s="20" customFormat="1" ht="24" x14ac:dyDescent="0.55000000000000004">
      <c r="A319" s="18"/>
      <c r="B319" s="19"/>
      <c r="C319" s="19"/>
    </row>
    <row r="320" spans="1:3" s="20" customFormat="1" ht="24" x14ac:dyDescent="0.55000000000000004">
      <c r="A320" s="18"/>
      <c r="B320" s="19"/>
      <c r="C320" s="19"/>
    </row>
    <row r="321" spans="1:3" s="20" customFormat="1" ht="24" x14ac:dyDescent="0.55000000000000004">
      <c r="A321" s="18"/>
      <c r="B321" s="19"/>
      <c r="C321" s="19"/>
    </row>
    <row r="322" spans="1:3" s="20" customFormat="1" ht="24" x14ac:dyDescent="0.55000000000000004">
      <c r="A322" s="18"/>
      <c r="B322" s="19"/>
      <c r="C322" s="19"/>
    </row>
    <row r="323" spans="1:3" s="20" customFormat="1" ht="24" x14ac:dyDescent="0.55000000000000004">
      <c r="A323" s="18"/>
      <c r="B323" s="19"/>
      <c r="C323" s="19"/>
    </row>
    <row r="324" spans="1:3" s="20" customFormat="1" ht="24" x14ac:dyDescent="0.55000000000000004">
      <c r="A324" s="18"/>
      <c r="B324" s="19"/>
      <c r="C324" s="19"/>
    </row>
    <row r="325" spans="1:3" s="20" customFormat="1" ht="24" x14ac:dyDescent="0.55000000000000004">
      <c r="A325" s="18"/>
      <c r="B325" s="19"/>
      <c r="C325" s="19"/>
    </row>
    <row r="326" spans="1:3" s="20" customFormat="1" ht="24" x14ac:dyDescent="0.55000000000000004">
      <c r="A326" s="18"/>
      <c r="B326" s="19"/>
      <c r="C326" s="19"/>
    </row>
    <row r="327" spans="1:3" s="20" customFormat="1" ht="24" x14ac:dyDescent="0.55000000000000004">
      <c r="A327" s="18"/>
      <c r="B327" s="19"/>
      <c r="C327" s="19"/>
    </row>
    <row r="328" spans="1:3" s="20" customFormat="1" ht="24" x14ac:dyDescent="0.55000000000000004">
      <c r="A328" s="18"/>
      <c r="B328" s="19"/>
      <c r="C328" s="19"/>
    </row>
    <row r="329" spans="1:3" s="20" customFormat="1" ht="24" x14ac:dyDescent="0.55000000000000004">
      <c r="A329" s="18"/>
      <c r="B329" s="19"/>
      <c r="C329" s="19"/>
    </row>
    <row r="330" spans="1:3" s="20" customFormat="1" ht="24" x14ac:dyDescent="0.55000000000000004">
      <c r="A330" s="18"/>
      <c r="B330" s="19"/>
      <c r="C330" s="19"/>
    </row>
    <row r="331" spans="1:3" s="20" customFormat="1" ht="24" x14ac:dyDescent="0.55000000000000004">
      <c r="A331" s="18"/>
      <c r="B331" s="19"/>
      <c r="C331" s="19"/>
    </row>
    <row r="332" spans="1:3" s="20" customFormat="1" ht="24" x14ac:dyDescent="0.55000000000000004">
      <c r="A332" s="18"/>
      <c r="B332" s="19"/>
      <c r="C332" s="19"/>
    </row>
    <row r="333" spans="1:3" s="20" customFormat="1" ht="24" x14ac:dyDescent="0.55000000000000004">
      <c r="A333" s="18"/>
      <c r="B333" s="19"/>
      <c r="C333" s="19"/>
    </row>
    <row r="334" spans="1:3" s="20" customFormat="1" ht="24" x14ac:dyDescent="0.55000000000000004">
      <c r="A334" s="18"/>
      <c r="B334" s="19"/>
      <c r="C334" s="19"/>
    </row>
    <row r="335" spans="1:3" s="20" customFormat="1" ht="24" x14ac:dyDescent="0.55000000000000004">
      <c r="A335" s="18"/>
      <c r="B335" s="19"/>
      <c r="C335" s="19"/>
    </row>
    <row r="336" spans="1:3" s="20" customFormat="1" ht="24" x14ac:dyDescent="0.55000000000000004">
      <c r="A336" s="18"/>
      <c r="B336" s="19"/>
      <c r="C336" s="19"/>
    </row>
    <row r="337" spans="1:3" s="20" customFormat="1" ht="24" x14ac:dyDescent="0.55000000000000004">
      <c r="A337" s="18"/>
      <c r="B337" s="19"/>
      <c r="C337" s="19"/>
    </row>
    <row r="338" spans="1:3" s="20" customFormat="1" ht="24" x14ac:dyDescent="0.55000000000000004">
      <c r="A338" s="18"/>
      <c r="B338" s="19"/>
      <c r="C338" s="19"/>
    </row>
    <row r="339" spans="1:3" s="20" customFormat="1" ht="24" x14ac:dyDescent="0.55000000000000004">
      <c r="A339" s="18"/>
      <c r="B339" s="19"/>
      <c r="C339" s="19"/>
    </row>
    <row r="340" spans="1:3" s="20" customFormat="1" ht="24" x14ac:dyDescent="0.55000000000000004">
      <c r="A340" s="18"/>
      <c r="B340" s="19"/>
      <c r="C340" s="19"/>
    </row>
    <row r="341" spans="1:3" s="20" customFormat="1" ht="24" x14ac:dyDescent="0.55000000000000004">
      <c r="A341" s="18"/>
      <c r="B341" s="19"/>
      <c r="C341" s="19"/>
    </row>
    <row r="342" spans="1:3" s="20" customFormat="1" ht="24" x14ac:dyDescent="0.55000000000000004">
      <c r="A342" s="18"/>
      <c r="B342" s="19"/>
      <c r="C342" s="19"/>
    </row>
    <row r="343" spans="1:3" s="20" customFormat="1" ht="24" x14ac:dyDescent="0.55000000000000004">
      <c r="A343" s="18"/>
      <c r="B343" s="19"/>
      <c r="C343" s="19"/>
    </row>
    <row r="344" spans="1:3" s="20" customFormat="1" ht="24" x14ac:dyDescent="0.55000000000000004">
      <c r="A344" s="18"/>
      <c r="B344" s="19"/>
      <c r="C344" s="19"/>
    </row>
    <row r="345" spans="1:3" s="20" customFormat="1" ht="24" x14ac:dyDescent="0.55000000000000004">
      <c r="A345" s="18"/>
      <c r="B345" s="19"/>
      <c r="C345" s="19"/>
    </row>
    <row r="346" spans="1:3" s="20" customFormat="1" ht="24" x14ac:dyDescent="0.55000000000000004">
      <c r="A346" s="18"/>
      <c r="B346" s="19"/>
      <c r="C346" s="19"/>
    </row>
    <row r="347" spans="1:3" s="20" customFormat="1" ht="24" x14ac:dyDescent="0.55000000000000004">
      <c r="A347" s="18"/>
      <c r="B347" s="19"/>
      <c r="C347" s="19"/>
    </row>
    <row r="348" spans="1:3" s="20" customFormat="1" ht="24" x14ac:dyDescent="0.55000000000000004">
      <c r="A348" s="18"/>
      <c r="B348" s="19"/>
      <c r="C348" s="19"/>
    </row>
    <row r="349" spans="1:3" s="20" customFormat="1" ht="24" x14ac:dyDescent="0.55000000000000004">
      <c r="A349" s="18"/>
      <c r="B349" s="19"/>
      <c r="C349" s="19"/>
    </row>
    <row r="350" spans="1:3" s="20" customFormat="1" ht="24" x14ac:dyDescent="0.55000000000000004">
      <c r="A350" s="18"/>
      <c r="B350" s="19"/>
      <c r="C350" s="19"/>
    </row>
    <row r="351" spans="1:3" s="20" customFormat="1" ht="24" x14ac:dyDescent="0.55000000000000004">
      <c r="A351" s="18"/>
      <c r="B351" s="19"/>
      <c r="C351" s="19"/>
    </row>
    <row r="352" spans="1:3" s="20" customFormat="1" ht="24" x14ac:dyDescent="0.55000000000000004">
      <c r="A352" s="18"/>
      <c r="B352" s="19"/>
      <c r="C352" s="19"/>
    </row>
    <row r="353" spans="1:3" s="20" customFormat="1" ht="24" x14ac:dyDescent="0.55000000000000004">
      <c r="A353" s="18"/>
      <c r="B353" s="19"/>
      <c r="C353" s="19"/>
    </row>
    <row r="354" spans="1:3" s="20" customFormat="1" ht="24" x14ac:dyDescent="0.55000000000000004">
      <c r="A354" s="18"/>
      <c r="B354" s="19"/>
      <c r="C354" s="19"/>
    </row>
    <row r="355" spans="1:3" s="20" customFormat="1" ht="24" x14ac:dyDescent="0.55000000000000004">
      <c r="A355" s="18"/>
      <c r="B355" s="19"/>
      <c r="C355" s="19"/>
    </row>
    <row r="356" spans="1:3" s="20" customFormat="1" ht="24" x14ac:dyDescent="0.55000000000000004">
      <c r="A356" s="18"/>
      <c r="B356" s="19"/>
      <c r="C356" s="19"/>
    </row>
    <row r="357" spans="1:3" s="20" customFormat="1" ht="24" x14ac:dyDescent="0.55000000000000004">
      <c r="A357" s="18"/>
      <c r="B357" s="19"/>
      <c r="C357" s="19"/>
    </row>
    <row r="358" spans="1:3" s="20" customFormat="1" ht="24" x14ac:dyDescent="0.55000000000000004">
      <c r="A358" s="18"/>
      <c r="B358" s="19"/>
      <c r="C358" s="19"/>
    </row>
    <row r="359" spans="1:3" s="20" customFormat="1" ht="24" x14ac:dyDescent="0.55000000000000004">
      <c r="A359" s="18"/>
      <c r="B359" s="19"/>
      <c r="C359" s="19"/>
    </row>
    <row r="360" spans="1:3" s="20" customFormat="1" ht="24" x14ac:dyDescent="0.55000000000000004">
      <c r="A360" s="18"/>
      <c r="B360" s="19"/>
      <c r="C360" s="19"/>
    </row>
    <row r="361" spans="1:3" s="20" customFormat="1" ht="24" x14ac:dyDescent="0.55000000000000004">
      <c r="A361" s="18"/>
      <c r="B361" s="19"/>
      <c r="C361" s="19"/>
    </row>
    <row r="362" spans="1:3" s="20" customFormat="1" ht="24" x14ac:dyDescent="0.55000000000000004">
      <c r="A362" s="18"/>
      <c r="B362" s="19"/>
      <c r="C362" s="19"/>
    </row>
    <row r="363" spans="1:3" s="20" customFormat="1" ht="24" x14ac:dyDescent="0.55000000000000004">
      <c r="A363" s="18"/>
      <c r="B363" s="19"/>
      <c r="C363" s="19"/>
    </row>
    <row r="364" spans="1:3" s="20" customFormat="1" ht="24" x14ac:dyDescent="0.55000000000000004">
      <c r="A364" s="18"/>
      <c r="B364" s="19"/>
      <c r="C364" s="19"/>
    </row>
    <row r="365" spans="1:3" s="20" customFormat="1" ht="24" x14ac:dyDescent="0.55000000000000004">
      <c r="A365" s="18"/>
      <c r="B365" s="19"/>
      <c r="C365" s="19"/>
    </row>
    <row r="366" spans="1:3" s="20" customFormat="1" ht="24" x14ac:dyDescent="0.55000000000000004">
      <c r="A366" s="18"/>
      <c r="B366" s="19"/>
      <c r="C366" s="19"/>
    </row>
    <row r="367" spans="1:3" s="20" customFormat="1" ht="24" x14ac:dyDescent="0.55000000000000004">
      <c r="A367" s="18"/>
      <c r="B367" s="19"/>
      <c r="C367" s="19"/>
    </row>
    <row r="368" spans="1:3" s="20" customFormat="1" ht="24" x14ac:dyDescent="0.55000000000000004">
      <c r="A368" s="18"/>
      <c r="B368" s="19"/>
      <c r="C368" s="19"/>
    </row>
    <row r="369" spans="1:3" s="20" customFormat="1" ht="24" x14ac:dyDescent="0.55000000000000004">
      <c r="A369" s="18"/>
      <c r="B369" s="19"/>
      <c r="C369" s="19"/>
    </row>
    <row r="370" spans="1:3" s="20" customFormat="1" ht="24" x14ac:dyDescent="0.55000000000000004">
      <c r="A370" s="18"/>
      <c r="B370" s="19"/>
      <c r="C370" s="19"/>
    </row>
  </sheetData>
  <mergeCells count="12">
    <mergeCell ref="A100:A101"/>
    <mergeCell ref="A1:D1"/>
    <mergeCell ref="A2:D2"/>
    <mergeCell ref="B100:D100"/>
    <mergeCell ref="A134:A135"/>
    <mergeCell ref="B134:B135"/>
    <mergeCell ref="C134:C135"/>
    <mergeCell ref="A147:A148"/>
    <mergeCell ref="B147:D147"/>
    <mergeCell ref="A174:A175"/>
    <mergeCell ref="B174:B175"/>
    <mergeCell ref="C174:C175"/>
  </mergeCells>
  <pageMargins left="0.7" right="0" top="0.9" bottom="0.15" header="0.3" footer="0.3"/>
  <pageSetup paperSize="9" orientation="portrait" horizontalDpi="0" verticalDpi="0" r:id="rId1"/>
  <headerFooter>
    <oddHeader>Page &amp;P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5134" r:id="rId4">
          <objectPr defaultSize="0" autoPict="0" r:id="rId5">
            <anchor moveWithCells="1" sizeWithCells="1">
              <from>
                <xdr:col>1</xdr:col>
                <xdr:colOff>123825</xdr:colOff>
                <xdr:row>173</xdr:row>
                <xdr:rowOff>161925</xdr:rowOff>
              </from>
              <to>
                <xdr:col>1</xdr:col>
                <xdr:colOff>257175</xdr:colOff>
                <xdr:row>174</xdr:row>
                <xdr:rowOff>28575</xdr:rowOff>
              </to>
            </anchor>
          </objectPr>
        </oleObject>
      </mc:Choice>
      <mc:Fallback>
        <oleObject progId="Equation.3" shapeId="5134" r:id="rId4"/>
      </mc:Fallback>
    </mc:AlternateContent>
    <mc:AlternateContent xmlns:mc="http://schemas.openxmlformats.org/markup-compatibility/2006">
      <mc:Choice Requires="x14">
        <oleObject progId="Equation.3" shapeId="5137" r:id="rId6">
          <objectPr defaultSize="0" autoPict="0" r:id="rId5">
            <anchor moveWithCells="1" sizeWithCells="1">
              <from>
                <xdr:col>1</xdr:col>
                <xdr:colOff>123825</xdr:colOff>
                <xdr:row>133</xdr:row>
                <xdr:rowOff>219075</xdr:rowOff>
              </from>
              <to>
                <xdr:col>1</xdr:col>
                <xdr:colOff>257175</xdr:colOff>
                <xdr:row>134</xdr:row>
                <xdr:rowOff>85725</xdr:rowOff>
              </to>
            </anchor>
          </objectPr>
        </oleObject>
      </mc:Choice>
      <mc:Fallback>
        <oleObject progId="Equation.3" shapeId="5137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3:P11"/>
  <sheetViews>
    <sheetView workbookViewId="0">
      <selection activeCell="G33" sqref="G33"/>
    </sheetView>
  </sheetViews>
  <sheetFormatPr defaultRowHeight="12.75" x14ac:dyDescent="0.2"/>
  <cols>
    <col min="1" max="1" width="22.5703125" customWidth="1"/>
    <col min="2" max="2" width="56.7109375" bestFit="1" customWidth="1"/>
    <col min="3" max="3" width="60.140625" bestFit="1" customWidth="1"/>
    <col min="4" max="4" width="50.85546875" bestFit="1" customWidth="1"/>
    <col min="5" max="5" width="55.7109375" bestFit="1" customWidth="1"/>
    <col min="6" max="6" width="38.85546875" bestFit="1" customWidth="1"/>
    <col min="7" max="7" width="59.140625" bestFit="1" customWidth="1"/>
    <col min="8" max="8" width="58.85546875" bestFit="1" customWidth="1"/>
    <col min="9" max="9" width="64.85546875" bestFit="1" customWidth="1"/>
    <col min="10" max="10" width="56.5703125" bestFit="1" customWidth="1"/>
    <col min="11" max="11" width="59.5703125" bestFit="1" customWidth="1"/>
    <col min="12" max="12" width="61.140625" bestFit="1" customWidth="1"/>
    <col min="13" max="13" width="45" bestFit="1" customWidth="1"/>
    <col min="14" max="14" width="73.5703125" bestFit="1" customWidth="1"/>
    <col min="15" max="15" width="77.140625" bestFit="1" customWidth="1"/>
    <col min="16" max="16" width="50.5703125" bestFit="1" customWidth="1"/>
  </cols>
  <sheetData>
    <row r="3" spans="1:16" x14ac:dyDescent="0.2">
      <c r="A3" s="35" t="s">
        <v>35</v>
      </c>
      <c r="B3" t="s">
        <v>93</v>
      </c>
      <c r="C3" t="s">
        <v>94</v>
      </c>
      <c r="D3" t="s">
        <v>95</v>
      </c>
      <c r="E3" t="s">
        <v>96</v>
      </c>
      <c r="F3" t="s">
        <v>97</v>
      </c>
      <c r="G3" t="s">
        <v>99</v>
      </c>
      <c r="H3" t="s">
        <v>98</v>
      </c>
      <c r="I3" t="s">
        <v>100</v>
      </c>
      <c r="J3" t="s">
        <v>101</v>
      </c>
      <c r="K3" t="s">
        <v>102</v>
      </c>
      <c r="L3" t="s">
        <v>103</v>
      </c>
      <c r="M3" t="s">
        <v>104</v>
      </c>
      <c r="N3" t="s">
        <v>105</v>
      </c>
      <c r="O3" t="s">
        <v>106</v>
      </c>
      <c r="P3" t="s">
        <v>111</v>
      </c>
    </row>
    <row r="4" spans="1:16" x14ac:dyDescent="0.2">
      <c r="A4" s="36" t="s">
        <v>28</v>
      </c>
      <c r="B4" s="59">
        <v>4.1428571428571432</v>
      </c>
      <c r="C4" s="59">
        <v>4.2857142857142856</v>
      </c>
      <c r="D4" s="59">
        <v>4.2857142857142856</v>
      </c>
      <c r="E4" s="59">
        <v>4</v>
      </c>
      <c r="F4" s="59">
        <v>4.2857142857142856</v>
      </c>
      <c r="G4" s="59">
        <v>2.7142857142857144</v>
      </c>
      <c r="H4" s="59">
        <v>3.8571428571428572</v>
      </c>
      <c r="I4" s="59">
        <v>3.8571428571428572</v>
      </c>
      <c r="J4" s="59">
        <v>4.2857142857142856</v>
      </c>
      <c r="K4" s="59">
        <v>4</v>
      </c>
      <c r="L4" s="59">
        <v>4.4285714285714288</v>
      </c>
      <c r="M4" s="59">
        <v>4.2857142857142856</v>
      </c>
      <c r="N4" s="59">
        <v>3.8571428571428572</v>
      </c>
      <c r="O4" s="59">
        <v>4.1428571428571432</v>
      </c>
      <c r="P4" s="59">
        <v>30</v>
      </c>
    </row>
    <row r="5" spans="1:16" x14ac:dyDescent="0.2">
      <c r="A5" s="36" t="s">
        <v>27</v>
      </c>
      <c r="B5" s="59">
        <v>4.3888888888888893</v>
      </c>
      <c r="C5" s="59">
        <v>4.333333333333333</v>
      </c>
      <c r="D5" s="59">
        <v>4.0555555555555554</v>
      </c>
      <c r="E5" s="59">
        <v>4.1111111111111107</v>
      </c>
      <c r="F5" s="59">
        <v>4.5555555555555554</v>
      </c>
      <c r="G5" s="59">
        <v>2.7777777777777777</v>
      </c>
      <c r="H5" s="59">
        <v>3.8888888888888888</v>
      </c>
      <c r="I5" s="59">
        <v>4.2777777777777777</v>
      </c>
      <c r="J5" s="59">
        <v>4.166666666666667</v>
      </c>
      <c r="K5" s="59">
        <v>4.0555555555555554</v>
      </c>
      <c r="L5" s="59">
        <v>4.3888888888888893</v>
      </c>
      <c r="M5" s="59">
        <v>4.7222222222222223</v>
      </c>
      <c r="N5" s="59">
        <v>4.4444444444444446</v>
      </c>
      <c r="O5" s="59">
        <v>4.4444444444444446</v>
      </c>
      <c r="P5" s="59">
        <v>74</v>
      </c>
    </row>
    <row r="6" spans="1:16" x14ac:dyDescent="0.2">
      <c r="A6" s="36" t="s">
        <v>31</v>
      </c>
      <c r="B6" s="59">
        <v>3.7857142857142856</v>
      </c>
      <c r="C6" s="59">
        <v>3.9285714285714284</v>
      </c>
      <c r="D6" s="59">
        <v>3.5714285714285716</v>
      </c>
      <c r="E6" s="59">
        <v>3.3571428571428572</v>
      </c>
      <c r="F6" s="59">
        <v>4.2142857142857144</v>
      </c>
      <c r="G6" s="59">
        <v>2.5714285714285716</v>
      </c>
      <c r="H6" s="59">
        <v>3.5</v>
      </c>
      <c r="I6" s="59">
        <v>3.7142857142857144</v>
      </c>
      <c r="J6" s="59">
        <v>3.6428571428571428</v>
      </c>
      <c r="K6" s="59">
        <v>3.6428571428571428</v>
      </c>
      <c r="L6" s="59">
        <v>3.8571428571428572</v>
      </c>
      <c r="M6" s="59">
        <v>4.2142857142857144</v>
      </c>
      <c r="N6" s="59">
        <v>4</v>
      </c>
      <c r="O6" s="59">
        <v>3.7857142857142856</v>
      </c>
      <c r="P6" s="59">
        <v>48</v>
      </c>
    </row>
    <row r="7" spans="1:16" x14ac:dyDescent="0.2">
      <c r="A7" s="36" t="s">
        <v>32</v>
      </c>
      <c r="B7" s="59">
        <v>3.9666666666666668</v>
      </c>
      <c r="C7" s="59">
        <v>4.333333333333333</v>
      </c>
      <c r="D7" s="59">
        <v>3.9</v>
      </c>
      <c r="E7" s="59">
        <v>3.8666666666666667</v>
      </c>
      <c r="F7" s="59">
        <v>4.5333333333333332</v>
      </c>
      <c r="G7" s="59">
        <v>3.2</v>
      </c>
      <c r="H7" s="59">
        <v>3.8</v>
      </c>
      <c r="I7" s="59">
        <v>4.0333333333333332</v>
      </c>
      <c r="J7" s="59">
        <v>4.0666666666666664</v>
      </c>
      <c r="K7" s="59">
        <v>4.2</v>
      </c>
      <c r="L7" s="59">
        <v>4.166666666666667</v>
      </c>
      <c r="M7" s="59">
        <v>4.5</v>
      </c>
      <c r="N7" s="59">
        <v>4.2333333333333334</v>
      </c>
      <c r="O7" s="59">
        <v>4.5666666666666664</v>
      </c>
      <c r="P7" s="59">
        <v>116</v>
      </c>
    </row>
    <row r="8" spans="1:16" x14ac:dyDescent="0.2">
      <c r="A8" s="36" t="s">
        <v>22</v>
      </c>
      <c r="B8" s="59">
        <v>4.258064516129032</v>
      </c>
      <c r="C8" s="59">
        <v>4.354838709677419</v>
      </c>
      <c r="D8" s="59">
        <v>4.064516129032258</v>
      </c>
      <c r="E8" s="59">
        <v>4</v>
      </c>
      <c r="F8" s="59">
        <v>4.32258064516129</v>
      </c>
      <c r="G8" s="59">
        <v>2.6451612903225805</v>
      </c>
      <c r="H8" s="59">
        <v>3.5806451612903225</v>
      </c>
      <c r="I8" s="59">
        <v>3.6129032258064515</v>
      </c>
      <c r="J8" s="59">
        <v>4</v>
      </c>
      <c r="K8" s="59">
        <v>4.129032258064516</v>
      </c>
      <c r="L8" s="59">
        <v>4.193548387096774</v>
      </c>
      <c r="M8" s="59">
        <v>4.354838709677419</v>
      </c>
      <c r="N8" s="59">
        <v>4.193548387096774</v>
      </c>
      <c r="O8" s="59">
        <v>4.4516129032258061</v>
      </c>
      <c r="P8" s="59">
        <v>123</v>
      </c>
    </row>
    <row r="9" spans="1:16" x14ac:dyDescent="0.2">
      <c r="A9" s="36" t="s">
        <v>30</v>
      </c>
      <c r="B9" s="59">
        <v>5</v>
      </c>
      <c r="C9" s="59">
        <v>5</v>
      </c>
      <c r="D9" s="59">
        <v>5</v>
      </c>
      <c r="E9" s="59">
        <v>5</v>
      </c>
      <c r="F9" s="59">
        <v>5</v>
      </c>
      <c r="G9" s="59">
        <v>3</v>
      </c>
      <c r="H9" s="59">
        <v>4</v>
      </c>
      <c r="I9" s="59">
        <v>5</v>
      </c>
      <c r="J9" s="59">
        <v>5</v>
      </c>
      <c r="K9" s="59">
        <v>4</v>
      </c>
      <c r="L9" s="59">
        <v>5</v>
      </c>
      <c r="M9" s="59">
        <v>5</v>
      </c>
      <c r="N9" s="59">
        <v>5</v>
      </c>
      <c r="O9" s="59">
        <v>4</v>
      </c>
      <c r="P9" s="59">
        <v>5</v>
      </c>
    </row>
    <row r="10" spans="1:16" x14ac:dyDescent="0.2">
      <c r="A10" s="36" t="s">
        <v>36</v>
      </c>
      <c r="B10" s="59">
        <v>2.4347451122713464</v>
      </c>
      <c r="C10" s="59">
        <v>2.5046602658496746</v>
      </c>
      <c r="D10" s="59">
        <v>2.4598029204579359</v>
      </c>
      <c r="E10" s="59">
        <v>2.3523113872727168</v>
      </c>
      <c r="F10" s="59">
        <v>2.5749753660652841</v>
      </c>
      <c r="G10" s="59">
        <v>1.8698304666966625</v>
      </c>
      <c r="H10" s="59">
        <v>2.1832364206557102</v>
      </c>
      <c r="I10" s="59">
        <v>2.3068333019553333</v>
      </c>
      <c r="J10" s="59">
        <v>2.3491906974627468</v>
      </c>
      <c r="K10" s="59">
        <v>2.3878365911290054</v>
      </c>
      <c r="L10" s="59">
        <v>2.4845584261291367</v>
      </c>
      <c r="M10" s="59">
        <v>2.5488350813300147</v>
      </c>
      <c r="N10" s="59">
        <v>2.4784686614555533</v>
      </c>
      <c r="O10" s="59">
        <v>2.5466865620620376</v>
      </c>
      <c r="P10" s="59">
        <v>9.6384861508989399</v>
      </c>
    </row>
    <row r="11" spans="1:16" x14ac:dyDescent="0.2">
      <c r="A11" s="36" t="s">
        <v>37</v>
      </c>
      <c r="B11" s="59">
        <v>4.0641807661817664</v>
      </c>
      <c r="C11" s="59">
        <v>4.21922515298475</v>
      </c>
      <c r="D11" s="59">
        <v>3.9127543969698264</v>
      </c>
      <c r="E11" s="59">
        <v>3.8419928147532469</v>
      </c>
      <c r="F11" s="59">
        <v>4.3457133472786778</v>
      </c>
      <c r="G11" s="59">
        <v>2.795041160636063</v>
      </c>
      <c r="H11" s="59">
        <v>3.6545994826916464</v>
      </c>
      <c r="I11" s="59">
        <v>3.8402603162649651</v>
      </c>
      <c r="J11" s="59">
        <v>3.9656834551414373</v>
      </c>
      <c r="K11" s="59">
        <v>3.9957271082334862</v>
      </c>
      <c r="L11" s="59">
        <v>4.1327450829001569</v>
      </c>
      <c r="M11" s="59">
        <v>4.3732889554792385</v>
      </c>
      <c r="N11" s="59">
        <v>4.1420369013887832</v>
      </c>
      <c r="O11" s="59">
        <v>4.2970166309356967</v>
      </c>
      <c r="P11" s="59">
        <v>405.63848615089893</v>
      </c>
    </row>
  </sheetData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รวมทั้งหมด</vt:lpstr>
      <vt:lpstr>กลุ่ม Elementary 2</vt:lpstr>
      <vt:lpstr>กลุ่ม starer 2</vt:lpstr>
      <vt:lpstr>บทสรุปผู้บริหาร</vt:lpstr>
      <vt:lpstr>report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kanukkarn yahongkarn</dc:creator>
  <cp:lastModifiedBy>monta chat-apiwan</cp:lastModifiedBy>
  <cp:lastPrinted>2019-12-24T02:28:44Z</cp:lastPrinted>
  <dcterms:created xsi:type="dcterms:W3CDTF">2018-04-27T06:56:30Z</dcterms:created>
  <dcterms:modified xsi:type="dcterms:W3CDTF">2019-12-24T02:32:14Z</dcterms:modified>
</cp:coreProperties>
</file>