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เมินโครงการ  ปีงบประมาณ 2557\ประเมินโครงการส่งเสริมกิจกรรมสโมสรนิสิตบัณฑิตศึกษา กิจกรรมสร้างอัตลักษณ์บัณฑิตเพื่อจิตสาธารณะ (16 ส.ค 57)เสร็จแล้ว\"/>
    </mc:Choice>
  </mc:AlternateContent>
  <bookViews>
    <workbookView xWindow="630" yWindow="750" windowWidth="17895" windowHeight="9420" firstSheet="1" activeTab="6"/>
  </bookViews>
  <sheets>
    <sheet name="Sheet4" sheetId="4" r:id="rId1"/>
    <sheet name="Sheet1" sheetId="1" r:id="rId2"/>
    <sheet name="บทสรุป" sheetId="7" r:id="rId3"/>
    <sheet name="ผลประเมิน" sheetId="8" r:id="rId4"/>
    <sheet name="สรุป" sheetId="13" r:id="rId5"/>
    <sheet name="Sheet2" sheetId="15" r:id="rId6"/>
    <sheet name="ข้อเสนอแนะ" sheetId="14" r:id="rId7"/>
  </sheets>
  <definedNames>
    <definedName name="_xlnm._FilterDatabase" localSheetId="1" hidden="1">Sheet1!$A$2:$S$71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D73" i="1" l="1"/>
  <c r="C20" i="8" l="1"/>
  <c r="D19" i="8" s="1"/>
  <c r="D18" i="8" l="1"/>
  <c r="D20" i="8"/>
  <c r="D75" i="1"/>
  <c r="D74" i="1" l="1"/>
  <c r="Q75" i="1"/>
  <c r="R75" i="1"/>
  <c r="K75" i="1"/>
  <c r="H75" i="1"/>
  <c r="F75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D11" i="13" l="1"/>
  <c r="D14" i="13"/>
  <c r="D16" i="13" s="1"/>
  <c r="D15" i="13"/>
  <c r="D18" i="13"/>
  <c r="D19" i="13"/>
  <c r="D20" i="13"/>
  <c r="D23" i="13"/>
  <c r="D24" i="13"/>
  <c r="D25" i="13"/>
  <c r="D26" i="13"/>
  <c r="D27" i="13"/>
  <c r="D28" i="13"/>
  <c r="D29" i="13"/>
  <c r="D30" i="13"/>
  <c r="D21" i="13" l="1"/>
  <c r="S73" i="1"/>
  <c r="R73" i="1" l="1"/>
  <c r="C30" i="13" s="1"/>
  <c r="E30" i="13" s="1"/>
  <c r="Q73" i="1"/>
  <c r="C28" i="13" s="1"/>
  <c r="E28" i="13" s="1"/>
  <c r="P73" i="1"/>
  <c r="C27" i="13" s="1"/>
  <c r="E27" i="13" s="1"/>
  <c r="O73" i="1"/>
  <c r="C26" i="13" s="1"/>
  <c r="E26" i="13" s="1"/>
  <c r="N73" i="1"/>
  <c r="C25" i="13" s="1"/>
  <c r="E25" i="13" s="1"/>
  <c r="M73" i="1"/>
  <c r="C24" i="13" s="1"/>
  <c r="E24" i="13" s="1"/>
  <c r="L73" i="1"/>
  <c r="C23" i="13" s="1"/>
  <c r="K73" i="1"/>
  <c r="C20" i="13" s="1"/>
  <c r="E20" i="13" s="1"/>
  <c r="J73" i="1"/>
  <c r="C19" i="13" s="1"/>
  <c r="E19" i="13" s="1"/>
  <c r="I73" i="1"/>
  <c r="C18" i="13" s="1"/>
  <c r="H73" i="1"/>
  <c r="C15" i="13" s="1"/>
  <c r="E15" i="13" s="1"/>
  <c r="G73" i="1"/>
  <c r="C14" i="13" s="1"/>
  <c r="F73" i="1"/>
  <c r="C11" i="13" s="1"/>
  <c r="E11" i="13" s="1"/>
  <c r="E74" i="1"/>
  <c r="D10" i="13" s="1"/>
  <c r="E73" i="1"/>
  <c r="C29" i="13" l="1"/>
  <c r="E29" i="13" s="1"/>
  <c r="E23" i="13"/>
  <c r="E14" i="13"/>
  <c r="C16" i="13"/>
  <c r="E16" i="13" s="1"/>
  <c r="S74" i="1"/>
  <c r="C10" i="13"/>
  <c r="C31" i="13" s="1"/>
  <c r="E31" i="13" s="1"/>
  <c r="D31" i="13"/>
  <c r="D12" i="13"/>
  <c r="E18" i="13"/>
  <c r="C21" i="13"/>
  <c r="E21" i="13" s="1"/>
  <c r="E10" i="13" l="1"/>
  <c r="C12" i="13"/>
  <c r="E12" i="13" s="1"/>
</calcChain>
</file>

<file path=xl/sharedStrings.xml><?xml version="1.0" encoding="utf-8"?>
<sst xmlns="http://schemas.openxmlformats.org/spreadsheetml/2006/main" count="194" uniqueCount="115">
  <si>
    <t>ข้อมูล</t>
  </si>
  <si>
    <t>คณะ</t>
  </si>
  <si>
    <t>สาขา</t>
  </si>
  <si>
    <t>4.1.1</t>
  </si>
  <si>
    <t>รายการ</t>
  </si>
  <si>
    <t>4.1.2</t>
  </si>
  <si>
    <t>4.1.3</t>
  </si>
  <si>
    <t>4.1.4</t>
  </si>
  <si>
    <t>อื่นๆ (โปรดระบุ)</t>
  </si>
  <si>
    <t>นิสิตสโมสรนิสิตบัณฑิตศึกษา</t>
  </si>
  <si>
    <t>นิสิตบัณฑิตศึกษา</t>
  </si>
  <si>
    <t>บทสรุปผู้บริหาร</t>
  </si>
  <si>
    <t>ตอนที่ 1 ข้อมูลทั่วไปของผู้ตอบแบบสอบถาม</t>
  </si>
  <si>
    <t>จำนวน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</si>
  <si>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</si>
  <si>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</si>
  <si>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</si>
  <si>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</si>
  <si>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</si>
  <si>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</si>
  <si>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</si>
  <si>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</si>
  <si>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</si>
  <si>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รวมทุกด้าน</t>
  </si>
  <si>
    <t xml:space="preserve">ผลการประเมินโครงการส่งเสริมกิจกรรมสโมสรนิสิตบัณฑิตศึกษา
กิจกรรมสร้างอัตลักษณ์บัณฑิตเพื่อจิตสาธารณะ </t>
  </si>
  <si>
    <t>วันเสาร์ที่ 16 สิงหาคม 2557</t>
  </si>
  <si>
    <t>ณ โรงเรียนชุมชน 15 บ้านเนินสว่าง ตำบลบ้านกลาง อำเภอวังทอง จังหวัดพิษณุโลก</t>
  </si>
  <si>
    <t>ผลการประเมินโครงการส่งเสริมกิจกรรมสโมสรนิสิตบัณฑิตศึกษา 
กิจกรรมสร้างอัตลักษณ์บัณฑิตเพื่อจิตสาธารณะ</t>
  </si>
  <si>
    <t>1.1  ความเหมาะสมของวันจัดโครงการ (วันเสาร์ที่ 16 สิงหาคม 2557)</t>
  </si>
  <si>
    <t>1.2  ความเหมาะสมของระยะเวลาในการจัดโครงการ (08.00 - 17.00 น.)</t>
  </si>
  <si>
    <t>3.1  ความเหมาะสมของสถานที่จัดกิจกรรม</t>
  </si>
  <si>
    <t>3.2  ความสะดวกในการเดินทาง</t>
  </si>
  <si>
    <t>3.3  สิ่งอำนวยความสะดวกในการจัดกิจกรรม</t>
  </si>
  <si>
    <t>ด้านคุณภาพการของกิจกรรมสร้างอัตลักษณ์บัณฑิตเพื่อจิตสาธารณะ</t>
  </si>
  <si>
    <t>4.1  กิจกรรมบำเพ็ญประโยชน์</t>
  </si>
  <si>
    <t>4.1.2 การทำเจลล้างมือ</t>
  </si>
  <si>
    <t>4.1.3 การอบรมภาษาอังกฤษพื้นฐาน(เพื่อการสื่อสาร)</t>
  </si>
  <si>
    <t>4..1.4  การทาสีรั้วโรงเรียน</t>
  </si>
  <si>
    <t>ประโยชน์ที่ได้รับจากการเข้าร่วมกิจกรรมฯ</t>
  </si>
  <si>
    <t>4.1.1 การทำยาดมพิมเสนน้ำ</t>
  </si>
  <si>
    <t>4.2 กิจกรรมสายสัมพันธ์กับชุมชน(กีฬาพื้นฐาน)</t>
  </si>
  <si>
    <t>สถานภาพ</t>
  </si>
  <si>
    <t>ตอนที่ 3 ข้อเสนอแนะ</t>
  </si>
  <si>
    <t>กิจกรรมสร้างอัตลักษณ์บัณฑิตเพื่อจิตสาธารณะ</t>
  </si>
  <si>
    <t>ข้อเสนอแนะสำหรับการจัดโครงการส่งเสริมกิจกรรมสโมสรนิสิตบัณฑิตศึกษา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</si>
  <si>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</t>
    </r>
  </si>
  <si>
    <t xml:space="preserve">     (กิจกรรมสร้างอัตลักษณ์บัณฑิตเพื่อจิตสาธารณะ)</t>
  </si>
  <si>
    <t>- 2 -</t>
  </si>
  <si>
    <t>- 1 -</t>
  </si>
  <si>
    <t xml:space="preserve">จากการประเมินโครงการส่งเสริมกิจกรรมสโมสรนิสิตบัณฑิตศึกษา กิจกรรมสร้างอัตลักษณ์บัณฑิตเพื่อจิตสาธารณะ </t>
  </si>
  <si>
    <t>รวม</t>
  </si>
  <si>
    <t>ตอนที่ 2 การประเมินความพึงพอใจเกี่ยวกับโครงการส่งเสริมกิจกรรมสโมสรนิสิตบัณฑิตศึกษา</t>
  </si>
  <si>
    <t>N = 70</t>
  </si>
  <si>
    <t>ไม่ระบุ</t>
  </si>
  <si>
    <t xml:space="preserve">     บัณฑิตวิทยาลัยได้จัดโครงการส่งเสริมกิจกรรมสโมสรนิสิตบัณฑิตศึกษา กิจกรรมสร้างอัตลักษณ์บัณฑิต</t>
  </si>
  <si>
    <t>อำเภอวังทอง จังหวัดพิษณุโลก จำนวนทั้งสิ้น 70 คน และมีผู้ตอบแบบประเมินจำนวน 70 คน คิดเป็น</t>
  </si>
  <si>
    <t>ร้อยละ 100.00 ของจำนวนนิสิตทั้งหมด</t>
  </si>
  <si>
    <t xml:space="preserve">เพื่อจิตสาธารณะ ในวันเสาร์ที่ 16  สิงหาคม 2557  ณ โรงเรียนชุมชน 15  บ้านเนินสว่าง ตำบลบ้านกลาง </t>
  </si>
  <si>
    <t>ลำดับ</t>
  </si>
  <si>
    <t xml:space="preserve">จากตาราง 1 พบว่าจำนวนผู้ตอบแบบประเมิน  เป็นนิสิตสโมสรนิสิตบัณฑิตศึกษา ร้อยละ  34.25 </t>
  </si>
  <si>
    <r>
      <t xml:space="preserve">ตาราง 2 </t>
    </r>
    <r>
      <rPr>
        <sz val="16"/>
        <rFont val="TH SarabunPSK"/>
        <family val="2"/>
      </rPr>
      <t>ผลการประเมินการโครงการส่งเสริมกิจกรรมสโมสรนิสิตบัณฑิตศึกษา 
กิจกรรมสร้างอัตลักษณ์บัณฑิตเพื่อจิตสาธารณะ (ครูอาจารย์ประจำการ) ปีการศึกษา 2557</t>
    </r>
  </si>
  <si>
    <t>70 คน คิดเป็นร้อยละ 100.00  ของจำนวนนิสิตทั้งหมด</t>
  </si>
  <si>
    <t>เมื่อวันเสาร์ที่ 16 สิงหาคม 2557  พบว่ามีนิสิตระดับบัณฑิตศึกษา จำนวนทั้งสิ้น 70 คน และมีผู้ตอบแบบสอบถามจำนวน</t>
  </si>
  <si>
    <t>และไม่ระบุ ร้อยละ 64.29</t>
  </si>
  <si>
    <t xml:space="preserve">ผู้ตอบแบบประเมิน เป็นนิสิตสโมสรบัณฑิตศึกษา ร้อยละ 35.71  และไม่ระบุ ร้อยละ 64.29 </t>
  </si>
  <si>
    <t xml:space="preserve">ของสโมสรนิสิตบัณฑิตศึกษา ให้เป็นไปด้วยความเรียบร้อยและประสิทธิภาพ จากการประเมินความพึงพอใจ พบว่า </t>
  </si>
  <si>
    <t>กิจกรรมบำเพ็ญประโยชน์ การทำเจลล้างมือ การอบรมภาษาอังกฤษ (เพื่อการสื่อสาร ) (ค่าเฉลี่ย =4.71)</t>
  </si>
  <si>
    <t>และศิลปวัฒนธรรม แก่นิสิตระดับบัณฑิตศึกษา จากการประเมินความพึงพอใจ พบว่า การทำยาดมพิมเสนน้ำ</t>
  </si>
  <si>
    <t>(ค่าเฉลี่ย =4.67)</t>
  </si>
  <si>
    <t>กิจกรรมสายสัมพันธ์กับชุมชน (กีฬาพื้นฐาน) (ค่าเฉลี่ย =4.61)</t>
  </si>
  <si>
    <t>จากการประเมินโครงการส่งเสริมกิจกรรมสโมสรนิสิตบัณฑิตศึกษา กิจกรรมสร้างอัตลักษณ์บัณฑิตเพื่อจิตสาธารณะ</t>
  </si>
  <si>
    <t>สรุปผลการประเมินตามวัตถุประสงค์ได้ดังนี้</t>
  </si>
  <si>
    <t>1. เพื่อจัดประชุมวางแผนดำเนินงาน รายงานผล และติดตามการดำเนินงานโครงการ/กิจกรรมด้านต่างๆ</t>
  </si>
  <si>
    <t>2. เพื่อจัดกิจกรรมที่เป็นประโยชน์ในด้านวิชาการ วิชาพีช สุขภาพ คุณธรรมจริยธรรม บำเพ็ญประโยชน์</t>
  </si>
  <si>
    <t>3. เพื่อจัดทำประชาสัมพันธ์ต่างๆ ของสโมสรนิสิตบัณฑิตศึกษา จากการประเมินความพึงพอใจ พบว่า</t>
  </si>
  <si>
    <t>- 4 -</t>
  </si>
  <si>
    <t>-3-</t>
  </si>
  <si>
    <t>ร้อยละ</t>
  </si>
  <si>
    <t xml:space="preserve">    </t>
  </si>
  <si>
    <t xml:space="preserve">     จากตาราง 2 พบว่า ผู้ตอบแบบประเมินโครงการส่งเสริมกิจกรรมสโมสรนิสิตบัณฑิตศึกษา กิจกรรมสร้างอัตลักษณ์</t>
  </si>
  <si>
    <t>เพื่อจิตสาธารณะ พบว่าผู้ตอบแบบประเมินมีความพึงพอใจ โดยรวมอยู่ในระดับมากที่สุด (ค่าเฉลี่ย =4.53) และเมื่อ</t>
  </si>
  <si>
    <t>พิจารณารายด้านพบว่า ด้านคุณภาพการของกิจกรรมสร้างอัตลักษณ์บัณฑิตเพื่อจิตสาธารณะอยู่ในระดับมากที่สุด</t>
  </si>
  <si>
    <t xml:space="preserve">(ค่าเฉลี่ย =4.70) รองลงมาได้แก่ ด้านสิ่งอำนวยความสะดวก (ค่าเฉลี่ย =4.48) และด้านเจ้าหน้าที่ผู้ให้บริการ </t>
  </si>
  <si>
    <t>(ค่าเฉลี่ย =4.44) นอกจากนี้เมื่อพิจารณารายข้อพบว่า กิจกรรมบำเพ็ญประโยชน์ การทำเจลล้างมือ และการ</t>
  </si>
  <si>
    <t xml:space="preserve">อบรมภาษาอังกฤษ (เพื่อการสื่อสาร)สูงที่สุด (ค่าเฉลี่ย =4.71) รองลงมาได้แก่ การทำยาดมพิมเสนน้ำ </t>
  </si>
  <si>
    <t>(ค่าเฉลี่ย =4.67) และกิจกรรมสายสัมพันธ์กับชุมชน(กีฬาพื้นฐาน) (ค่าเฉลี่ย =4.61)  และประโยชน์ที่ได้</t>
  </si>
  <si>
    <t>รับจากการเข้าร่วมโครงการฯ โดยรวมอยู่ในระดับมาก (4.74)</t>
  </si>
  <si>
    <t>จากการประเมินโครงการส่งเสริมกิจกรรมสโมสรนิสิตบัณฑิตศึกษา กิจกรรมสร้างอัตลักษณ์</t>
  </si>
  <si>
    <t>บัณฑิตเพื่อจิตสาธารณะ สรุปผลการประเมินตามวัตถุประสงค์ได้ดังนี้</t>
  </si>
  <si>
    <t>ด้านต่างๆ ของสโมสรนิสิตบัณฑิตศึกษา ให้เป็นไปด้วยความเรียบร้อยและประสิทธิภาพ จากการประเมิน</t>
  </si>
  <si>
    <t xml:space="preserve">ความพึงพอใจ พบว่า กิจกรรมบำเพ็ญประโยชน์ การทำเจลล้างมือ การอบรมภาษาอังกฤษ (เพื่อการสื่อสาร) </t>
  </si>
  <si>
    <t>(ค่าเฉลี่ย =4.71)</t>
  </si>
  <si>
    <t>ประโยชน์ และศิลปวัฒนธรรม แก่นิสิตระดับบัณฑิตศึกษา จากการประเมินความพึงพอใจ พบว่า การทำ</t>
  </si>
  <si>
    <t>ยาดมพิมเสนน้ำ (ค่าเฉลี่ย =4.67)</t>
  </si>
  <si>
    <t>พบว่า กิจกรรมสายสัมพันธ์กับชุมชน (กีฬาพื้นฐาน) (ค่าเฉลี่ย =4.61)</t>
  </si>
  <si>
    <t>และจากการประเมินโครงการในภาพรวม ท่านคิดว่าความรู้ที่ได้รับจากการปฐมนิเทศในครั้งนี้</t>
  </si>
  <si>
    <t>จะสามารถนำไปในการทาสีรั้วโรงเรียนอยู่ในระดับมาก (ค่าเฉลี่ย =4.61)</t>
  </si>
  <si>
    <t>1. จัดประชุมวางแผนดำเนินงาน รายงานผล และติดตามการดำเนินงานโครงการ/กิจกรรม</t>
  </si>
  <si>
    <t xml:space="preserve">3. จัดทำประชาสัมพันธ์ต่างๆ ของสโมสรนิสิตบัณฑิตศึกษา จากการประเมินความพึงพอใจ </t>
  </si>
  <si>
    <t>ข้อชื่นชม</t>
  </si>
  <si>
    <t>ข้อเสนอแนะเพื่อการปรัปปรุบปรุงโครงการส่งเสริมกิจกรรมสโมสรนิสิตบัณฑิตศึกษา</t>
  </si>
  <si>
    <t>กิจกรรมสร้างอัตลักษณ์บัณฑิตเพื่อจิตสาธารณะ ในครั้งต่อไป</t>
  </si>
  <si>
    <t>โครงการส่งเสริมกิจกรรมสโมสรนิสิตบัณฑิตศึกษา กิจกรรมสร้างอัตลักษณ์บัณฑิตเพื่อจิตสาธารณะ เมื่อวันเสาร์ที่</t>
  </si>
  <si>
    <t>16 สิงหาคม 2557 โดยมีวัตถุประสงค์ เพื่อจัดประชุมวางแผนดำเนินงาน รายงานผล และติดตามผลการดำเนินงานโครงการ</t>
  </si>
  <si>
    <t>กิจกรรมต่างๆ ของสโมสรนิสิตบัณฑิตศึกษา ให้เป็นด้วยความเรียบร้อยและประสิทธิภาพ เพื่อจัดกิจกรรมที่เป็นประโยชน์</t>
  </si>
  <si>
    <t>ในด้านวิชาการ วิชาชีพ สุขภาพ คุณธรรมจริยธรรม บำเพ็ญประโยชน์ และศิลปวัฒนธรรม แก่นิสิตระดับบัณฑิตศึกษา</t>
  </si>
  <si>
    <t>เพื่อจัดทำประชาสัมพันธ์ต่างๆ ของสโมสรบัณฑิตศึกษา</t>
  </si>
  <si>
    <t>ควรมีการนัดประชุมเพื่อเตรียมความพร้อมข้อเสนอแนะในการจัดการกิจกรรม เพื่อแบ่งหน้าที่รูปแบบกิจกรรม</t>
  </si>
  <si>
    <t xml:space="preserve">     ข้อเสนอแนะ</t>
  </si>
  <si>
    <t>และจากการประเมินโครงการในภาพรวม พบว่า ความรู้ที่ได้รับจากโครงการส่งเสริมกิจกรรมสโมสรนิสิต</t>
  </si>
  <si>
    <t>บัณฑิตศึกษาฯ ในครั้งนี้จะสามารถนำไปในการทาสีรั้วโรงเรียนอยู่ในระดับมาก (ค่าเฉลี่ย =4.61)</t>
  </si>
  <si>
    <t>นัดประชุมเพื่อเตรียมความพร้อมข้อเสนอแนะในการจัดการกิจกรรม เพื่อแบ่งหน้าที่รูปแบบกิจกรรม</t>
  </si>
  <si>
    <t>รูปแบบกิจกรรม</t>
  </si>
  <si>
    <t>ประทับใจน้องที่ให้ความร่วมมือที่ดีมาก เป็นกิจกรรมที่ให้ความรู้ด้านการทำยาดมพิมเสนน้ำ การทำเจลล้างมือการอบรมภาษาอังกฤษพื้นฐาน (เพื่อการสื่อสาร)  แก่นักเรียน</t>
  </si>
  <si>
    <t>2. จัดกิจกรรมที่เป็นประโยชน์ในด้านวิชาการ วิชาชีพ สุขภาพ คุณธรรมจริยธรรม บำเพ็ญ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</si>
</sst>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rgb="FF000000"/>
      <name val="Arial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1" fillId="5" borderId="0" xfId="0" applyNumberFormat="1" applyFont="1" applyFill="1" applyAlignment="1">
      <alignment wrapText="1"/>
    </xf>
    <xf numFmtId="2" fontId="1" fillId="6" borderId="0" xfId="0" applyNumberFormat="1" applyFont="1" applyFill="1" applyAlignment="1">
      <alignment wrapText="1"/>
    </xf>
    <xf numFmtId="2" fontId="1" fillId="7" borderId="0" xfId="0" applyNumberFormat="1" applyFont="1" applyFill="1" applyAlignment="1">
      <alignment wrapText="1"/>
    </xf>
    <xf numFmtId="2" fontId="1" fillId="4" borderId="0" xfId="0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0" fontId="6" fillId="0" borderId="11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1" fillId="0" borderId="11" xfId="0" applyFont="1" applyBorder="1" applyAlignment="1">
      <alignment wrapText="1"/>
    </xf>
    <xf numFmtId="0" fontId="6" fillId="0" borderId="11" xfId="0" applyFont="1" applyBorder="1"/>
    <xf numFmtId="164" fontId="8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6" fillId="0" borderId="13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/>
    <xf numFmtId="0" fontId="8" fillId="0" borderId="19" xfId="0" applyFont="1" applyBorder="1"/>
    <xf numFmtId="0" fontId="6" fillId="0" borderId="2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2" fontId="6" fillId="0" borderId="12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1" xfId="0" applyFont="1" applyBorder="1"/>
    <xf numFmtId="2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12" fillId="0" borderId="0" xfId="0" applyNumberFormat="1" applyFont="1" applyAlignment="1">
      <alignment horizont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19050</xdr:rowOff>
    </xdr:from>
    <xdr:to>
      <xdr:col>2</xdr:col>
      <xdr:colOff>352425</xdr:colOff>
      <xdr:row>7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2</xdr:col>
      <xdr:colOff>290946</xdr:colOff>
      <xdr:row>7</xdr:row>
      <xdr:rowOff>62345</xdr:rowOff>
    </xdr:from>
    <xdr:to>
      <xdr:col>2</xdr:col>
      <xdr:colOff>395721</xdr:colOff>
      <xdr:row>7</xdr:row>
      <xdr:rowOff>233795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423" y="1837459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R256" sheet="Sheet1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3"/>
      <c r="B3" s="14"/>
      <c r="C3" s="15"/>
    </row>
    <row r="4" spans="1:3" x14ac:dyDescent="0.2">
      <c r="A4" s="16"/>
      <c r="B4" s="17"/>
      <c r="C4" s="18"/>
    </row>
    <row r="5" spans="1:3" x14ac:dyDescent="0.2">
      <c r="A5" s="16"/>
      <c r="B5" s="17"/>
      <c r="C5" s="18"/>
    </row>
    <row r="6" spans="1:3" x14ac:dyDescent="0.2">
      <c r="A6" s="16"/>
      <c r="B6" s="17"/>
      <c r="C6" s="18"/>
    </row>
    <row r="7" spans="1:3" x14ac:dyDescent="0.2">
      <c r="A7" s="16"/>
      <c r="B7" s="17"/>
      <c r="C7" s="18"/>
    </row>
    <row r="8" spans="1:3" x14ac:dyDescent="0.2">
      <c r="A8" s="16"/>
      <c r="B8" s="17"/>
      <c r="C8" s="18"/>
    </row>
    <row r="9" spans="1:3" x14ac:dyDescent="0.2">
      <c r="A9" s="16"/>
      <c r="B9" s="17"/>
      <c r="C9" s="18"/>
    </row>
    <row r="10" spans="1:3" x14ac:dyDescent="0.2">
      <c r="A10" s="16"/>
      <c r="B10" s="17"/>
      <c r="C10" s="18"/>
    </row>
    <row r="11" spans="1:3" x14ac:dyDescent="0.2">
      <c r="A11" s="16"/>
      <c r="B11" s="17"/>
      <c r="C11" s="18"/>
    </row>
    <row r="12" spans="1:3" x14ac:dyDescent="0.2">
      <c r="A12" s="16"/>
      <c r="B12" s="17"/>
      <c r="C12" s="18"/>
    </row>
    <row r="13" spans="1:3" x14ac:dyDescent="0.2">
      <c r="A13" s="16"/>
      <c r="B13" s="17"/>
      <c r="C13" s="18"/>
    </row>
    <row r="14" spans="1:3" x14ac:dyDescent="0.2">
      <c r="A14" s="16"/>
      <c r="B14" s="17"/>
      <c r="C14" s="18"/>
    </row>
    <row r="15" spans="1:3" x14ac:dyDescent="0.2">
      <c r="A15" s="16"/>
      <c r="B15" s="17"/>
      <c r="C15" s="18"/>
    </row>
    <row r="16" spans="1:3" x14ac:dyDescent="0.2">
      <c r="A16" s="16"/>
      <c r="B16" s="17"/>
      <c r="C16" s="18"/>
    </row>
    <row r="17" spans="1:3" x14ac:dyDescent="0.2">
      <c r="A17" s="16"/>
      <c r="B17" s="17"/>
      <c r="C17" s="18"/>
    </row>
    <row r="18" spans="1:3" x14ac:dyDescent="0.2">
      <c r="A18" s="16"/>
      <c r="B18" s="17"/>
      <c r="C18" s="18"/>
    </row>
    <row r="19" spans="1:3" x14ac:dyDescent="0.2">
      <c r="A19" s="16"/>
      <c r="B19" s="17"/>
      <c r="C19" s="18"/>
    </row>
    <row r="20" spans="1:3" x14ac:dyDescent="0.2">
      <c r="A20" s="19"/>
      <c r="B20" s="20"/>
      <c r="C20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0"/>
  <sheetViews>
    <sheetView topLeftCell="A58" zoomScale="110" zoomScaleNormal="110" workbookViewId="0">
      <selection activeCell="D75" sqref="D75"/>
    </sheetView>
  </sheetViews>
  <sheetFormatPr defaultColWidth="17.140625" defaultRowHeight="12.75" customHeight="1" x14ac:dyDescent="0.3"/>
  <cols>
    <col min="1" max="1" width="4" style="1" bestFit="1" customWidth="1"/>
    <col min="2" max="2" width="5.140625" style="1" customWidth="1"/>
    <col min="3" max="3" width="33.140625" style="1" customWidth="1"/>
    <col min="4" max="4" width="29.85546875" style="1" customWidth="1"/>
    <col min="5" max="5" width="7.28515625" style="1" customWidth="1"/>
    <col min="6" max="11" width="8.85546875" style="1" customWidth="1"/>
    <col min="12" max="13" width="9.42578125" style="1" customWidth="1"/>
    <col min="14" max="14" width="9.28515625" style="1" customWidth="1"/>
    <col min="15" max="17" width="9.42578125" style="1" customWidth="1"/>
    <col min="18" max="18" width="9.85546875" style="1" customWidth="1"/>
    <col min="19" max="16384" width="17.140625" style="1"/>
  </cols>
  <sheetData>
    <row r="1" spans="1:18" s="8" customFormat="1" ht="27.75" customHeight="1" x14ac:dyDescent="0.3">
      <c r="B1" s="8" t="s">
        <v>0</v>
      </c>
      <c r="C1" s="8" t="s">
        <v>1</v>
      </c>
      <c r="D1" s="8" t="s">
        <v>2</v>
      </c>
      <c r="E1" s="9">
        <v>1.1000000000000001</v>
      </c>
      <c r="F1" s="9">
        <v>1.2</v>
      </c>
      <c r="G1" s="10">
        <v>2.1</v>
      </c>
      <c r="H1" s="10">
        <v>2.2000000000000002</v>
      </c>
      <c r="I1" s="11">
        <v>3.1</v>
      </c>
      <c r="J1" s="11">
        <v>3.2</v>
      </c>
      <c r="K1" s="11">
        <v>3.3</v>
      </c>
      <c r="L1" s="22">
        <v>4.0999999999999996</v>
      </c>
      <c r="M1" s="22" t="s">
        <v>3</v>
      </c>
      <c r="N1" s="22" t="s">
        <v>5</v>
      </c>
      <c r="O1" s="22" t="s">
        <v>6</v>
      </c>
      <c r="P1" s="22" t="s">
        <v>7</v>
      </c>
      <c r="Q1" s="12">
        <v>4.2</v>
      </c>
      <c r="R1" s="23">
        <v>5</v>
      </c>
    </row>
    <row r="2" spans="1:18" ht="18.75" x14ac:dyDescent="0.3">
      <c r="A2" s="1">
        <v>1</v>
      </c>
      <c r="B2" s="1">
        <v>2</v>
      </c>
      <c r="C2" s="1" t="s">
        <v>8</v>
      </c>
      <c r="E2" s="2">
        <v>4</v>
      </c>
      <c r="F2" s="2">
        <v>4</v>
      </c>
      <c r="G2" s="3">
        <v>4</v>
      </c>
      <c r="H2" s="3">
        <v>4</v>
      </c>
      <c r="I2" s="4">
        <v>5</v>
      </c>
      <c r="J2" s="4">
        <v>5</v>
      </c>
      <c r="K2" s="4">
        <v>5</v>
      </c>
      <c r="L2" s="5">
        <v>5</v>
      </c>
      <c r="M2" s="5">
        <v>5</v>
      </c>
      <c r="N2" s="5">
        <v>5</v>
      </c>
      <c r="O2" s="5">
        <v>5</v>
      </c>
      <c r="P2" s="5">
        <v>5</v>
      </c>
      <c r="Q2" s="6">
        <v>5</v>
      </c>
      <c r="R2" s="7">
        <v>5</v>
      </c>
    </row>
    <row r="3" spans="1:18" ht="18.75" x14ac:dyDescent="0.3">
      <c r="A3" s="1">
        <v>2</v>
      </c>
      <c r="B3" s="1">
        <v>2</v>
      </c>
      <c r="C3" s="1" t="s">
        <v>8</v>
      </c>
      <c r="E3" s="2">
        <v>4</v>
      </c>
      <c r="F3" s="2">
        <v>4</v>
      </c>
      <c r="G3" s="3">
        <v>4</v>
      </c>
      <c r="H3" s="3">
        <v>4</v>
      </c>
      <c r="I3" s="4">
        <v>5</v>
      </c>
      <c r="J3" s="4">
        <v>5</v>
      </c>
      <c r="K3" s="4">
        <v>5</v>
      </c>
      <c r="L3" s="5">
        <v>5</v>
      </c>
      <c r="M3" s="5">
        <v>5</v>
      </c>
      <c r="N3" s="5">
        <v>5</v>
      </c>
      <c r="O3" s="5">
        <v>5</v>
      </c>
      <c r="P3" s="5">
        <v>5</v>
      </c>
      <c r="Q3" s="6">
        <v>5</v>
      </c>
      <c r="R3" s="7">
        <v>5</v>
      </c>
    </row>
    <row r="4" spans="1:18" ht="18.75" x14ac:dyDescent="0.3">
      <c r="A4" s="1">
        <v>3</v>
      </c>
      <c r="B4" s="1">
        <v>2</v>
      </c>
      <c r="C4" s="1" t="s">
        <v>8</v>
      </c>
      <c r="E4" s="2">
        <v>5</v>
      </c>
      <c r="F4" s="2">
        <v>5</v>
      </c>
      <c r="G4" s="3">
        <v>4</v>
      </c>
      <c r="H4" s="3">
        <v>4</v>
      </c>
      <c r="I4" s="4">
        <v>4</v>
      </c>
      <c r="J4" s="4">
        <v>4</v>
      </c>
      <c r="K4" s="4">
        <v>4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6">
        <v>5</v>
      </c>
      <c r="R4" s="7">
        <v>5</v>
      </c>
    </row>
    <row r="5" spans="1:18" ht="18.75" x14ac:dyDescent="0.3">
      <c r="A5" s="1">
        <v>4</v>
      </c>
      <c r="B5" s="1">
        <v>2</v>
      </c>
      <c r="C5" s="1" t="s">
        <v>8</v>
      </c>
      <c r="E5" s="2">
        <v>4</v>
      </c>
      <c r="F5" s="2">
        <v>5</v>
      </c>
      <c r="G5" s="3">
        <v>4</v>
      </c>
      <c r="H5" s="3">
        <v>4</v>
      </c>
      <c r="I5" s="4">
        <v>4</v>
      </c>
      <c r="J5" s="4">
        <v>4</v>
      </c>
      <c r="K5" s="4">
        <v>5</v>
      </c>
      <c r="L5" s="5">
        <v>5</v>
      </c>
      <c r="M5" s="5">
        <v>5</v>
      </c>
      <c r="N5" s="5">
        <v>5</v>
      </c>
      <c r="O5" s="5">
        <v>5</v>
      </c>
      <c r="P5" s="5">
        <v>5</v>
      </c>
      <c r="Q5" s="6">
        <v>5</v>
      </c>
      <c r="R5" s="7">
        <v>5</v>
      </c>
    </row>
    <row r="6" spans="1:18" ht="18.75" x14ac:dyDescent="0.3">
      <c r="A6" s="1">
        <v>5</v>
      </c>
      <c r="B6" s="1">
        <v>2</v>
      </c>
      <c r="C6" s="1" t="s">
        <v>8</v>
      </c>
      <c r="E6" s="2">
        <v>4</v>
      </c>
      <c r="F6" s="2">
        <v>4</v>
      </c>
      <c r="G6" s="3">
        <v>5</v>
      </c>
      <c r="H6" s="3">
        <v>4</v>
      </c>
      <c r="I6" s="4">
        <v>4</v>
      </c>
      <c r="J6" s="4">
        <v>5</v>
      </c>
      <c r="K6" s="4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6">
        <v>5</v>
      </c>
      <c r="R6" s="7">
        <v>5</v>
      </c>
    </row>
    <row r="7" spans="1:18" ht="18.75" x14ac:dyDescent="0.3">
      <c r="A7" s="1">
        <v>6</v>
      </c>
      <c r="B7" s="1">
        <v>2</v>
      </c>
      <c r="C7" s="1" t="s">
        <v>8</v>
      </c>
      <c r="E7" s="2">
        <v>4</v>
      </c>
      <c r="F7" s="2">
        <v>4</v>
      </c>
      <c r="G7" s="3">
        <v>4</v>
      </c>
      <c r="H7" s="3">
        <v>4</v>
      </c>
      <c r="I7" s="4">
        <v>5</v>
      </c>
      <c r="J7" s="4">
        <v>5</v>
      </c>
      <c r="K7" s="4">
        <v>4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6">
        <v>5</v>
      </c>
      <c r="R7" s="7">
        <v>5</v>
      </c>
    </row>
    <row r="8" spans="1:18" ht="18.75" x14ac:dyDescent="0.3">
      <c r="A8" s="1">
        <v>7</v>
      </c>
      <c r="B8" s="1">
        <v>2</v>
      </c>
      <c r="C8" s="1" t="s">
        <v>8</v>
      </c>
      <c r="E8" s="2">
        <v>4</v>
      </c>
      <c r="F8" s="2">
        <v>4</v>
      </c>
      <c r="G8" s="3">
        <v>5</v>
      </c>
      <c r="H8" s="3">
        <v>4</v>
      </c>
      <c r="I8" s="4">
        <v>4</v>
      </c>
      <c r="J8" s="4">
        <v>4</v>
      </c>
      <c r="K8" s="4">
        <v>4</v>
      </c>
      <c r="L8" s="5">
        <v>4</v>
      </c>
      <c r="M8" s="5">
        <v>4</v>
      </c>
      <c r="N8" s="5">
        <v>5</v>
      </c>
      <c r="O8" s="5">
        <v>5</v>
      </c>
      <c r="P8" s="5">
        <v>5</v>
      </c>
      <c r="Q8" s="6">
        <v>5</v>
      </c>
      <c r="R8" s="7">
        <v>5</v>
      </c>
    </row>
    <row r="9" spans="1:18" ht="18.75" x14ac:dyDescent="0.3">
      <c r="A9" s="1">
        <v>8</v>
      </c>
      <c r="B9" s="1">
        <v>2</v>
      </c>
      <c r="C9" s="1" t="s">
        <v>8</v>
      </c>
      <c r="E9" s="2">
        <v>4</v>
      </c>
      <c r="F9" s="2">
        <v>4</v>
      </c>
      <c r="G9" s="3">
        <v>5</v>
      </c>
      <c r="H9" s="3">
        <v>5</v>
      </c>
      <c r="I9" s="4">
        <v>4</v>
      </c>
      <c r="J9" s="4">
        <v>4</v>
      </c>
      <c r="K9" s="4">
        <v>4</v>
      </c>
      <c r="L9" s="5">
        <v>5</v>
      </c>
      <c r="M9" s="5">
        <v>5</v>
      </c>
      <c r="N9" s="5">
        <v>5</v>
      </c>
      <c r="O9" s="5">
        <v>5</v>
      </c>
      <c r="P9" s="5">
        <v>5</v>
      </c>
      <c r="Q9" s="6">
        <v>5</v>
      </c>
      <c r="R9" s="7">
        <v>5</v>
      </c>
    </row>
    <row r="10" spans="1:18" ht="18.75" x14ac:dyDescent="0.3">
      <c r="A10" s="1">
        <v>9</v>
      </c>
      <c r="B10" s="1">
        <v>2</v>
      </c>
      <c r="C10" s="1" t="s">
        <v>8</v>
      </c>
      <c r="E10" s="2">
        <v>4</v>
      </c>
      <c r="F10" s="2">
        <v>5</v>
      </c>
      <c r="G10" s="3">
        <v>5</v>
      </c>
      <c r="H10" s="3">
        <v>5</v>
      </c>
      <c r="I10" s="4">
        <v>4</v>
      </c>
      <c r="J10" s="4">
        <v>4</v>
      </c>
      <c r="K10" s="4">
        <v>4</v>
      </c>
      <c r="L10" s="5">
        <v>5</v>
      </c>
      <c r="M10" s="5">
        <v>5</v>
      </c>
      <c r="N10" s="5">
        <v>5</v>
      </c>
      <c r="O10" s="5">
        <v>5</v>
      </c>
      <c r="P10" s="5">
        <v>5</v>
      </c>
      <c r="Q10" s="6">
        <v>5</v>
      </c>
      <c r="R10" s="7">
        <v>5</v>
      </c>
    </row>
    <row r="11" spans="1:18" ht="18.75" x14ac:dyDescent="0.3">
      <c r="A11" s="1">
        <v>10</v>
      </c>
      <c r="B11" s="1">
        <v>2</v>
      </c>
      <c r="C11" s="1" t="s">
        <v>8</v>
      </c>
      <c r="E11" s="2">
        <v>4</v>
      </c>
      <c r="F11" s="2">
        <v>4</v>
      </c>
      <c r="G11" s="3">
        <v>5</v>
      </c>
      <c r="H11" s="3">
        <v>5</v>
      </c>
      <c r="I11" s="4">
        <v>4</v>
      </c>
      <c r="J11" s="4">
        <v>5</v>
      </c>
      <c r="K11" s="4">
        <v>5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6">
        <v>4</v>
      </c>
      <c r="R11" s="7">
        <v>4</v>
      </c>
    </row>
    <row r="12" spans="1:18" ht="18.75" x14ac:dyDescent="0.3">
      <c r="A12" s="1">
        <v>11</v>
      </c>
      <c r="B12" s="1">
        <v>2</v>
      </c>
      <c r="C12" s="1" t="s">
        <v>8</v>
      </c>
      <c r="E12" s="2">
        <v>4</v>
      </c>
      <c r="F12" s="2">
        <v>4</v>
      </c>
      <c r="G12" s="3">
        <v>5</v>
      </c>
      <c r="H12" s="3">
        <v>5</v>
      </c>
      <c r="I12" s="4">
        <v>4</v>
      </c>
      <c r="J12" s="4">
        <v>5</v>
      </c>
      <c r="K12" s="4">
        <v>5</v>
      </c>
      <c r="L12" s="5">
        <v>4</v>
      </c>
      <c r="M12" s="5">
        <v>4</v>
      </c>
      <c r="N12" s="5">
        <v>4</v>
      </c>
      <c r="O12" s="5">
        <v>5</v>
      </c>
      <c r="P12" s="5">
        <v>5</v>
      </c>
      <c r="Q12" s="6">
        <v>5</v>
      </c>
      <c r="R12" s="7">
        <v>5</v>
      </c>
    </row>
    <row r="13" spans="1:18" ht="18.75" x14ac:dyDescent="0.3">
      <c r="A13" s="1">
        <v>12</v>
      </c>
      <c r="B13" s="1">
        <v>2</v>
      </c>
      <c r="C13" s="1" t="s">
        <v>8</v>
      </c>
      <c r="E13" s="2">
        <v>4</v>
      </c>
      <c r="F13" s="2">
        <v>4</v>
      </c>
      <c r="G13" s="3">
        <v>4</v>
      </c>
      <c r="H13" s="3">
        <v>5</v>
      </c>
      <c r="I13" s="4">
        <v>5</v>
      </c>
      <c r="J13" s="4">
        <v>5</v>
      </c>
      <c r="K13" s="4">
        <v>5</v>
      </c>
      <c r="L13" s="5">
        <v>5</v>
      </c>
      <c r="M13" s="5">
        <v>5</v>
      </c>
      <c r="N13" s="5">
        <v>5</v>
      </c>
      <c r="O13" s="5">
        <v>5</v>
      </c>
      <c r="P13" s="5">
        <v>5</v>
      </c>
      <c r="Q13" s="6">
        <v>5</v>
      </c>
      <c r="R13" s="7">
        <v>5</v>
      </c>
    </row>
    <row r="14" spans="1:18" ht="18.75" x14ac:dyDescent="0.3">
      <c r="A14" s="1">
        <v>13</v>
      </c>
      <c r="B14" s="1">
        <v>2</v>
      </c>
      <c r="C14" s="1" t="s">
        <v>8</v>
      </c>
      <c r="E14" s="2">
        <v>4</v>
      </c>
      <c r="F14" s="2">
        <v>5</v>
      </c>
      <c r="G14" s="3">
        <v>4</v>
      </c>
      <c r="H14" s="3">
        <v>4</v>
      </c>
      <c r="I14" s="4">
        <v>5</v>
      </c>
      <c r="J14" s="4">
        <v>5</v>
      </c>
      <c r="K14" s="4">
        <v>5</v>
      </c>
      <c r="L14" s="5">
        <v>5</v>
      </c>
      <c r="M14" s="5">
        <v>5</v>
      </c>
      <c r="N14" s="5">
        <v>5</v>
      </c>
      <c r="O14" s="5">
        <v>5</v>
      </c>
      <c r="P14" s="5">
        <v>5</v>
      </c>
      <c r="Q14" s="6">
        <v>5</v>
      </c>
      <c r="R14" s="7">
        <v>5</v>
      </c>
    </row>
    <row r="15" spans="1:18" ht="18.75" x14ac:dyDescent="0.3">
      <c r="A15" s="1">
        <v>14</v>
      </c>
      <c r="B15" s="1">
        <v>2</v>
      </c>
      <c r="C15" s="1" t="s">
        <v>8</v>
      </c>
      <c r="E15" s="2">
        <v>4</v>
      </c>
      <c r="F15" s="2">
        <v>4</v>
      </c>
      <c r="G15" s="3">
        <v>5</v>
      </c>
      <c r="H15" s="3">
        <v>5</v>
      </c>
      <c r="I15" s="4">
        <v>4</v>
      </c>
      <c r="J15" s="4">
        <v>4</v>
      </c>
      <c r="K15" s="4">
        <v>4</v>
      </c>
      <c r="L15" s="5">
        <v>5</v>
      </c>
      <c r="M15" s="5">
        <v>5</v>
      </c>
      <c r="N15" s="5">
        <v>5</v>
      </c>
      <c r="O15" s="5">
        <v>5</v>
      </c>
      <c r="P15" s="5">
        <v>5</v>
      </c>
      <c r="Q15" s="6">
        <v>5</v>
      </c>
      <c r="R15" s="7">
        <v>5</v>
      </c>
    </row>
    <row r="16" spans="1:18" ht="18.75" x14ac:dyDescent="0.3">
      <c r="A16" s="1">
        <v>15</v>
      </c>
      <c r="B16" s="1">
        <v>2</v>
      </c>
      <c r="C16" s="1" t="s">
        <v>8</v>
      </c>
      <c r="E16" s="2">
        <v>5</v>
      </c>
      <c r="F16" s="2">
        <v>4</v>
      </c>
      <c r="G16" s="3">
        <v>5</v>
      </c>
      <c r="H16" s="3">
        <v>4</v>
      </c>
      <c r="I16" s="4">
        <v>5</v>
      </c>
      <c r="J16" s="4">
        <v>5</v>
      </c>
      <c r="K16" s="4">
        <v>5</v>
      </c>
      <c r="L16" s="5">
        <v>4</v>
      </c>
      <c r="M16" s="5">
        <v>4</v>
      </c>
      <c r="N16" s="5">
        <v>5</v>
      </c>
      <c r="O16" s="5">
        <v>5</v>
      </c>
      <c r="P16" s="5">
        <v>5</v>
      </c>
      <c r="Q16" s="6">
        <v>5</v>
      </c>
      <c r="R16" s="7">
        <v>5</v>
      </c>
    </row>
    <row r="17" spans="1:18" ht="18.75" x14ac:dyDescent="0.3">
      <c r="A17" s="1">
        <v>16</v>
      </c>
      <c r="B17" s="1">
        <v>2</v>
      </c>
      <c r="C17" s="1" t="s">
        <v>8</v>
      </c>
      <c r="E17" s="2">
        <v>5</v>
      </c>
      <c r="F17" s="2">
        <v>4</v>
      </c>
      <c r="G17" s="3">
        <v>5</v>
      </c>
      <c r="H17" s="3">
        <v>5</v>
      </c>
      <c r="I17" s="4">
        <v>4</v>
      </c>
      <c r="J17" s="4">
        <v>4</v>
      </c>
      <c r="K17" s="4">
        <v>5</v>
      </c>
      <c r="L17" s="5">
        <v>5</v>
      </c>
      <c r="M17" s="5">
        <v>5</v>
      </c>
      <c r="N17" s="5">
        <v>5</v>
      </c>
      <c r="O17" s="5">
        <v>5</v>
      </c>
      <c r="P17" s="5">
        <v>5</v>
      </c>
      <c r="Q17" s="6">
        <v>4</v>
      </c>
      <c r="R17" s="7">
        <v>5</v>
      </c>
    </row>
    <row r="18" spans="1:18" ht="18.75" x14ac:dyDescent="0.3">
      <c r="A18" s="1">
        <v>17</v>
      </c>
      <c r="B18" s="1">
        <v>2</v>
      </c>
      <c r="C18" s="1" t="s">
        <v>8</v>
      </c>
      <c r="E18" s="2">
        <v>5</v>
      </c>
      <c r="F18" s="2">
        <v>4</v>
      </c>
      <c r="G18" s="3">
        <v>5</v>
      </c>
      <c r="H18" s="3">
        <v>5</v>
      </c>
      <c r="I18" s="4">
        <v>4</v>
      </c>
      <c r="J18" s="4">
        <v>5</v>
      </c>
      <c r="K18" s="4">
        <v>5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6">
        <v>5</v>
      </c>
      <c r="R18" s="7">
        <v>5</v>
      </c>
    </row>
    <row r="19" spans="1:18" ht="18.75" x14ac:dyDescent="0.3">
      <c r="A19" s="1">
        <v>18</v>
      </c>
      <c r="B19" s="1">
        <v>2</v>
      </c>
      <c r="C19" s="1" t="s">
        <v>8</v>
      </c>
      <c r="E19" s="2">
        <v>5</v>
      </c>
      <c r="F19" s="2">
        <v>5</v>
      </c>
      <c r="G19" s="3">
        <v>5</v>
      </c>
      <c r="H19" s="3">
        <v>5</v>
      </c>
      <c r="I19" s="4">
        <v>4</v>
      </c>
      <c r="J19" s="4">
        <v>4</v>
      </c>
      <c r="K19" s="4">
        <v>4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6">
        <v>5</v>
      </c>
      <c r="R19" s="7">
        <v>5</v>
      </c>
    </row>
    <row r="20" spans="1:18" ht="18.75" x14ac:dyDescent="0.3">
      <c r="A20" s="1">
        <v>19</v>
      </c>
      <c r="B20" s="1">
        <v>2</v>
      </c>
      <c r="C20" s="1" t="s">
        <v>8</v>
      </c>
      <c r="E20" s="2">
        <v>5</v>
      </c>
      <c r="F20" s="2">
        <v>5</v>
      </c>
      <c r="G20" s="3">
        <v>5</v>
      </c>
      <c r="H20" s="3">
        <v>5</v>
      </c>
      <c r="I20" s="4">
        <v>4</v>
      </c>
      <c r="J20" s="4">
        <v>4</v>
      </c>
      <c r="K20" s="4">
        <v>4</v>
      </c>
      <c r="L20" s="5">
        <v>5</v>
      </c>
      <c r="M20" s="5">
        <v>5</v>
      </c>
      <c r="N20" s="5">
        <v>5</v>
      </c>
      <c r="O20" s="5">
        <v>5</v>
      </c>
      <c r="P20" s="5">
        <v>5</v>
      </c>
      <c r="Q20" s="6">
        <v>5</v>
      </c>
      <c r="R20" s="7">
        <v>5</v>
      </c>
    </row>
    <row r="21" spans="1:18" ht="18.75" x14ac:dyDescent="0.3">
      <c r="A21" s="1">
        <v>20</v>
      </c>
      <c r="B21" s="1">
        <v>2</v>
      </c>
      <c r="C21" s="1" t="s">
        <v>8</v>
      </c>
      <c r="E21" s="2">
        <v>5</v>
      </c>
      <c r="F21" s="2">
        <v>4</v>
      </c>
      <c r="G21" s="3">
        <v>4</v>
      </c>
      <c r="H21" s="3">
        <v>4</v>
      </c>
      <c r="I21" s="4">
        <v>5</v>
      </c>
      <c r="J21" s="4">
        <v>5</v>
      </c>
      <c r="K21" s="4">
        <v>5</v>
      </c>
      <c r="L21" s="5">
        <v>4</v>
      </c>
      <c r="M21" s="5">
        <v>5</v>
      </c>
      <c r="N21" s="5">
        <v>5</v>
      </c>
      <c r="O21" s="5">
        <v>5</v>
      </c>
      <c r="P21" s="5">
        <v>5</v>
      </c>
      <c r="Q21" s="6">
        <v>5</v>
      </c>
      <c r="R21" s="7">
        <v>5</v>
      </c>
    </row>
    <row r="22" spans="1:18" ht="18.75" x14ac:dyDescent="0.3">
      <c r="A22" s="1">
        <v>21</v>
      </c>
      <c r="B22" s="1">
        <v>2</v>
      </c>
      <c r="C22" s="1" t="s">
        <v>8</v>
      </c>
      <c r="E22" s="2">
        <v>4</v>
      </c>
      <c r="F22" s="2">
        <v>4</v>
      </c>
      <c r="G22" s="3">
        <v>5</v>
      </c>
      <c r="H22" s="3">
        <v>5</v>
      </c>
      <c r="I22" s="4">
        <v>4</v>
      </c>
      <c r="J22" s="4">
        <v>5</v>
      </c>
      <c r="K22" s="4">
        <v>5</v>
      </c>
      <c r="L22" s="5">
        <v>5</v>
      </c>
      <c r="M22" s="5">
        <v>5</v>
      </c>
      <c r="N22" s="5">
        <v>5</v>
      </c>
      <c r="O22" s="5">
        <v>5</v>
      </c>
      <c r="P22" s="5">
        <v>4</v>
      </c>
      <c r="Q22" s="6">
        <v>4</v>
      </c>
      <c r="R22" s="7">
        <v>5</v>
      </c>
    </row>
    <row r="23" spans="1:18" ht="18.75" x14ac:dyDescent="0.3">
      <c r="A23" s="1">
        <v>22</v>
      </c>
      <c r="B23" s="1">
        <v>2</v>
      </c>
      <c r="C23" s="1" t="s">
        <v>8</v>
      </c>
      <c r="E23" s="2">
        <v>4</v>
      </c>
      <c r="F23" s="2">
        <v>4</v>
      </c>
      <c r="G23" s="3">
        <v>4</v>
      </c>
      <c r="H23" s="3">
        <v>4</v>
      </c>
      <c r="I23" s="4">
        <v>5</v>
      </c>
      <c r="J23" s="4">
        <v>5</v>
      </c>
      <c r="K23" s="4">
        <v>5</v>
      </c>
      <c r="L23" s="5">
        <v>5</v>
      </c>
      <c r="M23" s="5">
        <v>5</v>
      </c>
      <c r="N23" s="5">
        <v>5</v>
      </c>
      <c r="O23" s="5">
        <v>5</v>
      </c>
      <c r="P23" s="5">
        <v>5</v>
      </c>
      <c r="Q23" s="6">
        <v>5</v>
      </c>
      <c r="R23" s="7">
        <v>5</v>
      </c>
    </row>
    <row r="24" spans="1:18" ht="18.75" x14ac:dyDescent="0.3">
      <c r="A24" s="1">
        <v>23</v>
      </c>
      <c r="B24" s="1">
        <v>2</v>
      </c>
      <c r="C24" s="1" t="s">
        <v>8</v>
      </c>
      <c r="E24" s="2">
        <v>4</v>
      </c>
      <c r="F24" s="2">
        <v>4</v>
      </c>
      <c r="G24" s="3">
        <v>4</v>
      </c>
      <c r="H24" s="3">
        <v>4</v>
      </c>
      <c r="I24" s="4">
        <v>5</v>
      </c>
      <c r="J24" s="4">
        <v>5</v>
      </c>
      <c r="K24" s="4">
        <v>5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6">
        <v>5</v>
      </c>
      <c r="R24" s="7">
        <v>5</v>
      </c>
    </row>
    <row r="25" spans="1:18" ht="18.75" x14ac:dyDescent="0.3">
      <c r="A25" s="1">
        <v>24</v>
      </c>
      <c r="B25" s="1">
        <v>2</v>
      </c>
      <c r="C25" s="1" t="s">
        <v>8</v>
      </c>
      <c r="E25" s="2">
        <v>5</v>
      </c>
      <c r="F25" s="2">
        <v>4</v>
      </c>
      <c r="G25" s="3">
        <v>5</v>
      </c>
      <c r="H25" s="3">
        <v>4</v>
      </c>
      <c r="I25" s="4">
        <v>5</v>
      </c>
      <c r="J25" s="4">
        <v>4</v>
      </c>
      <c r="K25" s="4">
        <v>5</v>
      </c>
      <c r="L25" s="5">
        <v>5</v>
      </c>
      <c r="M25" s="5">
        <v>5</v>
      </c>
      <c r="N25" s="5">
        <v>5</v>
      </c>
      <c r="O25" s="5">
        <v>5</v>
      </c>
      <c r="P25" s="5">
        <v>4</v>
      </c>
      <c r="Q25" s="6">
        <v>5</v>
      </c>
      <c r="R25" s="7">
        <v>5</v>
      </c>
    </row>
    <row r="26" spans="1:18" ht="18.75" x14ac:dyDescent="0.3">
      <c r="A26" s="1">
        <v>25</v>
      </c>
      <c r="B26" s="1">
        <v>2</v>
      </c>
      <c r="C26" s="1" t="s">
        <v>8</v>
      </c>
      <c r="E26" s="2">
        <v>5</v>
      </c>
      <c r="F26" s="2">
        <v>4</v>
      </c>
      <c r="G26" s="3">
        <v>4</v>
      </c>
      <c r="H26" s="3">
        <v>4</v>
      </c>
      <c r="I26" s="4">
        <v>5</v>
      </c>
      <c r="J26" s="4">
        <v>5</v>
      </c>
      <c r="K26" s="4">
        <v>5</v>
      </c>
      <c r="L26" s="5">
        <v>5</v>
      </c>
      <c r="M26" s="5">
        <v>5</v>
      </c>
      <c r="N26" s="5">
        <v>5</v>
      </c>
      <c r="O26" s="5">
        <v>5</v>
      </c>
      <c r="P26" s="5">
        <v>5</v>
      </c>
      <c r="Q26" s="6">
        <v>5</v>
      </c>
      <c r="R26" s="7">
        <v>5</v>
      </c>
    </row>
    <row r="27" spans="1:18" ht="18.75" x14ac:dyDescent="0.3">
      <c r="A27" s="1">
        <v>26</v>
      </c>
      <c r="B27" s="1">
        <v>2</v>
      </c>
      <c r="C27" s="1" t="s">
        <v>8</v>
      </c>
      <c r="E27" s="2">
        <v>5</v>
      </c>
      <c r="F27" s="2">
        <v>4</v>
      </c>
      <c r="G27" s="3">
        <v>4</v>
      </c>
      <c r="H27" s="3">
        <v>4</v>
      </c>
      <c r="I27" s="4">
        <v>5</v>
      </c>
      <c r="J27" s="4">
        <v>5</v>
      </c>
      <c r="K27" s="4">
        <v>5</v>
      </c>
      <c r="L27" s="5">
        <v>5</v>
      </c>
      <c r="M27" s="5">
        <v>5</v>
      </c>
      <c r="N27" s="5">
        <v>5</v>
      </c>
      <c r="O27" s="5">
        <v>5</v>
      </c>
      <c r="P27" s="5">
        <v>4</v>
      </c>
      <c r="Q27" s="6">
        <v>4</v>
      </c>
      <c r="R27" s="7">
        <v>5</v>
      </c>
    </row>
    <row r="28" spans="1:18" ht="18.75" x14ac:dyDescent="0.3">
      <c r="A28" s="1">
        <v>27</v>
      </c>
      <c r="B28" s="1">
        <v>2</v>
      </c>
      <c r="C28" s="1" t="s">
        <v>8</v>
      </c>
      <c r="E28" s="2">
        <v>4</v>
      </c>
      <c r="F28" s="2">
        <v>4</v>
      </c>
      <c r="G28" s="3">
        <v>4</v>
      </c>
      <c r="H28" s="3">
        <v>4</v>
      </c>
      <c r="I28" s="4">
        <v>4</v>
      </c>
      <c r="J28" s="4">
        <v>5</v>
      </c>
      <c r="K28" s="4">
        <v>5</v>
      </c>
      <c r="L28" s="5">
        <v>4</v>
      </c>
      <c r="M28" s="5">
        <v>4</v>
      </c>
      <c r="N28" s="5">
        <v>4</v>
      </c>
      <c r="O28" s="5">
        <v>4</v>
      </c>
      <c r="P28" s="5">
        <v>4</v>
      </c>
      <c r="Q28" s="6">
        <v>4</v>
      </c>
      <c r="R28" s="7">
        <v>5</v>
      </c>
    </row>
    <row r="29" spans="1:18" ht="18.75" x14ac:dyDescent="0.3">
      <c r="A29" s="1">
        <v>28</v>
      </c>
      <c r="B29" s="1">
        <v>2</v>
      </c>
      <c r="C29" s="1" t="s">
        <v>8</v>
      </c>
      <c r="E29" s="2">
        <v>5</v>
      </c>
      <c r="F29" s="2">
        <v>5</v>
      </c>
      <c r="G29" s="3">
        <v>5</v>
      </c>
      <c r="H29" s="3">
        <v>5</v>
      </c>
      <c r="I29" s="4">
        <v>5</v>
      </c>
      <c r="J29" s="4">
        <v>5</v>
      </c>
      <c r="K29" s="4">
        <v>5</v>
      </c>
      <c r="L29" s="5">
        <v>5</v>
      </c>
      <c r="M29" s="5">
        <v>5</v>
      </c>
      <c r="N29" s="5">
        <v>5</v>
      </c>
      <c r="O29" s="5">
        <v>5</v>
      </c>
      <c r="P29" s="5">
        <v>5</v>
      </c>
      <c r="Q29" s="6">
        <v>5</v>
      </c>
      <c r="R29" s="7">
        <v>5</v>
      </c>
    </row>
    <row r="30" spans="1:18" ht="18.75" x14ac:dyDescent="0.3">
      <c r="A30" s="1">
        <v>29</v>
      </c>
      <c r="B30" s="1">
        <v>2</v>
      </c>
      <c r="C30" s="1" t="s">
        <v>8</v>
      </c>
      <c r="D30" s="1" t="s">
        <v>10</v>
      </c>
      <c r="E30" s="2">
        <v>4</v>
      </c>
      <c r="F30" s="2">
        <v>5</v>
      </c>
      <c r="G30" s="3">
        <v>5</v>
      </c>
      <c r="H30" s="3">
        <v>5</v>
      </c>
      <c r="I30" s="4">
        <v>5</v>
      </c>
      <c r="J30" s="4">
        <v>5</v>
      </c>
      <c r="K30" s="4">
        <v>5</v>
      </c>
      <c r="L30" s="5">
        <v>5</v>
      </c>
      <c r="M30" s="5">
        <v>5</v>
      </c>
      <c r="N30" s="5">
        <v>5</v>
      </c>
      <c r="O30" s="5">
        <v>5</v>
      </c>
      <c r="P30" s="5">
        <v>5</v>
      </c>
      <c r="Q30" s="6">
        <v>5</v>
      </c>
      <c r="R30" s="7">
        <v>5</v>
      </c>
    </row>
    <row r="31" spans="1:18" ht="18.75" x14ac:dyDescent="0.3">
      <c r="A31" s="1">
        <v>30</v>
      </c>
      <c r="B31" s="1">
        <v>1</v>
      </c>
      <c r="C31" s="1" t="s">
        <v>9</v>
      </c>
      <c r="E31" s="2">
        <v>4</v>
      </c>
      <c r="F31" s="2">
        <v>4</v>
      </c>
      <c r="G31" s="3">
        <v>5</v>
      </c>
      <c r="H31" s="3">
        <v>5</v>
      </c>
      <c r="I31" s="4">
        <v>5</v>
      </c>
      <c r="J31" s="4">
        <v>5</v>
      </c>
      <c r="K31" s="4">
        <v>5</v>
      </c>
      <c r="L31" s="5">
        <v>5</v>
      </c>
      <c r="M31" s="5">
        <v>5</v>
      </c>
      <c r="N31" s="5">
        <v>5</v>
      </c>
      <c r="O31" s="5">
        <v>5</v>
      </c>
      <c r="P31" s="5">
        <v>5</v>
      </c>
      <c r="Q31" s="6">
        <v>5</v>
      </c>
      <c r="R31" s="7">
        <v>5</v>
      </c>
    </row>
    <row r="32" spans="1:18" ht="18.75" x14ac:dyDescent="0.3">
      <c r="A32" s="1">
        <v>31</v>
      </c>
      <c r="B32" s="1">
        <v>2</v>
      </c>
      <c r="C32" s="1" t="s">
        <v>8</v>
      </c>
      <c r="E32" s="2">
        <v>5</v>
      </c>
      <c r="F32" s="2">
        <v>4</v>
      </c>
      <c r="G32" s="3">
        <v>4</v>
      </c>
      <c r="H32" s="3">
        <v>4</v>
      </c>
      <c r="I32" s="4">
        <v>4</v>
      </c>
      <c r="J32" s="4">
        <v>4</v>
      </c>
      <c r="K32" s="4">
        <v>5</v>
      </c>
      <c r="L32" s="5">
        <v>5</v>
      </c>
      <c r="M32" s="5">
        <v>5</v>
      </c>
      <c r="N32" s="5">
        <v>5</v>
      </c>
      <c r="O32" s="5">
        <v>5</v>
      </c>
      <c r="P32" s="5">
        <v>5</v>
      </c>
      <c r="Q32" s="6">
        <v>5</v>
      </c>
      <c r="R32" s="7">
        <v>5</v>
      </c>
    </row>
    <row r="33" spans="1:18" ht="18.75" x14ac:dyDescent="0.3">
      <c r="A33" s="1">
        <v>32</v>
      </c>
      <c r="B33" s="1">
        <v>2</v>
      </c>
      <c r="C33" s="1" t="s">
        <v>8</v>
      </c>
      <c r="E33" s="2">
        <v>4</v>
      </c>
      <c r="F33" s="2">
        <v>5</v>
      </c>
      <c r="G33" s="3">
        <v>5</v>
      </c>
      <c r="H33" s="3">
        <v>5</v>
      </c>
      <c r="I33" s="4">
        <v>4</v>
      </c>
      <c r="J33" s="4">
        <v>4</v>
      </c>
      <c r="K33" s="4">
        <v>4</v>
      </c>
      <c r="L33" s="5">
        <v>5</v>
      </c>
      <c r="M33" s="5">
        <v>5</v>
      </c>
      <c r="N33" s="5">
        <v>5</v>
      </c>
      <c r="O33" s="5">
        <v>5</v>
      </c>
      <c r="P33" s="5">
        <v>5</v>
      </c>
      <c r="Q33" s="6">
        <v>5</v>
      </c>
      <c r="R33" s="7">
        <v>5</v>
      </c>
    </row>
    <row r="34" spans="1:18" ht="18.75" x14ac:dyDescent="0.3">
      <c r="A34" s="1">
        <v>33</v>
      </c>
      <c r="B34" s="1">
        <v>2</v>
      </c>
      <c r="C34" s="1" t="s">
        <v>8</v>
      </c>
      <c r="E34" s="2">
        <v>5</v>
      </c>
      <c r="F34" s="2">
        <v>4</v>
      </c>
      <c r="G34" s="3">
        <v>4</v>
      </c>
      <c r="H34" s="3">
        <v>4</v>
      </c>
      <c r="I34" s="4">
        <v>5</v>
      </c>
      <c r="J34" s="4">
        <v>5</v>
      </c>
      <c r="K34" s="4">
        <v>5</v>
      </c>
      <c r="L34" s="5">
        <v>5</v>
      </c>
      <c r="M34" s="5">
        <v>5</v>
      </c>
      <c r="N34" s="5">
        <v>5</v>
      </c>
      <c r="O34" s="5">
        <v>5</v>
      </c>
      <c r="P34" s="5">
        <v>5</v>
      </c>
      <c r="Q34" s="6">
        <v>4</v>
      </c>
      <c r="R34" s="7">
        <v>5</v>
      </c>
    </row>
    <row r="35" spans="1:18" ht="18.75" x14ac:dyDescent="0.3">
      <c r="A35" s="1">
        <v>34</v>
      </c>
      <c r="B35" s="1">
        <v>2</v>
      </c>
      <c r="C35" s="1" t="s">
        <v>8</v>
      </c>
      <c r="E35" s="2">
        <v>4</v>
      </c>
      <c r="F35" s="2">
        <v>4</v>
      </c>
      <c r="G35" s="3">
        <v>4</v>
      </c>
      <c r="H35" s="3">
        <v>4</v>
      </c>
      <c r="I35" s="4">
        <v>5</v>
      </c>
      <c r="J35" s="4">
        <v>5</v>
      </c>
      <c r="K35" s="4">
        <v>5</v>
      </c>
      <c r="L35" s="5">
        <v>5</v>
      </c>
      <c r="M35" s="5">
        <v>5</v>
      </c>
      <c r="N35" s="5">
        <v>5</v>
      </c>
      <c r="O35" s="5">
        <v>5</v>
      </c>
      <c r="P35" s="5">
        <v>5</v>
      </c>
      <c r="Q35" s="6">
        <v>5</v>
      </c>
      <c r="R35" s="7">
        <v>5</v>
      </c>
    </row>
    <row r="36" spans="1:18" ht="18.75" x14ac:dyDescent="0.3">
      <c r="A36" s="1">
        <v>35</v>
      </c>
      <c r="B36" s="1">
        <v>2</v>
      </c>
      <c r="C36" s="1" t="s">
        <v>8</v>
      </c>
      <c r="E36" s="2">
        <v>5</v>
      </c>
      <c r="F36" s="2">
        <v>4</v>
      </c>
      <c r="G36" s="3">
        <v>4</v>
      </c>
      <c r="H36" s="3">
        <v>4</v>
      </c>
      <c r="I36" s="4">
        <v>5</v>
      </c>
      <c r="J36" s="4">
        <v>5</v>
      </c>
      <c r="K36" s="4">
        <v>5</v>
      </c>
      <c r="L36" s="5">
        <v>5</v>
      </c>
      <c r="M36" s="5">
        <v>5</v>
      </c>
      <c r="N36" s="5">
        <v>5</v>
      </c>
      <c r="O36" s="5">
        <v>5</v>
      </c>
      <c r="P36" s="5">
        <v>4</v>
      </c>
      <c r="Q36" s="6">
        <v>5</v>
      </c>
      <c r="R36" s="7">
        <v>5</v>
      </c>
    </row>
    <row r="37" spans="1:18" ht="18.75" x14ac:dyDescent="0.3">
      <c r="A37" s="1">
        <v>36</v>
      </c>
      <c r="B37" s="1">
        <v>2</v>
      </c>
      <c r="C37" s="1" t="s">
        <v>8</v>
      </c>
      <c r="E37" s="2">
        <v>5</v>
      </c>
      <c r="F37" s="2">
        <v>4</v>
      </c>
      <c r="G37" s="3">
        <v>4</v>
      </c>
      <c r="H37" s="3">
        <v>4</v>
      </c>
      <c r="I37" s="4">
        <v>5</v>
      </c>
      <c r="J37" s="4">
        <v>4</v>
      </c>
      <c r="K37" s="4">
        <v>5</v>
      </c>
      <c r="L37" s="5">
        <v>5</v>
      </c>
      <c r="M37" s="5">
        <v>5</v>
      </c>
      <c r="N37" s="5">
        <v>5</v>
      </c>
      <c r="O37" s="5">
        <v>5</v>
      </c>
      <c r="P37" s="5">
        <v>4</v>
      </c>
      <c r="Q37" s="6">
        <v>5</v>
      </c>
      <c r="R37" s="7">
        <v>5</v>
      </c>
    </row>
    <row r="38" spans="1:18" ht="18.75" x14ac:dyDescent="0.3">
      <c r="A38" s="1">
        <v>37</v>
      </c>
      <c r="B38" s="1">
        <v>2</v>
      </c>
      <c r="C38" s="1" t="s">
        <v>8</v>
      </c>
      <c r="E38" s="2">
        <v>4</v>
      </c>
      <c r="F38" s="2">
        <v>4</v>
      </c>
      <c r="G38" s="3">
        <v>5</v>
      </c>
      <c r="H38" s="3">
        <v>4</v>
      </c>
      <c r="I38" s="4">
        <v>4</v>
      </c>
      <c r="J38" s="4">
        <v>4</v>
      </c>
      <c r="K38" s="4">
        <v>5</v>
      </c>
      <c r="L38" s="5">
        <v>5</v>
      </c>
      <c r="M38" s="5">
        <v>5</v>
      </c>
      <c r="N38" s="5">
        <v>5</v>
      </c>
      <c r="O38" s="5">
        <v>5</v>
      </c>
      <c r="P38" s="5">
        <v>4</v>
      </c>
      <c r="Q38" s="6">
        <v>5</v>
      </c>
      <c r="R38" s="7">
        <v>5</v>
      </c>
    </row>
    <row r="39" spans="1:18" ht="18.75" x14ac:dyDescent="0.3">
      <c r="A39" s="1">
        <v>38</v>
      </c>
      <c r="B39" s="1">
        <v>1</v>
      </c>
      <c r="C39" s="1" t="s">
        <v>9</v>
      </c>
      <c r="E39" s="2">
        <v>5</v>
      </c>
      <c r="F39" s="2">
        <v>5</v>
      </c>
      <c r="G39" s="3">
        <v>4</v>
      </c>
      <c r="H39" s="3">
        <v>4</v>
      </c>
      <c r="I39" s="4">
        <v>5</v>
      </c>
      <c r="J39" s="4">
        <v>5</v>
      </c>
      <c r="K39" s="4">
        <v>4</v>
      </c>
      <c r="L39" s="5">
        <v>5</v>
      </c>
      <c r="M39" s="5">
        <v>5</v>
      </c>
      <c r="N39" s="5">
        <v>5</v>
      </c>
      <c r="O39" s="5">
        <v>5</v>
      </c>
      <c r="P39" s="5">
        <v>5</v>
      </c>
      <c r="Q39" s="6">
        <v>5</v>
      </c>
      <c r="R39" s="7">
        <v>4</v>
      </c>
    </row>
    <row r="40" spans="1:18" ht="18.75" x14ac:dyDescent="0.3">
      <c r="A40" s="1">
        <v>39</v>
      </c>
      <c r="B40" s="1">
        <v>1</v>
      </c>
      <c r="C40" s="1" t="s">
        <v>9</v>
      </c>
      <c r="E40" s="2">
        <v>5</v>
      </c>
      <c r="F40" s="2">
        <v>5</v>
      </c>
      <c r="G40" s="3">
        <v>5</v>
      </c>
      <c r="H40" s="3">
        <v>5</v>
      </c>
      <c r="I40" s="4">
        <v>5</v>
      </c>
      <c r="J40" s="4">
        <v>5</v>
      </c>
      <c r="K40" s="4">
        <v>5</v>
      </c>
      <c r="L40" s="5">
        <v>5</v>
      </c>
      <c r="M40" s="5">
        <v>5</v>
      </c>
      <c r="N40" s="5">
        <v>5</v>
      </c>
      <c r="O40" s="5">
        <v>5</v>
      </c>
      <c r="P40" s="5">
        <v>5</v>
      </c>
      <c r="Q40" s="6">
        <v>5</v>
      </c>
      <c r="R40" s="7">
        <v>5</v>
      </c>
    </row>
    <row r="41" spans="1:18" ht="18.75" x14ac:dyDescent="0.3">
      <c r="A41" s="1">
        <v>40</v>
      </c>
      <c r="B41" s="1">
        <v>1</v>
      </c>
      <c r="C41" s="1" t="s">
        <v>9</v>
      </c>
      <c r="E41" s="2">
        <v>4</v>
      </c>
      <c r="F41" s="2">
        <v>4</v>
      </c>
      <c r="G41" s="3">
        <v>5</v>
      </c>
      <c r="H41" s="3">
        <v>4</v>
      </c>
      <c r="I41" s="4">
        <v>4</v>
      </c>
      <c r="J41" s="4">
        <v>4</v>
      </c>
      <c r="K41" s="4">
        <v>4</v>
      </c>
      <c r="L41" s="5">
        <v>5</v>
      </c>
      <c r="M41" s="5">
        <v>4</v>
      </c>
      <c r="N41" s="5">
        <v>5</v>
      </c>
      <c r="O41" s="5">
        <v>4</v>
      </c>
      <c r="P41" s="5">
        <v>4</v>
      </c>
      <c r="Q41" s="6">
        <v>4</v>
      </c>
      <c r="R41" s="7">
        <v>4</v>
      </c>
    </row>
    <row r="42" spans="1:18" ht="18.75" x14ac:dyDescent="0.3">
      <c r="A42" s="1">
        <v>41</v>
      </c>
      <c r="B42" s="1">
        <v>1</v>
      </c>
      <c r="C42" s="1" t="s">
        <v>9</v>
      </c>
      <c r="E42" s="2">
        <v>3</v>
      </c>
      <c r="F42" s="2">
        <v>3</v>
      </c>
      <c r="G42" s="3">
        <v>4</v>
      </c>
      <c r="H42" s="3">
        <v>4</v>
      </c>
      <c r="I42" s="4">
        <v>4</v>
      </c>
      <c r="J42" s="4">
        <v>4</v>
      </c>
      <c r="K42" s="4">
        <v>4</v>
      </c>
      <c r="L42" s="5">
        <v>4</v>
      </c>
      <c r="M42" s="5">
        <v>4</v>
      </c>
      <c r="N42" s="5">
        <v>4</v>
      </c>
      <c r="O42" s="5">
        <v>4</v>
      </c>
      <c r="P42" s="5">
        <v>3</v>
      </c>
      <c r="Q42" s="6">
        <v>4</v>
      </c>
      <c r="R42" s="7">
        <v>4</v>
      </c>
    </row>
    <row r="43" spans="1:18" ht="18.75" x14ac:dyDescent="0.3">
      <c r="A43" s="1">
        <v>42</v>
      </c>
      <c r="B43" s="1">
        <v>1</v>
      </c>
      <c r="C43" s="1" t="s">
        <v>9</v>
      </c>
      <c r="E43" s="2">
        <v>4</v>
      </c>
      <c r="F43" s="2">
        <v>4</v>
      </c>
      <c r="G43" s="3">
        <v>4</v>
      </c>
      <c r="H43" s="3">
        <v>4</v>
      </c>
      <c r="I43" s="4">
        <v>4</v>
      </c>
      <c r="J43" s="4">
        <v>5</v>
      </c>
      <c r="K43" s="4">
        <v>4</v>
      </c>
      <c r="L43" s="5">
        <v>4</v>
      </c>
      <c r="M43" s="5">
        <v>4</v>
      </c>
      <c r="N43" s="5">
        <v>4</v>
      </c>
      <c r="O43" s="5">
        <v>4</v>
      </c>
      <c r="P43" s="5">
        <v>4</v>
      </c>
      <c r="Q43" s="6">
        <v>3</v>
      </c>
      <c r="R43" s="7">
        <v>3</v>
      </c>
    </row>
    <row r="44" spans="1:18" ht="18.75" x14ac:dyDescent="0.3">
      <c r="A44" s="1">
        <v>43</v>
      </c>
      <c r="B44" s="1">
        <v>1</v>
      </c>
      <c r="C44" s="1" t="s">
        <v>9</v>
      </c>
      <c r="E44" s="2">
        <v>4</v>
      </c>
      <c r="F44" s="2">
        <v>4</v>
      </c>
      <c r="G44" s="3">
        <v>5</v>
      </c>
      <c r="H44" s="3">
        <v>4</v>
      </c>
      <c r="I44" s="4">
        <v>4</v>
      </c>
      <c r="J44" s="4">
        <v>4</v>
      </c>
      <c r="K44" s="4">
        <v>4</v>
      </c>
      <c r="L44" s="5">
        <v>5</v>
      </c>
      <c r="M44" s="5">
        <v>5</v>
      </c>
      <c r="N44" s="5">
        <v>5</v>
      </c>
      <c r="O44" s="5">
        <v>5</v>
      </c>
      <c r="P44" s="5">
        <v>4</v>
      </c>
      <c r="Q44" s="6">
        <v>4</v>
      </c>
      <c r="R44" s="7">
        <v>5</v>
      </c>
    </row>
    <row r="45" spans="1:18" ht="18.75" x14ac:dyDescent="0.3">
      <c r="A45" s="1">
        <v>44</v>
      </c>
      <c r="B45" s="1">
        <v>1</v>
      </c>
      <c r="C45" s="1" t="s">
        <v>9</v>
      </c>
      <c r="E45" s="2">
        <v>4</v>
      </c>
      <c r="F45" s="2">
        <v>4</v>
      </c>
      <c r="G45" s="3">
        <v>4</v>
      </c>
      <c r="H45" s="3">
        <v>4</v>
      </c>
      <c r="I45" s="4">
        <v>4</v>
      </c>
      <c r="J45" s="4">
        <v>4</v>
      </c>
      <c r="K45" s="4">
        <v>4</v>
      </c>
      <c r="L45" s="5">
        <v>4</v>
      </c>
      <c r="M45" s="5">
        <v>4</v>
      </c>
      <c r="N45" s="5">
        <v>4</v>
      </c>
      <c r="O45" s="5">
        <v>4</v>
      </c>
      <c r="P45" s="5">
        <v>3</v>
      </c>
      <c r="Q45" s="6">
        <v>2</v>
      </c>
      <c r="R45" s="7">
        <v>4</v>
      </c>
    </row>
    <row r="46" spans="1:18" ht="18.75" x14ac:dyDescent="0.3">
      <c r="A46" s="1">
        <v>45</v>
      </c>
      <c r="B46" s="1">
        <v>1</v>
      </c>
      <c r="C46" s="1" t="s">
        <v>9</v>
      </c>
      <c r="E46" s="2">
        <v>4</v>
      </c>
      <c r="F46" s="2">
        <v>4</v>
      </c>
      <c r="G46" s="3">
        <v>4</v>
      </c>
      <c r="H46" s="3">
        <v>4</v>
      </c>
      <c r="I46" s="4">
        <v>4</v>
      </c>
      <c r="J46" s="4">
        <v>4</v>
      </c>
      <c r="K46" s="4">
        <v>4</v>
      </c>
      <c r="L46" s="5">
        <v>4</v>
      </c>
      <c r="M46" s="5">
        <v>4</v>
      </c>
      <c r="N46" s="5">
        <v>4</v>
      </c>
      <c r="O46" s="5">
        <v>4</v>
      </c>
      <c r="P46" s="5">
        <v>3</v>
      </c>
      <c r="Q46" s="6">
        <v>4</v>
      </c>
      <c r="R46" s="7">
        <v>4</v>
      </c>
    </row>
    <row r="47" spans="1:18" ht="18.75" x14ac:dyDescent="0.3">
      <c r="A47" s="1">
        <v>46</v>
      </c>
      <c r="B47" s="1">
        <v>1</v>
      </c>
      <c r="C47" s="1" t="s">
        <v>9</v>
      </c>
      <c r="E47" s="2">
        <v>4</v>
      </c>
      <c r="F47" s="2">
        <v>4</v>
      </c>
      <c r="G47" s="3">
        <v>4</v>
      </c>
      <c r="H47" s="3">
        <v>5</v>
      </c>
      <c r="I47" s="4">
        <v>4</v>
      </c>
      <c r="J47" s="4">
        <v>5</v>
      </c>
      <c r="K47" s="4">
        <v>5</v>
      </c>
      <c r="L47" s="5">
        <v>4</v>
      </c>
      <c r="M47" s="5">
        <v>5</v>
      </c>
      <c r="N47" s="5">
        <v>5</v>
      </c>
      <c r="O47" s="5">
        <v>4</v>
      </c>
      <c r="P47" s="5">
        <v>5</v>
      </c>
      <c r="Q47" s="6">
        <v>4</v>
      </c>
      <c r="R47" s="7">
        <v>5</v>
      </c>
    </row>
    <row r="48" spans="1:18" ht="18.75" x14ac:dyDescent="0.3">
      <c r="A48" s="1">
        <v>47</v>
      </c>
      <c r="B48" s="1">
        <v>1</v>
      </c>
      <c r="C48" s="1" t="s">
        <v>9</v>
      </c>
      <c r="E48" s="2">
        <v>5</v>
      </c>
      <c r="F48" s="2">
        <v>4</v>
      </c>
      <c r="G48" s="3">
        <v>5</v>
      </c>
      <c r="H48" s="3">
        <v>5</v>
      </c>
      <c r="I48" s="4">
        <v>5</v>
      </c>
      <c r="J48" s="4">
        <v>5</v>
      </c>
      <c r="K48" s="4">
        <v>5</v>
      </c>
      <c r="L48" s="5">
        <v>5</v>
      </c>
      <c r="M48" s="5">
        <v>5</v>
      </c>
      <c r="N48" s="5">
        <v>5</v>
      </c>
      <c r="O48" s="5">
        <v>5</v>
      </c>
      <c r="P48" s="5">
        <v>5</v>
      </c>
      <c r="Q48" s="6">
        <v>5</v>
      </c>
      <c r="R48" s="7">
        <v>5</v>
      </c>
    </row>
    <row r="49" spans="1:18" ht="18.75" x14ac:dyDescent="0.3">
      <c r="A49" s="1">
        <v>48</v>
      </c>
      <c r="B49" s="1">
        <v>1</v>
      </c>
      <c r="C49" s="1" t="s">
        <v>9</v>
      </c>
      <c r="E49" s="2">
        <v>4</v>
      </c>
      <c r="F49" s="2">
        <v>4</v>
      </c>
      <c r="G49" s="3">
        <v>4</v>
      </c>
      <c r="H49" s="3">
        <v>4</v>
      </c>
      <c r="I49" s="4">
        <v>3</v>
      </c>
      <c r="J49" s="4">
        <v>4</v>
      </c>
      <c r="K49" s="4">
        <v>3</v>
      </c>
      <c r="L49" s="5">
        <v>4</v>
      </c>
      <c r="M49" s="5">
        <v>4</v>
      </c>
      <c r="N49" s="5">
        <v>4</v>
      </c>
      <c r="O49" s="5">
        <v>4</v>
      </c>
      <c r="P49" s="5">
        <v>3</v>
      </c>
      <c r="Q49" s="6">
        <v>3</v>
      </c>
      <c r="R49" s="7">
        <v>4</v>
      </c>
    </row>
    <row r="50" spans="1:18" ht="18.75" x14ac:dyDescent="0.3">
      <c r="A50" s="1">
        <v>49</v>
      </c>
      <c r="B50" s="1">
        <v>1</v>
      </c>
      <c r="C50" s="1" t="s">
        <v>9</v>
      </c>
      <c r="E50" s="2">
        <v>4</v>
      </c>
      <c r="F50" s="2">
        <v>4</v>
      </c>
      <c r="G50" s="3">
        <v>4</v>
      </c>
      <c r="H50" s="3">
        <v>5</v>
      </c>
      <c r="I50" s="4">
        <v>5</v>
      </c>
      <c r="J50" s="4">
        <v>5</v>
      </c>
      <c r="K50" s="4">
        <v>5</v>
      </c>
      <c r="L50" s="5">
        <v>5</v>
      </c>
      <c r="M50" s="5">
        <v>5</v>
      </c>
      <c r="N50" s="5">
        <v>5</v>
      </c>
      <c r="O50" s="5">
        <v>5</v>
      </c>
      <c r="P50" s="5">
        <v>4</v>
      </c>
      <c r="Q50" s="6">
        <v>5</v>
      </c>
      <c r="R50" s="7">
        <v>4</v>
      </c>
    </row>
    <row r="51" spans="1:18" ht="18.75" x14ac:dyDescent="0.3">
      <c r="A51" s="1">
        <v>50</v>
      </c>
      <c r="B51" s="1">
        <v>1</v>
      </c>
      <c r="C51" s="1" t="s">
        <v>9</v>
      </c>
      <c r="E51" s="2">
        <v>5</v>
      </c>
      <c r="F51" s="2">
        <v>5</v>
      </c>
      <c r="G51" s="3">
        <v>4</v>
      </c>
      <c r="H51" s="3">
        <v>4</v>
      </c>
      <c r="I51" s="4">
        <v>5</v>
      </c>
      <c r="J51" s="4">
        <v>5</v>
      </c>
      <c r="K51" s="4">
        <v>5</v>
      </c>
      <c r="L51" s="5">
        <v>4</v>
      </c>
      <c r="M51" s="5">
        <v>4</v>
      </c>
      <c r="N51" s="5">
        <v>4</v>
      </c>
      <c r="O51" s="5">
        <v>4</v>
      </c>
      <c r="P51" s="5">
        <v>5</v>
      </c>
      <c r="Q51" s="6">
        <v>5</v>
      </c>
      <c r="R51" s="7">
        <v>5</v>
      </c>
    </row>
    <row r="52" spans="1:18" ht="18.75" x14ac:dyDescent="0.3">
      <c r="A52" s="1">
        <v>51</v>
      </c>
      <c r="B52" s="1">
        <v>2</v>
      </c>
      <c r="C52" s="1" t="s">
        <v>8</v>
      </c>
      <c r="E52" s="2">
        <v>4</v>
      </c>
      <c r="F52" s="2">
        <v>4</v>
      </c>
      <c r="G52" s="3">
        <v>5</v>
      </c>
      <c r="H52" s="3">
        <v>5</v>
      </c>
      <c r="I52" s="4">
        <v>4</v>
      </c>
      <c r="J52" s="4">
        <v>4</v>
      </c>
      <c r="K52" s="4">
        <v>4</v>
      </c>
      <c r="L52" s="5">
        <v>5</v>
      </c>
      <c r="M52" s="5">
        <v>5</v>
      </c>
      <c r="N52" s="5">
        <v>5</v>
      </c>
      <c r="O52" s="5">
        <v>5</v>
      </c>
      <c r="P52" s="5">
        <v>5</v>
      </c>
      <c r="Q52" s="6">
        <v>5</v>
      </c>
      <c r="R52" s="7">
        <v>5</v>
      </c>
    </row>
    <row r="53" spans="1:18" ht="18.75" x14ac:dyDescent="0.3">
      <c r="A53" s="1">
        <v>52</v>
      </c>
      <c r="B53" s="1">
        <v>2</v>
      </c>
      <c r="C53" s="1" t="s">
        <v>8</v>
      </c>
      <c r="E53" s="2">
        <v>4</v>
      </c>
      <c r="F53" s="2">
        <v>4</v>
      </c>
      <c r="G53" s="3">
        <v>5</v>
      </c>
      <c r="H53" s="3">
        <v>5</v>
      </c>
      <c r="I53" s="4">
        <v>5</v>
      </c>
      <c r="J53" s="4">
        <v>5</v>
      </c>
      <c r="K53" s="4">
        <v>5</v>
      </c>
      <c r="L53" s="5">
        <v>5</v>
      </c>
      <c r="M53" s="5">
        <v>5</v>
      </c>
      <c r="N53" s="5">
        <v>5</v>
      </c>
      <c r="O53" s="5">
        <v>5</v>
      </c>
      <c r="P53" s="5">
        <v>5</v>
      </c>
      <c r="Q53" s="6">
        <v>5</v>
      </c>
      <c r="R53" s="7">
        <v>5</v>
      </c>
    </row>
    <row r="54" spans="1:18" ht="18.75" x14ac:dyDescent="0.3">
      <c r="A54" s="1">
        <v>53</v>
      </c>
      <c r="B54" s="1">
        <v>2</v>
      </c>
      <c r="C54" s="1" t="s">
        <v>8</v>
      </c>
      <c r="E54" s="2">
        <v>4</v>
      </c>
      <c r="F54" s="2">
        <v>4</v>
      </c>
      <c r="G54" s="3">
        <v>5</v>
      </c>
      <c r="H54" s="3">
        <v>5</v>
      </c>
      <c r="I54" s="4">
        <v>4</v>
      </c>
      <c r="J54" s="4">
        <v>4</v>
      </c>
      <c r="K54" s="4">
        <v>4</v>
      </c>
      <c r="L54" s="5">
        <v>5</v>
      </c>
      <c r="M54" s="5">
        <v>5</v>
      </c>
      <c r="N54" s="5">
        <v>5</v>
      </c>
      <c r="O54" s="5">
        <v>5</v>
      </c>
      <c r="P54" s="5">
        <v>5</v>
      </c>
      <c r="Q54" s="6">
        <v>5</v>
      </c>
      <c r="R54" s="7">
        <v>5</v>
      </c>
    </row>
    <row r="55" spans="1:18" ht="18.75" x14ac:dyDescent="0.3">
      <c r="A55" s="1">
        <v>54</v>
      </c>
      <c r="B55" s="1">
        <v>1</v>
      </c>
      <c r="C55" s="1" t="s">
        <v>9</v>
      </c>
      <c r="E55" s="2">
        <v>4</v>
      </c>
      <c r="F55" s="2">
        <v>4</v>
      </c>
      <c r="G55" s="3">
        <v>4</v>
      </c>
      <c r="H55" s="3">
        <v>4</v>
      </c>
      <c r="I55" s="4">
        <v>3</v>
      </c>
      <c r="J55" s="4">
        <v>4</v>
      </c>
      <c r="K55" s="4">
        <v>4</v>
      </c>
      <c r="L55" s="5">
        <v>4</v>
      </c>
      <c r="M55" s="5">
        <v>4</v>
      </c>
      <c r="N55" s="5">
        <v>4</v>
      </c>
      <c r="O55" s="5">
        <v>4</v>
      </c>
      <c r="P55" s="5">
        <v>3</v>
      </c>
      <c r="Q55" s="6">
        <v>4</v>
      </c>
      <c r="R55" s="7">
        <v>4</v>
      </c>
    </row>
    <row r="56" spans="1:18" ht="18.75" x14ac:dyDescent="0.3">
      <c r="A56" s="1">
        <v>55</v>
      </c>
      <c r="B56" s="1">
        <v>2</v>
      </c>
      <c r="C56" s="1" t="s">
        <v>8</v>
      </c>
      <c r="E56" s="2">
        <v>5</v>
      </c>
      <c r="F56" s="2">
        <v>5</v>
      </c>
      <c r="G56" s="3">
        <v>5</v>
      </c>
      <c r="H56" s="3">
        <v>5</v>
      </c>
      <c r="I56" s="4">
        <v>5</v>
      </c>
      <c r="J56" s="4">
        <v>4</v>
      </c>
      <c r="K56" s="4">
        <v>5</v>
      </c>
      <c r="L56" s="5">
        <v>5</v>
      </c>
      <c r="M56" s="5">
        <v>5</v>
      </c>
      <c r="N56" s="5">
        <v>5</v>
      </c>
      <c r="O56" s="5">
        <v>5</v>
      </c>
      <c r="P56" s="5">
        <v>5</v>
      </c>
      <c r="Q56" s="6">
        <v>5</v>
      </c>
      <c r="R56" s="7">
        <v>5</v>
      </c>
    </row>
    <row r="57" spans="1:18" ht="18.75" x14ac:dyDescent="0.3">
      <c r="A57" s="1">
        <v>56</v>
      </c>
      <c r="B57" s="1">
        <v>1</v>
      </c>
      <c r="C57" s="1" t="s">
        <v>9</v>
      </c>
      <c r="E57" s="2">
        <v>3</v>
      </c>
      <c r="F57" s="2">
        <v>3</v>
      </c>
      <c r="G57" s="3">
        <v>5</v>
      </c>
      <c r="H57" s="3">
        <v>4</v>
      </c>
      <c r="I57" s="4">
        <v>4</v>
      </c>
      <c r="J57" s="4">
        <v>4</v>
      </c>
      <c r="K57" s="4">
        <v>4</v>
      </c>
      <c r="L57" s="5">
        <v>5</v>
      </c>
      <c r="M57" s="5">
        <v>3</v>
      </c>
      <c r="N57" s="5">
        <v>3</v>
      </c>
      <c r="O57" s="5">
        <v>3</v>
      </c>
      <c r="P57" s="5">
        <v>4</v>
      </c>
      <c r="Q57" s="6">
        <v>4</v>
      </c>
      <c r="R57" s="7">
        <v>4</v>
      </c>
    </row>
    <row r="58" spans="1:18" ht="18.75" x14ac:dyDescent="0.3">
      <c r="A58" s="1">
        <v>57</v>
      </c>
      <c r="B58" s="1">
        <v>1</v>
      </c>
      <c r="C58" s="1" t="s">
        <v>9</v>
      </c>
      <c r="E58" s="2">
        <v>4</v>
      </c>
      <c r="F58" s="2">
        <v>4</v>
      </c>
      <c r="G58" s="3">
        <v>4</v>
      </c>
      <c r="H58" s="3">
        <v>4</v>
      </c>
      <c r="I58" s="4">
        <v>4</v>
      </c>
      <c r="J58" s="4">
        <v>4</v>
      </c>
      <c r="K58" s="4">
        <v>4</v>
      </c>
      <c r="L58" s="5">
        <v>5</v>
      </c>
      <c r="M58" s="5">
        <v>5</v>
      </c>
      <c r="N58" s="5">
        <v>5</v>
      </c>
      <c r="O58" s="5">
        <v>5</v>
      </c>
      <c r="P58" s="5">
        <v>3</v>
      </c>
      <c r="Q58" s="6">
        <v>4</v>
      </c>
      <c r="R58" s="7">
        <v>4</v>
      </c>
    </row>
    <row r="59" spans="1:18" ht="18.75" x14ac:dyDescent="0.3">
      <c r="A59" s="1">
        <v>58</v>
      </c>
      <c r="B59" s="1">
        <v>1</v>
      </c>
      <c r="C59" s="1" t="s">
        <v>9</v>
      </c>
      <c r="E59" s="2">
        <v>4</v>
      </c>
      <c r="F59" s="2">
        <v>4</v>
      </c>
      <c r="G59" s="3">
        <v>3</v>
      </c>
      <c r="H59" s="3">
        <v>4</v>
      </c>
      <c r="I59" s="4">
        <v>3</v>
      </c>
      <c r="J59" s="4">
        <v>4</v>
      </c>
      <c r="K59" s="4">
        <v>4</v>
      </c>
      <c r="L59" s="5">
        <v>4</v>
      </c>
      <c r="M59" s="5">
        <v>4</v>
      </c>
      <c r="N59" s="5">
        <v>3</v>
      </c>
      <c r="O59" s="5">
        <v>3</v>
      </c>
      <c r="P59" s="5">
        <v>3</v>
      </c>
      <c r="Q59" s="6">
        <v>3</v>
      </c>
      <c r="R59" s="7">
        <v>4</v>
      </c>
    </row>
    <row r="60" spans="1:18" ht="18.75" x14ac:dyDescent="0.3">
      <c r="A60" s="1">
        <v>59</v>
      </c>
      <c r="B60" s="1">
        <v>1</v>
      </c>
      <c r="C60" s="1" t="s">
        <v>9</v>
      </c>
      <c r="E60" s="2">
        <v>5</v>
      </c>
      <c r="F60" s="2">
        <v>4</v>
      </c>
      <c r="G60" s="3">
        <v>5</v>
      </c>
      <c r="H60" s="3">
        <v>5</v>
      </c>
      <c r="I60" s="4">
        <v>5</v>
      </c>
      <c r="J60" s="4">
        <v>5</v>
      </c>
      <c r="K60" s="4">
        <v>5</v>
      </c>
      <c r="L60" s="5">
        <v>5</v>
      </c>
      <c r="M60" s="5">
        <v>5</v>
      </c>
      <c r="N60" s="5">
        <v>5</v>
      </c>
      <c r="O60" s="5">
        <v>5</v>
      </c>
      <c r="P60" s="5">
        <v>5</v>
      </c>
      <c r="Q60" s="6">
        <v>5</v>
      </c>
      <c r="R60" s="7">
        <v>5</v>
      </c>
    </row>
    <row r="61" spans="1:18" ht="18.75" x14ac:dyDescent="0.3">
      <c r="A61" s="1">
        <v>60</v>
      </c>
      <c r="B61" s="1">
        <v>1</v>
      </c>
      <c r="C61" s="1" t="s">
        <v>9</v>
      </c>
      <c r="E61" s="2">
        <v>3</v>
      </c>
      <c r="F61" s="2">
        <v>4</v>
      </c>
      <c r="G61" s="3">
        <v>4</v>
      </c>
      <c r="H61" s="3">
        <v>3</v>
      </c>
      <c r="I61" s="4">
        <v>4</v>
      </c>
      <c r="J61" s="4">
        <v>5</v>
      </c>
      <c r="K61" s="4">
        <v>5</v>
      </c>
      <c r="L61" s="5">
        <v>4</v>
      </c>
      <c r="M61" s="5">
        <v>4</v>
      </c>
      <c r="N61" s="5">
        <v>4</v>
      </c>
      <c r="O61" s="5">
        <v>4</v>
      </c>
      <c r="P61" s="5">
        <v>4</v>
      </c>
      <c r="Q61" s="6">
        <v>5</v>
      </c>
      <c r="R61" s="7">
        <v>5</v>
      </c>
    </row>
    <row r="62" spans="1:18" ht="18.75" x14ac:dyDescent="0.3">
      <c r="A62" s="1">
        <v>61</v>
      </c>
      <c r="B62" s="1">
        <v>1</v>
      </c>
      <c r="C62" s="1" t="s">
        <v>9</v>
      </c>
      <c r="E62" s="2">
        <v>4</v>
      </c>
      <c r="F62" s="2">
        <v>4</v>
      </c>
      <c r="G62" s="3">
        <v>4</v>
      </c>
      <c r="H62" s="3">
        <v>4</v>
      </c>
      <c r="I62" s="4">
        <v>4</v>
      </c>
      <c r="J62" s="4">
        <v>4</v>
      </c>
      <c r="K62" s="4">
        <v>4</v>
      </c>
      <c r="L62" s="5">
        <v>5</v>
      </c>
      <c r="M62" s="5">
        <v>4</v>
      </c>
      <c r="N62" s="5">
        <v>4</v>
      </c>
      <c r="O62" s="5">
        <v>4</v>
      </c>
      <c r="P62" s="5">
        <v>4</v>
      </c>
      <c r="Q62" s="6">
        <v>4</v>
      </c>
      <c r="R62" s="7">
        <v>4</v>
      </c>
    </row>
    <row r="63" spans="1:18" ht="18.75" x14ac:dyDescent="0.3">
      <c r="A63" s="1">
        <v>62</v>
      </c>
      <c r="B63" s="1">
        <v>1</v>
      </c>
      <c r="C63" s="1" t="s">
        <v>9</v>
      </c>
      <c r="E63" s="2">
        <v>4</v>
      </c>
      <c r="F63" s="2">
        <v>4</v>
      </c>
      <c r="G63" s="3">
        <v>4</v>
      </c>
      <c r="H63" s="3">
        <v>4</v>
      </c>
      <c r="I63" s="4">
        <v>4</v>
      </c>
      <c r="J63" s="4">
        <v>4</v>
      </c>
      <c r="K63" s="4">
        <v>4</v>
      </c>
      <c r="L63" s="5">
        <v>4</v>
      </c>
      <c r="M63" s="5">
        <v>4</v>
      </c>
      <c r="N63" s="5">
        <v>4</v>
      </c>
      <c r="O63" s="5">
        <v>4</v>
      </c>
      <c r="P63" s="5">
        <v>4</v>
      </c>
      <c r="Q63" s="6">
        <v>4</v>
      </c>
      <c r="R63" s="7">
        <v>4</v>
      </c>
    </row>
    <row r="64" spans="1:18" ht="18.75" x14ac:dyDescent="0.3">
      <c r="A64" s="1">
        <v>63</v>
      </c>
      <c r="B64" s="1">
        <v>1</v>
      </c>
      <c r="C64" s="1" t="s">
        <v>9</v>
      </c>
      <c r="E64" s="2">
        <v>4</v>
      </c>
      <c r="F64" s="2">
        <v>4</v>
      </c>
      <c r="G64" s="3">
        <v>4</v>
      </c>
      <c r="H64" s="3">
        <v>4</v>
      </c>
      <c r="I64" s="4">
        <v>3</v>
      </c>
      <c r="J64" s="4">
        <v>3</v>
      </c>
      <c r="K64" s="4">
        <v>3</v>
      </c>
      <c r="L64" s="5">
        <v>4</v>
      </c>
      <c r="M64" s="5">
        <v>3</v>
      </c>
      <c r="N64" s="5">
        <v>4</v>
      </c>
      <c r="O64" s="5">
        <v>4</v>
      </c>
      <c r="P64" s="5">
        <v>4</v>
      </c>
      <c r="Q64" s="6">
        <v>4</v>
      </c>
      <c r="R64" s="7">
        <v>4</v>
      </c>
    </row>
    <row r="65" spans="1:19" ht="18.75" x14ac:dyDescent="0.3">
      <c r="A65" s="1">
        <v>64</v>
      </c>
      <c r="B65" s="1">
        <v>1</v>
      </c>
      <c r="C65" s="1" t="s">
        <v>9</v>
      </c>
      <c r="E65" s="2">
        <v>4</v>
      </c>
      <c r="F65" s="2">
        <v>4</v>
      </c>
      <c r="G65" s="3">
        <v>5</v>
      </c>
      <c r="H65" s="3">
        <v>5</v>
      </c>
      <c r="I65" s="4">
        <v>5</v>
      </c>
      <c r="J65" s="4">
        <v>5</v>
      </c>
      <c r="K65" s="4">
        <v>5</v>
      </c>
      <c r="L65" s="5">
        <v>5</v>
      </c>
      <c r="M65" s="5">
        <v>5</v>
      </c>
      <c r="N65" s="5">
        <v>5</v>
      </c>
      <c r="O65" s="5">
        <v>5</v>
      </c>
      <c r="P65" s="5">
        <v>5</v>
      </c>
      <c r="Q65" s="6">
        <v>5</v>
      </c>
      <c r="R65" s="7">
        <v>5</v>
      </c>
    </row>
    <row r="66" spans="1:19" ht="18.75" x14ac:dyDescent="0.3">
      <c r="A66" s="1">
        <v>65</v>
      </c>
      <c r="B66" s="1">
        <v>2</v>
      </c>
      <c r="C66" s="1" t="s">
        <v>8</v>
      </c>
      <c r="D66" s="1" t="s">
        <v>10</v>
      </c>
      <c r="E66" s="2">
        <v>5</v>
      </c>
      <c r="F66" s="2">
        <v>5</v>
      </c>
      <c r="G66" s="3">
        <v>5</v>
      </c>
      <c r="H66" s="3">
        <v>5</v>
      </c>
      <c r="I66" s="4">
        <v>5</v>
      </c>
      <c r="J66" s="4">
        <v>5</v>
      </c>
      <c r="K66" s="4">
        <v>5</v>
      </c>
      <c r="L66" s="5">
        <v>5</v>
      </c>
      <c r="M66" s="5">
        <v>5</v>
      </c>
      <c r="N66" s="5">
        <v>5</v>
      </c>
      <c r="O66" s="5">
        <v>5</v>
      </c>
      <c r="P66" s="5">
        <v>5</v>
      </c>
      <c r="Q66" s="6">
        <v>5</v>
      </c>
      <c r="R66" s="7">
        <v>5</v>
      </c>
    </row>
    <row r="67" spans="1:19" ht="18.75" x14ac:dyDescent="0.3">
      <c r="A67" s="1">
        <v>66</v>
      </c>
      <c r="B67" s="1">
        <v>2</v>
      </c>
      <c r="C67" s="1" t="s">
        <v>8</v>
      </c>
      <c r="E67" s="2">
        <v>4</v>
      </c>
      <c r="F67" s="2">
        <v>4</v>
      </c>
      <c r="G67" s="3">
        <v>5</v>
      </c>
      <c r="H67" s="3">
        <v>5</v>
      </c>
      <c r="I67" s="4">
        <v>4</v>
      </c>
      <c r="J67" s="4">
        <v>4</v>
      </c>
      <c r="K67" s="4">
        <v>4</v>
      </c>
      <c r="L67" s="5">
        <v>5</v>
      </c>
      <c r="M67" s="5">
        <v>5</v>
      </c>
      <c r="N67" s="5">
        <v>5</v>
      </c>
      <c r="O67" s="5">
        <v>5</v>
      </c>
      <c r="P67" s="5">
        <v>5</v>
      </c>
      <c r="Q67" s="6">
        <v>5</v>
      </c>
      <c r="R67" s="7">
        <v>5</v>
      </c>
    </row>
    <row r="68" spans="1:19" ht="18.75" x14ac:dyDescent="0.3">
      <c r="A68" s="1">
        <v>67</v>
      </c>
      <c r="B68" s="1">
        <v>2</v>
      </c>
      <c r="C68" s="1" t="s">
        <v>8</v>
      </c>
      <c r="E68" s="2">
        <v>4</v>
      </c>
      <c r="F68" s="2">
        <v>4</v>
      </c>
      <c r="G68" s="3">
        <v>5</v>
      </c>
      <c r="H68" s="3">
        <v>5</v>
      </c>
      <c r="I68" s="4">
        <v>4</v>
      </c>
      <c r="J68" s="4">
        <v>5</v>
      </c>
      <c r="K68" s="4">
        <v>5</v>
      </c>
      <c r="L68" s="5">
        <v>5</v>
      </c>
      <c r="M68" s="5">
        <v>5</v>
      </c>
      <c r="N68" s="5">
        <v>5</v>
      </c>
      <c r="O68" s="5">
        <v>5</v>
      </c>
      <c r="P68" s="5">
        <v>5</v>
      </c>
      <c r="Q68" s="6">
        <v>5</v>
      </c>
      <c r="R68" s="7">
        <v>5</v>
      </c>
    </row>
    <row r="69" spans="1:19" ht="18.75" x14ac:dyDescent="0.3">
      <c r="A69" s="1">
        <v>68</v>
      </c>
      <c r="B69" s="1">
        <v>2</v>
      </c>
      <c r="C69" s="1" t="s">
        <v>8</v>
      </c>
      <c r="E69" s="2">
        <v>4</v>
      </c>
      <c r="F69" s="2">
        <v>4</v>
      </c>
      <c r="G69" s="3">
        <v>5</v>
      </c>
      <c r="H69" s="3">
        <v>4</v>
      </c>
      <c r="I69" s="4">
        <v>4</v>
      </c>
      <c r="J69" s="4">
        <v>4</v>
      </c>
      <c r="K69" s="4">
        <v>4</v>
      </c>
      <c r="L69" s="5">
        <v>5</v>
      </c>
      <c r="M69" s="5">
        <v>5</v>
      </c>
      <c r="N69" s="5">
        <v>4</v>
      </c>
      <c r="O69" s="5">
        <v>5</v>
      </c>
      <c r="P69" s="5">
        <v>4</v>
      </c>
      <c r="Q69" s="6">
        <v>5</v>
      </c>
      <c r="R69" s="7">
        <v>5</v>
      </c>
    </row>
    <row r="70" spans="1:19" ht="18.75" x14ac:dyDescent="0.3">
      <c r="A70" s="1">
        <v>69</v>
      </c>
      <c r="B70" s="1">
        <v>2</v>
      </c>
      <c r="C70" s="1" t="s">
        <v>8</v>
      </c>
      <c r="D70" s="1" t="s">
        <v>10</v>
      </c>
      <c r="E70" s="2">
        <v>5</v>
      </c>
      <c r="F70" s="2">
        <v>5</v>
      </c>
      <c r="G70" s="3">
        <v>5</v>
      </c>
      <c r="H70" s="3">
        <v>5</v>
      </c>
      <c r="I70" s="4">
        <v>5</v>
      </c>
      <c r="J70" s="4">
        <v>5</v>
      </c>
      <c r="K70" s="4">
        <v>5</v>
      </c>
      <c r="L70" s="5">
        <v>5</v>
      </c>
      <c r="M70" s="5">
        <v>5</v>
      </c>
      <c r="N70" s="5">
        <v>5</v>
      </c>
      <c r="O70" s="5">
        <v>5</v>
      </c>
      <c r="P70" s="5">
        <v>4</v>
      </c>
      <c r="Q70" s="6">
        <v>5</v>
      </c>
      <c r="R70" s="7">
        <v>5</v>
      </c>
    </row>
    <row r="71" spans="1:19" ht="18.75" x14ac:dyDescent="0.3">
      <c r="A71" s="1">
        <v>70</v>
      </c>
      <c r="B71" s="1">
        <v>1</v>
      </c>
      <c r="C71" s="1" t="s">
        <v>9</v>
      </c>
      <c r="E71" s="2">
        <v>3</v>
      </c>
      <c r="F71" s="2">
        <v>3</v>
      </c>
      <c r="G71" s="3">
        <v>4</v>
      </c>
      <c r="H71" s="3">
        <v>4</v>
      </c>
      <c r="I71" s="4">
        <v>3</v>
      </c>
      <c r="J71" s="4">
        <v>4</v>
      </c>
      <c r="K71" s="4">
        <v>4</v>
      </c>
      <c r="L71" s="5">
        <v>3</v>
      </c>
      <c r="M71" s="5">
        <v>3</v>
      </c>
      <c r="N71" s="5">
        <v>4</v>
      </c>
      <c r="O71" s="5">
        <v>4</v>
      </c>
      <c r="P71" s="5">
        <v>3</v>
      </c>
      <c r="Q71" s="6">
        <v>4</v>
      </c>
      <c r="R71" s="7">
        <v>4</v>
      </c>
    </row>
    <row r="72" spans="1:19" ht="18.75" x14ac:dyDescent="0.3">
      <c r="E72" s="2"/>
      <c r="F72" s="2"/>
      <c r="G72" s="3"/>
      <c r="H72" s="3"/>
      <c r="I72" s="4"/>
      <c r="J72" s="4"/>
      <c r="K72" s="4"/>
      <c r="L72" s="5"/>
      <c r="M72" s="5"/>
      <c r="N72" s="5"/>
      <c r="O72" s="5"/>
      <c r="P72" s="5"/>
      <c r="Q72" s="6"/>
      <c r="R72" s="7"/>
    </row>
    <row r="73" spans="1:19" ht="18.75" x14ac:dyDescent="0.3">
      <c r="C73" s="1" t="s">
        <v>9</v>
      </c>
      <c r="D73" s="1">
        <f>COUNTIF(C2:C71,"นิสิตสโมสรนิสิตบัณฑิตศึกษา")</f>
        <v>25</v>
      </c>
      <c r="E73" s="42">
        <f t="shared" ref="E73:R73" si="0">AVERAGE(E2:E71)</f>
        <v>4.2714285714285714</v>
      </c>
      <c r="F73" s="42">
        <f t="shared" si="0"/>
        <v>4.1714285714285717</v>
      </c>
      <c r="G73" s="42">
        <f t="shared" si="0"/>
        <v>4.4857142857142858</v>
      </c>
      <c r="H73" s="42">
        <f t="shared" si="0"/>
        <v>4.4000000000000004</v>
      </c>
      <c r="I73" s="42">
        <f t="shared" si="0"/>
        <v>4.3571428571428568</v>
      </c>
      <c r="J73" s="42">
        <f t="shared" si="0"/>
        <v>4.5142857142857142</v>
      </c>
      <c r="K73" s="42">
        <f t="shared" si="0"/>
        <v>4.5571428571428569</v>
      </c>
      <c r="L73" s="42">
        <f t="shared" si="0"/>
        <v>4.7142857142857144</v>
      </c>
      <c r="M73" s="42">
        <f t="shared" si="0"/>
        <v>4.6714285714285717</v>
      </c>
      <c r="N73" s="42">
        <f t="shared" si="0"/>
        <v>4.7142857142857144</v>
      </c>
      <c r="O73" s="42">
        <f t="shared" si="0"/>
        <v>4.7142857142857144</v>
      </c>
      <c r="P73" s="42">
        <f t="shared" si="0"/>
        <v>4.5</v>
      </c>
      <c r="Q73" s="42">
        <f t="shared" si="0"/>
        <v>4.6142857142857139</v>
      </c>
      <c r="R73" s="42">
        <f t="shared" si="0"/>
        <v>4.7428571428571429</v>
      </c>
      <c r="S73" s="46">
        <f>AVERAGE(E2:R71)</f>
        <v>4.5306122448979593</v>
      </c>
    </row>
    <row r="74" spans="1:19" ht="18.75" x14ac:dyDescent="0.3">
      <c r="C74" s="1" t="s">
        <v>8</v>
      </c>
      <c r="D74" s="1">
        <f>COUNTIF(B2:B71,2)</f>
        <v>45</v>
      </c>
      <c r="E74" s="42">
        <f t="shared" ref="E74:R74" si="1">STDEVA(E2:E71)</f>
        <v>0.5626394467133724</v>
      </c>
      <c r="F74" s="42">
        <f t="shared" si="1"/>
        <v>0.48068274425146246</v>
      </c>
      <c r="G74" s="42">
        <f t="shared" si="1"/>
        <v>0.53141476862682269</v>
      </c>
      <c r="H74" s="42">
        <f t="shared" si="1"/>
        <v>0.52198062044097127</v>
      </c>
      <c r="I74" s="42">
        <f t="shared" si="1"/>
        <v>0.61469243601192181</v>
      </c>
      <c r="J74" s="42">
        <f t="shared" si="1"/>
        <v>0.53141476862682269</v>
      </c>
      <c r="K74" s="42">
        <f t="shared" si="1"/>
        <v>0.55523109918210056</v>
      </c>
      <c r="L74" s="42">
        <f t="shared" si="1"/>
        <v>0.4858238824105871</v>
      </c>
      <c r="M74" s="42">
        <f t="shared" si="1"/>
        <v>0.55746394102995855</v>
      </c>
      <c r="N74" s="42">
        <f t="shared" si="1"/>
        <v>0.51479156167022866</v>
      </c>
      <c r="O74" s="42">
        <f t="shared" si="1"/>
        <v>0.51479156167022866</v>
      </c>
      <c r="P74" s="42">
        <f t="shared" si="1"/>
        <v>0.69678350036206482</v>
      </c>
      <c r="Q74" s="42">
        <f t="shared" si="1"/>
        <v>0.64365030434678794</v>
      </c>
      <c r="R74" s="42">
        <f t="shared" si="1"/>
        <v>0.47198975319613984</v>
      </c>
      <c r="S74" s="46">
        <f>STDEVA(E2:R77)</f>
        <v>0.78317978489919426</v>
      </c>
    </row>
    <row r="75" spans="1:19" ht="18.75" x14ac:dyDescent="0.3">
      <c r="C75" s="1" t="s">
        <v>10</v>
      </c>
      <c r="D75" s="1">
        <f>COUNTIF(D2:D71,"นิสิตบัณฑิตศึกษา")</f>
        <v>3</v>
      </c>
      <c r="E75" s="3"/>
      <c r="F75" s="43">
        <f>STDEVA(E2:F71)</f>
        <v>0.52379161575168076</v>
      </c>
      <c r="G75" s="3"/>
      <c r="H75" s="43">
        <f>STDEVA(G2:H71)</f>
        <v>0.52658023323605896</v>
      </c>
      <c r="I75" s="7"/>
      <c r="J75" s="7"/>
      <c r="K75" s="45">
        <f>STDEVA(I2:K71)</f>
        <v>0.57199789364951747</v>
      </c>
      <c r="L75" s="4"/>
      <c r="M75" s="4"/>
      <c r="N75" s="4"/>
      <c r="O75" s="4"/>
      <c r="P75" s="44"/>
      <c r="Q75" s="45">
        <f>STDEVA(L2:Q71)</f>
        <v>0.57584735984360247</v>
      </c>
      <c r="R75" s="45">
        <f>STDEVA(R2:R71)</f>
        <v>0.47198975319613984</v>
      </c>
    </row>
    <row r="76" spans="1:19" ht="18.75" x14ac:dyDescent="0.3">
      <c r="E76" s="2"/>
      <c r="F76" s="2"/>
      <c r="G76" s="3"/>
      <c r="H76" s="3"/>
      <c r="I76" s="4"/>
      <c r="J76" s="4"/>
      <c r="K76" s="4"/>
      <c r="L76" s="5"/>
      <c r="M76" s="5"/>
      <c r="N76" s="5"/>
      <c r="O76" s="5"/>
      <c r="P76" s="5"/>
      <c r="Q76" s="6"/>
      <c r="R76" s="7"/>
    </row>
    <row r="77" spans="1:19" ht="18.75" x14ac:dyDescent="0.3">
      <c r="E77" s="2"/>
      <c r="F77" s="2"/>
      <c r="G77" s="3"/>
      <c r="H77" s="3"/>
      <c r="I77" s="4"/>
      <c r="J77" s="4"/>
      <c r="K77" s="4"/>
      <c r="L77" s="5"/>
      <c r="M77" s="5"/>
      <c r="N77" s="5"/>
      <c r="O77" s="5"/>
      <c r="P77" s="5"/>
      <c r="Q77" s="6"/>
      <c r="R77" s="7"/>
    </row>
    <row r="78" spans="1:19" ht="18.75" x14ac:dyDescent="0.3">
      <c r="E78" s="2"/>
      <c r="F78" s="2"/>
      <c r="G78" s="3"/>
      <c r="H78" s="3"/>
      <c r="I78" s="4"/>
      <c r="J78" s="4"/>
      <c r="K78" s="4"/>
      <c r="L78" s="5"/>
      <c r="M78" s="5"/>
      <c r="N78" s="5"/>
      <c r="O78" s="5"/>
      <c r="P78" s="5"/>
      <c r="Q78" s="6"/>
      <c r="R78" s="7"/>
    </row>
    <row r="79" spans="1:19" ht="18.75" x14ac:dyDescent="0.3">
      <c r="E79" s="2"/>
      <c r="F79" s="2"/>
      <c r="G79" s="3"/>
      <c r="H79" s="3"/>
      <c r="I79" s="4"/>
      <c r="J79" s="4"/>
      <c r="K79" s="4"/>
      <c r="L79" s="5"/>
      <c r="M79" s="5"/>
      <c r="N79" s="5"/>
      <c r="O79" s="5"/>
      <c r="P79" s="5"/>
      <c r="Q79" s="6"/>
      <c r="R79" s="7"/>
    </row>
    <row r="80" spans="1:19" ht="18.75" x14ac:dyDescent="0.3">
      <c r="E80" s="2"/>
      <c r="F80" s="2"/>
      <c r="G80" s="3"/>
      <c r="H80" s="3"/>
      <c r="I80" s="4"/>
      <c r="J80" s="4"/>
      <c r="K80" s="4"/>
      <c r="L80" s="5"/>
      <c r="M80" s="5"/>
      <c r="N80" s="5"/>
      <c r="O80" s="5"/>
      <c r="P80" s="5"/>
      <c r="Q80" s="6"/>
      <c r="R80" s="7"/>
    </row>
    <row r="81" spans="5:18" ht="18.75" x14ac:dyDescent="0.3">
      <c r="E81" s="2"/>
      <c r="F81" s="2"/>
      <c r="G81" s="3"/>
      <c r="H81" s="3"/>
      <c r="I81" s="4"/>
      <c r="J81" s="4"/>
      <c r="K81" s="4"/>
      <c r="L81" s="5"/>
      <c r="M81" s="5"/>
      <c r="N81" s="5"/>
      <c r="O81" s="5"/>
      <c r="P81" s="5"/>
      <c r="Q81" s="6"/>
      <c r="R81" s="7"/>
    </row>
    <row r="82" spans="5:18" ht="18.75" x14ac:dyDescent="0.3">
      <c r="E82" s="2"/>
      <c r="F82" s="2"/>
      <c r="G82" s="3"/>
      <c r="H82" s="3"/>
      <c r="I82" s="4"/>
      <c r="J82" s="4"/>
      <c r="K82" s="4"/>
      <c r="L82" s="5"/>
      <c r="M82" s="5"/>
      <c r="N82" s="5"/>
      <c r="O82" s="5"/>
      <c r="P82" s="5"/>
      <c r="Q82" s="6"/>
      <c r="R82" s="7"/>
    </row>
    <row r="83" spans="5:18" ht="18.75" x14ac:dyDescent="0.3">
      <c r="E83" s="2"/>
      <c r="F83" s="2"/>
      <c r="G83" s="3"/>
      <c r="H83" s="3"/>
      <c r="I83" s="4"/>
      <c r="J83" s="4"/>
      <c r="K83" s="4"/>
      <c r="L83" s="5"/>
      <c r="M83" s="5"/>
      <c r="N83" s="5"/>
      <c r="O83" s="5"/>
      <c r="P83" s="5"/>
      <c r="Q83" s="6"/>
      <c r="R83" s="7"/>
    </row>
    <row r="84" spans="5:18" ht="18.75" x14ac:dyDescent="0.3">
      <c r="E84" s="2"/>
      <c r="F84" s="2"/>
      <c r="G84" s="3"/>
      <c r="H84" s="3"/>
      <c r="I84" s="4"/>
      <c r="J84" s="4"/>
      <c r="K84" s="4"/>
      <c r="L84" s="5"/>
      <c r="M84" s="5"/>
      <c r="N84" s="5"/>
      <c r="O84" s="5"/>
      <c r="P84" s="5"/>
      <c r="Q84" s="6"/>
      <c r="R84" s="7"/>
    </row>
    <row r="85" spans="5:18" ht="18.75" x14ac:dyDescent="0.3">
      <c r="E85" s="2"/>
      <c r="F85" s="2"/>
      <c r="G85" s="3"/>
      <c r="H85" s="3"/>
      <c r="I85" s="4"/>
      <c r="J85" s="4"/>
      <c r="K85" s="4"/>
      <c r="L85" s="5"/>
      <c r="M85" s="5"/>
      <c r="N85" s="5"/>
      <c r="O85" s="5"/>
      <c r="P85" s="5"/>
      <c r="Q85" s="6"/>
      <c r="R85" s="7"/>
    </row>
    <row r="86" spans="5:18" ht="18.75" x14ac:dyDescent="0.3">
      <c r="E86" s="2"/>
      <c r="F86" s="2"/>
      <c r="G86" s="3"/>
      <c r="H86" s="3"/>
      <c r="I86" s="4"/>
      <c r="J86" s="4"/>
      <c r="K86" s="4"/>
      <c r="L86" s="5"/>
      <c r="M86" s="5"/>
      <c r="N86" s="5"/>
      <c r="O86" s="5"/>
      <c r="P86" s="5"/>
      <c r="Q86" s="6"/>
      <c r="R86" s="7"/>
    </row>
    <row r="87" spans="5:18" ht="18.75" x14ac:dyDescent="0.3">
      <c r="E87" s="2"/>
      <c r="F87" s="2"/>
      <c r="G87" s="3"/>
      <c r="H87" s="3"/>
      <c r="I87" s="4"/>
      <c r="J87" s="4"/>
      <c r="K87" s="4"/>
      <c r="L87" s="5"/>
      <c r="M87" s="5"/>
      <c r="N87" s="5"/>
      <c r="O87" s="5"/>
      <c r="P87" s="5"/>
      <c r="Q87" s="6"/>
      <c r="R87" s="7"/>
    </row>
    <row r="88" spans="5:18" ht="18.75" x14ac:dyDescent="0.3">
      <c r="E88" s="2"/>
      <c r="F88" s="2"/>
      <c r="G88" s="3"/>
      <c r="H88" s="3"/>
      <c r="I88" s="4"/>
      <c r="J88" s="4"/>
      <c r="K88" s="4"/>
      <c r="L88" s="5"/>
      <c r="M88" s="5"/>
      <c r="N88" s="5"/>
      <c r="O88" s="5"/>
      <c r="P88" s="5"/>
      <c r="Q88" s="6"/>
      <c r="R88" s="7"/>
    </row>
    <row r="89" spans="5:18" ht="18.75" x14ac:dyDescent="0.3">
      <c r="E89" s="2"/>
      <c r="F89" s="2"/>
      <c r="G89" s="3"/>
      <c r="H89" s="3"/>
      <c r="I89" s="4"/>
      <c r="J89" s="4"/>
      <c r="K89" s="4"/>
      <c r="L89" s="5"/>
      <c r="M89" s="5"/>
      <c r="N89" s="5"/>
      <c r="O89" s="5"/>
      <c r="P89" s="5"/>
      <c r="Q89" s="6"/>
      <c r="R89" s="7"/>
    </row>
    <row r="90" spans="5:18" ht="18.75" x14ac:dyDescent="0.3">
      <c r="E90" s="2"/>
      <c r="F90" s="2"/>
      <c r="G90" s="3"/>
      <c r="H90" s="3"/>
      <c r="I90" s="4"/>
      <c r="J90" s="4"/>
      <c r="K90" s="4"/>
      <c r="L90" s="5"/>
      <c r="M90" s="5"/>
      <c r="N90" s="5"/>
      <c r="O90" s="5"/>
      <c r="P90" s="5"/>
      <c r="Q90" s="6"/>
      <c r="R90" s="7"/>
    </row>
    <row r="91" spans="5:18" ht="18.75" x14ac:dyDescent="0.3">
      <c r="E91" s="2"/>
      <c r="F91" s="2"/>
      <c r="G91" s="3"/>
      <c r="H91" s="3"/>
      <c r="I91" s="4"/>
      <c r="J91" s="4"/>
      <c r="K91" s="4"/>
      <c r="L91" s="5"/>
      <c r="M91" s="5"/>
      <c r="N91" s="5"/>
      <c r="O91" s="5"/>
      <c r="P91" s="5"/>
      <c r="Q91" s="6"/>
      <c r="R91" s="7"/>
    </row>
    <row r="92" spans="5:18" ht="18.75" x14ac:dyDescent="0.3">
      <c r="E92" s="2"/>
      <c r="F92" s="2"/>
      <c r="G92" s="3"/>
      <c r="H92" s="3"/>
      <c r="I92" s="4"/>
      <c r="J92" s="4"/>
      <c r="K92" s="4"/>
      <c r="L92" s="5"/>
      <c r="M92" s="5"/>
      <c r="N92" s="5"/>
      <c r="O92" s="5"/>
      <c r="P92" s="5"/>
      <c r="Q92" s="6"/>
      <c r="R92" s="7"/>
    </row>
    <row r="93" spans="5:18" ht="18.75" x14ac:dyDescent="0.3">
      <c r="E93" s="2"/>
      <c r="F93" s="2"/>
      <c r="G93" s="3"/>
      <c r="H93" s="3"/>
      <c r="I93" s="4"/>
      <c r="J93" s="4"/>
      <c r="K93" s="4"/>
      <c r="L93" s="5"/>
      <c r="M93" s="5"/>
      <c r="N93" s="5"/>
      <c r="O93" s="5"/>
      <c r="P93" s="5"/>
      <c r="Q93" s="6"/>
      <c r="R93" s="7"/>
    </row>
    <row r="94" spans="5:18" ht="18.75" x14ac:dyDescent="0.3">
      <c r="E94" s="2"/>
      <c r="F94" s="2"/>
      <c r="G94" s="3"/>
      <c r="H94" s="3"/>
      <c r="I94" s="4"/>
      <c r="J94" s="4"/>
      <c r="K94" s="4"/>
      <c r="L94" s="5"/>
      <c r="M94" s="5"/>
      <c r="N94" s="5"/>
      <c r="O94" s="5"/>
      <c r="P94" s="5"/>
      <c r="Q94" s="6"/>
      <c r="R94" s="7"/>
    </row>
    <row r="95" spans="5:18" ht="18.75" x14ac:dyDescent="0.3">
      <c r="E95" s="2"/>
      <c r="F95" s="2"/>
      <c r="G95" s="3"/>
      <c r="H95" s="3"/>
      <c r="I95" s="4"/>
      <c r="J95" s="4"/>
      <c r="K95" s="4"/>
      <c r="L95" s="5"/>
      <c r="M95" s="5"/>
      <c r="N95" s="5"/>
      <c r="O95" s="5"/>
      <c r="P95" s="5"/>
      <c r="Q95" s="6"/>
      <c r="R95" s="7"/>
    </row>
    <row r="96" spans="5:18" ht="18.75" x14ac:dyDescent="0.3">
      <c r="E96" s="2"/>
      <c r="F96" s="2"/>
      <c r="G96" s="3"/>
      <c r="H96" s="3"/>
      <c r="I96" s="4"/>
      <c r="J96" s="4"/>
      <c r="K96" s="4"/>
      <c r="L96" s="5"/>
      <c r="M96" s="5"/>
      <c r="N96" s="5"/>
      <c r="O96" s="5"/>
      <c r="P96" s="5"/>
      <c r="Q96" s="6"/>
      <c r="R96" s="7"/>
    </row>
    <row r="97" spans="5:18" ht="18.75" x14ac:dyDescent="0.3">
      <c r="E97" s="2"/>
      <c r="F97" s="2"/>
      <c r="G97" s="3"/>
      <c r="H97" s="3"/>
      <c r="I97" s="4"/>
      <c r="J97" s="4"/>
      <c r="K97" s="4"/>
      <c r="L97" s="5"/>
      <c r="M97" s="5"/>
      <c r="N97" s="5"/>
      <c r="O97" s="5"/>
      <c r="P97" s="5"/>
      <c r="Q97" s="6"/>
      <c r="R97" s="7"/>
    </row>
    <row r="98" spans="5:18" ht="18.75" x14ac:dyDescent="0.3">
      <c r="E98" s="2"/>
      <c r="F98" s="2"/>
      <c r="G98" s="3"/>
      <c r="H98" s="3"/>
      <c r="I98" s="4"/>
      <c r="J98" s="4"/>
      <c r="K98" s="4"/>
      <c r="L98" s="5"/>
      <c r="M98" s="5"/>
      <c r="N98" s="5"/>
      <c r="O98" s="5"/>
      <c r="P98" s="5"/>
      <c r="Q98" s="6"/>
      <c r="R98" s="7"/>
    </row>
    <row r="99" spans="5:18" ht="18.75" x14ac:dyDescent="0.3">
      <c r="E99" s="2"/>
      <c r="F99" s="2"/>
      <c r="G99" s="3"/>
      <c r="H99" s="3"/>
      <c r="I99" s="4"/>
      <c r="J99" s="4"/>
      <c r="K99" s="4"/>
      <c r="L99" s="5"/>
      <c r="M99" s="5"/>
      <c r="N99" s="5"/>
      <c r="O99" s="5"/>
      <c r="P99" s="5"/>
      <c r="Q99" s="6"/>
      <c r="R99" s="7"/>
    </row>
    <row r="100" spans="5:18" ht="18.75" x14ac:dyDescent="0.3">
      <c r="E100" s="2"/>
      <c r="F100" s="2"/>
      <c r="G100" s="3"/>
      <c r="H100" s="3"/>
      <c r="I100" s="4"/>
      <c r="J100" s="4"/>
      <c r="K100" s="4"/>
      <c r="L100" s="5"/>
      <c r="M100" s="5"/>
      <c r="N100" s="5"/>
      <c r="O100" s="5"/>
      <c r="P100" s="5"/>
      <c r="Q100" s="6"/>
      <c r="R100" s="7"/>
    </row>
    <row r="101" spans="5:18" ht="18.75" x14ac:dyDescent="0.3">
      <c r="E101" s="2"/>
      <c r="F101" s="2"/>
      <c r="G101" s="3"/>
      <c r="H101" s="3"/>
      <c r="I101" s="4"/>
      <c r="J101" s="4"/>
      <c r="K101" s="4"/>
      <c r="L101" s="5"/>
      <c r="M101" s="5"/>
      <c r="N101" s="5"/>
      <c r="O101" s="5"/>
      <c r="P101" s="5"/>
      <c r="Q101" s="6"/>
      <c r="R101" s="7"/>
    </row>
    <row r="102" spans="5:18" ht="18.75" x14ac:dyDescent="0.3">
      <c r="E102" s="2"/>
      <c r="F102" s="2"/>
      <c r="G102" s="3"/>
      <c r="H102" s="3"/>
      <c r="I102" s="4"/>
      <c r="J102" s="4"/>
      <c r="K102" s="4"/>
      <c r="L102" s="5"/>
      <c r="M102" s="5"/>
      <c r="N102" s="5"/>
      <c r="O102" s="5"/>
      <c r="P102" s="5"/>
      <c r="Q102" s="6"/>
      <c r="R102" s="7"/>
    </row>
    <row r="103" spans="5:18" ht="18.75" x14ac:dyDescent="0.3">
      <c r="E103" s="2"/>
      <c r="F103" s="2"/>
      <c r="G103" s="3"/>
      <c r="H103" s="3"/>
      <c r="I103" s="4"/>
      <c r="J103" s="4"/>
      <c r="K103" s="4"/>
      <c r="L103" s="5"/>
      <c r="M103" s="5"/>
      <c r="N103" s="5"/>
      <c r="O103" s="5"/>
      <c r="P103" s="5"/>
      <c r="Q103" s="6"/>
      <c r="R103" s="7"/>
    </row>
    <row r="104" spans="5:18" ht="18.75" x14ac:dyDescent="0.3">
      <c r="E104" s="2"/>
      <c r="F104" s="2"/>
      <c r="G104" s="3"/>
      <c r="H104" s="3"/>
      <c r="I104" s="4"/>
      <c r="J104" s="4"/>
      <c r="K104" s="4"/>
      <c r="L104" s="5"/>
      <c r="M104" s="5"/>
      <c r="N104" s="5"/>
      <c r="O104" s="5"/>
      <c r="P104" s="5"/>
      <c r="Q104" s="6"/>
      <c r="R104" s="7"/>
    </row>
    <row r="105" spans="5:18" ht="18.75" x14ac:dyDescent="0.3">
      <c r="E105" s="2"/>
      <c r="F105" s="2"/>
      <c r="G105" s="3"/>
      <c r="H105" s="3"/>
      <c r="I105" s="4"/>
      <c r="J105" s="4"/>
      <c r="K105" s="4"/>
      <c r="L105" s="5"/>
      <c r="M105" s="5"/>
      <c r="N105" s="5"/>
      <c r="O105" s="5"/>
      <c r="P105" s="5"/>
      <c r="Q105" s="6"/>
      <c r="R105" s="7"/>
    </row>
    <row r="106" spans="5:18" ht="18.75" x14ac:dyDescent="0.3">
      <c r="E106" s="2"/>
      <c r="F106" s="2"/>
      <c r="G106" s="3"/>
      <c r="H106" s="3"/>
      <c r="I106" s="4"/>
      <c r="J106" s="4"/>
      <c r="K106" s="4"/>
      <c r="L106" s="5"/>
      <c r="M106" s="5"/>
      <c r="N106" s="5"/>
      <c r="O106" s="5"/>
      <c r="P106" s="5"/>
      <c r="Q106" s="6"/>
      <c r="R106" s="7"/>
    </row>
    <row r="107" spans="5:18" ht="18.75" x14ac:dyDescent="0.3">
      <c r="E107" s="2"/>
      <c r="F107" s="2"/>
      <c r="G107" s="3"/>
      <c r="H107" s="3"/>
      <c r="I107" s="4"/>
      <c r="J107" s="4"/>
      <c r="K107" s="4"/>
      <c r="L107" s="5"/>
      <c r="M107" s="5"/>
      <c r="N107" s="5"/>
      <c r="O107" s="5"/>
      <c r="P107" s="5"/>
      <c r="Q107" s="6"/>
      <c r="R107" s="7"/>
    </row>
    <row r="108" spans="5:18" ht="18.75" x14ac:dyDescent="0.3">
      <c r="E108" s="2"/>
      <c r="F108" s="2"/>
      <c r="G108" s="3"/>
      <c r="H108" s="3"/>
      <c r="I108" s="4"/>
      <c r="J108" s="4"/>
      <c r="K108" s="4"/>
      <c r="L108" s="5"/>
      <c r="M108" s="5"/>
      <c r="N108" s="5"/>
      <c r="O108" s="5"/>
      <c r="P108" s="5"/>
      <c r="Q108" s="6"/>
      <c r="R108" s="7"/>
    </row>
    <row r="109" spans="5:18" ht="18.75" x14ac:dyDescent="0.3">
      <c r="E109" s="2"/>
      <c r="F109" s="2"/>
      <c r="G109" s="3"/>
      <c r="H109" s="3"/>
      <c r="I109" s="4"/>
      <c r="J109" s="4"/>
      <c r="K109" s="4"/>
      <c r="L109" s="5"/>
      <c r="M109" s="5"/>
      <c r="N109" s="5"/>
      <c r="O109" s="5"/>
      <c r="P109" s="5"/>
      <c r="Q109" s="6"/>
      <c r="R109" s="7"/>
    </row>
    <row r="110" spans="5:18" ht="18.75" x14ac:dyDescent="0.3">
      <c r="E110" s="2"/>
      <c r="F110" s="2"/>
      <c r="G110" s="3"/>
      <c r="H110" s="3"/>
      <c r="I110" s="4"/>
      <c r="J110" s="4"/>
      <c r="K110" s="4"/>
      <c r="L110" s="5"/>
      <c r="M110" s="5"/>
      <c r="N110" s="5"/>
      <c r="O110" s="5"/>
      <c r="P110" s="5"/>
      <c r="Q110" s="6"/>
      <c r="R110" s="7"/>
    </row>
    <row r="111" spans="5:18" ht="18.75" x14ac:dyDescent="0.3">
      <c r="E111" s="2"/>
      <c r="F111" s="2"/>
      <c r="G111" s="3"/>
      <c r="H111" s="3"/>
      <c r="I111" s="4"/>
      <c r="J111" s="4"/>
      <c r="K111" s="4"/>
      <c r="L111" s="5"/>
      <c r="M111" s="5"/>
      <c r="N111" s="5"/>
      <c r="O111" s="5"/>
      <c r="P111" s="5"/>
      <c r="Q111" s="6"/>
      <c r="R111" s="7"/>
    </row>
    <row r="112" spans="5:18" ht="18.75" x14ac:dyDescent="0.3">
      <c r="E112" s="2"/>
      <c r="F112" s="2"/>
      <c r="G112" s="3"/>
      <c r="H112" s="3"/>
      <c r="I112" s="4"/>
      <c r="J112" s="4"/>
      <c r="K112" s="4"/>
      <c r="L112" s="5"/>
      <c r="M112" s="5"/>
      <c r="N112" s="5"/>
      <c r="O112" s="5"/>
      <c r="P112" s="5"/>
      <c r="Q112" s="6"/>
      <c r="R112" s="7"/>
    </row>
    <row r="113" spans="5:18" ht="18.75" x14ac:dyDescent="0.3">
      <c r="E113" s="2"/>
      <c r="F113" s="2"/>
      <c r="G113" s="3"/>
      <c r="H113" s="3"/>
      <c r="I113" s="4"/>
      <c r="J113" s="4"/>
      <c r="K113" s="4"/>
      <c r="L113" s="5"/>
      <c r="M113" s="5"/>
      <c r="N113" s="5"/>
      <c r="O113" s="5"/>
      <c r="P113" s="5"/>
      <c r="Q113" s="6"/>
      <c r="R113" s="7"/>
    </row>
    <row r="114" spans="5:18" ht="18.75" x14ac:dyDescent="0.3">
      <c r="E114" s="2"/>
      <c r="F114" s="2"/>
      <c r="G114" s="3"/>
      <c r="H114" s="3"/>
      <c r="I114" s="4"/>
      <c r="J114" s="4"/>
      <c r="K114" s="4"/>
      <c r="L114" s="5"/>
      <c r="M114" s="5"/>
      <c r="N114" s="5"/>
      <c r="O114" s="5"/>
      <c r="P114" s="5"/>
      <c r="Q114" s="6"/>
      <c r="R114" s="7"/>
    </row>
    <row r="115" spans="5:18" ht="18.75" x14ac:dyDescent="0.3">
      <c r="E115" s="2"/>
      <c r="F115" s="2"/>
      <c r="G115" s="3"/>
      <c r="H115" s="3"/>
      <c r="I115" s="4"/>
      <c r="J115" s="4"/>
      <c r="K115" s="4"/>
      <c r="L115" s="5"/>
      <c r="M115" s="5"/>
      <c r="N115" s="5"/>
      <c r="O115" s="5"/>
      <c r="P115" s="5"/>
      <c r="Q115" s="6"/>
      <c r="R115" s="7"/>
    </row>
    <row r="116" spans="5:18" ht="18.75" x14ac:dyDescent="0.3">
      <c r="E116" s="2"/>
      <c r="F116" s="2"/>
      <c r="G116" s="3"/>
      <c r="H116" s="3"/>
      <c r="I116" s="4"/>
      <c r="J116" s="4"/>
      <c r="K116" s="4"/>
      <c r="L116" s="5"/>
      <c r="M116" s="5"/>
      <c r="N116" s="5"/>
      <c r="O116" s="5"/>
      <c r="P116" s="5"/>
      <c r="Q116" s="6"/>
      <c r="R116" s="7"/>
    </row>
    <row r="117" spans="5:18" ht="18.75" x14ac:dyDescent="0.3">
      <c r="E117" s="2"/>
      <c r="F117" s="2"/>
      <c r="G117" s="3"/>
      <c r="H117" s="3"/>
      <c r="I117" s="4"/>
      <c r="J117" s="4"/>
      <c r="K117" s="4"/>
      <c r="L117" s="5"/>
      <c r="M117" s="5"/>
      <c r="N117" s="5"/>
      <c r="O117" s="5"/>
      <c r="P117" s="5"/>
      <c r="Q117" s="6"/>
      <c r="R117" s="7"/>
    </row>
    <row r="118" spans="5:18" ht="18.75" x14ac:dyDescent="0.3">
      <c r="E118" s="2"/>
      <c r="F118" s="2"/>
      <c r="G118" s="3"/>
      <c r="H118" s="3"/>
      <c r="I118" s="4"/>
      <c r="J118" s="4"/>
      <c r="K118" s="4"/>
      <c r="L118" s="5"/>
      <c r="M118" s="5"/>
      <c r="N118" s="5"/>
      <c r="O118" s="5"/>
      <c r="P118" s="5"/>
      <c r="Q118" s="6"/>
      <c r="R118" s="7"/>
    </row>
    <row r="119" spans="5:18" ht="18.75" x14ac:dyDescent="0.3">
      <c r="E119" s="2"/>
      <c r="F119" s="2"/>
      <c r="G119" s="3"/>
      <c r="H119" s="3"/>
      <c r="I119" s="4"/>
      <c r="J119" s="4"/>
      <c r="K119" s="4"/>
      <c r="L119" s="5"/>
      <c r="M119" s="5"/>
      <c r="N119" s="5"/>
      <c r="O119" s="5"/>
      <c r="P119" s="5"/>
      <c r="Q119" s="6"/>
      <c r="R119" s="7"/>
    </row>
    <row r="120" spans="5:18" ht="18.75" x14ac:dyDescent="0.3">
      <c r="E120" s="2"/>
      <c r="F120" s="2"/>
      <c r="G120" s="3"/>
      <c r="H120" s="3"/>
      <c r="I120" s="4"/>
      <c r="J120" s="4"/>
      <c r="K120" s="4"/>
      <c r="L120" s="5"/>
      <c r="M120" s="5"/>
      <c r="N120" s="5"/>
      <c r="O120" s="5"/>
      <c r="P120" s="5"/>
      <c r="Q120" s="6"/>
      <c r="R120" s="7"/>
    </row>
    <row r="121" spans="5:18" ht="18.75" x14ac:dyDescent="0.3">
      <c r="E121" s="2"/>
      <c r="F121" s="2"/>
      <c r="G121" s="3"/>
      <c r="H121" s="3"/>
      <c r="I121" s="4"/>
      <c r="J121" s="4"/>
      <c r="K121" s="4"/>
      <c r="L121" s="5"/>
      <c r="M121" s="5"/>
      <c r="N121" s="5"/>
      <c r="O121" s="5"/>
      <c r="P121" s="5"/>
      <c r="Q121" s="6"/>
      <c r="R121" s="7"/>
    </row>
    <row r="122" spans="5:18" ht="18.75" x14ac:dyDescent="0.3">
      <c r="E122" s="2"/>
      <c r="F122" s="2"/>
      <c r="G122" s="3"/>
      <c r="H122" s="3"/>
      <c r="I122" s="4"/>
      <c r="J122" s="4"/>
      <c r="K122" s="4"/>
      <c r="L122" s="5"/>
      <c r="M122" s="5"/>
      <c r="N122" s="5"/>
      <c r="O122" s="5"/>
      <c r="P122" s="5"/>
      <c r="Q122" s="6"/>
      <c r="R122" s="7"/>
    </row>
    <row r="123" spans="5:18" ht="18.75" x14ac:dyDescent="0.3">
      <c r="E123" s="2"/>
      <c r="F123" s="2"/>
      <c r="G123" s="3"/>
      <c r="H123" s="3"/>
      <c r="I123" s="4"/>
      <c r="J123" s="4"/>
      <c r="K123" s="4"/>
      <c r="L123" s="5"/>
      <c r="M123" s="5"/>
      <c r="N123" s="5"/>
      <c r="O123" s="5"/>
      <c r="P123" s="5"/>
      <c r="Q123" s="6"/>
      <c r="R123" s="7"/>
    </row>
    <row r="124" spans="5:18" ht="18.75" x14ac:dyDescent="0.3">
      <c r="E124" s="2"/>
      <c r="F124" s="2"/>
      <c r="G124" s="3"/>
      <c r="H124" s="3"/>
      <c r="I124" s="4"/>
      <c r="J124" s="4"/>
      <c r="K124" s="4"/>
      <c r="L124" s="5"/>
      <c r="M124" s="5"/>
      <c r="N124" s="5"/>
      <c r="O124" s="5"/>
      <c r="P124" s="5"/>
      <c r="Q124" s="6"/>
      <c r="R124" s="7"/>
    </row>
    <row r="125" spans="5:18" ht="18.75" x14ac:dyDescent="0.3">
      <c r="E125" s="2"/>
      <c r="F125" s="2"/>
      <c r="G125" s="3"/>
      <c r="H125" s="3"/>
      <c r="I125" s="4"/>
      <c r="J125" s="4"/>
      <c r="K125" s="4"/>
      <c r="L125" s="5"/>
      <c r="M125" s="5"/>
      <c r="N125" s="5"/>
      <c r="O125" s="5"/>
      <c r="P125" s="5"/>
      <c r="Q125" s="6"/>
      <c r="R125" s="7"/>
    </row>
    <row r="126" spans="5:18" ht="18.75" x14ac:dyDescent="0.3">
      <c r="E126" s="2"/>
      <c r="F126" s="2"/>
      <c r="G126" s="3"/>
      <c r="H126" s="3"/>
      <c r="I126" s="4"/>
      <c r="J126" s="4"/>
      <c r="K126" s="4"/>
      <c r="L126" s="5"/>
      <c r="M126" s="5"/>
      <c r="N126" s="5"/>
      <c r="O126" s="5"/>
      <c r="P126" s="5"/>
      <c r="Q126" s="6"/>
      <c r="R126" s="7"/>
    </row>
    <row r="127" spans="5:18" ht="18.75" x14ac:dyDescent="0.3">
      <c r="E127" s="2"/>
      <c r="F127" s="2"/>
      <c r="G127" s="3"/>
      <c r="H127" s="3"/>
      <c r="I127" s="4"/>
      <c r="J127" s="4"/>
      <c r="K127" s="4"/>
      <c r="L127" s="5"/>
      <c r="M127" s="5"/>
      <c r="N127" s="5"/>
      <c r="O127" s="5"/>
      <c r="P127" s="5"/>
      <c r="Q127" s="6"/>
      <c r="R127" s="7"/>
    </row>
    <row r="128" spans="5:18" ht="18.75" x14ac:dyDescent="0.3">
      <c r="E128" s="2"/>
      <c r="F128" s="2"/>
      <c r="G128" s="3"/>
      <c r="H128" s="3"/>
      <c r="I128" s="4"/>
      <c r="J128" s="4"/>
      <c r="K128" s="4"/>
      <c r="L128" s="5"/>
      <c r="M128" s="5"/>
      <c r="N128" s="5"/>
      <c r="O128" s="5"/>
      <c r="P128" s="5"/>
      <c r="Q128" s="6"/>
      <c r="R128" s="7"/>
    </row>
    <row r="129" spans="5:18" ht="18.75" x14ac:dyDescent="0.3">
      <c r="E129" s="2"/>
      <c r="F129" s="2"/>
      <c r="G129" s="3"/>
      <c r="H129" s="3"/>
      <c r="I129" s="4"/>
      <c r="J129" s="4"/>
      <c r="K129" s="4"/>
      <c r="L129" s="5"/>
      <c r="M129" s="5"/>
      <c r="N129" s="5"/>
      <c r="O129" s="5"/>
      <c r="P129" s="5"/>
      <c r="Q129" s="6"/>
      <c r="R129" s="7"/>
    </row>
    <row r="130" spans="5:18" ht="18.75" x14ac:dyDescent="0.3">
      <c r="E130" s="2"/>
      <c r="F130" s="2"/>
      <c r="G130" s="3"/>
      <c r="H130" s="3"/>
      <c r="I130" s="4"/>
      <c r="J130" s="4"/>
      <c r="K130" s="4"/>
      <c r="L130" s="5"/>
      <c r="M130" s="5"/>
      <c r="N130" s="5"/>
      <c r="O130" s="5"/>
      <c r="P130" s="5"/>
      <c r="Q130" s="6"/>
      <c r="R130" s="7"/>
    </row>
    <row r="131" spans="5:18" ht="18.75" x14ac:dyDescent="0.3">
      <c r="E131" s="2"/>
      <c r="F131" s="2"/>
      <c r="G131" s="3"/>
      <c r="H131" s="3"/>
      <c r="I131" s="4"/>
      <c r="J131" s="4"/>
      <c r="K131" s="4"/>
      <c r="L131" s="5"/>
      <c r="M131" s="5"/>
      <c r="N131" s="5"/>
      <c r="O131" s="5"/>
      <c r="P131" s="5"/>
      <c r="Q131" s="6"/>
      <c r="R131" s="7"/>
    </row>
    <row r="132" spans="5:18" ht="18.75" x14ac:dyDescent="0.3">
      <c r="E132" s="2"/>
      <c r="F132" s="2"/>
      <c r="G132" s="3"/>
      <c r="H132" s="3"/>
      <c r="I132" s="4"/>
      <c r="J132" s="4"/>
      <c r="K132" s="4"/>
      <c r="L132" s="5"/>
      <c r="M132" s="5"/>
      <c r="N132" s="5"/>
      <c r="O132" s="5"/>
      <c r="P132" s="5"/>
      <c r="Q132" s="6"/>
      <c r="R132" s="7"/>
    </row>
    <row r="133" spans="5:18" ht="18.75" x14ac:dyDescent="0.3">
      <c r="E133" s="2"/>
      <c r="F133" s="2"/>
      <c r="G133" s="3"/>
      <c r="H133" s="3"/>
      <c r="I133" s="4"/>
      <c r="J133" s="4"/>
      <c r="K133" s="4"/>
      <c r="L133" s="5"/>
      <c r="M133" s="5"/>
      <c r="N133" s="5"/>
      <c r="O133" s="5"/>
      <c r="P133" s="5"/>
      <c r="Q133" s="6"/>
      <c r="R133" s="7"/>
    </row>
    <row r="134" spans="5:18" ht="18.75" x14ac:dyDescent="0.3">
      <c r="E134" s="2"/>
      <c r="F134" s="2"/>
      <c r="G134" s="3"/>
      <c r="H134" s="3"/>
      <c r="I134" s="4"/>
      <c r="J134" s="4"/>
      <c r="K134" s="4"/>
      <c r="L134" s="5"/>
      <c r="M134" s="5"/>
      <c r="N134" s="5"/>
      <c r="O134" s="5"/>
      <c r="P134" s="5"/>
      <c r="Q134" s="6"/>
      <c r="R134" s="7"/>
    </row>
    <row r="135" spans="5:18" ht="18.75" x14ac:dyDescent="0.3">
      <c r="E135" s="2"/>
      <c r="F135" s="2"/>
      <c r="G135" s="3"/>
      <c r="H135" s="3"/>
      <c r="I135" s="4"/>
      <c r="J135" s="4"/>
      <c r="K135" s="4"/>
      <c r="L135" s="5"/>
      <c r="M135" s="5"/>
      <c r="N135" s="5"/>
      <c r="O135" s="5"/>
      <c r="P135" s="5"/>
      <c r="Q135" s="6"/>
      <c r="R135" s="7"/>
    </row>
    <row r="136" spans="5:18" ht="18.75" x14ac:dyDescent="0.3">
      <c r="E136" s="2"/>
      <c r="F136" s="2"/>
      <c r="G136" s="3"/>
      <c r="H136" s="3"/>
      <c r="I136" s="4"/>
      <c r="J136" s="4"/>
      <c r="K136" s="4"/>
      <c r="L136" s="5"/>
      <c r="M136" s="5"/>
      <c r="N136" s="5"/>
      <c r="O136" s="5"/>
      <c r="P136" s="5"/>
      <c r="Q136" s="6"/>
      <c r="R136" s="7"/>
    </row>
    <row r="137" spans="5:18" ht="18.75" x14ac:dyDescent="0.3">
      <c r="E137" s="2"/>
      <c r="F137" s="2"/>
      <c r="G137" s="3"/>
      <c r="H137" s="3"/>
      <c r="I137" s="4"/>
      <c r="J137" s="4"/>
      <c r="K137" s="4"/>
      <c r="L137" s="5"/>
      <c r="M137" s="5"/>
      <c r="N137" s="5"/>
      <c r="O137" s="5"/>
      <c r="P137" s="5"/>
      <c r="Q137" s="6"/>
      <c r="R137" s="7"/>
    </row>
    <row r="138" spans="5:18" ht="18.75" x14ac:dyDescent="0.3">
      <c r="E138" s="2"/>
      <c r="F138" s="2"/>
      <c r="G138" s="3"/>
      <c r="H138" s="3"/>
      <c r="I138" s="4"/>
      <c r="J138" s="4"/>
      <c r="K138" s="4"/>
      <c r="L138" s="5"/>
      <c r="M138" s="5"/>
      <c r="N138" s="5"/>
      <c r="O138" s="5"/>
      <c r="P138" s="5"/>
      <c r="Q138" s="6"/>
      <c r="R138" s="7"/>
    </row>
    <row r="139" spans="5:18" ht="18.75" x14ac:dyDescent="0.3">
      <c r="E139" s="2"/>
      <c r="F139" s="2"/>
      <c r="G139" s="3"/>
      <c r="H139" s="3"/>
      <c r="I139" s="4"/>
      <c r="J139" s="4"/>
      <c r="K139" s="4"/>
      <c r="L139" s="5"/>
      <c r="M139" s="5"/>
      <c r="N139" s="5"/>
      <c r="O139" s="5"/>
      <c r="P139" s="5"/>
      <c r="Q139" s="6"/>
      <c r="R139" s="7"/>
    </row>
    <row r="140" spans="5:18" ht="18.75" x14ac:dyDescent="0.3">
      <c r="E140" s="2"/>
      <c r="F140" s="2"/>
      <c r="G140" s="3"/>
      <c r="H140" s="3"/>
      <c r="I140" s="4"/>
      <c r="J140" s="4"/>
      <c r="K140" s="4"/>
      <c r="L140" s="5"/>
      <c r="M140" s="5"/>
      <c r="N140" s="5"/>
      <c r="O140" s="5"/>
      <c r="P140" s="5"/>
      <c r="Q140" s="6"/>
      <c r="R140" s="7"/>
    </row>
    <row r="141" spans="5:18" ht="18.75" x14ac:dyDescent="0.3">
      <c r="E141" s="2"/>
      <c r="F141" s="2"/>
      <c r="G141" s="3"/>
      <c r="H141" s="3"/>
      <c r="I141" s="4"/>
      <c r="J141" s="4"/>
      <c r="K141" s="4"/>
      <c r="L141" s="5"/>
      <c r="M141" s="5"/>
      <c r="N141" s="5"/>
      <c r="O141" s="5"/>
      <c r="P141" s="5"/>
      <c r="Q141" s="6"/>
      <c r="R141" s="7"/>
    </row>
    <row r="142" spans="5:18" ht="18.75" x14ac:dyDescent="0.3">
      <c r="E142" s="2"/>
      <c r="F142" s="2"/>
      <c r="G142" s="3"/>
      <c r="H142" s="3"/>
      <c r="I142" s="4"/>
      <c r="J142" s="4"/>
      <c r="K142" s="4"/>
      <c r="L142" s="5"/>
      <c r="M142" s="5"/>
      <c r="N142" s="5"/>
      <c r="O142" s="5"/>
      <c r="P142" s="5"/>
      <c r="Q142" s="6"/>
      <c r="R142" s="7"/>
    </row>
    <row r="143" spans="5:18" ht="18.75" x14ac:dyDescent="0.3">
      <c r="E143" s="2"/>
      <c r="F143" s="2"/>
      <c r="G143" s="3"/>
      <c r="H143" s="3"/>
      <c r="I143" s="4"/>
      <c r="J143" s="4"/>
      <c r="K143" s="4"/>
      <c r="L143" s="5"/>
      <c r="M143" s="5"/>
      <c r="N143" s="5"/>
      <c r="O143" s="5"/>
      <c r="P143" s="5"/>
      <c r="Q143" s="6"/>
      <c r="R143" s="7"/>
    </row>
    <row r="144" spans="5:18" ht="18.75" x14ac:dyDescent="0.3">
      <c r="E144" s="2"/>
      <c r="F144" s="2"/>
      <c r="G144" s="3"/>
      <c r="H144" s="3"/>
      <c r="I144" s="4"/>
      <c r="J144" s="4"/>
      <c r="K144" s="4"/>
      <c r="L144" s="5"/>
      <c r="M144" s="5"/>
      <c r="N144" s="5"/>
      <c r="O144" s="5"/>
      <c r="P144" s="5"/>
      <c r="Q144" s="6"/>
      <c r="R144" s="7"/>
    </row>
    <row r="145" spans="5:18" ht="18.75" x14ac:dyDescent="0.3">
      <c r="E145" s="2"/>
      <c r="F145" s="2"/>
      <c r="G145" s="3"/>
      <c r="H145" s="3"/>
      <c r="I145" s="4"/>
      <c r="J145" s="4"/>
      <c r="K145" s="4"/>
      <c r="L145" s="5"/>
      <c r="M145" s="5"/>
      <c r="N145" s="5"/>
      <c r="O145" s="5"/>
      <c r="P145" s="5"/>
      <c r="Q145" s="6"/>
      <c r="R145" s="7"/>
    </row>
    <row r="146" spans="5:18" ht="18.75" x14ac:dyDescent="0.3">
      <c r="E146" s="2"/>
      <c r="F146" s="2"/>
      <c r="G146" s="3"/>
      <c r="H146" s="3"/>
      <c r="I146" s="4"/>
      <c r="J146" s="4"/>
      <c r="K146" s="4"/>
      <c r="L146" s="5"/>
      <c r="M146" s="5"/>
      <c r="N146" s="5"/>
      <c r="O146" s="5"/>
      <c r="P146" s="5"/>
      <c r="Q146" s="6"/>
      <c r="R146" s="7"/>
    </row>
    <row r="147" spans="5:18" ht="18.75" x14ac:dyDescent="0.3">
      <c r="E147" s="2"/>
      <c r="F147" s="2"/>
      <c r="G147" s="3"/>
      <c r="H147" s="3"/>
      <c r="I147" s="4"/>
      <c r="J147" s="4"/>
      <c r="K147" s="4"/>
      <c r="L147" s="5"/>
      <c r="M147" s="5"/>
      <c r="N147" s="5"/>
      <c r="O147" s="5"/>
      <c r="P147" s="5"/>
      <c r="Q147" s="6"/>
      <c r="R147" s="7"/>
    </row>
    <row r="148" spans="5:18" ht="18.75" x14ac:dyDescent="0.3">
      <c r="E148" s="2"/>
      <c r="F148" s="2"/>
      <c r="G148" s="3"/>
      <c r="H148" s="3"/>
      <c r="I148" s="4"/>
      <c r="J148" s="4"/>
      <c r="K148" s="4"/>
      <c r="L148" s="5"/>
      <c r="M148" s="5"/>
      <c r="N148" s="5"/>
      <c r="O148" s="5"/>
      <c r="P148" s="5"/>
      <c r="Q148" s="6"/>
      <c r="R148" s="7"/>
    </row>
    <row r="149" spans="5:18" ht="18.75" x14ac:dyDescent="0.3">
      <c r="E149" s="2"/>
      <c r="F149" s="2"/>
      <c r="G149" s="3"/>
      <c r="H149" s="3"/>
      <c r="I149" s="4"/>
      <c r="J149" s="4"/>
      <c r="K149" s="4"/>
      <c r="L149" s="5"/>
      <c r="M149" s="5"/>
      <c r="N149" s="5"/>
      <c r="O149" s="5"/>
      <c r="P149" s="5"/>
      <c r="Q149" s="6"/>
      <c r="R149" s="7"/>
    </row>
    <row r="150" spans="5:18" ht="18.75" x14ac:dyDescent="0.3">
      <c r="E150" s="2"/>
      <c r="F150" s="2"/>
      <c r="G150" s="3"/>
      <c r="H150" s="3"/>
      <c r="I150" s="4"/>
      <c r="J150" s="4"/>
      <c r="K150" s="4"/>
      <c r="L150" s="5"/>
      <c r="M150" s="5"/>
      <c r="N150" s="5"/>
      <c r="O150" s="5"/>
      <c r="P150" s="5"/>
      <c r="Q150" s="6"/>
      <c r="R150" s="7"/>
    </row>
    <row r="151" spans="5:18" ht="18.75" x14ac:dyDescent="0.3">
      <c r="E151" s="2"/>
      <c r="F151" s="2"/>
      <c r="G151" s="3"/>
      <c r="H151" s="3"/>
      <c r="I151" s="4"/>
      <c r="J151" s="4"/>
      <c r="K151" s="4"/>
      <c r="L151" s="5"/>
      <c r="M151" s="5"/>
      <c r="N151" s="5"/>
      <c r="O151" s="5"/>
      <c r="P151" s="5"/>
      <c r="Q151" s="6"/>
      <c r="R151" s="7"/>
    </row>
    <row r="152" spans="5:18" ht="18.75" x14ac:dyDescent="0.3">
      <c r="E152" s="2"/>
      <c r="F152" s="2"/>
      <c r="G152" s="3"/>
      <c r="H152" s="3"/>
      <c r="I152" s="4"/>
      <c r="J152" s="4"/>
      <c r="K152" s="4"/>
      <c r="L152" s="5"/>
      <c r="M152" s="5"/>
      <c r="N152" s="5"/>
      <c r="O152" s="5"/>
      <c r="P152" s="5"/>
      <c r="Q152" s="6"/>
      <c r="R152" s="7"/>
    </row>
    <row r="153" spans="5:18" ht="18.75" x14ac:dyDescent="0.3">
      <c r="E153" s="2"/>
      <c r="F153" s="2"/>
      <c r="G153" s="3"/>
      <c r="H153" s="3"/>
      <c r="I153" s="4"/>
      <c r="J153" s="4"/>
      <c r="K153" s="4"/>
      <c r="L153" s="5"/>
      <c r="M153" s="5"/>
      <c r="N153" s="5"/>
      <c r="O153" s="5"/>
      <c r="P153" s="5"/>
      <c r="Q153" s="6"/>
      <c r="R153" s="7"/>
    </row>
    <row r="154" spans="5:18" ht="18.75" x14ac:dyDescent="0.3">
      <c r="E154" s="2"/>
      <c r="F154" s="2"/>
      <c r="G154" s="3"/>
      <c r="H154" s="3"/>
      <c r="I154" s="4"/>
      <c r="J154" s="4"/>
      <c r="K154" s="4"/>
      <c r="L154" s="5"/>
      <c r="M154" s="5"/>
      <c r="N154" s="5"/>
      <c r="O154" s="5"/>
      <c r="P154" s="5"/>
      <c r="Q154" s="6"/>
      <c r="R154" s="7"/>
    </row>
    <row r="155" spans="5:18" ht="18.75" x14ac:dyDescent="0.3">
      <c r="E155" s="2"/>
      <c r="F155" s="2"/>
      <c r="G155" s="3"/>
      <c r="H155" s="3"/>
      <c r="I155" s="4"/>
      <c r="J155" s="4"/>
      <c r="K155" s="4"/>
      <c r="L155" s="5"/>
      <c r="M155" s="5"/>
      <c r="N155" s="5"/>
      <c r="O155" s="5"/>
      <c r="P155" s="5"/>
      <c r="Q155" s="6"/>
      <c r="R155" s="7"/>
    </row>
    <row r="156" spans="5:18" ht="18.75" x14ac:dyDescent="0.3">
      <c r="E156" s="2"/>
      <c r="F156" s="2"/>
      <c r="G156" s="3"/>
      <c r="H156" s="3"/>
      <c r="I156" s="4"/>
      <c r="J156" s="4"/>
      <c r="K156" s="4"/>
      <c r="L156" s="5"/>
      <c r="M156" s="5"/>
      <c r="N156" s="5"/>
      <c r="O156" s="5"/>
      <c r="P156" s="5"/>
      <c r="Q156" s="6"/>
      <c r="R156" s="7"/>
    </row>
    <row r="157" spans="5:18" ht="18.75" x14ac:dyDescent="0.3">
      <c r="E157" s="2"/>
      <c r="F157" s="2"/>
      <c r="G157" s="3"/>
      <c r="H157" s="3"/>
      <c r="I157" s="4"/>
      <c r="J157" s="4"/>
      <c r="K157" s="4"/>
      <c r="L157" s="5"/>
      <c r="M157" s="5"/>
      <c r="N157" s="5"/>
      <c r="O157" s="5"/>
      <c r="P157" s="5"/>
      <c r="Q157" s="6"/>
      <c r="R157" s="7"/>
    </row>
    <row r="158" spans="5:18" ht="18.75" x14ac:dyDescent="0.3">
      <c r="E158" s="2"/>
      <c r="F158" s="2"/>
      <c r="G158" s="3"/>
      <c r="H158" s="3"/>
      <c r="I158" s="4"/>
      <c r="J158" s="4"/>
      <c r="K158" s="4"/>
      <c r="L158" s="5"/>
      <c r="M158" s="5"/>
      <c r="N158" s="5"/>
      <c r="O158" s="5"/>
      <c r="P158" s="5"/>
      <c r="Q158" s="6"/>
      <c r="R158" s="7"/>
    </row>
    <row r="159" spans="5:18" ht="18.75" x14ac:dyDescent="0.3">
      <c r="E159" s="2"/>
      <c r="F159" s="2"/>
      <c r="G159" s="3"/>
      <c r="H159" s="3"/>
      <c r="I159" s="4"/>
      <c r="J159" s="4"/>
      <c r="K159" s="4"/>
      <c r="L159" s="5"/>
      <c r="M159" s="5"/>
      <c r="N159" s="5"/>
      <c r="O159" s="5"/>
      <c r="P159" s="5"/>
      <c r="Q159" s="6"/>
      <c r="R159" s="7"/>
    </row>
    <row r="160" spans="5:18" ht="18.75" x14ac:dyDescent="0.3">
      <c r="E160" s="2"/>
      <c r="F160" s="2"/>
      <c r="G160" s="3"/>
      <c r="H160" s="3"/>
      <c r="I160" s="4"/>
      <c r="J160" s="4"/>
      <c r="K160" s="4"/>
      <c r="L160" s="5"/>
      <c r="M160" s="5"/>
      <c r="N160" s="5"/>
      <c r="O160" s="5"/>
      <c r="P160" s="5"/>
      <c r="Q160" s="6"/>
      <c r="R160" s="7"/>
    </row>
    <row r="161" spans="5:18" ht="18.75" x14ac:dyDescent="0.3">
      <c r="E161" s="2"/>
      <c r="F161" s="2"/>
      <c r="G161" s="3"/>
      <c r="H161" s="3"/>
      <c r="I161" s="4"/>
      <c r="J161" s="4"/>
      <c r="K161" s="4"/>
      <c r="L161" s="5"/>
      <c r="M161" s="5"/>
      <c r="N161" s="5"/>
      <c r="O161" s="5"/>
      <c r="P161" s="5"/>
      <c r="Q161" s="6"/>
      <c r="R161" s="7"/>
    </row>
    <row r="162" spans="5:18" ht="18.75" x14ac:dyDescent="0.3">
      <c r="E162" s="2"/>
      <c r="F162" s="2"/>
      <c r="G162" s="3"/>
      <c r="H162" s="3"/>
      <c r="I162" s="4"/>
      <c r="J162" s="4"/>
      <c r="K162" s="4"/>
      <c r="L162" s="5"/>
      <c r="M162" s="5"/>
      <c r="N162" s="5"/>
      <c r="O162" s="5"/>
      <c r="P162" s="5"/>
      <c r="Q162" s="6"/>
      <c r="R162" s="7"/>
    </row>
    <row r="163" spans="5:18" ht="18.75" x14ac:dyDescent="0.3">
      <c r="E163" s="2"/>
      <c r="F163" s="2"/>
      <c r="G163" s="3"/>
      <c r="H163" s="3"/>
      <c r="I163" s="4"/>
      <c r="J163" s="4"/>
      <c r="K163" s="4"/>
      <c r="L163" s="5"/>
      <c r="M163" s="5"/>
      <c r="N163" s="5"/>
      <c r="O163" s="5"/>
      <c r="P163" s="5"/>
      <c r="Q163" s="6"/>
      <c r="R163" s="7"/>
    </row>
    <row r="164" spans="5:18" ht="18.75" x14ac:dyDescent="0.3">
      <c r="E164" s="2"/>
      <c r="F164" s="2"/>
      <c r="G164" s="3"/>
      <c r="H164" s="3"/>
      <c r="I164" s="4"/>
      <c r="J164" s="4"/>
      <c r="K164" s="4"/>
      <c r="L164" s="5"/>
      <c r="M164" s="5"/>
      <c r="N164" s="5"/>
      <c r="O164" s="5"/>
      <c r="P164" s="5"/>
      <c r="Q164" s="6"/>
      <c r="R164" s="7"/>
    </row>
    <row r="165" spans="5:18" ht="18.75" x14ac:dyDescent="0.3">
      <c r="E165" s="2"/>
      <c r="F165" s="2"/>
      <c r="G165" s="3"/>
      <c r="H165" s="3"/>
      <c r="I165" s="4"/>
      <c r="J165" s="4"/>
      <c r="K165" s="4"/>
      <c r="L165" s="5"/>
      <c r="M165" s="5"/>
      <c r="N165" s="5"/>
      <c r="O165" s="5"/>
      <c r="P165" s="5"/>
      <c r="Q165" s="6"/>
      <c r="R165" s="7"/>
    </row>
    <row r="166" spans="5:18" ht="18.75" x14ac:dyDescent="0.3">
      <c r="E166" s="2"/>
      <c r="F166" s="2"/>
      <c r="G166" s="3"/>
      <c r="H166" s="3"/>
      <c r="I166" s="4"/>
      <c r="J166" s="4"/>
      <c r="K166" s="4"/>
      <c r="L166" s="5"/>
      <c r="M166" s="5"/>
      <c r="N166" s="5"/>
      <c r="O166" s="5"/>
      <c r="P166" s="5"/>
      <c r="Q166" s="6"/>
      <c r="R166" s="7"/>
    </row>
    <row r="167" spans="5:18" ht="18.75" x14ac:dyDescent="0.3">
      <c r="E167" s="2"/>
      <c r="F167" s="2"/>
      <c r="G167" s="3"/>
      <c r="H167" s="3"/>
      <c r="I167" s="4"/>
      <c r="J167" s="4"/>
      <c r="K167" s="4"/>
      <c r="L167" s="5"/>
      <c r="M167" s="5"/>
      <c r="N167" s="5"/>
      <c r="O167" s="5"/>
      <c r="P167" s="5"/>
      <c r="Q167" s="6"/>
      <c r="R167" s="7"/>
    </row>
    <row r="168" spans="5:18" ht="18.75" x14ac:dyDescent="0.3">
      <c r="E168" s="2"/>
      <c r="F168" s="2"/>
      <c r="G168" s="3"/>
      <c r="H168" s="3"/>
      <c r="I168" s="4"/>
      <c r="J168" s="4"/>
      <c r="K168" s="4"/>
      <c r="L168" s="5"/>
      <c r="M168" s="5"/>
      <c r="N168" s="5"/>
      <c r="O168" s="5"/>
      <c r="P168" s="5"/>
      <c r="Q168" s="6"/>
      <c r="R168" s="7"/>
    </row>
    <row r="169" spans="5:18" ht="18.75" x14ac:dyDescent="0.3">
      <c r="E169" s="2"/>
      <c r="F169" s="2"/>
      <c r="G169" s="3"/>
      <c r="H169" s="3"/>
      <c r="I169" s="4"/>
      <c r="J169" s="4"/>
      <c r="K169" s="4"/>
      <c r="L169" s="5"/>
      <c r="M169" s="5"/>
      <c r="N169" s="5"/>
      <c r="O169" s="5"/>
      <c r="P169" s="5"/>
      <c r="Q169" s="6"/>
      <c r="R169" s="7"/>
    </row>
    <row r="170" spans="5:18" ht="18.75" x14ac:dyDescent="0.3">
      <c r="E170" s="2"/>
      <c r="F170" s="2"/>
      <c r="G170" s="3"/>
      <c r="H170" s="3"/>
      <c r="I170" s="4"/>
      <c r="J170" s="4"/>
      <c r="K170" s="4"/>
      <c r="L170" s="5"/>
      <c r="M170" s="5"/>
      <c r="N170" s="5"/>
      <c r="O170" s="5"/>
      <c r="P170" s="5"/>
      <c r="Q170" s="6"/>
      <c r="R170" s="7"/>
    </row>
    <row r="171" spans="5:18" ht="18.75" x14ac:dyDescent="0.3">
      <c r="E171" s="2"/>
      <c r="F171" s="2"/>
      <c r="G171" s="3"/>
      <c r="H171" s="3"/>
      <c r="I171" s="4"/>
      <c r="J171" s="4"/>
      <c r="K171" s="4"/>
      <c r="L171" s="5"/>
      <c r="M171" s="5"/>
      <c r="N171" s="5"/>
      <c r="O171" s="5"/>
      <c r="P171" s="5"/>
      <c r="Q171" s="6"/>
      <c r="R171" s="7"/>
    </row>
    <row r="172" spans="5:18" ht="18.75" x14ac:dyDescent="0.3">
      <c r="E172" s="2"/>
      <c r="F172" s="2"/>
      <c r="G172" s="3"/>
      <c r="H172" s="3"/>
      <c r="I172" s="4"/>
      <c r="J172" s="4"/>
      <c r="K172" s="4"/>
      <c r="L172" s="5"/>
      <c r="M172" s="5"/>
      <c r="N172" s="5"/>
      <c r="O172" s="5"/>
      <c r="P172" s="5"/>
      <c r="Q172" s="6"/>
      <c r="R172" s="7"/>
    </row>
    <row r="173" spans="5:18" ht="18.75" x14ac:dyDescent="0.3">
      <c r="E173" s="2"/>
      <c r="F173" s="2"/>
      <c r="G173" s="3"/>
      <c r="H173" s="3"/>
      <c r="I173" s="4"/>
      <c r="J173" s="4"/>
      <c r="K173" s="4"/>
      <c r="L173" s="5"/>
      <c r="M173" s="5"/>
      <c r="N173" s="5"/>
      <c r="O173" s="5"/>
      <c r="P173" s="5"/>
      <c r="Q173" s="6"/>
      <c r="R173" s="7"/>
    </row>
    <row r="174" spans="5:18" ht="18.75" x14ac:dyDescent="0.3">
      <c r="E174" s="2"/>
      <c r="F174" s="2"/>
      <c r="G174" s="3"/>
      <c r="H174" s="3"/>
      <c r="I174" s="4"/>
      <c r="J174" s="4"/>
      <c r="K174" s="4"/>
      <c r="L174" s="5"/>
      <c r="M174" s="5"/>
      <c r="N174" s="5"/>
      <c r="O174" s="5"/>
      <c r="P174" s="5"/>
      <c r="Q174" s="6"/>
      <c r="R174" s="7"/>
    </row>
    <row r="175" spans="5:18" ht="18.75" x14ac:dyDescent="0.3">
      <c r="E175" s="2"/>
      <c r="F175" s="2"/>
      <c r="G175" s="3"/>
      <c r="H175" s="3"/>
      <c r="I175" s="4"/>
      <c r="J175" s="4"/>
      <c r="K175" s="4"/>
      <c r="L175" s="5"/>
      <c r="M175" s="5"/>
      <c r="N175" s="5"/>
      <c r="O175" s="5"/>
      <c r="P175" s="5"/>
      <c r="Q175" s="6"/>
      <c r="R175" s="7"/>
    </row>
    <row r="176" spans="5:18" ht="18.75" x14ac:dyDescent="0.3">
      <c r="E176" s="2"/>
      <c r="F176" s="2"/>
      <c r="G176" s="3"/>
      <c r="H176" s="3"/>
      <c r="I176" s="4"/>
      <c r="J176" s="4"/>
      <c r="K176" s="4"/>
      <c r="L176" s="5"/>
      <c r="M176" s="5"/>
      <c r="N176" s="5"/>
      <c r="O176" s="5"/>
      <c r="P176" s="5"/>
      <c r="Q176" s="6"/>
      <c r="R176" s="7"/>
    </row>
    <row r="177" spans="5:18" ht="18.75" x14ac:dyDescent="0.3">
      <c r="E177" s="2"/>
      <c r="F177" s="2"/>
      <c r="G177" s="3"/>
      <c r="H177" s="3"/>
      <c r="I177" s="4"/>
      <c r="J177" s="4"/>
      <c r="K177" s="4"/>
      <c r="L177" s="5"/>
      <c r="M177" s="5"/>
      <c r="N177" s="5"/>
      <c r="O177" s="5"/>
      <c r="P177" s="5"/>
      <c r="Q177" s="6"/>
      <c r="R177" s="7"/>
    </row>
    <row r="178" spans="5:18" ht="18.75" x14ac:dyDescent="0.3">
      <c r="E178" s="2"/>
      <c r="F178" s="2"/>
      <c r="G178" s="3"/>
      <c r="H178" s="3"/>
      <c r="I178" s="4"/>
      <c r="J178" s="4"/>
      <c r="K178" s="4"/>
      <c r="L178" s="5"/>
      <c r="M178" s="5"/>
      <c r="N178" s="5"/>
      <c r="O178" s="5"/>
      <c r="P178" s="5"/>
      <c r="Q178" s="6"/>
      <c r="R178" s="7"/>
    </row>
    <row r="179" spans="5:18" ht="18.75" x14ac:dyDescent="0.3">
      <c r="E179" s="2"/>
      <c r="F179" s="2"/>
      <c r="G179" s="3"/>
      <c r="H179" s="3"/>
      <c r="I179" s="4"/>
      <c r="J179" s="4"/>
      <c r="K179" s="4"/>
      <c r="L179" s="5"/>
      <c r="M179" s="5"/>
      <c r="N179" s="5"/>
      <c r="O179" s="5"/>
      <c r="P179" s="5"/>
      <c r="Q179" s="6"/>
      <c r="R179" s="7"/>
    </row>
    <row r="180" spans="5:18" ht="18.75" x14ac:dyDescent="0.3">
      <c r="E180" s="2"/>
      <c r="F180" s="2"/>
      <c r="G180" s="3"/>
      <c r="H180" s="3"/>
      <c r="I180" s="4"/>
      <c r="J180" s="4"/>
      <c r="K180" s="4"/>
      <c r="L180" s="5"/>
      <c r="M180" s="5"/>
      <c r="N180" s="5"/>
      <c r="O180" s="5"/>
      <c r="P180" s="5"/>
      <c r="Q180" s="6"/>
      <c r="R180" s="7"/>
    </row>
    <row r="181" spans="5:18" ht="18.75" x14ac:dyDescent="0.3">
      <c r="E181" s="2"/>
      <c r="F181" s="2"/>
      <c r="G181" s="3"/>
      <c r="H181" s="3"/>
      <c r="I181" s="4"/>
      <c r="J181" s="4"/>
      <c r="K181" s="4"/>
      <c r="L181" s="5"/>
      <c r="M181" s="5"/>
      <c r="N181" s="5"/>
      <c r="O181" s="5"/>
      <c r="P181" s="5"/>
      <c r="Q181" s="6"/>
      <c r="R181" s="7"/>
    </row>
    <row r="182" spans="5:18" ht="18.75" x14ac:dyDescent="0.3">
      <c r="E182" s="2"/>
      <c r="F182" s="2"/>
      <c r="G182" s="3"/>
      <c r="H182" s="3"/>
      <c r="I182" s="4"/>
      <c r="J182" s="4"/>
      <c r="K182" s="4"/>
      <c r="L182" s="5"/>
      <c r="M182" s="5"/>
      <c r="N182" s="5"/>
      <c r="O182" s="5"/>
      <c r="P182" s="5"/>
      <c r="Q182" s="6"/>
      <c r="R182" s="7"/>
    </row>
    <row r="183" spans="5:18" ht="18.75" x14ac:dyDescent="0.3">
      <c r="E183" s="2"/>
      <c r="F183" s="2"/>
      <c r="G183" s="3"/>
      <c r="H183" s="3"/>
      <c r="I183" s="4"/>
      <c r="J183" s="4"/>
      <c r="K183" s="4"/>
      <c r="L183" s="5"/>
      <c r="M183" s="5"/>
      <c r="N183" s="5"/>
      <c r="O183" s="5"/>
      <c r="P183" s="5"/>
      <c r="Q183" s="6"/>
      <c r="R183" s="7"/>
    </row>
    <row r="184" spans="5:18" ht="18.75" x14ac:dyDescent="0.3">
      <c r="E184" s="2"/>
      <c r="F184" s="2"/>
      <c r="G184" s="3"/>
      <c r="H184" s="3"/>
      <c r="I184" s="4"/>
      <c r="J184" s="4"/>
      <c r="K184" s="4"/>
      <c r="L184" s="5"/>
      <c r="M184" s="5"/>
      <c r="N184" s="5"/>
      <c r="O184" s="5"/>
      <c r="P184" s="5"/>
      <c r="Q184" s="6"/>
      <c r="R184" s="7"/>
    </row>
    <row r="185" spans="5:18" ht="18.75" x14ac:dyDescent="0.3">
      <c r="E185" s="2"/>
      <c r="F185" s="2"/>
      <c r="G185" s="3"/>
      <c r="H185" s="3"/>
      <c r="I185" s="4"/>
      <c r="J185" s="4"/>
      <c r="K185" s="4"/>
      <c r="L185" s="5"/>
      <c r="M185" s="5"/>
      <c r="N185" s="5"/>
      <c r="O185" s="5"/>
      <c r="P185" s="5"/>
      <c r="Q185" s="6"/>
      <c r="R185" s="7"/>
    </row>
    <row r="186" spans="5:18" ht="18.75" x14ac:dyDescent="0.3">
      <c r="E186" s="2"/>
      <c r="F186" s="2"/>
      <c r="G186" s="3"/>
      <c r="H186" s="3"/>
      <c r="I186" s="4"/>
      <c r="J186" s="4"/>
      <c r="K186" s="4"/>
      <c r="L186" s="5"/>
      <c r="M186" s="5"/>
      <c r="N186" s="5"/>
      <c r="O186" s="5"/>
      <c r="P186" s="5"/>
      <c r="Q186" s="6"/>
      <c r="R186" s="7"/>
    </row>
    <row r="187" spans="5:18" ht="18.75" x14ac:dyDescent="0.3">
      <c r="E187" s="2"/>
      <c r="F187" s="2"/>
      <c r="G187" s="3"/>
      <c r="H187" s="3"/>
      <c r="I187" s="4"/>
      <c r="J187" s="4"/>
      <c r="K187" s="4"/>
      <c r="L187" s="5"/>
      <c r="M187" s="5"/>
      <c r="N187" s="5"/>
      <c r="O187" s="5"/>
      <c r="P187" s="5"/>
      <c r="Q187" s="6"/>
      <c r="R187" s="7"/>
    </row>
    <row r="188" spans="5:18" ht="18.75" x14ac:dyDescent="0.3">
      <c r="E188" s="2"/>
      <c r="F188" s="2"/>
      <c r="G188" s="3"/>
      <c r="H188" s="3"/>
      <c r="I188" s="4"/>
      <c r="J188" s="4"/>
      <c r="K188" s="4"/>
      <c r="L188" s="5"/>
      <c r="M188" s="5"/>
      <c r="N188" s="5"/>
      <c r="O188" s="5"/>
      <c r="P188" s="5"/>
      <c r="Q188" s="6"/>
      <c r="R188" s="7"/>
    </row>
    <row r="189" spans="5:18" ht="18.75" x14ac:dyDescent="0.3">
      <c r="E189" s="2"/>
      <c r="F189" s="2"/>
      <c r="G189" s="3"/>
      <c r="H189" s="3"/>
      <c r="I189" s="4"/>
      <c r="J189" s="4"/>
      <c r="K189" s="4"/>
      <c r="L189" s="5"/>
      <c r="M189" s="5"/>
      <c r="N189" s="5"/>
      <c r="O189" s="5"/>
      <c r="P189" s="5"/>
      <c r="Q189" s="6"/>
      <c r="R189" s="7"/>
    </row>
    <row r="190" spans="5:18" ht="18.75" x14ac:dyDescent="0.3">
      <c r="E190" s="2"/>
      <c r="F190" s="2"/>
      <c r="G190" s="3"/>
      <c r="H190" s="3"/>
      <c r="I190" s="4"/>
      <c r="J190" s="4"/>
      <c r="K190" s="4"/>
      <c r="L190" s="5"/>
      <c r="M190" s="5"/>
      <c r="N190" s="5"/>
      <c r="O190" s="5"/>
      <c r="P190" s="5"/>
      <c r="Q190" s="6"/>
      <c r="R190" s="7"/>
    </row>
    <row r="191" spans="5:18" ht="18.75" x14ac:dyDescent="0.3">
      <c r="E191" s="2"/>
      <c r="F191" s="2"/>
      <c r="G191" s="3"/>
      <c r="H191" s="3"/>
      <c r="I191" s="4"/>
      <c r="J191" s="4"/>
      <c r="K191" s="4"/>
      <c r="L191" s="5"/>
      <c r="M191" s="5"/>
      <c r="N191" s="5"/>
      <c r="O191" s="5"/>
      <c r="P191" s="5"/>
      <c r="Q191" s="6"/>
      <c r="R191" s="7"/>
    </row>
    <row r="192" spans="5:18" ht="18.75" x14ac:dyDescent="0.3">
      <c r="E192" s="2"/>
      <c r="F192" s="2"/>
      <c r="G192" s="3"/>
      <c r="H192" s="3"/>
      <c r="I192" s="4"/>
      <c r="J192" s="4"/>
      <c r="K192" s="4"/>
      <c r="L192" s="5"/>
      <c r="M192" s="5"/>
      <c r="N192" s="5"/>
      <c r="O192" s="5"/>
      <c r="P192" s="5"/>
      <c r="Q192" s="6"/>
      <c r="R192" s="7"/>
    </row>
    <row r="193" spans="5:18" ht="18.75" x14ac:dyDescent="0.3">
      <c r="E193" s="2"/>
      <c r="F193" s="2"/>
      <c r="G193" s="3"/>
      <c r="H193" s="3"/>
      <c r="I193" s="4"/>
      <c r="J193" s="4"/>
      <c r="K193" s="4"/>
      <c r="L193" s="5"/>
      <c r="M193" s="5"/>
      <c r="N193" s="5"/>
      <c r="O193" s="5"/>
      <c r="P193" s="5"/>
      <c r="Q193" s="6"/>
      <c r="R193" s="7"/>
    </row>
    <row r="194" spans="5:18" ht="18.75" x14ac:dyDescent="0.3">
      <c r="E194" s="2"/>
      <c r="F194" s="2"/>
      <c r="G194" s="3"/>
      <c r="H194" s="3"/>
      <c r="I194" s="4"/>
      <c r="J194" s="4"/>
      <c r="K194" s="4"/>
      <c r="L194" s="5"/>
      <c r="M194" s="5"/>
      <c r="N194" s="5"/>
      <c r="O194" s="5"/>
      <c r="P194" s="5"/>
      <c r="Q194" s="6"/>
      <c r="R194" s="7"/>
    </row>
    <row r="195" spans="5:18" ht="18.75" x14ac:dyDescent="0.3">
      <c r="E195" s="2"/>
      <c r="F195" s="2"/>
      <c r="G195" s="3"/>
      <c r="H195" s="3"/>
      <c r="I195" s="4"/>
      <c r="J195" s="4"/>
      <c r="K195" s="4"/>
      <c r="L195" s="5"/>
      <c r="M195" s="5"/>
      <c r="N195" s="5"/>
      <c r="O195" s="5"/>
      <c r="P195" s="5"/>
      <c r="Q195" s="6"/>
      <c r="R195" s="7"/>
    </row>
    <row r="196" spans="5:18" ht="18.75" x14ac:dyDescent="0.3">
      <c r="E196" s="2"/>
      <c r="F196" s="2"/>
      <c r="G196" s="3"/>
      <c r="H196" s="3"/>
      <c r="I196" s="4"/>
      <c r="J196" s="4"/>
      <c r="K196" s="4"/>
      <c r="L196" s="5"/>
      <c r="M196" s="5"/>
      <c r="N196" s="5"/>
      <c r="O196" s="5"/>
      <c r="P196" s="5"/>
      <c r="Q196" s="6"/>
      <c r="R196" s="7"/>
    </row>
    <row r="197" spans="5:18" ht="18.75" x14ac:dyDescent="0.3">
      <c r="E197" s="2"/>
      <c r="F197" s="2"/>
      <c r="G197" s="3"/>
      <c r="H197" s="3"/>
      <c r="I197" s="4"/>
      <c r="J197" s="4"/>
      <c r="K197" s="4"/>
      <c r="L197" s="5"/>
      <c r="M197" s="5"/>
      <c r="N197" s="5"/>
      <c r="O197" s="5"/>
      <c r="P197" s="5"/>
      <c r="Q197" s="6"/>
      <c r="R197" s="7"/>
    </row>
    <row r="198" spans="5:18" ht="18.75" x14ac:dyDescent="0.3">
      <c r="E198" s="2"/>
      <c r="F198" s="2"/>
      <c r="G198" s="3"/>
      <c r="H198" s="3"/>
      <c r="I198" s="4"/>
      <c r="J198" s="4"/>
      <c r="K198" s="4"/>
      <c r="L198" s="5"/>
      <c r="M198" s="5"/>
      <c r="N198" s="5"/>
      <c r="O198" s="5"/>
      <c r="P198" s="5"/>
      <c r="Q198" s="6"/>
      <c r="R198" s="7"/>
    </row>
    <row r="199" spans="5:18" ht="18.75" x14ac:dyDescent="0.3">
      <c r="E199" s="2"/>
      <c r="F199" s="2"/>
      <c r="G199" s="3"/>
      <c r="H199" s="3"/>
      <c r="I199" s="4"/>
      <c r="J199" s="4"/>
      <c r="K199" s="4"/>
      <c r="L199" s="5"/>
      <c r="M199" s="5"/>
      <c r="N199" s="5"/>
      <c r="O199" s="5"/>
      <c r="P199" s="5"/>
      <c r="Q199" s="6"/>
      <c r="R199" s="7"/>
    </row>
    <row r="200" spans="5:18" ht="18.75" x14ac:dyDescent="0.3">
      <c r="E200" s="2"/>
      <c r="F200" s="2"/>
      <c r="G200" s="3"/>
      <c r="H200" s="3"/>
      <c r="I200" s="4"/>
      <c r="J200" s="4"/>
      <c r="K200" s="4"/>
      <c r="L200" s="5"/>
      <c r="M200" s="5"/>
      <c r="N200" s="5"/>
      <c r="O200" s="5"/>
      <c r="P200" s="5"/>
      <c r="Q200" s="6"/>
      <c r="R200" s="7"/>
    </row>
    <row r="201" spans="5:18" ht="18.75" x14ac:dyDescent="0.3">
      <c r="E201" s="2"/>
      <c r="F201" s="2"/>
      <c r="G201" s="3"/>
      <c r="H201" s="3"/>
      <c r="I201" s="4"/>
      <c r="J201" s="4"/>
      <c r="K201" s="4"/>
      <c r="L201" s="5"/>
      <c r="M201" s="5"/>
      <c r="N201" s="5"/>
      <c r="O201" s="5"/>
      <c r="P201" s="5"/>
      <c r="Q201" s="6"/>
      <c r="R201" s="7"/>
    </row>
    <row r="202" spans="5:18" ht="18.75" x14ac:dyDescent="0.3">
      <c r="E202" s="2"/>
      <c r="F202" s="2"/>
      <c r="G202" s="3"/>
      <c r="H202" s="3"/>
      <c r="I202" s="4"/>
      <c r="J202" s="4"/>
      <c r="K202" s="4"/>
      <c r="L202" s="5"/>
      <c r="M202" s="5"/>
      <c r="N202" s="5"/>
      <c r="O202" s="5"/>
      <c r="P202" s="5"/>
      <c r="Q202" s="6"/>
      <c r="R202" s="7"/>
    </row>
    <row r="203" spans="5:18" ht="18.75" x14ac:dyDescent="0.3">
      <c r="E203" s="2"/>
      <c r="F203" s="2"/>
      <c r="G203" s="3"/>
      <c r="H203" s="3"/>
      <c r="I203" s="4"/>
      <c r="J203" s="4"/>
      <c r="K203" s="4"/>
      <c r="L203" s="5"/>
      <c r="M203" s="5"/>
      <c r="N203" s="5"/>
      <c r="O203" s="5"/>
      <c r="P203" s="5"/>
      <c r="Q203" s="6"/>
      <c r="R203" s="7"/>
    </row>
    <row r="204" spans="5:18" ht="18.75" x14ac:dyDescent="0.3">
      <c r="E204" s="2"/>
      <c r="F204" s="2"/>
      <c r="G204" s="3"/>
      <c r="H204" s="3"/>
      <c r="I204" s="4"/>
      <c r="J204" s="4"/>
      <c r="K204" s="4"/>
      <c r="L204" s="5"/>
      <c r="M204" s="5"/>
      <c r="N204" s="5"/>
      <c r="O204" s="5"/>
      <c r="P204" s="5"/>
      <c r="Q204" s="6"/>
      <c r="R204" s="7"/>
    </row>
    <row r="205" spans="5:18" ht="18.75" x14ac:dyDescent="0.3">
      <c r="E205" s="2"/>
      <c r="F205" s="2"/>
      <c r="G205" s="3"/>
      <c r="H205" s="3"/>
      <c r="I205" s="4"/>
      <c r="J205" s="4"/>
      <c r="K205" s="4"/>
      <c r="L205" s="5"/>
      <c r="M205" s="5"/>
      <c r="N205" s="5"/>
      <c r="O205" s="5"/>
      <c r="P205" s="5"/>
      <c r="Q205" s="6"/>
      <c r="R205" s="7"/>
    </row>
    <row r="206" spans="5:18" ht="18.75" x14ac:dyDescent="0.3">
      <c r="E206" s="2"/>
      <c r="F206" s="2"/>
      <c r="G206" s="3"/>
      <c r="H206" s="3"/>
      <c r="I206" s="4"/>
      <c r="J206" s="4"/>
      <c r="K206" s="4"/>
      <c r="L206" s="5"/>
      <c r="M206" s="5"/>
      <c r="N206" s="5"/>
      <c r="O206" s="5"/>
      <c r="P206" s="5"/>
      <c r="Q206" s="6"/>
      <c r="R206" s="7"/>
    </row>
    <row r="207" spans="5:18" ht="18.75" x14ac:dyDescent="0.3">
      <c r="E207" s="2"/>
      <c r="F207" s="2"/>
      <c r="G207" s="3"/>
      <c r="H207" s="3"/>
      <c r="I207" s="4"/>
      <c r="J207" s="4"/>
      <c r="K207" s="4"/>
      <c r="L207" s="5"/>
      <c r="M207" s="5"/>
      <c r="N207" s="5"/>
      <c r="O207" s="5"/>
      <c r="P207" s="5"/>
      <c r="Q207" s="6"/>
      <c r="R207" s="7"/>
    </row>
    <row r="208" spans="5:18" ht="18.75" x14ac:dyDescent="0.3">
      <c r="E208" s="2"/>
      <c r="F208" s="2"/>
      <c r="G208" s="3"/>
      <c r="H208" s="3"/>
      <c r="I208" s="4"/>
      <c r="J208" s="4"/>
      <c r="K208" s="4"/>
      <c r="L208" s="5"/>
      <c r="M208" s="5"/>
      <c r="N208" s="5"/>
      <c r="O208" s="5"/>
      <c r="P208" s="5"/>
      <c r="Q208" s="6"/>
      <c r="R208" s="7"/>
    </row>
    <row r="209" spans="5:18" ht="18.75" x14ac:dyDescent="0.3">
      <c r="E209" s="2"/>
      <c r="F209" s="2"/>
      <c r="G209" s="3"/>
      <c r="H209" s="3"/>
      <c r="I209" s="4"/>
      <c r="J209" s="4"/>
      <c r="K209" s="4"/>
      <c r="L209" s="5"/>
      <c r="M209" s="5"/>
      <c r="N209" s="5"/>
      <c r="O209" s="5"/>
      <c r="P209" s="5"/>
      <c r="Q209" s="6"/>
      <c r="R209" s="7"/>
    </row>
    <row r="210" spans="5:18" ht="18.75" x14ac:dyDescent="0.3">
      <c r="E210" s="2"/>
      <c r="F210" s="2"/>
      <c r="G210" s="3"/>
      <c r="H210" s="3"/>
      <c r="I210" s="4"/>
      <c r="J210" s="4"/>
      <c r="K210" s="4"/>
      <c r="L210" s="5"/>
      <c r="M210" s="5"/>
      <c r="N210" s="5"/>
      <c r="O210" s="5"/>
      <c r="P210" s="5"/>
      <c r="Q210" s="6"/>
      <c r="R210" s="7"/>
    </row>
    <row r="211" spans="5:18" ht="18.75" x14ac:dyDescent="0.3">
      <c r="E211" s="2"/>
      <c r="F211" s="2"/>
      <c r="G211" s="3"/>
      <c r="H211" s="3"/>
      <c r="I211" s="4"/>
      <c r="J211" s="4"/>
      <c r="K211" s="4"/>
      <c r="L211" s="5"/>
      <c r="M211" s="5"/>
      <c r="N211" s="5"/>
      <c r="O211" s="5"/>
      <c r="P211" s="5"/>
      <c r="Q211" s="6"/>
      <c r="R211" s="7"/>
    </row>
    <row r="212" spans="5:18" ht="18.75" x14ac:dyDescent="0.3">
      <c r="E212" s="2"/>
      <c r="F212" s="2"/>
      <c r="G212" s="3"/>
      <c r="H212" s="3"/>
      <c r="I212" s="4"/>
      <c r="J212" s="4"/>
      <c r="K212" s="4"/>
      <c r="L212" s="5"/>
      <c r="M212" s="5"/>
      <c r="N212" s="5"/>
      <c r="O212" s="5"/>
      <c r="P212" s="5"/>
      <c r="Q212" s="6"/>
      <c r="R212" s="7"/>
    </row>
    <row r="213" spans="5:18" ht="18.75" x14ac:dyDescent="0.3">
      <c r="E213" s="2"/>
      <c r="F213" s="2"/>
      <c r="G213" s="3"/>
      <c r="H213" s="3"/>
      <c r="I213" s="4"/>
      <c r="J213" s="4"/>
      <c r="K213" s="4"/>
      <c r="L213" s="5"/>
      <c r="M213" s="5"/>
      <c r="N213" s="5"/>
      <c r="O213" s="5"/>
      <c r="P213" s="5"/>
      <c r="Q213" s="6"/>
      <c r="R213" s="7"/>
    </row>
    <row r="214" spans="5:18" ht="18.75" x14ac:dyDescent="0.3">
      <c r="E214" s="2"/>
      <c r="F214" s="2"/>
      <c r="G214" s="3"/>
      <c r="H214" s="3"/>
      <c r="I214" s="4"/>
      <c r="J214" s="4"/>
      <c r="K214" s="4"/>
      <c r="L214" s="5"/>
      <c r="M214" s="5"/>
      <c r="N214" s="5"/>
      <c r="O214" s="5"/>
      <c r="P214" s="5"/>
      <c r="Q214" s="6"/>
      <c r="R214" s="7"/>
    </row>
    <row r="215" spans="5:18" ht="18.75" x14ac:dyDescent="0.3">
      <c r="E215" s="2"/>
      <c r="F215" s="2"/>
      <c r="G215" s="3"/>
      <c r="H215" s="3"/>
      <c r="I215" s="4"/>
      <c r="J215" s="4"/>
      <c r="K215" s="4"/>
      <c r="L215" s="5"/>
      <c r="M215" s="5"/>
      <c r="N215" s="5"/>
      <c r="O215" s="5"/>
      <c r="P215" s="5"/>
      <c r="Q215" s="6"/>
      <c r="R215" s="7"/>
    </row>
    <row r="216" spans="5:18" ht="18.75" x14ac:dyDescent="0.3">
      <c r="E216" s="2"/>
      <c r="F216" s="2"/>
      <c r="G216" s="3"/>
      <c r="H216" s="3"/>
      <c r="I216" s="4"/>
      <c r="J216" s="4"/>
      <c r="K216" s="4"/>
      <c r="L216" s="5"/>
      <c r="M216" s="5"/>
      <c r="N216" s="5"/>
      <c r="O216" s="5"/>
      <c r="P216" s="5"/>
      <c r="Q216" s="6"/>
      <c r="R216" s="7"/>
    </row>
    <row r="217" spans="5:18" ht="18.75" x14ac:dyDescent="0.3">
      <c r="E217" s="2"/>
      <c r="F217" s="2"/>
      <c r="G217" s="3"/>
      <c r="H217" s="3"/>
      <c r="I217" s="4"/>
      <c r="J217" s="4"/>
      <c r="K217" s="4"/>
      <c r="L217" s="5"/>
      <c r="M217" s="5"/>
      <c r="N217" s="5"/>
      <c r="O217" s="5"/>
      <c r="P217" s="5"/>
      <c r="Q217" s="6"/>
      <c r="R217" s="7"/>
    </row>
    <row r="218" spans="5:18" ht="18.75" x14ac:dyDescent="0.3">
      <c r="E218" s="2"/>
      <c r="F218" s="2"/>
      <c r="G218" s="3"/>
      <c r="H218" s="3"/>
      <c r="I218" s="4"/>
      <c r="J218" s="4"/>
      <c r="K218" s="4"/>
      <c r="L218" s="5"/>
      <c r="M218" s="5"/>
      <c r="N218" s="5"/>
      <c r="O218" s="5"/>
      <c r="P218" s="5"/>
      <c r="Q218" s="6"/>
      <c r="R218" s="7"/>
    </row>
    <row r="219" spans="5:18" ht="18.75" x14ac:dyDescent="0.3">
      <c r="E219" s="2"/>
      <c r="F219" s="2"/>
      <c r="G219" s="3"/>
      <c r="H219" s="3"/>
      <c r="I219" s="4"/>
      <c r="J219" s="4"/>
      <c r="K219" s="4"/>
      <c r="L219" s="5"/>
      <c r="M219" s="5"/>
      <c r="N219" s="5"/>
      <c r="O219" s="5"/>
      <c r="P219" s="5"/>
      <c r="Q219" s="6"/>
      <c r="R219" s="7"/>
    </row>
    <row r="220" spans="5:18" ht="18.75" x14ac:dyDescent="0.3">
      <c r="E220" s="2"/>
      <c r="F220" s="2"/>
      <c r="G220" s="3"/>
      <c r="H220" s="3"/>
      <c r="I220" s="4"/>
      <c r="J220" s="4"/>
      <c r="K220" s="4"/>
      <c r="L220" s="5"/>
      <c r="M220" s="5"/>
      <c r="N220" s="5"/>
      <c r="O220" s="5"/>
      <c r="P220" s="5"/>
      <c r="Q220" s="6"/>
      <c r="R220" s="7"/>
    </row>
    <row r="221" spans="5:18" ht="18.75" x14ac:dyDescent="0.3">
      <c r="E221" s="2"/>
      <c r="F221" s="2"/>
      <c r="G221" s="3"/>
      <c r="H221" s="3"/>
      <c r="I221" s="4"/>
      <c r="J221" s="4"/>
      <c r="K221" s="4"/>
      <c r="L221" s="5"/>
      <c r="M221" s="5"/>
      <c r="N221" s="5"/>
      <c r="O221" s="5"/>
      <c r="P221" s="5"/>
      <c r="Q221" s="6"/>
      <c r="R221" s="7"/>
    </row>
    <row r="222" spans="5:18" ht="18.75" x14ac:dyDescent="0.3">
      <c r="E222" s="2"/>
      <c r="F222" s="2"/>
      <c r="G222" s="3"/>
      <c r="H222" s="3"/>
      <c r="I222" s="4"/>
      <c r="J222" s="4"/>
      <c r="K222" s="4"/>
      <c r="L222" s="5"/>
      <c r="M222" s="5"/>
      <c r="N222" s="5"/>
      <c r="O222" s="5"/>
      <c r="P222" s="5"/>
      <c r="Q222" s="6"/>
      <c r="R222" s="7"/>
    </row>
    <row r="223" spans="5:18" ht="18.75" x14ac:dyDescent="0.3">
      <c r="E223" s="2"/>
      <c r="F223" s="2"/>
      <c r="G223" s="3"/>
      <c r="H223" s="3"/>
      <c r="I223" s="4"/>
      <c r="J223" s="4"/>
      <c r="K223" s="4"/>
      <c r="L223" s="5"/>
      <c r="M223" s="5"/>
      <c r="N223" s="5"/>
      <c r="O223" s="5"/>
      <c r="P223" s="5"/>
      <c r="Q223" s="6"/>
      <c r="R223" s="7"/>
    </row>
    <row r="224" spans="5:18" ht="18.75" x14ac:dyDescent="0.3">
      <c r="E224" s="2"/>
      <c r="F224" s="2"/>
      <c r="G224" s="3"/>
      <c r="H224" s="3"/>
      <c r="I224" s="4"/>
      <c r="J224" s="4"/>
      <c r="K224" s="4"/>
      <c r="L224" s="5"/>
      <c r="M224" s="5"/>
      <c r="N224" s="5"/>
      <c r="O224" s="5"/>
      <c r="P224" s="5"/>
      <c r="Q224" s="6"/>
      <c r="R224" s="7"/>
    </row>
    <row r="225" spans="5:18" ht="18.75" x14ac:dyDescent="0.3">
      <c r="E225" s="2"/>
      <c r="F225" s="2"/>
      <c r="G225" s="3"/>
      <c r="H225" s="3"/>
      <c r="I225" s="4"/>
      <c r="J225" s="4"/>
      <c r="K225" s="4"/>
      <c r="L225" s="5"/>
      <c r="M225" s="5"/>
      <c r="N225" s="5"/>
      <c r="O225" s="5"/>
      <c r="P225" s="5"/>
      <c r="Q225" s="6"/>
      <c r="R225" s="7"/>
    </row>
    <row r="226" spans="5:18" ht="18.75" x14ac:dyDescent="0.3">
      <c r="E226" s="2"/>
      <c r="F226" s="2"/>
      <c r="G226" s="3"/>
      <c r="H226" s="3"/>
      <c r="I226" s="4"/>
      <c r="J226" s="4"/>
      <c r="K226" s="4"/>
      <c r="L226" s="5"/>
      <c r="M226" s="5"/>
      <c r="N226" s="5"/>
      <c r="O226" s="5"/>
      <c r="P226" s="5"/>
      <c r="Q226" s="6"/>
      <c r="R226" s="7"/>
    </row>
    <row r="227" spans="5:18" ht="18.75" x14ac:dyDescent="0.3">
      <c r="E227" s="2"/>
      <c r="F227" s="2"/>
      <c r="G227" s="3"/>
      <c r="H227" s="3"/>
      <c r="I227" s="4"/>
      <c r="J227" s="4"/>
      <c r="K227" s="4"/>
      <c r="L227" s="5"/>
      <c r="M227" s="5"/>
      <c r="N227" s="5"/>
      <c r="O227" s="5"/>
      <c r="P227" s="5"/>
      <c r="Q227" s="6"/>
      <c r="R227" s="7"/>
    </row>
    <row r="228" spans="5:18" ht="18.75" x14ac:dyDescent="0.3">
      <c r="E228" s="2"/>
      <c r="F228" s="2"/>
      <c r="G228" s="3"/>
      <c r="H228" s="3"/>
      <c r="I228" s="4"/>
      <c r="J228" s="4"/>
      <c r="K228" s="4"/>
      <c r="L228" s="5"/>
      <c r="M228" s="5"/>
      <c r="N228" s="5"/>
      <c r="O228" s="5"/>
      <c r="P228" s="5"/>
      <c r="Q228" s="6"/>
      <c r="R228" s="7"/>
    </row>
    <row r="229" spans="5:18" ht="18.75" x14ac:dyDescent="0.3">
      <c r="E229" s="2"/>
      <c r="F229" s="2"/>
      <c r="G229" s="3"/>
      <c r="H229" s="3"/>
      <c r="I229" s="4"/>
      <c r="J229" s="4"/>
      <c r="K229" s="4"/>
      <c r="L229" s="5"/>
      <c r="M229" s="5"/>
      <c r="N229" s="5"/>
      <c r="O229" s="5"/>
      <c r="P229" s="5"/>
      <c r="Q229" s="6"/>
      <c r="R229" s="7"/>
    </row>
    <row r="230" spans="5:18" ht="18.75" x14ac:dyDescent="0.3">
      <c r="E230" s="2"/>
      <c r="F230" s="2"/>
      <c r="G230" s="3"/>
      <c r="H230" s="3"/>
      <c r="I230" s="4"/>
      <c r="J230" s="4"/>
      <c r="K230" s="4"/>
      <c r="L230" s="5"/>
      <c r="M230" s="5"/>
      <c r="N230" s="5"/>
      <c r="O230" s="5"/>
      <c r="P230" s="5"/>
      <c r="Q230" s="6"/>
      <c r="R230" s="7"/>
    </row>
    <row r="231" spans="5:18" ht="18.75" x14ac:dyDescent="0.3">
      <c r="E231" s="2"/>
      <c r="F231" s="2"/>
      <c r="G231" s="3"/>
      <c r="H231" s="3"/>
      <c r="I231" s="4"/>
      <c r="J231" s="4"/>
      <c r="K231" s="4"/>
      <c r="L231" s="5"/>
      <c r="M231" s="5"/>
      <c r="N231" s="5"/>
      <c r="O231" s="5"/>
      <c r="P231" s="5"/>
      <c r="Q231" s="6"/>
      <c r="R231" s="7"/>
    </row>
    <row r="232" spans="5:18" ht="18.75" x14ac:dyDescent="0.3">
      <c r="E232" s="2"/>
      <c r="F232" s="2"/>
      <c r="G232" s="3"/>
      <c r="H232" s="3"/>
      <c r="I232" s="4"/>
      <c r="J232" s="4"/>
      <c r="K232" s="4"/>
      <c r="L232" s="5"/>
      <c r="M232" s="5"/>
      <c r="N232" s="5"/>
      <c r="O232" s="5"/>
      <c r="P232" s="5"/>
      <c r="Q232" s="6"/>
      <c r="R232" s="7"/>
    </row>
    <row r="233" spans="5:18" ht="18.75" x14ac:dyDescent="0.3">
      <c r="E233" s="2"/>
      <c r="F233" s="2"/>
      <c r="G233" s="3"/>
      <c r="H233" s="3"/>
      <c r="I233" s="4"/>
      <c r="J233" s="4"/>
      <c r="K233" s="4"/>
      <c r="L233" s="5"/>
      <c r="M233" s="5"/>
      <c r="N233" s="5"/>
      <c r="O233" s="5"/>
      <c r="P233" s="5"/>
      <c r="Q233" s="6"/>
      <c r="R233" s="7"/>
    </row>
    <row r="234" spans="5:18" ht="18.75" x14ac:dyDescent="0.3">
      <c r="E234" s="2"/>
      <c r="F234" s="2"/>
      <c r="G234" s="3"/>
      <c r="H234" s="3"/>
      <c r="I234" s="4"/>
      <c r="J234" s="4"/>
      <c r="K234" s="4"/>
      <c r="L234" s="5"/>
      <c r="M234" s="5"/>
      <c r="N234" s="5"/>
      <c r="O234" s="5"/>
      <c r="P234" s="5"/>
      <c r="Q234" s="6"/>
      <c r="R234" s="7"/>
    </row>
    <row r="235" spans="5:18" ht="18.75" x14ac:dyDescent="0.3">
      <c r="E235" s="2"/>
      <c r="F235" s="2"/>
      <c r="G235" s="3"/>
      <c r="H235" s="3"/>
      <c r="I235" s="4"/>
      <c r="J235" s="4"/>
      <c r="K235" s="4"/>
      <c r="L235" s="5"/>
      <c r="M235" s="5"/>
      <c r="N235" s="5"/>
      <c r="O235" s="5"/>
      <c r="P235" s="5"/>
      <c r="Q235" s="6"/>
      <c r="R235" s="7"/>
    </row>
    <row r="236" spans="5:18" ht="18.75" x14ac:dyDescent="0.3">
      <c r="E236" s="2"/>
      <c r="F236" s="2"/>
      <c r="G236" s="3"/>
      <c r="H236" s="3"/>
      <c r="I236" s="4"/>
      <c r="J236" s="4"/>
      <c r="K236" s="4"/>
      <c r="L236" s="5"/>
      <c r="M236" s="5"/>
      <c r="N236" s="5"/>
      <c r="O236" s="5"/>
      <c r="P236" s="5"/>
      <c r="Q236" s="6"/>
      <c r="R236" s="7"/>
    </row>
    <row r="237" spans="5:18" ht="18.75" x14ac:dyDescent="0.3">
      <c r="E237" s="2"/>
      <c r="F237" s="2"/>
      <c r="G237" s="3"/>
      <c r="H237" s="3"/>
      <c r="I237" s="4"/>
      <c r="J237" s="4"/>
      <c r="K237" s="4"/>
      <c r="L237" s="5"/>
      <c r="M237" s="5"/>
      <c r="N237" s="5"/>
      <c r="O237" s="5"/>
      <c r="P237" s="5"/>
      <c r="Q237" s="6"/>
      <c r="R237" s="7"/>
    </row>
    <row r="238" spans="5:18" ht="18.75" x14ac:dyDescent="0.3">
      <c r="E238" s="2"/>
      <c r="F238" s="2"/>
      <c r="G238" s="3"/>
      <c r="H238" s="3"/>
      <c r="I238" s="4"/>
      <c r="J238" s="4"/>
      <c r="K238" s="4"/>
      <c r="L238" s="5"/>
      <c r="M238" s="5"/>
      <c r="N238" s="5"/>
      <c r="O238" s="5"/>
      <c r="P238" s="5"/>
      <c r="Q238" s="6"/>
      <c r="R238" s="7"/>
    </row>
    <row r="239" spans="5:18" ht="18.75" x14ac:dyDescent="0.3">
      <c r="E239" s="2"/>
      <c r="F239" s="2"/>
      <c r="G239" s="3"/>
      <c r="H239" s="3"/>
      <c r="I239" s="4"/>
      <c r="J239" s="4"/>
      <c r="K239" s="4"/>
      <c r="L239" s="5"/>
      <c r="M239" s="5"/>
      <c r="N239" s="5"/>
      <c r="O239" s="5"/>
      <c r="P239" s="5"/>
      <c r="Q239" s="6"/>
      <c r="R239" s="7"/>
    </row>
    <row r="240" spans="5:18" ht="18.75" x14ac:dyDescent="0.3">
      <c r="E240" s="2"/>
      <c r="F240" s="2"/>
      <c r="G240" s="3"/>
      <c r="H240" s="3"/>
      <c r="I240" s="4"/>
      <c r="J240" s="4"/>
      <c r="K240" s="4"/>
      <c r="L240" s="5"/>
      <c r="M240" s="5"/>
      <c r="N240" s="5"/>
      <c r="O240" s="5"/>
      <c r="P240" s="5"/>
      <c r="Q240" s="6"/>
      <c r="R240" s="7"/>
    </row>
    <row r="241" spans="5:18" ht="18.75" x14ac:dyDescent="0.3">
      <c r="E241" s="2"/>
      <c r="F241" s="2"/>
      <c r="G241" s="3"/>
      <c r="H241" s="3"/>
      <c r="I241" s="4"/>
      <c r="J241" s="4"/>
      <c r="K241" s="4"/>
      <c r="L241" s="5"/>
      <c r="M241" s="5"/>
      <c r="N241" s="5"/>
      <c r="O241" s="5"/>
      <c r="P241" s="5"/>
      <c r="Q241" s="6"/>
      <c r="R241" s="7"/>
    </row>
    <row r="242" spans="5:18" ht="18.75" x14ac:dyDescent="0.3">
      <c r="E242" s="2"/>
      <c r="F242" s="2"/>
      <c r="G242" s="3"/>
      <c r="H242" s="3"/>
      <c r="I242" s="4"/>
      <c r="J242" s="4"/>
      <c r="K242" s="4"/>
      <c r="L242" s="5"/>
      <c r="M242" s="5"/>
      <c r="N242" s="5"/>
      <c r="O242" s="5"/>
      <c r="P242" s="5"/>
      <c r="Q242" s="6"/>
      <c r="R242" s="7"/>
    </row>
    <row r="243" spans="5:18" ht="18.75" x14ac:dyDescent="0.3">
      <c r="E243" s="2"/>
      <c r="F243" s="2"/>
      <c r="G243" s="3"/>
      <c r="H243" s="3"/>
      <c r="I243" s="4"/>
      <c r="J243" s="4"/>
      <c r="K243" s="4"/>
      <c r="L243" s="5"/>
      <c r="M243" s="5"/>
      <c r="N243" s="5"/>
      <c r="O243" s="5"/>
      <c r="P243" s="5"/>
      <c r="Q243" s="6"/>
      <c r="R243" s="7"/>
    </row>
    <row r="244" spans="5:18" ht="18.75" x14ac:dyDescent="0.3">
      <c r="E244" s="2"/>
      <c r="F244" s="2"/>
      <c r="G244" s="3"/>
      <c r="H244" s="3"/>
      <c r="I244" s="4"/>
      <c r="J244" s="4"/>
      <c r="K244" s="4"/>
      <c r="L244" s="5"/>
      <c r="M244" s="5"/>
      <c r="N244" s="5"/>
      <c r="O244" s="5"/>
      <c r="P244" s="5"/>
      <c r="Q244" s="6"/>
      <c r="R244" s="7"/>
    </row>
    <row r="245" spans="5:18" ht="18.75" x14ac:dyDescent="0.3">
      <c r="E245" s="2"/>
      <c r="F245" s="2"/>
      <c r="G245" s="3"/>
      <c r="H245" s="3"/>
      <c r="I245" s="4"/>
      <c r="J245" s="4"/>
      <c r="K245" s="4"/>
      <c r="L245" s="5"/>
      <c r="M245" s="5"/>
      <c r="N245" s="5"/>
      <c r="O245" s="5"/>
      <c r="P245" s="5"/>
      <c r="Q245" s="6"/>
      <c r="R245" s="7"/>
    </row>
    <row r="246" spans="5:18" ht="18.75" x14ac:dyDescent="0.3">
      <c r="E246" s="2"/>
      <c r="F246" s="2"/>
      <c r="G246" s="3"/>
      <c r="H246" s="3"/>
      <c r="I246" s="4"/>
      <c r="J246" s="4"/>
      <c r="K246" s="4"/>
      <c r="L246" s="5"/>
      <c r="M246" s="5"/>
      <c r="N246" s="5"/>
      <c r="O246" s="5"/>
      <c r="P246" s="5"/>
      <c r="Q246" s="6"/>
      <c r="R246" s="7"/>
    </row>
    <row r="247" spans="5:18" ht="18.75" x14ac:dyDescent="0.3">
      <c r="E247" s="2"/>
      <c r="F247" s="2"/>
      <c r="G247" s="3"/>
      <c r="H247" s="3"/>
      <c r="I247" s="4"/>
      <c r="J247" s="4"/>
      <c r="K247" s="4"/>
      <c r="L247" s="5"/>
      <c r="M247" s="5"/>
      <c r="N247" s="5"/>
      <c r="O247" s="5"/>
      <c r="P247" s="5"/>
      <c r="Q247" s="6"/>
      <c r="R247" s="7"/>
    </row>
    <row r="248" spans="5:18" ht="18.75" x14ac:dyDescent="0.3">
      <c r="E248" s="2"/>
      <c r="F248" s="2"/>
      <c r="G248" s="3"/>
      <c r="H248" s="3"/>
      <c r="I248" s="4"/>
      <c r="J248" s="4"/>
      <c r="K248" s="4"/>
      <c r="L248" s="5"/>
      <c r="M248" s="5"/>
      <c r="N248" s="5"/>
      <c r="O248" s="5"/>
      <c r="P248" s="5"/>
      <c r="Q248" s="6"/>
      <c r="R248" s="7"/>
    </row>
    <row r="249" spans="5:18" ht="18.75" x14ac:dyDescent="0.3">
      <c r="E249" s="2"/>
      <c r="F249" s="2"/>
      <c r="G249" s="3"/>
      <c r="H249" s="3"/>
      <c r="I249" s="4"/>
      <c r="J249" s="4"/>
      <c r="K249" s="4"/>
      <c r="L249" s="5"/>
      <c r="M249" s="5"/>
      <c r="N249" s="5"/>
      <c r="O249" s="5"/>
      <c r="P249" s="5"/>
      <c r="Q249" s="6"/>
      <c r="R249" s="7"/>
    </row>
    <row r="250" spans="5:18" ht="18.75" x14ac:dyDescent="0.3">
      <c r="E250" s="2"/>
      <c r="F250" s="2"/>
      <c r="G250" s="3"/>
      <c r="H250" s="3"/>
      <c r="I250" s="4"/>
      <c r="J250" s="4"/>
      <c r="K250" s="4"/>
      <c r="L250" s="5"/>
      <c r="M250" s="5"/>
      <c r="N250" s="5"/>
      <c r="O250" s="5"/>
      <c r="P250" s="5"/>
      <c r="Q250" s="6"/>
      <c r="R250" s="7"/>
    </row>
    <row r="251" spans="5:18" ht="18.75" x14ac:dyDescent="0.3">
      <c r="E251" s="2"/>
      <c r="F251" s="2"/>
      <c r="G251" s="3"/>
      <c r="H251" s="3"/>
      <c r="I251" s="4"/>
      <c r="J251" s="4"/>
      <c r="K251" s="4"/>
      <c r="L251" s="5"/>
      <c r="M251" s="5"/>
      <c r="N251" s="5"/>
      <c r="O251" s="5"/>
      <c r="P251" s="5"/>
      <c r="Q251" s="6"/>
      <c r="R251" s="7"/>
    </row>
    <row r="252" spans="5:18" ht="18.75" x14ac:dyDescent="0.3">
      <c r="E252" s="2"/>
      <c r="F252" s="2"/>
      <c r="G252" s="3"/>
      <c r="H252" s="3"/>
      <c r="I252" s="4"/>
      <c r="J252" s="4"/>
      <c r="K252" s="4"/>
      <c r="L252" s="5"/>
      <c r="M252" s="5"/>
      <c r="N252" s="5"/>
      <c r="O252" s="5"/>
      <c r="P252" s="5"/>
      <c r="Q252" s="6"/>
      <c r="R252" s="7"/>
    </row>
    <row r="253" spans="5:18" ht="18.75" x14ac:dyDescent="0.3">
      <c r="E253" s="2"/>
      <c r="F253" s="2"/>
      <c r="G253" s="3"/>
      <c r="H253" s="3"/>
      <c r="I253" s="4"/>
      <c r="J253" s="4"/>
      <c r="K253" s="4"/>
      <c r="L253" s="5"/>
      <c r="M253" s="5"/>
      <c r="N253" s="5"/>
      <c r="O253" s="5"/>
      <c r="P253" s="5"/>
      <c r="Q253" s="6"/>
      <c r="R253" s="7"/>
    </row>
    <row r="254" spans="5:18" ht="18.75" x14ac:dyDescent="0.3">
      <c r="E254" s="2"/>
      <c r="F254" s="2"/>
      <c r="G254" s="3"/>
      <c r="H254" s="3"/>
      <c r="I254" s="4"/>
      <c r="J254" s="4"/>
      <c r="K254" s="4"/>
      <c r="L254" s="5"/>
      <c r="M254" s="5"/>
      <c r="N254" s="5"/>
      <c r="O254" s="5"/>
      <c r="P254" s="5"/>
      <c r="Q254" s="6"/>
      <c r="R254" s="7"/>
    </row>
    <row r="255" spans="5:18" ht="18.75" x14ac:dyDescent="0.3">
      <c r="E255" s="2"/>
      <c r="F255" s="2"/>
      <c r="G255" s="3"/>
      <c r="H255" s="3"/>
      <c r="I255" s="4"/>
      <c r="J255" s="4"/>
      <c r="K255" s="4"/>
      <c r="L255" s="5"/>
      <c r="M255" s="5"/>
      <c r="N255" s="5"/>
      <c r="O255" s="5"/>
      <c r="P255" s="5"/>
      <c r="Q255" s="6"/>
      <c r="R255" s="7"/>
    </row>
    <row r="256" spans="5:18" ht="18.75" x14ac:dyDescent="0.3">
      <c r="E256" s="2"/>
      <c r="F256" s="2"/>
      <c r="G256" s="3"/>
      <c r="H256" s="3"/>
      <c r="I256" s="4"/>
      <c r="J256" s="4"/>
      <c r="K256" s="4"/>
      <c r="L256" s="5"/>
      <c r="M256" s="5"/>
      <c r="N256" s="5"/>
      <c r="O256" s="5"/>
      <c r="P256" s="5"/>
      <c r="Q256" s="6"/>
      <c r="R256" s="7"/>
    </row>
    <row r="257" spans="5:18" ht="18.75" x14ac:dyDescent="0.3">
      <c r="E257" s="2"/>
      <c r="F257" s="2"/>
      <c r="G257" s="3"/>
      <c r="H257" s="3"/>
      <c r="I257" s="4"/>
      <c r="J257" s="4"/>
      <c r="K257" s="4"/>
      <c r="L257" s="5"/>
      <c r="M257" s="5"/>
      <c r="N257" s="5"/>
      <c r="O257" s="5"/>
      <c r="P257" s="5"/>
      <c r="Q257" s="6"/>
      <c r="R257" s="7"/>
    </row>
    <row r="258" spans="5:18" ht="18.75" x14ac:dyDescent="0.3">
      <c r="E258" s="2"/>
      <c r="F258" s="2"/>
      <c r="G258" s="3"/>
      <c r="H258" s="3"/>
      <c r="I258" s="4"/>
      <c r="J258" s="4"/>
      <c r="K258" s="4"/>
      <c r="L258" s="5"/>
      <c r="M258" s="5"/>
      <c r="N258" s="5"/>
      <c r="O258" s="5"/>
      <c r="P258" s="5"/>
      <c r="Q258" s="6"/>
      <c r="R258" s="7"/>
    </row>
    <row r="259" spans="5:18" ht="18.75" x14ac:dyDescent="0.3">
      <c r="E259" s="2"/>
      <c r="F259" s="2"/>
      <c r="G259" s="3"/>
      <c r="H259" s="3"/>
      <c r="I259" s="4"/>
      <c r="J259" s="4"/>
      <c r="K259" s="4"/>
      <c r="L259" s="5"/>
      <c r="M259" s="5"/>
      <c r="N259" s="5"/>
      <c r="O259" s="5"/>
      <c r="P259" s="5"/>
      <c r="Q259" s="6"/>
      <c r="R259" s="7"/>
    </row>
    <row r="260" spans="5:18" ht="18.75" x14ac:dyDescent="0.3">
      <c r="E260" s="2"/>
      <c r="F260" s="2"/>
      <c r="G260" s="3"/>
      <c r="H260" s="3"/>
      <c r="I260" s="4"/>
      <c r="J260" s="4"/>
      <c r="K260" s="4"/>
      <c r="L260" s="5"/>
      <c r="M260" s="5"/>
      <c r="N260" s="5"/>
      <c r="O260" s="5"/>
      <c r="P260" s="5"/>
      <c r="Q260" s="6"/>
      <c r="R260" s="7"/>
    </row>
    <row r="261" spans="5:18" ht="18.75" x14ac:dyDescent="0.3">
      <c r="E261" s="2"/>
      <c r="F261" s="2"/>
      <c r="G261" s="3"/>
      <c r="H261" s="3"/>
      <c r="I261" s="4"/>
      <c r="J261" s="4"/>
      <c r="K261" s="4"/>
      <c r="L261" s="5"/>
      <c r="M261" s="5"/>
      <c r="N261" s="5"/>
      <c r="O261" s="5"/>
      <c r="P261" s="5"/>
      <c r="Q261" s="6"/>
      <c r="R261" s="7"/>
    </row>
    <row r="262" spans="5:18" ht="18.75" x14ac:dyDescent="0.3">
      <c r="E262" s="2"/>
      <c r="F262" s="2"/>
      <c r="G262" s="3"/>
      <c r="H262" s="3"/>
      <c r="I262" s="4"/>
      <c r="J262" s="4"/>
      <c r="K262" s="4"/>
      <c r="L262" s="5"/>
      <c r="M262" s="5"/>
      <c r="N262" s="5"/>
      <c r="O262" s="5"/>
      <c r="P262" s="5"/>
      <c r="Q262" s="6"/>
      <c r="R262" s="7"/>
    </row>
    <row r="263" spans="5:18" ht="18.75" x14ac:dyDescent="0.3">
      <c r="E263" s="2"/>
      <c r="F263" s="2"/>
      <c r="G263" s="3"/>
      <c r="H263" s="3"/>
      <c r="I263" s="4"/>
      <c r="J263" s="4"/>
      <c r="K263" s="4"/>
      <c r="L263" s="5"/>
      <c r="M263" s="5"/>
      <c r="N263" s="5"/>
      <c r="O263" s="5"/>
      <c r="P263" s="5"/>
      <c r="Q263" s="6"/>
      <c r="R263" s="7"/>
    </row>
    <row r="264" spans="5:18" ht="18.75" x14ac:dyDescent="0.3">
      <c r="E264" s="2"/>
      <c r="F264" s="2"/>
      <c r="G264" s="3"/>
      <c r="H264" s="3"/>
      <c r="I264" s="4"/>
      <c r="J264" s="4"/>
      <c r="K264" s="4"/>
      <c r="L264" s="5"/>
      <c r="M264" s="5"/>
      <c r="N264" s="5"/>
      <c r="O264" s="5"/>
      <c r="P264" s="5"/>
      <c r="Q264" s="6"/>
      <c r="R264" s="7"/>
    </row>
    <row r="265" spans="5:18" ht="18.75" x14ac:dyDescent="0.3">
      <c r="E265" s="2"/>
      <c r="F265" s="2"/>
      <c r="G265" s="3"/>
      <c r="H265" s="3"/>
      <c r="I265" s="4"/>
      <c r="J265" s="4"/>
      <c r="K265" s="4"/>
      <c r="L265" s="5"/>
      <c r="M265" s="5"/>
      <c r="N265" s="5"/>
      <c r="O265" s="5"/>
      <c r="P265" s="5"/>
      <c r="Q265" s="6"/>
      <c r="R265" s="7"/>
    </row>
    <row r="266" spans="5:18" ht="18.75" x14ac:dyDescent="0.3">
      <c r="E266" s="2"/>
      <c r="F266" s="2"/>
      <c r="G266" s="3"/>
      <c r="H266" s="3"/>
      <c r="I266" s="4"/>
      <c r="J266" s="4"/>
      <c r="K266" s="4"/>
      <c r="L266" s="5"/>
      <c r="M266" s="5"/>
      <c r="N266" s="5"/>
      <c r="O266" s="5"/>
      <c r="P266" s="5"/>
      <c r="Q266" s="6"/>
      <c r="R266" s="7"/>
    </row>
    <row r="267" spans="5:18" ht="18.75" x14ac:dyDescent="0.3">
      <c r="E267" s="2"/>
      <c r="F267" s="2"/>
      <c r="G267" s="3"/>
      <c r="H267" s="3"/>
      <c r="I267" s="4"/>
      <c r="J267" s="4"/>
      <c r="K267" s="4"/>
      <c r="L267" s="5"/>
      <c r="M267" s="5"/>
      <c r="N267" s="5"/>
      <c r="O267" s="5"/>
      <c r="P267" s="5"/>
      <c r="Q267" s="6"/>
      <c r="R267" s="7"/>
    </row>
    <row r="268" spans="5:18" ht="18.75" x14ac:dyDescent="0.3">
      <c r="E268" s="2"/>
      <c r="F268" s="2"/>
      <c r="G268" s="3"/>
      <c r="H268" s="3"/>
      <c r="I268" s="4"/>
      <c r="J268" s="4"/>
      <c r="K268" s="4"/>
      <c r="L268" s="5"/>
      <c r="M268" s="5"/>
      <c r="N268" s="5"/>
      <c r="O268" s="5"/>
      <c r="P268" s="5"/>
      <c r="Q268" s="6"/>
      <c r="R268" s="7"/>
    </row>
    <row r="269" spans="5:18" ht="18.75" x14ac:dyDescent="0.3">
      <c r="E269" s="2"/>
      <c r="F269" s="2"/>
      <c r="G269" s="3"/>
      <c r="H269" s="3"/>
      <c r="I269" s="4"/>
      <c r="J269" s="4"/>
      <c r="K269" s="4"/>
      <c r="L269" s="5"/>
      <c r="M269" s="5"/>
      <c r="N269" s="5"/>
      <c r="O269" s="5"/>
      <c r="P269" s="5"/>
      <c r="Q269" s="6"/>
      <c r="R269" s="7"/>
    </row>
    <row r="270" spans="5:18" ht="18.75" x14ac:dyDescent="0.3">
      <c r="E270" s="2"/>
      <c r="F270" s="2"/>
      <c r="G270" s="3"/>
      <c r="H270" s="3"/>
      <c r="I270" s="4"/>
      <c r="J270" s="4"/>
      <c r="K270" s="4"/>
      <c r="L270" s="5"/>
      <c r="M270" s="5"/>
      <c r="N270" s="5"/>
      <c r="O270" s="5"/>
      <c r="P270" s="5"/>
      <c r="Q270" s="6"/>
      <c r="R270" s="7"/>
    </row>
    <row r="271" spans="5:18" ht="18.75" x14ac:dyDescent="0.3">
      <c r="E271" s="2"/>
      <c r="F271" s="2"/>
      <c r="G271" s="3"/>
      <c r="H271" s="3"/>
      <c r="I271" s="4"/>
      <c r="J271" s="4"/>
      <c r="K271" s="4"/>
      <c r="L271" s="5"/>
      <c r="M271" s="5"/>
      <c r="N271" s="5"/>
      <c r="O271" s="5"/>
      <c r="P271" s="5"/>
      <c r="Q271" s="6"/>
      <c r="R271" s="7"/>
    </row>
    <row r="272" spans="5:18" ht="18.75" x14ac:dyDescent="0.3">
      <c r="E272" s="2"/>
      <c r="F272" s="2"/>
      <c r="G272" s="3"/>
      <c r="H272" s="3"/>
      <c r="I272" s="4"/>
      <c r="J272" s="4"/>
      <c r="K272" s="4"/>
      <c r="L272" s="5"/>
      <c r="M272" s="5"/>
      <c r="N272" s="5"/>
      <c r="O272" s="5"/>
      <c r="P272" s="5"/>
      <c r="Q272" s="6"/>
      <c r="R272" s="7"/>
    </row>
    <row r="273" spans="5:18" ht="18.75" x14ac:dyDescent="0.3">
      <c r="E273" s="2"/>
      <c r="F273" s="2"/>
      <c r="G273" s="3"/>
      <c r="H273" s="3"/>
      <c r="I273" s="4"/>
      <c r="J273" s="4"/>
      <c r="K273" s="4"/>
      <c r="L273" s="5"/>
      <c r="M273" s="5"/>
      <c r="N273" s="5"/>
      <c r="O273" s="5"/>
      <c r="P273" s="5"/>
      <c r="Q273" s="6"/>
      <c r="R273" s="7"/>
    </row>
    <row r="274" spans="5:18" ht="18.75" x14ac:dyDescent="0.3">
      <c r="E274" s="2"/>
      <c r="F274" s="2"/>
      <c r="G274" s="3"/>
      <c r="H274" s="3"/>
      <c r="I274" s="4"/>
      <c r="J274" s="4"/>
      <c r="K274" s="4"/>
      <c r="L274" s="5"/>
      <c r="M274" s="5"/>
      <c r="N274" s="5"/>
      <c r="O274" s="5"/>
      <c r="P274" s="5"/>
      <c r="Q274" s="6"/>
      <c r="R274" s="7"/>
    </row>
    <row r="275" spans="5:18" ht="18.75" x14ac:dyDescent="0.3">
      <c r="E275" s="2"/>
      <c r="F275" s="2"/>
      <c r="G275" s="3"/>
      <c r="H275" s="3"/>
      <c r="I275" s="4"/>
      <c r="J275" s="4"/>
      <c r="K275" s="4"/>
      <c r="L275" s="5"/>
      <c r="M275" s="5"/>
      <c r="N275" s="5"/>
      <c r="O275" s="5"/>
      <c r="P275" s="5"/>
      <c r="Q275" s="6"/>
      <c r="R275" s="7"/>
    </row>
    <row r="276" spans="5:18" ht="18.75" x14ac:dyDescent="0.3">
      <c r="E276" s="2"/>
      <c r="F276" s="2"/>
      <c r="G276" s="3"/>
      <c r="H276" s="3"/>
      <c r="I276" s="4"/>
      <c r="J276" s="4"/>
      <c r="K276" s="4"/>
      <c r="L276" s="5"/>
      <c r="M276" s="5"/>
      <c r="N276" s="5"/>
      <c r="O276" s="5"/>
      <c r="P276" s="5"/>
      <c r="Q276" s="6"/>
      <c r="R276" s="7"/>
    </row>
    <row r="277" spans="5:18" ht="18.75" x14ac:dyDescent="0.3">
      <c r="E277" s="2"/>
      <c r="F277" s="2"/>
      <c r="G277" s="3"/>
      <c r="H277" s="3"/>
      <c r="I277" s="4"/>
      <c r="J277" s="4"/>
      <c r="K277" s="4"/>
      <c r="L277" s="5"/>
      <c r="M277" s="5"/>
      <c r="N277" s="5"/>
      <c r="O277" s="5"/>
      <c r="P277" s="5"/>
      <c r="Q277" s="6"/>
      <c r="R277" s="7"/>
    </row>
    <row r="278" spans="5:18" ht="18.75" x14ac:dyDescent="0.3">
      <c r="E278" s="2"/>
      <c r="F278" s="2"/>
      <c r="G278" s="3"/>
      <c r="H278" s="3"/>
      <c r="I278" s="4"/>
      <c r="J278" s="4"/>
      <c r="K278" s="4"/>
      <c r="L278" s="5"/>
      <c r="M278" s="5"/>
      <c r="N278" s="5"/>
      <c r="O278" s="5"/>
      <c r="P278" s="5"/>
      <c r="Q278" s="6"/>
      <c r="R278" s="7"/>
    </row>
    <row r="279" spans="5:18" ht="18.75" x14ac:dyDescent="0.3">
      <c r="E279" s="2"/>
      <c r="F279" s="2"/>
      <c r="G279" s="3"/>
      <c r="H279" s="3"/>
      <c r="I279" s="4"/>
      <c r="J279" s="4"/>
      <c r="K279" s="4"/>
      <c r="L279" s="5"/>
      <c r="M279" s="5"/>
      <c r="N279" s="5"/>
      <c r="O279" s="5"/>
      <c r="P279" s="5"/>
      <c r="Q279" s="6"/>
      <c r="R279" s="7"/>
    </row>
    <row r="280" spans="5:18" ht="18.75" x14ac:dyDescent="0.3">
      <c r="E280" s="2"/>
      <c r="F280" s="2"/>
      <c r="G280" s="3"/>
      <c r="H280" s="3"/>
      <c r="I280" s="4"/>
      <c r="J280" s="4"/>
      <c r="K280" s="4"/>
      <c r="L280" s="5"/>
      <c r="M280" s="5"/>
      <c r="N280" s="5"/>
      <c r="O280" s="5"/>
      <c r="P280" s="5"/>
      <c r="Q280" s="6"/>
      <c r="R280" s="7"/>
    </row>
  </sheetData>
  <autoFilter ref="A2:S7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9" zoomScale="110" zoomScaleNormal="110" workbookViewId="0">
      <selection activeCell="D10" sqref="D10"/>
    </sheetView>
  </sheetViews>
  <sheetFormatPr defaultRowHeight="18.75" x14ac:dyDescent="0.3"/>
  <cols>
    <col min="1" max="1" width="7.140625" style="24" customWidth="1"/>
    <col min="2" max="2" width="3.85546875" style="24" customWidth="1"/>
    <col min="3" max="10" width="7.140625" style="24" customWidth="1"/>
    <col min="11" max="256" width="9.140625" style="24"/>
    <col min="257" max="257" width="7.140625" style="24" customWidth="1"/>
    <col min="258" max="258" width="3.85546875" style="24" customWidth="1"/>
    <col min="259" max="266" width="7.140625" style="24" customWidth="1"/>
    <col min="267" max="512" width="9.140625" style="24"/>
    <col min="513" max="513" width="7.140625" style="24" customWidth="1"/>
    <col min="514" max="514" width="3.85546875" style="24" customWidth="1"/>
    <col min="515" max="522" width="7.140625" style="24" customWidth="1"/>
    <col min="523" max="768" width="9.140625" style="24"/>
    <col min="769" max="769" width="7.140625" style="24" customWidth="1"/>
    <col min="770" max="770" width="3.85546875" style="24" customWidth="1"/>
    <col min="771" max="778" width="7.140625" style="24" customWidth="1"/>
    <col min="779" max="1024" width="9.140625" style="24"/>
    <col min="1025" max="1025" width="7.140625" style="24" customWidth="1"/>
    <col min="1026" max="1026" width="3.85546875" style="24" customWidth="1"/>
    <col min="1027" max="1034" width="7.140625" style="24" customWidth="1"/>
    <col min="1035" max="1280" width="9.140625" style="24"/>
    <col min="1281" max="1281" width="7.140625" style="24" customWidth="1"/>
    <col min="1282" max="1282" width="3.85546875" style="24" customWidth="1"/>
    <col min="1283" max="1290" width="7.140625" style="24" customWidth="1"/>
    <col min="1291" max="1536" width="9.140625" style="24"/>
    <col min="1537" max="1537" width="7.140625" style="24" customWidth="1"/>
    <col min="1538" max="1538" width="3.85546875" style="24" customWidth="1"/>
    <col min="1539" max="1546" width="7.140625" style="24" customWidth="1"/>
    <col min="1547" max="1792" width="9.140625" style="24"/>
    <col min="1793" max="1793" width="7.140625" style="24" customWidth="1"/>
    <col min="1794" max="1794" width="3.85546875" style="24" customWidth="1"/>
    <col min="1795" max="1802" width="7.140625" style="24" customWidth="1"/>
    <col min="1803" max="2048" width="9.140625" style="24"/>
    <col min="2049" max="2049" width="7.140625" style="24" customWidth="1"/>
    <col min="2050" max="2050" width="3.85546875" style="24" customWidth="1"/>
    <col min="2051" max="2058" width="7.140625" style="24" customWidth="1"/>
    <col min="2059" max="2304" width="9.140625" style="24"/>
    <col min="2305" max="2305" width="7.140625" style="24" customWidth="1"/>
    <col min="2306" max="2306" width="3.85546875" style="24" customWidth="1"/>
    <col min="2307" max="2314" width="7.140625" style="24" customWidth="1"/>
    <col min="2315" max="2560" width="9.140625" style="24"/>
    <col min="2561" max="2561" width="7.140625" style="24" customWidth="1"/>
    <col min="2562" max="2562" width="3.85546875" style="24" customWidth="1"/>
    <col min="2563" max="2570" width="7.140625" style="24" customWidth="1"/>
    <col min="2571" max="2816" width="9.140625" style="24"/>
    <col min="2817" max="2817" width="7.140625" style="24" customWidth="1"/>
    <col min="2818" max="2818" width="3.85546875" style="24" customWidth="1"/>
    <col min="2819" max="2826" width="7.140625" style="24" customWidth="1"/>
    <col min="2827" max="3072" width="9.140625" style="24"/>
    <col min="3073" max="3073" width="7.140625" style="24" customWidth="1"/>
    <col min="3074" max="3074" width="3.85546875" style="24" customWidth="1"/>
    <col min="3075" max="3082" width="7.140625" style="24" customWidth="1"/>
    <col min="3083" max="3328" width="9.140625" style="24"/>
    <col min="3329" max="3329" width="7.140625" style="24" customWidth="1"/>
    <col min="3330" max="3330" width="3.85546875" style="24" customWidth="1"/>
    <col min="3331" max="3338" width="7.140625" style="24" customWidth="1"/>
    <col min="3339" max="3584" width="9.140625" style="24"/>
    <col min="3585" max="3585" width="7.140625" style="24" customWidth="1"/>
    <col min="3586" max="3586" width="3.85546875" style="24" customWidth="1"/>
    <col min="3587" max="3594" width="7.140625" style="24" customWidth="1"/>
    <col min="3595" max="3840" width="9.140625" style="24"/>
    <col min="3841" max="3841" width="7.140625" style="24" customWidth="1"/>
    <col min="3842" max="3842" width="3.85546875" style="24" customWidth="1"/>
    <col min="3843" max="3850" width="7.140625" style="24" customWidth="1"/>
    <col min="3851" max="4096" width="9.140625" style="24"/>
    <col min="4097" max="4097" width="7.140625" style="24" customWidth="1"/>
    <col min="4098" max="4098" width="3.85546875" style="24" customWidth="1"/>
    <col min="4099" max="4106" width="7.140625" style="24" customWidth="1"/>
    <col min="4107" max="4352" width="9.140625" style="24"/>
    <col min="4353" max="4353" width="7.140625" style="24" customWidth="1"/>
    <col min="4354" max="4354" width="3.85546875" style="24" customWidth="1"/>
    <col min="4355" max="4362" width="7.140625" style="24" customWidth="1"/>
    <col min="4363" max="4608" width="9.140625" style="24"/>
    <col min="4609" max="4609" width="7.140625" style="24" customWidth="1"/>
    <col min="4610" max="4610" width="3.85546875" style="24" customWidth="1"/>
    <col min="4611" max="4618" width="7.140625" style="24" customWidth="1"/>
    <col min="4619" max="4864" width="9.140625" style="24"/>
    <col min="4865" max="4865" width="7.140625" style="24" customWidth="1"/>
    <col min="4866" max="4866" width="3.85546875" style="24" customWidth="1"/>
    <col min="4867" max="4874" width="7.140625" style="24" customWidth="1"/>
    <col min="4875" max="5120" width="9.140625" style="24"/>
    <col min="5121" max="5121" width="7.140625" style="24" customWidth="1"/>
    <col min="5122" max="5122" width="3.85546875" style="24" customWidth="1"/>
    <col min="5123" max="5130" width="7.140625" style="24" customWidth="1"/>
    <col min="5131" max="5376" width="9.140625" style="24"/>
    <col min="5377" max="5377" width="7.140625" style="24" customWidth="1"/>
    <col min="5378" max="5378" width="3.85546875" style="24" customWidth="1"/>
    <col min="5379" max="5386" width="7.140625" style="24" customWidth="1"/>
    <col min="5387" max="5632" width="9.140625" style="24"/>
    <col min="5633" max="5633" width="7.140625" style="24" customWidth="1"/>
    <col min="5634" max="5634" width="3.85546875" style="24" customWidth="1"/>
    <col min="5635" max="5642" width="7.140625" style="24" customWidth="1"/>
    <col min="5643" max="5888" width="9.140625" style="24"/>
    <col min="5889" max="5889" width="7.140625" style="24" customWidth="1"/>
    <col min="5890" max="5890" width="3.85546875" style="24" customWidth="1"/>
    <col min="5891" max="5898" width="7.140625" style="24" customWidth="1"/>
    <col min="5899" max="6144" width="9.140625" style="24"/>
    <col min="6145" max="6145" width="7.140625" style="24" customWidth="1"/>
    <col min="6146" max="6146" width="3.85546875" style="24" customWidth="1"/>
    <col min="6147" max="6154" width="7.140625" style="24" customWidth="1"/>
    <col min="6155" max="6400" width="9.140625" style="24"/>
    <col min="6401" max="6401" width="7.140625" style="24" customWidth="1"/>
    <col min="6402" max="6402" width="3.85546875" style="24" customWidth="1"/>
    <col min="6403" max="6410" width="7.140625" style="24" customWidth="1"/>
    <col min="6411" max="6656" width="9.140625" style="24"/>
    <col min="6657" max="6657" width="7.140625" style="24" customWidth="1"/>
    <col min="6658" max="6658" width="3.85546875" style="24" customWidth="1"/>
    <col min="6659" max="6666" width="7.140625" style="24" customWidth="1"/>
    <col min="6667" max="6912" width="9.140625" style="24"/>
    <col min="6913" max="6913" width="7.140625" style="24" customWidth="1"/>
    <col min="6914" max="6914" width="3.85546875" style="24" customWidth="1"/>
    <col min="6915" max="6922" width="7.140625" style="24" customWidth="1"/>
    <col min="6923" max="7168" width="9.140625" style="24"/>
    <col min="7169" max="7169" width="7.140625" style="24" customWidth="1"/>
    <col min="7170" max="7170" width="3.85546875" style="24" customWidth="1"/>
    <col min="7171" max="7178" width="7.140625" style="24" customWidth="1"/>
    <col min="7179" max="7424" width="9.140625" style="24"/>
    <col min="7425" max="7425" width="7.140625" style="24" customWidth="1"/>
    <col min="7426" max="7426" width="3.85546875" style="24" customWidth="1"/>
    <col min="7427" max="7434" width="7.140625" style="24" customWidth="1"/>
    <col min="7435" max="7680" width="9.140625" style="24"/>
    <col min="7681" max="7681" width="7.140625" style="24" customWidth="1"/>
    <col min="7682" max="7682" width="3.85546875" style="24" customWidth="1"/>
    <col min="7683" max="7690" width="7.140625" style="24" customWidth="1"/>
    <col min="7691" max="7936" width="9.140625" style="24"/>
    <col min="7937" max="7937" width="7.140625" style="24" customWidth="1"/>
    <col min="7938" max="7938" width="3.85546875" style="24" customWidth="1"/>
    <col min="7939" max="7946" width="7.140625" style="24" customWidth="1"/>
    <col min="7947" max="8192" width="9.140625" style="24"/>
    <col min="8193" max="8193" width="7.140625" style="24" customWidth="1"/>
    <col min="8194" max="8194" width="3.85546875" style="24" customWidth="1"/>
    <col min="8195" max="8202" width="7.140625" style="24" customWidth="1"/>
    <col min="8203" max="8448" width="9.140625" style="24"/>
    <col min="8449" max="8449" width="7.140625" style="24" customWidth="1"/>
    <col min="8450" max="8450" width="3.85546875" style="24" customWidth="1"/>
    <col min="8451" max="8458" width="7.140625" style="24" customWidth="1"/>
    <col min="8459" max="8704" width="9.140625" style="24"/>
    <col min="8705" max="8705" width="7.140625" style="24" customWidth="1"/>
    <col min="8706" max="8706" width="3.85546875" style="24" customWidth="1"/>
    <col min="8707" max="8714" width="7.140625" style="24" customWidth="1"/>
    <col min="8715" max="8960" width="9.140625" style="24"/>
    <col min="8961" max="8961" width="7.140625" style="24" customWidth="1"/>
    <col min="8962" max="8962" width="3.85546875" style="24" customWidth="1"/>
    <col min="8963" max="8970" width="7.140625" style="24" customWidth="1"/>
    <col min="8971" max="9216" width="9.140625" style="24"/>
    <col min="9217" max="9217" width="7.140625" style="24" customWidth="1"/>
    <col min="9218" max="9218" width="3.85546875" style="24" customWidth="1"/>
    <col min="9219" max="9226" width="7.140625" style="24" customWidth="1"/>
    <col min="9227" max="9472" width="9.140625" style="24"/>
    <col min="9473" max="9473" width="7.140625" style="24" customWidth="1"/>
    <col min="9474" max="9474" width="3.85546875" style="24" customWidth="1"/>
    <col min="9475" max="9482" width="7.140625" style="24" customWidth="1"/>
    <col min="9483" max="9728" width="9.140625" style="24"/>
    <col min="9729" max="9729" width="7.140625" style="24" customWidth="1"/>
    <col min="9730" max="9730" width="3.85546875" style="24" customWidth="1"/>
    <col min="9731" max="9738" width="7.140625" style="24" customWidth="1"/>
    <col min="9739" max="9984" width="9.140625" style="24"/>
    <col min="9985" max="9985" width="7.140625" style="24" customWidth="1"/>
    <col min="9986" max="9986" width="3.85546875" style="24" customWidth="1"/>
    <col min="9987" max="9994" width="7.140625" style="24" customWidth="1"/>
    <col min="9995" max="10240" width="9.140625" style="24"/>
    <col min="10241" max="10241" width="7.140625" style="24" customWidth="1"/>
    <col min="10242" max="10242" width="3.85546875" style="24" customWidth="1"/>
    <col min="10243" max="10250" width="7.140625" style="24" customWidth="1"/>
    <col min="10251" max="10496" width="9.140625" style="24"/>
    <col min="10497" max="10497" width="7.140625" style="24" customWidth="1"/>
    <col min="10498" max="10498" width="3.85546875" style="24" customWidth="1"/>
    <col min="10499" max="10506" width="7.140625" style="24" customWidth="1"/>
    <col min="10507" max="10752" width="9.140625" style="24"/>
    <col min="10753" max="10753" width="7.140625" style="24" customWidth="1"/>
    <col min="10754" max="10754" width="3.85546875" style="24" customWidth="1"/>
    <col min="10755" max="10762" width="7.140625" style="24" customWidth="1"/>
    <col min="10763" max="11008" width="9.140625" style="24"/>
    <col min="11009" max="11009" width="7.140625" style="24" customWidth="1"/>
    <col min="11010" max="11010" width="3.85546875" style="24" customWidth="1"/>
    <col min="11011" max="11018" width="7.140625" style="24" customWidth="1"/>
    <col min="11019" max="11264" width="9.140625" style="24"/>
    <col min="11265" max="11265" width="7.140625" style="24" customWidth="1"/>
    <col min="11266" max="11266" width="3.85546875" style="24" customWidth="1"/>
    <col min="11267" max="11274" width="7.140625" style="24" customWidth="1"/>
    <col min="11275" max="11520" width="9.140625" style="24"/>
    <col min="11521" max="11521" width="7.140625" style="24" customWidth="1"/>
    <col min="11522" max="11522" width="3.85546875" style="24" customWidth="1"/>
    <col min="11523" max="11530" width="7.140625" style="24" customWidth="1"/>
    <col min="11531" max="11776" width="9.140625" style="24"/>
    <col min="11777" max="11777" width="7.140625" style="24" customWidth="1"/>
    <col min="11778" max="11778" width="3.85546875" style="24" customWidth="1"/>
    <col min="11779" max="11786" width="7.140625" style="24" customWidth="1"/>
    <col min="11787" max="12032" width="9.140625" style="24"/>
    <col min="12033" max="12033" width="7.140625" style="24" customWidth="1"/>
    <col min="12034" max="12034" width="3.85546875" style="24" customWidth="1"/>
    <col min="12035" max="12042" width="7.140625" style="24" customWidth="1"/>
    <col min="12043" max="12288" width="9.140625" style="24"/>
    <col min="12289" max="12289" width="7.140625" style="24" customWidth="1"/>
    <col min="12290" max="12290" width="3.85546875" style="24" customWidth="1"/>
    <col min="12291" max="12298" width="7.140625" style="24" customWidth="1"/>
    <col min="12299" max="12544" width="9.140625" style="24"/>
    <col min="12545" max="12545" width="7.140625" style="24" customWidth="1"/>
    <col min="12546" max="12546" width="3.85546875" style="24" customWidth="1"/>
    <col min="12547" max="12554" width="7.140625" style="24" customWidth="1"/>
    <col min="12555" max="12800" width="9.140625" style="24"/>
    <col min="12801" max="12801" width="7.140625" style="24" customWidth="1"/>
    <col min="12802" max="12802" width="3.85546875" style="24" customWidth="1"/>
    <col min="12803" max="12810" width="7.140625" style="24" customWidth="1"/>
    <col min="12811" max="13056" width="9.140625" style="24"/>
    <col min="13057" max="13057" width="7.140625" style="24" customWidth="1"/>
    <col min="13058" max="13058" width="3.85546875" style="24" customWidth="1"/>
    <col min="13059" max="13066" width="7.140625" style="24" customWidth="1"/>
    <col min="13067" max="13312" width="9.140625" style="24"/>
    <col min="13313" max="13313" width="7.140625" style="24" customWidth="1"/>
    <col min="13314" max="13314" width="3.85546875" style="24" customWidth="1"/>
    <col min="13315" max="13322" width="7.140625" style="24" customWidth="1"/>
    <col min="13323" max="13568" width="9.140625" style="24"/>
    <col min="13569" max="13569" width="7.140625" style="24" customWidth="1"/>
    <col min="13570" max="13570" width="3.85546875" style="24" customWidth="1"/>
    <col min="13571" max="13578" width="7.140625" style="24" customWidth="1"/>
    <col min="13579" max="13824" width="9.140625" style="24"/>
    <col min="13825" max="13825" width="7.140625" style="24" customWidth="1"/>
    <col min="13826" max="13826" width="3.85546875" style="24" customWidth="1"/>
    <col min="13827" max="13834" width="7.140625" style="24" customWidth="1"/>
    <col min="13835" max="14080" width="9.140625" style="24"/>
    <col min="14081" max="14081" width="7.140625" style="24" customWidth="1"/>
    <col min="14082" max="14082" width="3.85546875" style="24" customWidth="1"/>
    <col min="14083" max="14090" width="7.140625" style="24" customWidth="1"/>
    <col min="14091" max="14336" width="9.140625" style="24"/>
    <col min="14337" max="14337" width="7.140625" style="24" customWidth="1"/>
    <col min="14338" max="14338" width="3.85546875" style="24" customWidth="1"/>
    <col min="14339" max="14346" width="7.140625" style="24" customWidth="1"/>
    <col min="14347" max="14592" width="9.140625" style="24"/>
    <col min="14593" max="14593" width="7.140625" style="24" customWidth="1"/>
    <col min="14594" max="14594" width="3.85546875" style="24" customWidth="1"/>
    <col min="14595" max="14602" width="7.140625" style="24" customWidth="1"/>
    <col min="14603" max="14848" width="9.140625" style="24"/>
    <col min="14849" max="14849" width="7.140625" style="24" customWidth="1"/>
    <col min="14850" max="14850" width="3.85546875" style="24" customWidth="1"/>
    <col min="14851" max="14858" width="7.140625" style="24" customWidth="1"/>
    <col min="14859" max="15104" width="9.140625" style="24"/>
    <col min="15105" max="15105" width="7.140625" style="24" customWidth="1"/>
    <col min="15106" max="15106" width="3.85546875" style="24" customWidth="1"/>
    <col min="15107" max="15114" width="7.140625" style="24" customWidth="1"/>
    <col min="15115" max="15360" width="9.140625" style="24"/>
    <col min="15361" max="15361" width="7.140625" style="24" customWidth="1"/>
    <col min="15362" max="15362" width="3.85546875" style="24" customWidth="1"/>
    <col min="15363" max="15370" width="7.140625" style="24" customWidth="1"/>
    <col min="15371" max="15616" width="9.140625" style="24"/>
    <col min="15617" max="15617" width="7.140625" style="24" customWidth="1"/>
    <col min="15618" max="15618" width="3.85546875" style="24" customWidth="1"/>
    <col min="15619" max="15626" width="7.140625" style="24" customWidth="1"/>
    <col min="15627" max="15872" width="9.140625" style="24"/>
    <col min="15873" max="15873" width="7.140625" style="24" customWidth="1"/>
    <col min="15874" max="15874" width="3.85546875" style="24" customWidth="1"/>
    <col min="15875" max="15882" width="7.140625" style="24" customWidth="1"/>
    <col min="15883" max="16128" width="9.140625" style="24"/>
    <col min="16129" max="16129" width="7.140625" style="24" customWidth="1"/>
    <col min="16130" max="16130" width="3.85546875" style="24" customWidth="1"/>
    <col min="16131" max="16138" width="7.140625" style="24" customWidth="1"/>
    <col min="16139" max="16384" width="9.140625" style="24"/>
  </cols>
  <sheetData>
    <row r="1" spans="1:13" ht="26.25" x14ac:dyDescent="0.4">
      <c r="A1" s="90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25" customFormat="1" ht="47.25" customHeight="1" x14ac:dyDescent="0.35">
      <c r="A2" s="91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25" customFormat="1" ht="23.25" x14ac:dyDescent="0.35">
      <c r="A3" s="92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25" customFormat="1" ht="23.25" x14ac:dyDescent="0.35">
      <c r="A4" s="92" t="s">
        <v>26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s="25" customFormat="1" ht="23.25" x14ac:dyDescent="0.3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25" customFormat="1" ht="21" x14ac:dyDescent="0.35">
      <c r="B6" s="25" t="s">
        <v>102</v>
      </c>
    </row>
    <row r="7" spans="1:13" s="31" customFormat="1" ht="21" x14ac:dyDescent="0.2">
      <c r="A7" s="31" t="s">
        <v>103</v>
      </c>
    </row>
    <row r="8" spans="1:13" s="31" customFormat="1" ht="21" x14ac:dyDescent="0.2">
      <c r="A8" s="31" t="s">
        <v>104</v>
      </c>
    </row>
    <row r="9" spans="1:13" s="31" customFormat="1" ht="21" x14ac:dyDescent="0.2">
      <c r="A9" s="31" t="s">
        <v>105</v>
      </c>
    </row>
    <row r="10" spans="1:13" s="31" customFormat="1" ht="21" x14ac:dyDescent="0.2">
      <c r="A10" s="31" t="s">
        <v>106</v>
      </c>
    </row>
    <row r="11" spans="1:13" s="25" customFormat="1" ht="21" x14ac:dyDescent="0.35">
      <c r="B11" s="25" t="s">
        <v>49</v>
      </c>
    </row>
    <row r="12" spans="1:13" s="25" customFormat="1" ht="21" x14ac:dyDescent="0.35">
      <c r="A12" s="25" t="s">
        <v>62</v>
      </c>
    </row>
    <row r="13" spans="1:13" s="25" customFormat="1" ht="21" x14ac:dyDescent="0.35">
      <c r="A13" s="25" t="s">
        <v>61</v>
      </c>
    </row>
    <row r="14" spans="1:13" s="25" customFormat="1" ht="21" x14ac:dyDescent="0.35">
      <c r="B14" s="25" t="s">
        <v>64</v>
      </c>
    </row>
    <row r="15" spans="1:13" s="25" customFormat="1" ht="21" x14ac:dyDescent="0.35">
      <c r="B15" s="25" t="s">
        <v>70</v>
      </c>
    </row>
    <row r="16" spans="1:13" s="25" customFormat="1" ht="21" x14ac:dyDescent="0.35">
      <c r="A16" s="25" t="s">
        <v>71</v>
      </c>
    </row>
    <row r="17" spans="1:2" s="25" customFormat="1" ht="21" x14ac:dyDescent="0.35">
      <c r="A17" s="26"/>
      <c r="B17" s="26" t="s">
        <v>72</v>
      </c>
    </row>
    <row r="18" spans="1:2" s="25" customFormat="1" ht="21" x14ac:dyDescent="0.35">
      <c r="A18" s="26" t="s">
        <v>65</v>
      </c>
      <c r="B18" s="26"/>
    </row>
    <row r="19" spans="1:2" s="25" customFormat="1" ht="21" x14ac:dyDescent="0.35">
      <c r="A19" s="26" t="s">
        <v>66</v>
      </c>
      <c r="B19" s="26"/>
    </row>
    <row r="20" spans="1:2" s="25" customFormat="1" ht="21" x14ac:dyDescent="0.35">
      <c r="A20" s="26"/>
      <c r="B20" s="26" t="s">
        <v>73</v>
      </c>
    </row>
    <row r="21" spans="1:2" s="25" customFormat="1" ht="21" x14ac:dyDescent="0.35">
      <c r="A21" s="26" t="s">
        <v>67</v>
      </c>
      <c r="B21" s="26"/>
    </row>
    <row r="22" spans="1:2" s="25" customFormat="1" ht="21" x14ac:dyDescent="0.35">
      <c r="A22" s="26" t="s">
        <v>68</v>
      </c>
      <c r="B22" s="26"/>
    </row>
    <row r="23" spans="1:2" s="25" customFormat="1" ht="21" x14ac:dyDescent="0.35">
      <c r="A23" s="26"/>
      <c r="B23" s="26" t="s">
        <v>74</v>
      </c>
    </row>
    <row r="24" spans="1:2" s="25" customFormat="1" ht="21" x14ac:dyDescent="0.35">
      <c r="A24" s="26" t="s">
        <v>69</v>
      </c>
      <c r="B24" s="26"/>
    </row>
    <row r="25" spans="1:2" s="25" customFormat="1" ht="21" x14ac:dyDescent="0.35">
      <c r="A25" s="26"/>
      <c r="B25" s="26" t="s">
        <v>109</v>
      </c>
    </row>
    <row r="26" spans="1:2" s="25" customFormat="1" ht="21" x14ac:dyDescent="0.35">
      <c r="A26" s="26" t="s">
        <v>110</v>
      </c>
      <c r="B26" s="26"/>
    </row>
    <row r="27" spans="1:2" s="25" customFormat="1" ht="21" x14ac:dyDescent="0.35">
      <c r="A27" s="27" t="s">
        <v>108</v>
      </c>
    </row>
    <row r="28" spans="1:2" s="25" customFormat="1" ht="21" x14ac:dyDescent="0.35">
      <c r="B28" s="25" t="s">
        <v>107</v>
      </c>
    </row>
    <row r="29" spans="1:2" s="31" customFormat="1" ht="21" x14ac:dyDescent="0.2"/>
    <row r="30" spans="1:2" s="31" customFormat="1" ht="21" x14ac:dyDescent="0.2"/>
  </sheetData>
  <mergeCells count="4">
    <mergeCell ref="A1:M1"/>
    <mergeCell ref="A2:M2"/>
    <mergeCell ref="A3:M3"/>
    <mergeCell ref="A4:M4"/>
  </mergeCells>
  <pageMargins left="0.70866141732283472" right="0.11811023622047245" top="0.55118110236220474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6" workbookViewId="0">
      <selection activeCell="D25" sqref="D25"/>
    </sheetView>
  </sheetViews>
  <sheetFormatPr defaultRowHeight="21" x14ac:dyDescent="0.35"/>
  <cols>
    <col min="1" max="1" width="6.140625" style="25" customWidth="1"/>
    <col min="2" max="2" width="27.5703125" style="25" customWidth="1"/>
    <col min="3" max="3" width="25.42578125" style="30" customWidth="1"/>
    <col min="4" max="4" width="26.28515625" style="30" customWidth="1"/>
    <col min="5" max="5" width="10" style="25" customWidth="1"/>
    <col min="6" max="251" width="9.140625" style="25"/>
    <col min="252" max="252" width="19.28515625" style="25" customWidth="1"/>
    <col min="253" max="254" width="18" style="25" customWidth="1"/>
    <col min="255" max="255" width="10" style="25" customWidth="1"/>
    <col min="256" max="507" width="9.140625" style="25"/>
    <col min="508" max="508" width="19.28515625" style="25" customWidth="1"/>
    <col min="509" max="510" width="18" style="25" customWidth="1"/>
    <col min="511" max="511" width="10" style="25" customWidth="1"/>
    <col min="512" max="763" width="9.140625" style="25"/>
    <col min="764" max="764" width="19.28515625" style="25" customWidth="1"/>
    <col min="765" max="766" width="18" style="25" customWidth="1"/>
    <col min="767" max="767" width="10" style="25" customWidth="1"/>
    <col min="768" max="1019" width="9.140625" style="25"/>
    <col min="1020" max="1020" width="19.28515625" style="25" customWidth="1"/>
    <col min="1021" max="1022" width="18" style="25" customWidth="1"/>
    <col min="1023" max="1023" width="10" style="25" customWidth="1"/>
    <col min="1024" max="1275" width="9.140625" style="25"/>
    <col min="1276" max="1276" width="19.28515625" style="25" customWidth="1"/>
    <col min="1277" max="1278" width="18" style="25" customWidth="1"/>
    <col min="1279" max="1279" width="10" style="25" customWidth="1"/>
    <col min="1280" max="1531" width="9.140625" style="25"/>
    <col min="1532" max="1532" width="19.28515625" style="25" customWidth="1"/>
    <col min="1533" max="1534" width="18" style="25" customWidth="1"/>
    <col min="1535" max="1535" width="10" style="25" customWidth="1"/>
    <col min="1536" max="1787" width="9.140625" style="25"/>
    <col min="1788" max="1788" width="19.28515625" style="25" customWidth="1"/>
    <col min="1789" max="1790" width="18" style="25" customWidth="1"/>
    <col min="1791" max="1791" width="10" style="25" customWidth="1"/>
    <col min="1792" max="2043" width="9.140625" style="25"/>
    <col min="2044" max="2044" width="19.28515625" style="25" customWidth="1"/>
    <col min="2045" max="2046" width="18" style="25" customWidth="1"/>
    <col min="2047" max="2047" width="10" style="25" customWidth="1"/>
    <col min="2048" max="2299" width="9.140625" style="25"/>
    <col min="2300" max="2300" width="19.28515625" style="25" customWidth="1"/>
    <col min="2301" max="2302" width="18" style="25" customWidth="1"/>
    <col min="2303" max="2303" width="10" style="25" customWidth="1"/>
    <col min="2304" max="2555" width="9.140625" style="25"/>
    <col min="2556" max="2556" width="19.28515625" style="25" customWidth="1"/>
    <col min="2557" max="2558" width="18" style="25" customWidth="1"/>
    <col min="2559" max="2559" width="10" style="25" customWidth="1"/>
    <col min="2560" max="2811" width="9.140625" style="25"/>
    <col min="2812" max="2812" width="19.28515625" style="25" customWidth="1"/>
    <col min="2813" max="2814" width="18" style="25" customWidth="1"/>
    <col min="2815" max="2815" width="10" style="25" customWidth="1"/>
    <col min="2816" max="3067" width="9.140625" style="25"/>
    <col min="3068" max="3068" width="19.28515625" style="25" customWidth="1"/>
    <col min="3069" max="3070" width="18" style="25" customWidth="1"/>
    <col min="3071" max="3071" width="10" style="25" customWidth="1"/>
    <col min="3072" max="3323" width="9.140625" style="25"/>
    <col min="3324" max="3324" width="19.28515625" style="25" customWidth="1"/>
    <col min="3325" max="3326" width="18" style="25" customWidth="1"/>
    <col min="3327" max="3327" width="10" style="25" customWidth="1"/>
    <col min="3328" max="3579" width="9.140625" style="25"/>
    <col min="3580" max="3580" width="19.28515625" style="25" customWidth="1"/>
    <col min="3581" max="3582" width="18" style="25" customWidth="1"/>
    <col min="3583" max="3583" width="10" style="25" customWidth="1"/>
    <col min="3584" max="3835" width="9.140625" style="25"/>
    <col min="3836" max="3836" width="19.28515625" style="25" customWidth="1"/>
    <col min="3837" max="3838" width="18" style="25" customWidth="1"/>
    <col min="3839" max="3839" width="10" style="25" customWidth="1"/>
    <col min="3840" max="4091" width="9.140625" style="25"/>
    <col min="4092" max="4092" width="19.28515625" style="25" customWidth="1"/>
    <col min="4093" max="4094" width="18" style="25" customWidth="1"/>
    <col min="4095" max="4095" width="10" style="25" customWidth="1"/>
    <col min="4096" max="4347" width="9.140625" style="25"/>
    <col min="4348" max="4348" width="19.28515625" style="25" customWidth="1"/>
    <col min="4349" max="4350" width="18" style="25" customWidth="1"/>
    <col min="4351" max="4351" width="10" style="25" customWidth="1"/>
    <col min="4352" max="4603" width="9.140625" style="25"/>
    <col min="4604" max="4604" width="19.28515625" style="25" customWidth="1"/>
    <col min="4605" max="4606" width="18" style="25" customWidth="1"/>
    <col min="4607" max="4607" width="10" style="25" customWidth="1"/>
    <col min="4608" max="4859" width="9.140625" style="25"/>
    <col min="4860" max="4860" width="19.28515625" style="25" customWidth="1"/>
    <col min="4861" max="4862" width="18" style="25" customWidth="1"/>
    <col min="4863" max="4863" width="10" style="25" customWidth="1"/>
    <col min="4864" max="5115" width="9.140625" style="25"/>
    <col min="5116" max="5116" width="19.28515625" style="25" customWidth="1"/>
    <col min="5117" max="5118" width="18" style="25" customWidth="1"/>
    <col min="5119" max="5119" width="10" style="25" customWidth="1"/>
    <col min="5120" max="5371" width="9.140625" style="25"/>
    <col min="5372" max="5372" width="19.28515625" style="25" customWidth="1"/>
    <col min="5373" max="5374" width="18" style="25" customWidth="1"/>
    <col min="5375" max="5375" width="10" style="25" customWidth="1"/>
    <col min="5376" max="5627" width="9.140625" style="25"/>
    <col min="5628" max="5628" width="19.28515625" style="25" customWidth="1"/>
    <col min="5629" max="5630" width="18" style="25" customWidth="1"/>
    <col min="5631" max="5631" width="10" style="25" customWidth="1"/>
    <col min="5632" max="5883" width="9.140625" style="25"/>
    <col min="5884" max="5884" width="19.28515625" style="25" customWidth="1"/>
    <col min="5885" max="5886" width="18" style="25" customWidth="1"/>
    <col min="5887" max="5887" width="10" style="25" customWidth="1"/>
    <col min="5888" max="6139" width="9.140625" style="25"/>
    <col min="6140" max="6140" width="19.28515625" style="25" customWidth="1"/>
    <col min="6141" max="6142" width="18" style="25" customWidth="1"/>
    <col min="6143" max="6143" width="10" style="25" customWidth="1"/>
    <col min="6144" max="6395" width="9.140625" style="25"/>
    <col min="6396" max="6396" width="19.28515625" style="25" customWidth="1"/>
    <col min="6397" max="6398" width="18" style="25" customWidth="1"/>
    <col min="6399" max="6399" width="10" style="25" customWidth="1"/>
    <col min="6400" max="6651" width="9.140625" style="25"/>
    <col min="6652" max="6652" width="19.28515625" style="25" customWidth="1"/>
    <col min="6653" max="6654" width="18" style="25" customWidth="1"/>
    <col min="6655" max="6655" width="10" style="25" customWidth="1"/>
    <col min="6656" max="6907" width="9.140625" style="25"/>
    <col min="6908" max="6908" width="19.28515625" style="25" customWidth="1"/>
    <col min="6909" max="6910" width="18" style="25" customWidth="1"/>
    <col min="6911" max="6911" width="10" style="25" customWidth="1"/>
    <col min="6912" max="7163" width="9.140625" style="25"/>
    <col min="7164" max="7164" width="19.28515625" style="25" customWidth="1"/>
    <col min="7165" max="7166" width="18" style="25" customWidth="1"/>
    <col min="7167" max="7167" width="10" style="25" customWidth="1"/>
    <col min="7168" max="7419" width="9.140625" style="25"/>
    <col min="7420" max="7420" width="19.28515625" style="25" customWidth="1"/>
    <col min="7421" max="7422" width="18" style="25" customWidth="1"/>
    <col min="7423" max="7423" width="10" style="25" customWidth="1"/>
    <col min="7424" max="7675" width="9.140625" style="25"/>
    <col min="7676" max="7676" width="19.28515625" style="25" customWidth="1"/>
    <col min="7677" max="7678" width="18" style="25" customWidth="1"/>
    <col min="7679" max="7679" width="10" style="25" customWidth="1"/>
    <col min="7680" max="7931" width="9.140625" style="25"/>
    <col min="7932" max="7932" width="19.28515625" style="25" customWidth="1"/>
    <col min="7933" max="7934" width="18" style="25" customWidth="1"/>
    <col min="7935" max="7935" width="10" style="25" customWidth="1"/>
    <col min="7936" max="8187" width="9.140625" style="25"/>
    <col min="8188" max="8188" width="19.28515625" style="25" customWidth="1"/>
    <col min="8189" max="8190" width="18" style="25" customWidth="1"/>
    <col min="8191" max="8191" width="10" style="25" customWidth="1"/>
    <col min="8192" max="8443" width="9.140625" style="25"/>
    <col min="8444" max="8444" width="19.28515625" style="25" customWidth="1"/>
    <col min="8445" max="8446" width="18" style="25" customWidth="1"/>
    <col min="8447" max="8447" width="10" style="25" customWidth="1"/>
    <col min="8448" max="8699" width="9.140625" style="25"/>
    <col min="8700" max="8700" width="19.28515625" style="25" customWidth="1"/>
    <col min="8701" max="8702" width="18" style="25" customWidth="1"/>
    <col min="8703" max="8703" width="10" style="25" customWidth="1"/>
    <col min="8704" max="8955" width="9.140625" style="25"/>
    <col min="8956" max="8956" width="19.28515625" style="25" customWidth="1"/>
    <col min="8957" max="8958" width="18" style="25" customWidth="1"/>
    <col min="8959" max="8959" width="10" style="25" customWidth="1"/>
    <col min="8960" max="9211" width="9.140625" style="25"/>
    <col min="9212" max="9212" width="19.28515625" style="25" customWidth="1"/>
    <col min="9213" max="9214" width="18" style="25" customWidth="1"/>
    <col min="9215" max="9215" width="10" style="25" customWidth="1"/>
    <col min="9216" max="9467" width="9.140625" style="25"/>
    <col min="9468" max="9468" width="19.28515625" style="25" customWidth="1"/>
    <col min="9469" max="9470" width="18" style="25" customWidth="1"/>
    <col min="9471" max="9471" width="10" style="25" customWidth="1"/>
    <col min="9472" max="9723" width="9.140625" style="25"/>
    <col min="9724" max="9724" width="19.28515625" style="25" customWidth="1"/>
    <col min="9725" max="9726" width="18" style="25" customWidth="1"/>
    <col min="9727" max="9727" width="10" style="25" customWidth="1"/>
    <col min="9728" max="9979" width="9.140625" style="25"/>
    <col min="9980" max="9980" width="19.28515625" style="25" customWidth="1"/>
    <col min="9981" max="9982" width="18" style="25" customWidth="1"/>
    <col min="9983" max="9983" width="10" style="25" customWidth="1"/>
    <col min="9984" max="10235" width="9.140625" style="25"/>
    <col min="10236" max="10236" width="19.28515625" style="25" customWidth="1"/>
    <col min="10237" max="10238" width="18" style="25" customWidth="1"/>
    <col min="10239" max="10239" width="10" style="25" customWidth="1"/>
    <col min="10240" max="10491" width="9.140625" style="25"/>
    <col min="10492" max="10492" width="19.28515625" style="25" customWidth="1"/>
    <col min="10493" max="10494" width="18" style="25" customWidth="1"/>
    <col min="10495" max="10495" width="10" style="25" customWidth="1"/>
    <col min="10496" max="10747" width="9.140625" style="25"/>
    <col min="10748" max="10748" width="19.28515625" style="25" customWidth="1"/>
    <col min="10749" max="10750" width="18" style="25" customWidth="1"/>
    <col min="10751" max="10751" width="10" style="25" customWidth="1"/>
    <col min="10752" max="11003" width="9.140625" style="25"/>
    <col min="11004" max="11004" width="19.28515625" style="25" customWidth="1"/>
    <col min="11005" max="11006" width="18" style="25" customWidth="1"/>
    <col min="11007" max="11007" width="10" style="25" customWidth="1"/>
    <col min="11008" max="11259" width="9.140625" style="25"/>
    <col min="11260" max="11260" width="19.28515625" style="25" customWidth="1"/>
    <col min="11261" max="11262" width="18" style="25" customWidth="1"/>
    <col min="11263" max="11263" width="10" style="25" customWidth="1"/>
    <col min="11264" max="11515" width="9.140625" style="25"/>
    <col min="11516" max="11516" width="19.28515625" style="25" customWidth="1"/>
    <col min="11517" max="11518" width="18" style="25" customWidth="1"/>
    <col min="11519" max="11519" width="10" style="25" customWidth="1"/>
    <col min="11520" max="11771" width="9.140625" style="25"/>
    <col min="11772" max="11772" width="19.28515625" style="25" customWidth="1"/>
    <col min="11773" max="11774" width="18" style="25" customWidth="1"/>
    <col min="11775" max="11775" width="10" style="25" customWidth="1"/>
    <col min="11776" max="12027" width="9.140625" style="25"/>
    <col min="12028" max="12028" width="19.28515625" style="25" customWidth="1"/>
    <col min="12029" max="12030" width="18" style="25" customWidth="1"/>
    <col min="12031" max="12031" width="10" style="25" customWidth="1"/>
    <col min="12032" max="12283" width="9.140625" style="25"/>
    <col min="12284" max="12284" width="19.28515625" style="25" customWidth="1"/>
    <col min="12285" max="12286" width="18" style="25" customWidth="1"/>
    <col min="12287" max="12287" width="10" style="25" customWidth="1"/>
    <col min="12288" max="12539" width="9.140625" style="25"/>
    <col min="12540" max="12540" width="19.28515625" style="25" customWidth="1"/>
    <col min="12541" max="12542" width="18" style="25" customWidth="1"/>
    <col min="12543" max="12543" width="10" style="25" customWidth="1"/>
    <col min="12544" max="12795" width="9.140625" style="25"/>
    <col min="12796" max="12796" width="19.28515625" style="25" customWidth="1"/>
    <col min="12797" max="12798" width="18" style="25" customWidth="1"/>
    <col min="12799" max="12799" width="10" style="25" customWidth="1"/>
    <col min="12800" max="13051" width="9.140625" style="25"/>
    <col min="13052" max="13052" width="19.28515625" style="25" customWidth="1"/>
    <col min="13053" max="13054" width="18" style="25" customWidth="1"/>
    <col min="13055" max="13055" width="10" style="25" customWidth="1"/>
    <col min="13056" max="13307" width="9.140625" style="25"/>
    <col min="13308" max="13308" width="19.28515625" style="25" customWidth="1"/>
    <col min="13309" max="13310" width="18" style="25" customWidth="1"/>
    <col min="13311" max="13311" width="10" style="25" customWidth="1"/>
    <col min="13312" max="13563" width="9.140625" style="25"/>
    <col min="13564" max="13564" width="19.28515625" style="25" customWidth="1"/>
    <col min="13565" max="13566" width="18" style="25" customWidth="1"/>
    <col min="13567" max="13567" width="10" style="25" customWidth="1"/>
    <col min="13568" max="13819" width="9.140625" style="25"/>
    <col min="13820" max="13820" width="19.28515625" style="25" customWidth="1"/>
    <col min="13821" max="13822" width="18" style="25" customWidth="1"/>
    <col min="13823" max="13823" width="10" style="25" customWidth="1"/>
    <col min="13824" max="14075" width="9.140625" style="25"/>
    <col min="14076" max="14076" width="19.28515625" style="25" customWidth="1"/>
    <col min="14077" max="14078" width="18" style="25" customWidth="1"/>
    <col min="14079" max="14079" width="10" style="25" customWidth="1"/>
    <col min="14080" max="14331" width="9.140625" style="25"/>
    <col min="14332" max="14332" width="19.28515625" style="25" customWidth="1"/>
    <col min="14333" max="14334" width="18" style="25" customWidth="1"/>
    <col min="14335" max="14335" width="10" style="25" customWidth="1"/>
    <col min="14336" max="14587" width="9.140625" style="25"/>
    <col min="14588" max="14588" width="19.28515625" style="25" customWidth="1"/>
    <col min="14589" max="14590" width="18" style="25" customWidth="1"/>
    <col min="14591" max="14591" width="10" style="25" customWidth="1"/>
    <col min="14592" max="14843" width="9.140625" style="25"/>
    <col min="14844" max="14844" width="19.28515625" style="25" customWidth="1"/>
    <col min="14845" max="14846" width="18" style="25" customWidth="1"/>
    <col min="14847" max="14847" width="10" style="25" customWidth="1"/>
    <col min="14848" max="15099" width="9.140625" style="25"/>
    <col min="15100" max="15100" width="19.28515625" style="25" customWidth="1"/>
    <col min="15101" max="15102" width="18" style="25" customWidth="1"/>
    <col min="15103" max="15103" width="10" style="25" customWidth="1"/>
    <col min="15104" max="15355" width="9.140625" style="25"/>
    <col min="15356" max="15356" width="19.28515625" style="25" customWidth="1"/>
    <col min="15357" max="15358" width="18" style="25" customWidth="1"/>
    <col min="15359" max="15359" width="10" style="25" customWidth="1"/>
    <col min="15360" max="15611" width="9.140625" style="25"/>
    <col min="15612" max="15612" width="19.28515625" style="25" customWidth="1"/>
    <col min="15613" max="15614" width="18" style="25" customWidth="1"/>
    <col min="15615" max="15615" width="10" style="25" customWidth="1"/>
    <col min="15616" max="15867" width="9.140625" style="25"/>
    <col min="15868" max="15868" width="19.28515625" style="25" customWidth="1"/>
    <col min="15869" max="15870" width="18" style="25" customWidth="1"/>
    <col min="15871" max="15871" width="10" style="25" customWidth="1"/>
    <col min="15872" max="16123" width="9.140625" style="25"/>
    <col min="16124" max="16124" width="19.28515625" style="25" customWidth="1"/>
    <col min="16125" max="16126" width="18" style="25" customWidth="1"/>
    <col min="16127" max="16127" width="10" style="25" customWidth="1"/>
    <col min="16128" max="16384" width="9.140625" style="25"/>
  </cols>
  <sheetData>
    <row r="1" spans="1:5" x14ac:dyDescent="0.35">
      <c r="B1" s="95" t="s">
        <v>48</v>
      </c>
      <c r="C1" s="95"/>
      <c r="D1" s="95"/>
      <c r="E1" s="95"/>
    </row>
    <row r="2" spans="1:5" x14ac:dyDescent="0.35">
      <c r="B2" s="48"/>
      <c r="C2" s="48"/>
      <c r="D2" s="48"/>
      <c r="E2" s="48"/>
    </row>
    <row r="3" spans="1:5" ht="48" customHeight="1" x14ac:dyDescent="0.35">
      <c r="B3" s="91" t="s">
        <v>27</v>
      </c>
      <c r="C3" s="91"/>
      <c r="D3" s="91"/>
      <c r="E3" s="91"/>
    </row>
    <row r="4" spans="1:5" ht="23.25" x14ac:dyDescent="0.35">
      <c r="B4" s="92" t="s">
        <v>25</v>
      </c>
      <c r="C4" s="92"/>
      <c r="D4" s="92"/>
      <c r="E4" s="92"/>
    </row>
    <row r="5" spans="1:5" ht="23.25" x14ac:dyDescent="0.35">
      <c r="B5" s="92" t="s">
        <v>26</v>
      </c>
      <c r="C5" s="92"/>
      <c r="D5" s="92"/>
      <c r="E5" s="92"/>
    </row>
    <row r="6" spans="1:5" x14ac:dyDescent="0.35">
      <c r="B6" s="29"/>
      <c r="C6" s="29"/>
      <c r="D6" s="29"/>
      <c r="E6" s="29"/>
    </row>
    <row r="7" spans="1:5" x14ac:dyDescent="0.35">
      <c r="B7" s="25" t="s">
        <v>54</v>
      </c>
    </row>
    <row r="8" spans="1:5" x14ac:dyDescent="0.35">
      <c r="B8" s="25" t="s">
        <v>57</v>
      </c>
    </row>
    <row r="9" spans="1:5" x14ac:dyDescent="0.35">
      <c r="B9" s="25" t="s">
        <v>55</v>
      </c>
    </row>
    <row r="10" spans="1:5" x14ac:dyDescent="0.35">
      <c r="B10" s="25" t="s">
        <v>56</v>
      </c>
    </row>
    <row r="12" spans="1:5" x14ac:dyDescent="0.35">
      <c r="B12" s="28" t="s">
        <v>12</v>
      </c>
    </row>
    <row r="13" spans="1:5" x14ac:dyDescent="0.35">
      <c r="B13" s="28"/>
    </row>
    <row r="14" spans="1:5" x14ac:dyDescent="0.35">
      <c r="B14" s="28" t="s">
        <v>45</v>
      </c>
    </row>
    <row r="16" spans="1:5" s="31" customFormat="1" x14ac:dyDescent="0.2">
      <c r="A16" s="93" t="s">
        <v>58</v>
      </c>
      <c r="B16" s="96" t="s">
        <v>41</v>
      </c>
      <c r="C16" s="93" t="s">
        <v>13</v>
      </c>
      <c r="D16" s="97" t="s">
        <v>77</v>
      </c>
    </row>
    <row r="17" spans="1:4" x14ac:dyDescent="0.35">
      <c r="A17" s="94"/>
      <c r="B17" s="96"/>
      <c r="C17" s="94"/>
      <c r="D17" s="98"/>
    </row>
    <row r="18" spans="1:4" x14ac:dyDescent="0.35">
      <c r="A18" s="32">
        <v>1</v>
      </c>
      <c r="B18" s="33" t="s">
        <v>9</v>
      </c>
      <c r="C18" s="34">
        <v>25</v>
      </c>
      <c r="D18" s="35">
        <f>C18*100/$C$20</f>
        <v>35.714285714285715</v>
      </c>
    </row>
    <row r="19" spans="1:4" x14ac:dyDescent="0.35">
      <c r="A19" s="32">
        <v>2</v>
      </c>
      <c r="B19" s="49" t="s">
        <v>53</v>
      </c>
      <c r="C19" s="47">
        <v>45</v>
      </c>
      <c r="D19" s="35">
        <f>C19*100/$C$20</f>
        <v>64.285714285714292</v>
      </c>
    </row>
    <row r="20" spans="1:4" x14ac:dyDescent="0.35">
      <c r="A20" s="50"/>
      <c r="B20" s="36" t="s">
        <v>50</v>
      </c>
      <c r="C20" s="36">
        <f>SUM(C18:C19)</f>
        <v>70</v>
      </c>
      <c r="D20" s="51">
        <f>C20*100/$C$20</f>
        <v>100</v>
      </c>
    </row>
    <row r="22" spans="1:4" x14ac:dyDescent="0.35">
      <c r="A22" s="52"/>
      <c r="B22" s="53" t="s">
        <v>59</v>
      </c>
      <c r="C22" s="52"/>
      <c r="D22" s="52"/>
    </row>
    <row r="23" spans="1:4" x14ac:dyDescent="0.35">
      <c r="A23" s="52" t="s">
        <v>63</v>
      </c>
      <c r="B23" s="53"/>
      <c r="C23" s="52"/>
      <c r="D23" s="52"/>
    </row>
    <row r="24" spans="1:4" x14ac:dyDescent="0.35">
      <c r="B24" s="26"/>
    </row>
  </sheetData>
  <mergeCells count="8">
    <mergeCell ref="A16:A17"/>
    <mergeCell ref="B1:E1"/>
    <mergeCell ref="B3:E3"/>
    <mergeCell ref="B4:E4"/>
    <mergeCell ref="B5:E5"/>
    <mergeCell ref="B16:B17"/>
    <mergeCell ref="C16:C17"/>
    <mergeCell ref="D16:D17"/>
  </mergeCells>
  <pageMargins left="0.51181102362204722" right="0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2" zoomScale="110" zoomScaleNormal="110" workbookViewId="0">
      <selection activeCell="H29" sqref="H29"/>
    </sheetView>
  </sheetViews>
  <sheetFormatPr defaultRowHeight="21" x14ac:dyDescent="0.35"/>
  <cols>
    <col min="1" max="1" width="3.140625" style="25" customWidth="1"/>
    <col min="2" max="2" width="57.28515625" style="25" customWidth="1"/>
    <col min="3" max="4" width="9.85546875" style="25" customWidth="1"/>
    <col min="5" max="5" width="13" style="25" customWidth="1"/>
    <col min="6" max="256" width="9.140625" style="25"/>
    <col min="257" max="257" width="3.140625" style="25" customWidth="1"/>
    <col min="258" max="258" width="53.85546875" style="25" customWidth="1"/>
    <col min="259" max="261" width="9.85546875" style="25" customWidth="1"/>
    <col min="262" max="512" width="9.140625" style="25"/>
    <col min="513" max="513" width="3.140625" style="25" customWidth="1"/>
    <col min="514" max="514" width="53.85546875" style="25" customWidth="1"/>
    <col min="515" max="517" width="9.85546875" style="25" customWidth="1"/>
    <col min="518" max="768" width="9.140625" style="25"/>
    <col min="769" max="769" width="3.140625" style="25" customWidth="1"/>
    <col min="770" max="770" width="53.85546875" style="25" customWidth="1"/>
    <col min="771" max="773" width="9.85546875" style="25" customWidth="1"/>
    <col min="774" max="1024" width="9.140625" style="25"/>
    <col min="1025" max="1025" width="3.140625" style="25" customWidth="1"/>
    <col min="1026" max="1026" width="53.85546875" style="25" customWidth="1"/>
    <col min="1027" max="1029" width="9.85546875" style="25" customWidth="1"/>
    <col min="1030" max="1280" width="9.140625" style="25"/>
    <col min="1281" max="1281" width="3.140625" style="25" customWidth="1"/>
    <col min="1282" max="1282" width="53.85546875" style="25" customWidth="1"/>
    <col min="1283" max="1285" width="9.85546875" style="25" customWidth="1"/>
    <col min="1286" max="1536" width="9.140625" style="25"/>
    <col min="1537" max="1537" width="3.140625" style="25" customWidth="1"/>
    <col min="1538" max="1538" width="53.85546875" style="25" customWidth="1"/>
    <col min="1539" max="1541" width="9.85546875" style="25" customWidth="1"/>
    <col min="1542" max="1792" width="9.140625" style="25"/>
    <col min="1793" max="1793" width="3.140625" style="25" customWidth="1"/>
    <col min="1794" max="1794" width="53.85546875" style="25" customWidth="1"/>
    <col min="1795" max="1797" width="9.85546875" style="25" customWidth="1"/>
    <col min="1798" max="2048" width="9.140625" style="25"/>
    <col min="2049" max="2049" width="3.140625" style="25" customWidth="1"/>
    <col min="2050" max="2050" width="53.85546875" style="25" customWidth="1"/>
    <col min="2051" max="2053" width="9.85546875" style="25" customWidth="1"/>
    <col min="2054" max="2304" width="9.140625" style="25"/>
    <col min="2305" max="2305" width="3.140625" style="25" customWidth="1"/>
    <col min="2306" max="2306" width="53.85546875" style="25" customWidth="1"/>
    <col min="2307" max="2309" width="9.85546875" style="25" customWidth="1"/>
    <col min="2310" max="2560" width="9.140625" style="25"/>
    <col min="2561" max="2561" width="3.140625" style="25" customWidth="1"/>
    <col min="2562" max="2562" width="53.85546875" style="25" customWidth="1"/>
    <col min="2563" max="2565" width="9.85546875" style="25" customWidth="1"/>
    <col min="2566" max="2816" width="9.140625" style="25"/>
    <col min="2817" max="2817" width="3.140625" style="25" customWidth="1"/>
    <col min="2818" max="2818" width="53.85546875" style="25" customWidth="1"/>
    <col min="2819" max="2821" width="9.85546875" style="25" customWidth="1"/>
    <col min="2822" max="3072" width="9.140625" style="25"/>
    <col min="3073" max="3073" width="3.140625" style="25" customWidth="1"/>
    <col min="3074" max="3074" width="53.85546875" style="25" customWidth="1"/>
    <col min="3075" max="3077" width="9.85546875" style="25" customWidth="1"/>
    <col min="3078" max="3328" width="9.140625" style="25"/>
    <col min="3329" max="3329" width="3.140625" style="25" customWidth="1"/>
    <col min="3330" max="3330" width="53.85546875" style="25" customWidth="1"/>
    <col min="3331" max="3333" width="9.85546875" style="25" customWidth="1"/>
    <col min="3334" max="3584" width="9.140625" style="25"/>
    <col min="3585" max="3585" width="3.140625" style="25" customWidth="1"/>
    <col min="3586" max="3586" width="53.85546875" style="25" customWidth="1"/>
    <col min="3587" max="3589" width="9.85546875" style="25" customWidth="1"/>
    <col min="3590" max="3840" width="9.140625" style="25"/>
    <col min="3841" max="3841" width="3.140625" style="25" customWidth="1"/>
    <col min="3842" max="3842" width="53.85546875" style="25" customWidth="1"/>
    <col min="3843" max="3845" width="9.85546875" style="25" customWidth="1"/>
    <col min="3846" max="4096" width="9.140625" style="25"/>
    <col min="4097" max="4097" width="3.140625" style="25" customWidth="1"/>
    <col min="4098" max="4098" width="53.85546875" style="25" customWidth="1"/>
    <col min="4099" max="4101" width="9.85546875" style="25" customWidth="1"/>
    <col min="4102" max="4352" width="9.140625" style="25"/>
    <col min="4353" max="4353" width="3.140625" style="25" customWidth="1"/>
    <col min="4354" max="4354" width="53.85546875" style="25" customWidth="1"/>
    <col min="4355" max="4357" width="9.85546875" style="25" customWidth="1"/>
    <col min="4358" max="4608" width="9.140625" style="25"/>
    <col min="4609" max="4609" width="3.140625" style="25" customWidth="1"/>
    <col min="4610" max="4610" width="53.85546875" style="25" customWidth="1"/>
    <col min="4611" max="4613" width="9.85546875" style="25" customWidth="1"/>
    <col min="4614" max="4864" width="9.140625" style="25"/>
    <col min="4865" max="4865" width="3.140625" style="25" customWidth="1"/>
    <col min="4866" max="4866" width="53.85546875" style="25" customWidth="1"/>
    <col min="4867" max="4869" width="9.85546875" style="25" customWidth="1"/>
    <col min="4870" max="5120" width="9.140625" style="25"/>
    <col min="5121" max="5121" width="3.140625" style="25" customWidth="1"/>
    <col min="5122" max="5122" width="53.85546875" style="25" customWidth="1"/>
    <col min="5123" max="5125" width="9.85546875" style="25" customWidth="1"/>
    <col min="5126" max="5376" width="9.140625" style="25"/>
    <col min="5377" max="5377" width="3.140625" style="25" customWidth="1"/>
    <col min="5378" max="5378" width="53.85546875" style="25" customWidth="1"/>
    <col min="5379" max="5381" width="9.85546875" style="25" customWidth="1"/>
    <col min="5382" max="5632" width="9.140625" style="25"/>
    <col min="5633" max="5633" width="3.140625" style="25" customWidth="1"/>
    <col min="5634" max="5634" width="53.85546875" style="25" customWidth="1"/>
    <col min="5635" max="5637" width="9.85546875" style="25" customWidth="1"/>
    <col min="5638" max="5888" width="9.140625" style="25"/>
    <col min="5889" max="5889" width="3.140625" style="25" customWidth="1"/>
    <col min="5890" max="5890" width="53.85546875" style="25" customWidth="1"/>
    <col min="5891" max="5893" width="9.85546875" style="25" customWidth="1"/>
    <col min="5894" max="6144" width="9.140625" style="25"/>
    <col min="6145" max="6145" width="3.140625" style="25" customWidth="1"/>
    <col min="6146" max="6146" width="53.85546875" style="25" customWidth="1"/>
    <col min="6147" max="6149" width="9.85546875" style="25" customWidth="1"/>
    <col min="6150" max="6400" width="9.140625" style="25"/>
    <col min="6401" max="6401" width="3.140625" style="25" customWidth="1"/>
    <col min="6402" max="6402" width="53.85546875" style="25" customWidth="1"/>
    <col min="6403" max="6405" width="9.85546875" style="25" customWidth="1"/>
    <col min="6406" max="6656" width="9.140625" style="25"/>
    <col min="6657" max="6657" width="3.140625" style="25" customWidth="1"/>
    <col min="6658" max="6658" width="53.85546875" style="25" customWidth="1"/>
    <col min="6659" max="6661" width="9.85546875" style="25" customWidth="1"/>
    <col min="6662" max="6912" width="9.140625" style="25"/>
    <col min="6913" max="6913" width="3.140625" style="25" customWidth="1"/>
    <col min="6914" max="6914" width="53.85546875" style="25" customWidth="1"/>
    <col min="6915" max="6917" width="9.85546875" style="25" customWidth="1"/>
    <col min="6918" max="7168" width="9.140625" style="25"/>
    <col min="7169" max="7169" width="3.140625" style="25" customWidth="1"/>
    <col min="7170" max="7170" width="53.85546875" style="25" customWidth="1"/>
    <col min="7171" max="7173" width="9.85546875" style="25" customWidth="1"/>
    <col min="7174" max="7424" width="9.140625" style="25"/>
    <col min="7425" max="7425" width="3.140625" style="25" customWidth="1"/>
    <col min="7426" max="7426" width="53.85546875" style="25" customWidth="1"/>
    <col min="7427" max="7429" width="9.85546875" style="25" customWidth="1"/>
    <col min="7430" max="7680" width="9.140625" style="25"/>
    <col min="7681" max="7681" width="3.140625" style="25" customWidth="1"/>
    <col min="7682" max="7682" width="53.85546875" style="25" customWidth="1"/>
    <col min="7683" max="7685" width="9.85546875" style="25" customWidth="1"/>
    <col min="7686" max="7936" width="9.140625" style="25"/>
    <col min="7937" max="7937" width="3.140625" style="25" customWidth="1"/>
    <col min="7938" max="7938" width="53.85546875" style="25" customWidth="1"/>
    <col min="7939" max="7941" width="9.85546875" style="25" customWidth="1"/>
    <col min="7942" max="8192" width="9.140625" style="25"/>
    <col min="8193" max="8193" width="3.140625" style="25" customWidth="1"/>
    <col min="8194" max="8194" width="53.85546875" style="25" customWidth="1"/>
    <col min="8195" max="8197" width="9.85546875" style="25" customWidth="1"/>
    <col min="8198" max="8448" width="9.140625" style="25"/>
    <col min="8449" max="8449" width="3.140625" style="25" customWidth="1"/>
    <col min="8450" max="8450" width="53.85546875" style="25" customWidth="1"/>
    <col min="8451" max="8453" width="9.85546875" style="25" customWidth="1"/>
    <col min="8454" max="8704" width="9.140625" style="25"/>
    <col min="8705" max="8705" width="3.140625" style="25" customWidth="1"/>
    <col min="8706" max="8706" width="53.85546875" style="25" customWidth="1"/>
    <col min="8707" max="8709" width="9.85546875" style="25" customWidth="1"/>
    <col min="8710" max="8960" width="9.140625" style="25"/>
    <col min="8961" max="8961" width="3.140625" style="25" customWidth="1"/>
    <col min="8962" max="8962" width="53.85546875" style="25" customWidth="1"/>
    <col min="8963" max="8965" width="9.85546875" style="25" customWidth="1"/>
    <col min="8966" max="9216" width="9.140625" style="25"/>
    <col min="9217" max="9217" width="3.140625" style="25" customWidth="1"/>
    <col min="9218" max="9218" width="53.85546875" style="25" customWidth="1"/>
    <col min="9219" max="9221" width="9.85546875" style="25" customWidth="1"/>
    <col min="9222" max="9472" width="9.140625" style="25"/>
    <col min="9473" max="9473" width="3.140625" style="25" customWidth="1"/>
    <col min="9474" max="9474" width="53.85546875" style="25" customWidth="1"/>
    <col min="9475" max="9477" width="9.85546875" style="25" customWidth="1"/>
    <col min="9478" max="9728" width="9.140625" style="25"/>
    <col min="9729" max="9729" width="3.140625" style="25" customWidth="1"/>
    <col min="9730" max="9730" width="53.85546875" style="25" customWidth="1"/>
    <col min="9731" max="9733" width="9.85546875" style="25" customWidth="1"/>
    <col min="9734" max="9984" width="9.140625" style="25"/>
    <col min="9985" max="9985" width="3.140625" style="25" customWidth="1"/>
    <col min="9986" max="9986" width="53.85546875" style="25" customWidth="1"/>
    <col min="9987" max="9989" width="9.85546875" style="25" customWidth="1"/>
    <col min="9990" max="10240" width="9.140625" style="25"/>
    <col min="10241" max="10241" width="3.140625" style="25" customWidth="1"/>
    <col min="10242" max="10242" width="53.85546875" style="25" customWidth="1"/>
    <col min="10243" max="10245" width="9.85546875" style="25" customWidth="1"/>
    <col min="10246" max="10496" width="9.140625" style="25"/>
    <col min="10497" max="10497" width="3.140625" style="25" customWidth="1"/>
    <col min="10498" max="10498" width="53.85546875" style="25" customWidth="1"/>
    <col min="10499" max="10501" width="9.85546875" style="25" customWidth="1"/>
    <col min="10502" max="10752" width="9.140625" style="25"/>
    <col min="10753" max="10753" width="3.140625" style="25" customWidth="1"/>
    <col min="10754" max="10754" width="53.85546875" style="25" customWidth="1"/>
    <col min="10755" max="10757" width="9.85546875" style="25" customWidth="1"/>
    <col min="10758" max="11008" width="9.140625" style="25"/>
    <col min="11009" max="11009" width="3.140625" style="25" customWidth="1"/>
    <col min="11010" max="11010" width="53.85546875" style="25" customWidth="1"/>
    <col min="11011" max="11013" width="9.85546875" style="25" customWidth="1"/>
    <col min="11014" max="11264" width="9.140625" style="25"/>
    <col min="11265" max="11265" width="3.140625" style="25" customWidth="1"/>
    <col min="11266" max="11266" width="53.85546875" style="25" customWidth="1"/>
    <col min="11267" max="11269" width="9.85546875" style="25" customWidth="1"/>
    <col min="11270" max="11520" width="9.140625" style="25"/>
    <col min="11521" max="11521" width="3.140625" style="25" customWidth="1"/>
    <col min="11522" max="11522" width="53.85546875" style="25" customWidth="1"/>
    <col min="11523" max="11525" width="9.85546875" style="25" customWidth="1"/>
    <col min="11526" max="11776" width="9.140625" style="25"/>
    <col min="11777" max="11777" width="3.140625" style="25" customWidth="1"/>
    <col min="11778" max="11778" width="53.85546875" style="25" customWidth="1"/>
    <col min="11779" max="11781" width="9.85546875" style="25" customWidth="1"/>
    <col min="11782" max="12032" width="9.140625" style="25"/>
    <col min="12033" max="12033" width="3.140625" style="25" customWidth="1"/>
    <col min="12034" max="12034" width="53.85546875" style="25" customWidth="1"/>
    <col min="12035" max="12037" width="9.85546875" style="25" customWidth="1"/>
    <col min="12038" max="12288" width="9.140625" style="25"/>
    <col min="12289" max="12289" width="3.140625" style="25" customWidth="1"/>
    <col min="12290" max="12290" width="53.85546875" style="25" customWidth="1"/>
    <col min="12291" max="12293" width="9.85546875" style="25" customWidth="1"/>
    <col min="12294" max="12544" width="9.140625" style="25"/>
    <col min="12545" max="12545" width="3.140625" style="25" customWidth="1"/>
    <col min="12546" max="12546" width="53.85546875" style="25" customWidth="1"/>
    <col min="12547" max="12549" width="9.85546875" style="25" customWidth="1"/>
    <col min="12550" max="12800" width="9.140625" style="25"/>
    <col min="12801" max="12801" width="3.140625" style="25" customWidth="1"/>
    <col min="12802" max="12802" width="53.85546875" style="25" customWidth="1"/>
    <col min="12803" max="12805" width="9.85546875" style="25" customWidth="1"/>
    <col min="12806" max="13056" width="9.140625" style="25"/>
    <col min="13057" max="13057" width="3.140625" style="25" customWidth="1"/>
    <col min="13058" max="13058" width="53.85546875" style="25" customWidth="1"/>
    <col min="13059" max="13061" width="9.85546875" style="25" customWidth="1"/>
    <col min="13062" max="13312" width="9.140625" style="25"/>
    <col min="13313" max="13313" width="3.140625" style="25" customWidth="1"/>
    <col min="13314" max="13314" width="53.85546875" style="25" customWidth="1"/>
    <col min="13315" max="13317" width="9.85546875" style="25" customWidth="1"/>
    <col min="13318" max="13568" width="9.140625" style="25"/>
    <col min="13569" max="13569" width="3.140625" style="25" customWidth="1"/>
    <col min="13570" max="13570" width="53.85546875" style="25" customWidth="1"/>
    <col min="13571" max="13573" width="9.85546875" style="25" customWidth="1"/>
    <col min="13574" max="13824" width="9.140625" style="25"/>
    <col min="13825" max="13825" width="3.140625" style="25" customWidth="1"/>
    <col min="13826" max="13826" width="53.85546875" style="25" customWidth="1"/>
    <col min="13827" max="13829" width="9.85546875" style="25" customWidth="1"/>
    <col min="13830" max="14080" width="9.140625" style="25"/>
    <col min="14081" max="14081" width="3.140625" style="25" customWidth="1"/>
    <col min="14082" max="14082" width="53.85546875" style="25" customWidth="1"/>
    <col min="14083" max="14085" width="9.85546875" style="25" customWidth="1"/>
    <col min="14086" max="14336" width="9.140625" style="25"/>
    <col min="14337" max="14337" width="3.140625" style="25" customWidth="1"/>
    <col min="14338" max="14338" width="53.85546875" style="25" customWidth="1"/>
    <col min="14339" max="14341" width="9.85546875" style="25" customWidth="1"/>
    <col min="14342" max="14592" width="9.140625" style="25"/>
    <col min="14593" max="14593" width="3.140625" style="25" customWidth="1"/>
    <col min="14594" max="14594" width="53.85546875" style="25" customWidth="1"/>
    <col min="14595" max="14597" width="9.85546875" style="25" customWidth="1"/>
    <col min="14598" max="14848" width="9.140625" style="25"/>
    <col min="14849" max="14849" width="3.140625" style="25" customWidth="1"/>
    <col min="14850" max="14850" width="53.85546875" style="25" customWidth="1"/>
    <col min="14851" max="14853" width="9.85546875" style="25" customWidth="1"/>
    <col min="14854" max="15104" width="9.140625" style="25"/>
    <col min="15105" max="15105" width="3.140625" style="25" customWidth="1"/>
    <col min="15106" max="15106" width="53.85546875" style="25" customWidth="1"/>
    <col min="15107" max="15109" width="9.85546875" style="25" customWidth="1"/>
    <col min="15110" max="15360" width="9.140625" style="25"/>
    <col min="15361" max="15361" width="3.140625" style="25" customWidth="1"/>
    <col min="15362" max="15362" width="53.85546875" style="25" customWidth="1"/>
    <col min="15363" max="15365" width="9.85546875" style="25" customWidth="1"/>
    <col min="15366" max="15616" width="9.140625" style="25"/>
    <col min="15617" max="15617" width="3.140625" style="25" customWidth="1"/>
    <col min="15618" max="15618" width="53.85546875" style="25" customWidth="1"/>
    <col min="15619" max="15621" width="9.85546875" style="25" customWidth="1"/>
    <col min="15622" max="15872" width="9.140625" style="25"/>
    <col min="15873" max="15873" width="3.140625" style="25" customWidth="1"/>
    <col min="15874" max="15874" width="53.85546875" style="25" customWidth="1"/>
    <col min="15875" max="15877" width="9.85546875" style="25" customWidth="1"/>
    <col min="15878" max="16128" width="9.140625" style="25"/>
    <col min="16129" max="16129" width="3.140625" style="25" customWidth="1"/>
    <col min="16130" max="16130" width="53.85546875" style="25" customWidth="1"/>
    <col min="16131" max="16133" width="9.85546875" style="25" customWidth="1"/>
    <col min="16134" max="16384" width="9.140625" style="25"/>
  </cols>
  <sheetData>
    <row r="1" spans="1:5" x14ac:dyDescent="0.35">
      <c r="A1" s="99" t="s">
        <v>47</v>
      </c>
      <c r="B1" s="99"/>
      <c r="C1" s="99"/>
      <c r="D1" s="99"/>
      <c r="E1" s="99"/>
    </row>
    <row r="2" spans="1:5" x14ac:dyDescent="0.35">
      <c r="A2" s="54"/>
      <c r="B2" s="54"/>
      <c r="C2" s="54"/>
      <c r="D2" s="54"/>
      <c r="E2" s="54"/>
    </row>
    <row r="3" spans="1:5" x14ac:dyDescent="0.35">
      <c r="A3" s="28" t="s">
        <v>51</v>
      </c>
    </row>
    <row r="4" spans="1:5" x14ac:dyDescent="0.35">
      <c r="A4" s="28"/>
      <c r="B4" s="28" t="s">
        <v>46</v>
      </c>
    </row>
    <row r="5" spans="1:5" s="52" customFormat="1" x14ac:dyDescent="0.35">
      <c r="A5" s="101" t="s">
        <v>60</v>
      </c>
      <c r="B5" s="101"/>
      <c r="C5" s="101"/>
      <c r="D5" s="101"/>
      <c r="E5" s="101"/>
    </row>
    <row r="6" spans="1:5" s="52" customFormat="1" ht="13.5" customHeight="1" thickBot="1" x14ac:dyDescent="0.4">
      <c r="A6" s="55"/>
      <c r="B6" s="56"/>
      <c r="C6" s="57"/>
      <c r="D6" s="57"/>
      <c r="E6" s="57"/>
    </row>
    <row r="7" spans="1:5" ht="20.25" customHeight="1" x14ac:dyDescent="0.35">
      <c r="A7" s="102" t="s">
        <v>4</v>
      </c>
      <c r="B7" s="103"/>
      <c r="C7" s="104" t="s">
        <v>52</v>
      </c>
      <c r="D7" s="105"/>
      <c r="E7" s="58" t="s">
        <v>14</v>
      </c>
    </row>
    <row r="8" spans="1:5" x14ac:dyDescent="0.35">
      <c r="A8" s="59"/>
      <c r="B8" s="60"/>
      <c r="C8" s="32"/>
      <c r="D8" s="61" t="s">
        <v>15</v>
      </c>
      <c r="E8" s="62" t="s">
        <v>16</v>
      </c>
    </row>
    <row r="9" spans="1:5" x14ac:dyDescent="0.35">
      <c r="A9" s="63">
        <v>1</v>
      </c>
      <c r="B9" s="28" t="s">
        <v>17</v>
      </c>
      <c r="C9" s="64"/>
      <c r="D9" s="65"/>
      <c r="E9" s="64"/>
    </row>
    <row r="10" spans="1:5" x14ac:dyDescent="0.35">
      <c r="A10" s="66"/>
      <c r="B10" s="25" t="s">
        <v>28</v>
      </c>
      <c r="C10" s="67">
        <f>Sheet1!E73</f>
        <v>4.2714285714285714</v>
      </c>
      <c r="D10" s="67">
        <f>Sheet1!E74</f>
        <v>0.5626394467133724</v>
      </c>
      <c r="E10" s="68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x14ac:dyDescent="0.35">
      <c r="A11" s="69"/>
      <c r="B11" s="70" t="s">
        <v>29</v>
      </c>
      <c r="C11" s="71">
        <f>Sheet1!F73</f>
        <v>4.1714285714285717</v>
      </c>
      <c r="D11" s="71">
        <f>Sheet1!F74</f>
        <v>0.48068274425146246</v>
      </c>
      <c r="E11" s="68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x14ac:dyDescent="0.35">
      <c r="A12" s="72"/>
      <c r="B12" s="73" t="s">
        <v>18</v>
      </c>
      <c r="C12" s="74">
        <f>AVERAGE(C10:C11)</f>
        <v>4.2214285714285715</v>
      </c>
      <c r="D12" s="74">
        <f>AVERAGE(D10:D11)</f>
        <v>0.52166109548241746</v>
      </c>
      <c r="E12" s="32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5" x14ac:dyDescent="0.35">
      <c r="A13" s="75">
        <v>2</v>
      </c>
      <c r="B13" s="28" t="s">
        <v>19</v>
      </c>
      <c r="C13" s="76"/>
      <c r="D13" s="76"/>
      <c r="E13" s="58"/>
    </row>
    <row r="14" spans="1:5" x14ac:dyDescent="0.35">
      <c r="A14" s="66"/>
      <c r="B14" s="77" t="s">
        <v>20</v>
      </c>
      <c r="C14" s="67">
        <f>Sheet1!G73</f>
        <v>4.4857142857142858</v>
      </c>
      <c r="D14" s="67">
        <f>Sheet1!G74</f>
        <v>0.53141476862682269</v>
      </c>
      <c r="E14" s="68" t="str">
        <f>IF(C14&gt;4.5,"มากที่สุด",IF(C14&gt;3.5,"มาก",IF(C14&gt;2.5,"ปานกลาง",IF(C14&gt;1.5,"น้อย",IF(C14&lt;=1.5,"น้อยที่สุด")))))</f>
        <v>มาก</v>
      </c>
    </row>
    <row r="15" spans="1:5" x14ac:dyDescent="0.35">
      <c r="A15" s="66"/>
      <c r="B15" s="25" t="s">
        <v>21</v>
      </c>
      <c r="C15" s="67">
        <f>Sheet1!H73</f>
        <v>4.4000000000000004</v>
      </c>
      <c r="D15" s="67">
        <f>Sheet1!H74</f>
        <v>0.52198062044097127</v>
      </c>
      <c r="E15" s="68" t="str">
        <f t="shared" ref="E15:E30" si="0">IF(C15&gt;4.5,"มากที่สุด",IF(C15&gt;3.5,"มาก",IF(C15&gt;2.5,"ปานกลาง",IF(C15&gt;1.5,"น้อย",IF(C15&lt;=1.5,"น้อยที่สุด")))))</f>
        <v>มาก</v>
      </c>
    </row>
    <row r="16" spans="1:5" x14ac:dyDescent="0.35">
      <c r="A16" s="72"/>
      <c r="B16" s="73" t="s">
        <v>18</v>
      </c>
      <c r="C16" s="74">
        <f>AVERAGE(C14:C15)</f>
        <v>4.4428571428571431</v>
      </c>
      <c r="D16" s="74">
        <f>AVERAGE(D13:D15)</f>
        <v>0.52669769453389703</v>
      </c>
      <c r="E16" s="32" t="str">
        <f t="shared" si="0"/>
        <v>มาก</v>
      </c>
    </row>
    <row r="17" spans="1:5" x14ac:dyDescent="0.35">
      <c r="A17" s="75">
        <v>3</v>
      </c>
      <c r="B17" s="28" t="s">
        <v>22</v>
      </c>
      <c r="C17" s="76"/>
      <c r="D17" s="76"/>
      <c r="E17" s="68"/>
    </row>
    <row r="18" spans="1:5" x14ac:dyDescent="0.35">
      <c r="A18" s="66"/>
      <c r="B18" s="25" t="s">
        <v>30</v>
      </c>
      <c r="C18" s="67">
        <f>Sheet1!I73</f>
        <v>4.3571428571428568</v>
      </c>
      <c r="D18" s="67">
        <f>Sheet1!I74</f>
        <v>0.61469243601192181</v>
      </c>
      <c r="E18" s="68" t="str">
        <f t="shared" si="0"/>
        <v>มาก</v>
      </c>
    </row>
    <row r="19" spans="1:5" x14ac:dyDescent="0.35">
      <c r="A19" s="66"/>
      <c r="B19" s="25" t="s">
        <v>31</v>
      </c>
      <c r="C19" s="67">
        <f>Sheet1!J73</f>
        <v>4.5142857142857142</v>
      </c>
      <c r="D19" s="67">
        <f>Sheet1!J74</f>
        <v>0.53141476862682269</v>
      </c>
      <c r="E19" s="68" t="str">
        <f t="shared" si="0"/>
        <v>มากที่สุด</v>
      </c>
    </row>
    <row r="20" spans="1:5" x14ac:dyDescent="0.35">
      <c r="A20" s="66"/>
      <c r="B20" s="25" t="s">
        <v>32</v>
      </c>
      <c r="C20" s="67">
        <f>Sheet1!K73</f>
        <v>4.5571428571428569</v>
      </c>
      <c r="D20" s="67">
        <f>Sheet1!K74</f>
        <v>0.55523109918210056</v>
      </c>
      <c r="E20" s="68" t="str">
        <f t="shared" si="0"/>
        <v>มากที่สุด</v>
      </c>
    </row>
    <row r="21" spans="1:5" x14ac:dyDescent="0.35">
      <c r="A21" s="72"/>
      <c r="B21" s="73" t="s">
        <v>18</v>
      </c>
      <c r="C21" s="74">
        <f>AVERAGE(C18:C20)</f>
        <v>4.4761904761904754</v>
      </c>
      <c r="D21" s="74">
        <f>AVERAGE(D18:D20)</f>
        <v>0.56711276794028165</v>
      </c>
      <c r="E21" s="32" t="str">
        <f t="shared" si="0"/>
        <v>มาก</v>
      </c>
    </row>
    <row r="22" spans="1:5" x14ac:dyDescent="0.35">
      <c r="A22" s="75">
        <v>4</v>
      </c>
      <c r="B22" s="28" t="s">
        <v>33</v>
      </c>
      <c r="C22" s="76"/>
      <c r="D22" s="76"/>
      <c r="E22" s="68"/>
    </row>
    <row r="23" spans="1:5" x14ac:dyDescent="0.35">
      <c r="A23" s="66"/>
      <c r="B23" s="25" t="s">
        <v>34</v>
      </c>
      <c r="C23" s="67">
        <f>Sheet1!L73</f>
        <v>4.7142857142857144</v>
      </c>
      <c r="D23" s="67">
        <f>Sheet1!L74</f>
        <v>0.4858238824105871</v>
      </c>
      <c r="E23" s="68" t="str">
        <f t="shared" si="0"/>
        <v>มากที่สุด</v>
      </c>
    </row>
    <row r="24" spans="1:5" x14ac:dyDescent="0.35">
      <c r="A24" s="66"/>
      <c r="B24" s="25" t="s">
        <v>39</v>
      </c>
      <c r="C24" s="67">
        <f>Sheet1!M73</f>
        <v>4.6714285714285717</v>
      </c>
      <c r="D24" s="67">
        <f>Sheet1!M74</f>
        <v>0.55746394102995855</v>
      </c>
      <c r="E24" s="68" t="str">
        <f t="shared" si="0"/>
        <v>มากที่สุด</v>
      </c>
    </row>
    <row r="25" spans="1:5" x14ac:dyDescent="0.35">
      <c r="A25" s="66"/>
      <c r="B25" s="25" t="s">
        <v>35</v>
      </c>
      <c r="C25" s="67">
        <f>Sheet1!N73</f>
        <v>4.7142857142857144</v>
      </c>
      <c r="D25" s="67">
        <f>Sheet1!N74</f>
        <v>0.51479156167022866</v>
      </c>
      <c r="E25" s="68" t="str">
        <f t="shared" si="0"/>
        <v>มากที่สุด</v>
      </c>
    </row>
    <row r="26" spans="1:5" x14ac:dyDescent="0.35">
      <c r="A26" s="66"/>
      <c r="B26" s="77" t="s">
        <v>36</v>
      </c>
      <c r="C26" s="67">
        <f>Sheet1!O73</f>
        <v>4.7142857142857144</v>
      </c>
      <c r="D26" s="67">
        <f>Sheet1!O74</f>
        <v>0.51479156167022866</v>
      </c>
      <c r="E26" s="68" t="str">
        <f t="shared" si="0"/>
        <v>มากที่สุด</v>
      </c>
    </row>
    <row r="27" spans="1:5" x14ac:dyDescent="0.35">
      <c r="A27" s="66"/>
      <c r="B27" s="77" t="s">
        <v>37</v>
      </c>
      <c r="C27" s="67">
        <f>Sheet1!P73</f>
        <v>4.5</v>
      </c>
      <c r="D27" s="67">
        <f>Sheet1!P74</f>
        <v>0.69678350036206482</v>
      </c>
      <c r="E27" s="68" t="str">
        <f>IF(C27&gt;4.5,"มากที่สุด",IF(C27&gt;3.5,"มาก",IF(C27&gt;2.5,"ปานกลาง",IF(C27&gt;1.5,"น้อย",IF(C27&lt;=1.5,"น้อยที่สุด")))))</f>
        <v>มาก</v>
      </c>
    </row>
    <row r="28" spans="1:5" x14ac:dyDescent="0.35">
      <c r="A28" s="66"/>
      <c r="B28" s="77" t="s">
        <v>40</v>
      </c>
      <c r="C28" s="67">
        <f>Sheet1!Q73</f>
        <v>4.6142857142857139</v>
      </c>
      <c r="D28" s="67">
        <f>Sheet1!Q74</f>
        <v>0.64365030434678794</v>
      </c>
      <c r="E28" s="68" t="str">
        <f t="shared" si="0"/>
        <v>มากที่สุด</v>
      </c>
    </row>
    <row r="29" spans="1:5" x14ac:dyDescent="0.35">
      <c r="A29" s="78"/>
      <c r="B29" s="73" t="s">
        <v>18</v>
      </c>
      <c r="C29" s="74">
        <f>AVERAGE(C23:C26)</f>
        <v>4.7035714285714292</v>
      </c>
      <c r="D29" s="74">
        <f>Sheet1!Q75</f>
        <v>0.57584735984360247</v>
      </c>
      <c r="E29" s="32" t="str">
        <f>IF(C29&gt;4.5,"มากที่สุด",IF(C29&gt;3.5,"มาก",IF(C29&gt;2.5,"ปานกลาง",IF(C29&gt;1.5,"น้อย",IF(C29&lt;=1.5,"น้อยที่สุด")))))</f>
        <v>มากที่สุด</v>
      </c>
    </row>
    <row r="30" spans="1:5" x14ac:dyDescent="0.35">
      <c r="A30" s="75">
        <v>5</v>
      </c>
      <c r="B30" s="28" t="s">
        <v>38</v>
      </c>
      <c r="C30" s="67">
        <f>Sheet1!R73</f>
        <v>4.7428571428571429</v>
      </c>
      <c r="D30" s="67">
        <f>Sheet1!R74</f>
        <v>0.47198975319613984</v>
      </c>
      <c r="E30" s="32" t="str">
        <f t="shared" si="0"/>
        <v>มากที่สุด</v>
      </c>
    </row>
    <row r="31" spans="1:5" ht="21.75" thickBot="1" x14ac:dyDescent="0.4">
      <c r="A31" s="106" t="s">
        <v>23</v>
      </c>
      <c r="B31" s="107"/>
      <c r="C31" s="79">
        <f>AVERAGE(C30,C28,C27,C26,C25,C24,C23,C20,C19,C18,C15,C14,C11,C10)</f>
        <v>4.5306122448979584</v>
      </c>
      <c r="D31" s="79">
        <f>AVERAGE(D30,D23:D28,D18:D20,D14:D15,D10:D11)</f>
        <v>0.54881074203853342</v>
      </c>
      <c r="E31" s="80" t="str">
        <f>IF(C31&gt;4.5,"มากที่สุด",IF(C31&gt;3.5,"มาก",IF(C31&gt;2.5,"ปานกลาง",IF(C31&gt;1.5,"น้อย",IF(C31&lt;=1.5,"น้อยที่สุด")))))</f>
        <v>มากที่สุด</v>
      </c>
    </row>
    <row r="32" spans="1:5" ht="22.5" customHeight="1" thickTop="1" x14ac:dyDescent="0.35">
      <c r="A32" s="26"/>
      <c r="B32" s="100"/>
      <c r="C32" s="100"/>
      <c r="D32" s="100"/>
      <c r="E32" s="100"/>
    </row>
    <row r="33" spans="1:7" x14ac:dyDescent="0.35">
      <c r="A33" s="25" t="s">
        <v>78</v>
      </c>
      <c r="B33" s="85" t="s">
        <v>79</v>
      </c>
      <c r="C33" s="85"/>
      <c r="D33" s="85"/>
      <c r="E33" s="86"/>
      <c r="F33" s="86"/>
      <c r="G33" s="86"/>
    </row>
    <row r="34" spans="1:7" x14ac:dyDescent="0.35">
      <c r="A34" s="25" t="s">
        <v>80</v>
      </c>
      <c r="B34" s="85"/>
      <c r="C34" s="85"/>
      <c r="D34" s="85"/>
      <c r="E34" s="86"/>
      <c r="F34" s="86"/>
      <c r="G34" s="86"/>
    </row>
    <row r="35" spans="1:7" x14ac:dyDescent="0.35">
      <c r="A35" s="25" t="s">
        <v>81</v>
      </c>
      <c r="B35" s="85"/>
      <c r="C35" s="85"/>
      <c r="D35" s="85"/>
      <c r="E35" s="86"/>
      <c r="F35" s="86"/>
      <c r="G35" s="86"/>
    </row>
    <row r="36" spans="1:7" x14ac:dyDescent="0.35">
      <c r="A36" s="25" t="s">
        <v>82</v>
      </c>
    </row>
    <row r="37" spans="1:7" x14ac:dyDescent="0.35">
      <c r="A37" s="25" t="s">
        <v>83</v>
      </c>
    </row>
    <row r="38" spans="1:7" x14ac:dyDescent="0.35">
      <c r="A38" s="25" t="s">
        <v>84</v>
      </c>
    </row>
    <row r="39" spans="1:7" x14ac:dyDescent="0.35">
      <c r="A39" s="25" t="s">
        <v>85</v>
      </c>
    </row>
    <row r="40" spans="1:7" x14ac:dyDescent="0.35">
      <c r="A40" s="25" t="s">
        <v>86</v>
      </c>
    </row>
    <row r="42" spans="1:7" x14ac:dyDescent="0.35">
      <c r="A42" s="26"/>
      <c r="B42" s="26"/>
    </row>
  </sheetData>
  <mergeCells count="6">
    <mergeCell ref="A1:E1"/>
    <mergeCell ref="B32:E32"/>
    <mergeCell ref="A5:E5"/>
    <mergeCell ref="A7:B7"/>
    <mergeCell ref="C7:D7"/>
    <mergeCell ref="A31:B31"/>
  </mergeCells>
  <pageMargins left="0.70866141732283472" right="0.70866141732283472" top="0.55118110236220474" bottom="0.74803149606299213" header="0.31496062992125984" footer="0.31496062992125984"/>
  <pageSetup paperSize="9" scale="9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0" zoomScaleNormal="110" workbookViewId="0">
      <selection activeCell="I9" sqref="I9"/>
    </sheetView>
  </sheetViews>
  <sheetFormatPr defaultRowHeight="12.75" x14ac:dyDescent="0.2"/>
  <sheetData>
    <row r="1" spans="1:9" ht="18" customHeight="1" x14ac:dyDescent="0.2">
      <c r="A1" s="108"/>
      <c r="B1" s="108"/>
      <c r="C1" s="108"/>
      <c r="D1" s="108"/>
      <c r="E1" s="108"/>
      <c r="F1" s="108"/>
      <c r="G1" s="108"/>
      <c r="H1" s="108"/>
      <c r="I1" s="108"/>
    </row>
    <row r="2" spans="1:9" ht="18" customHeight="1" x14ac:dyDescent="0.2">
      <c r="A2" s="108" t="s">
        <v>76</v>
      </c>
      <c r="B2" s="108"/>
      <c r="C2" s="108"/>
      <c r="D2" s="108"/>
      <c r="E2" s="108"/>
      <c r="F2" s="108"/>
      <c r="G2" s="108"/>
      <c r="H2" s="108"/>
      <c r="I2" s="108"/>
    </row>
    <row r="3" spans="1:9" ht="18" customHeight="1" x14ac:dyDescent="0.2">
      <c r="A3" s="82"/>
      <c r="B3" s="81"/>
      <c r="C3" s="81"/>
      <c r="D3" s="81"/>
      <c r="E3" s="81"/>
      <c r="F3" s="81"/>
      <c r="G3" s="81"/>
      <c r="H3" s="81"/>
      <c r="I3" s="81"/>
    </row>
    <row r="4" spans="1:9" s="25" customFormat="1" ht="21" x14ac:dyDescent="0.35">
      <c r="B4" s="25" t="s">
        <v>87</v>
      </c>
    </row>
    <row r="5" spans="1:9" s="25" customFormat="1" ht="21" x14ac:dyDescent="0.35">
      <c r="A5" s="25" t="s">
        <v>88</v>
      </c>
    </row>
    <row r="6" spans="1:9" s="25" customFormat="1" ht="21" x14ac:dyDescent="0.35">
      <c r="A6" s="26"/>
      <c r="B6" s="26" t="s">
        <v>97</v>
      </c>
    </row>
    <row r="7" spans="1:9" s="25" customFormat="1" ht="21" x14ac:dyDescent="0.35">
      <c r="A7" s="26" t="s">
        <v>89</v>
      </c>
      <c r="B7" s="26"/>
    </row>
    <row r="8" spans="1:9" s="25" customFormat="1" ht="21" x14ac:dyDescent="0.35">
      <c r="A8" s="26" t="s">
        <v>90</v>
      </c>
      <c r="B8" s="26"/>
    </row>
    <row r="9" spans="1:9" s="25" customFormat="1" ht="21" x14ac:dyDescent="0.35">
      <c r="A9" s="26" t="s">
        <v>91</v>
      </c>
      <c r="B9" s="26"/>
    </row>
    <row r="10" spans="1:9" s="25" customFormat="1" ht="21" x14ac:dyDescent="0.35">
      <c r="A10" s="26"/>
      <c r="B10" s="26" t="s">
        <v>114</v>
      </c>
    </row>
    <row r="11" spans="1:9" s="25" customFormat="1" ht="21" x14ac:dyDescent="0.35">
      <c r="A11" s="26" t="s">
        <v>92</v>
      </c>
      <c r="B11" s="26"/>
    </row>
    <row r="12" spans="1:9" s="25" customFormat="1" ht="21" x14ac:dyDescent="0.35">
      <c r="A12" s="26" t="s">
        <v>93</v>
      </c>
      <c r="B12" s="26"/>
    </row>
    <row r="13" spans="1:9" s="25" customFormat="1" ht="21" x14ac:dyDescent="0.35">
      <c r="A13" s="26"/>
      <c r="B13" s="26" t="s">
        <v>98</v>
      </c>
    </row>
    <row r="14" spans="1:9" s="25" customFormat="1" ht="21" x14ac:dyDescent="0.35">
      <c r="A14" s="26" t="s">
        <v>94</v>
      </c>
      <c r="B14" s="26"/>
    </row>
    <row r="15" spans="1:9" s="25" customFormat="1" ht="21" x14ac:dyDescent="0.35">
      <c r="A15" s="26"/>
      <c r="B15" s="26" t="s">
        <v>95</v>
      </c>
    </row>
    <row r="16" spans="1:9" s="25" customFormat="1" ht="21" x14ac:dyDescent="0.35">
      <c r="A16" s="26" t="s">
        <v>96</v>
      </c>
      <c r="B16" s="26"/>
    </row>
    <row r="17" spans="1:2" s="25" customFormat="1" ht="21" x14ac:dyDescent="0.35"/>
    <row r="18" spans="1:2" s="25" customFormat="1" ht="21" x14ac:dyDescent="0.35"/>
    <row r="19" spans="1:2" s="25" customFormat="1" ht="21" x14ac:dyDescent="0.35">
      <c r="A19" s="26"/>
      <c r="B19" s="26"/>
    </row>
    <row r="20" spans="1:2" s="25" customFormat="1" ht="21" x14ac:dyDescent="0.35">
      <c r="A20" s="26"/>
      <c r="B20" s="26"/>
    </row>
    <row r="21" spans="1:2" s="25" customFormat="1" ht="21" x14ac:dyDescent="0.35">
      <c r="A21" s="26"/>
      <c r="B21" s="26"/>
    </row>
    <row r="22" spans="1:2" s="25" customFormat="1" ht="21" x14ac:dyDescent="0.35">
      <c r="A22" s="26"/>
      <c r="B22" s="26"/>
    </row>
    <row r="23" spans="1:2" s="25" customFormat="1" ht="21" x14ac:dyDescent="0.35">
      <c r="A23" s="26"/>
      <c r="B23" s="26"/>
    </row>
    <row r="24" spans="1:2" s="25" customFormat="1" ht="21" x14ac:dyDescent="0.35">
      <c r="A24" s="26"/>
      <c r="B24" s="26"/>
    </row>
    <row r="25" spans="1:2" s="25" customFormat="1" ht="21" x14ac:dyDescent="0.35">
      <c r="A25" s="26"/>
      <c r="B25" s="26"/>
    </row>
    <row r="26" spans="1:2" s="25" customFormat="1" ht="21" x14ac:dyDescent="0.35">
      <c r="A26" s="26"/>
      <c r="B26" s="26"/>
    </row>
    <row r="27" spans="1:2" s="25" customFormat="1" ht="21" x14ac:dyDescent="0.35">
      <c r="A27" s="26"/>
      <c r="B27" s="26"/>
    </row>
    <row r="28" spans="1:2" s="25" customFormat="1" ht="21" x14ac:dyDescent="0.35">
      <c r="A28" s="26"/>
      <c r="B28" s="26"/>
    </row>
  </sheetData>
  <mergeCells count="2">
    <mergeCell ref="A1:I1"/>
    <mergeCell ref="A2:I2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E15" sqref="E15"/>
    </sheetView>
  </sheetViews>
  <sheetFormatPr defaultRowHeight="18.75" x14ac:dyDescent="0.3"/>
  <cols>
    <col min="1" max="1" width="5.28515625" style="24" customWidth="1"/>
    <col min="2" max="2" width="7.140625" style="24" customWidth="1"/>
    <col min="3" max="3" width="71.7109375" style="24" customWidth="1"/>
    <col min="4" max="254" width="9.140625" style="24"/>
    <col min="255" max="255" width="5.28515625" style="24" customWidth="1"/>
    <col min="256" max="256" width="5.42578125" style="24" customWidth="1"/>
    <col min="257" max="257" width="52.42578125" style="24" customWidth="1"/>
    <col min="258" max="510" width="9.140625" style="24"/>
    <col min="511" max="511" width="5.28515625" style="24" customWidth="1"/>
    <col min="512" max="512" width="5.42578125" style="24" customWidth="1"/>
    <col min="513" max="513" width="52.42578125" style="24" customWidth="1"/>
    <col min="514" max="766" width="9.140625" style="24"/>
    <col min="767" max="767" width="5.28515625" style="24" customWidth="1"/>
    <col min="768" max="768" width="5.42578125" style="24" customWidth="1"/>
    <col min="769" max="769" width="52.42578125" style="24" customWidth="1"/>
    <col min="770" max="1022" width="9.140625" style="24"/>
    <col min="1023" max="1023" width="5.28515625" style="24" customWidth="1"/>
    <col min="1024" max="1024" width="5.42578125" style="24" customWidth="1"/>
    <col min="1025" max="1025" width="52.42578125" style="24" customWidth="1"/>
    <col min="1026" max="1278" width="9.140625" style="24"/>
    <col min="1279" max="1279" width="5.28515625" style="24" customWidth="1"/>
    <col min="1280" max="1280" width="5.42578125" style="24" customWidth="1"/>
    <col min="1281" max="1281" width="52.42578125" style="24" customWidth="1"/>
    <col min="1282" max="1534" width="9.140625" style="24"/>
    <col min="1535" max="1535" width="5.28515625" style="24" customWidth="1"/>
    <col min="1536" max="1536" width="5.42578125" style="24" customWidth="1"/>
    <col min="1537" max="1537" width="52.42578125" style="24" customWidth="1"/>
    <col min="1538" max="1790" width="9.140625" style="24"/>
    <col min="1791" max="1791" width="5.28515625" style="24" customWidth="1"/>
    <col min="1792" max="1792" width="5.42578125" style="24" customWidth="1"/>
    <col min="1793" max="1793" width="52.42578125" style="24" customWidth="1"/>
    <col min="1794" max="2046" width="9.140625" style="24"/>
    <col min="2047" max="2047" width="5.28515625" style="24" customWidth="1"/>
    <col min="2048" max="2048" width="5.42578125" style="24" customWidth="1"/>
    <col min="2049" max="2049" width="52.42578125" style="24" customWidth="1"/>
    <col min="2050" max="2302" width="9.140625" style="24"/>
    <col min="2303" max="2303" width="5.28515625" style="24" customWidth="1"/>
    <col min="2304" max="2304" width="5.42578125" style="24" customWidth="1"/>
    <col min="2305" max="2305" width="52.42578125" style="24" customWidth="1"/>
    <col min="2306" max="2558" width="9.140625" style="24"/>
    <col min="2559" max="2559" width="5.28515625" style="24" customWidth="1"/>
    <col min="2560" max="2560" width="5.42578125" style="24" customWidth="1"/>
    <col min="2561" max="2561" width="52.42578125" style="24" customWidth="1"/>
    <col min="2562" max="2814" width="9.140625" style="24"/>
    <col min="2815" max="2815" width="5.28515625" style="24" customWidth="1"/>
    <col min="2816" max="2816" width="5.42578125" style="24" customWidth="1"/>
    <col min="2817" max="2817" width="52.42578125" style="24" customWidth="1"/>
    <col min="2818" max="3070" width="9.140625" style="24"/>
    <col min="3071" max="3071" width="5.28515625" style="24" customWidth="1"/>
    <col min="3072" max="3072" width="5.42578125" style="24" customWidth="1"/>
    <col min="3073" max="3073" width="52.42578125" style="24" customWidth="1"/>
    <col min="3074" max="3326" width="9.140625" style="24"/>
    <col min="3327" max="3327" width="5.28515625" style="24" customWidth="1"/>
    <col min="3328" max="3328" width="5.42578125" style="24" customWidth="1"/>
    <col min="3329" max="3329" width="52.42578125" style="24" customWidth="1"/>
    <col min="3330" max="3582" width="9.140625" style="24"/>
    <col min="3583" max="3583" width="5.28515625" style="24" customWidth="1"/>
    <col min="3584" max="3584" width="5.42578125" style="24" customWidth="1"/>
    <col min="3585" max="3585" width="52.42578125" style="24" customWidth="1"/>
    <col min="3586" max="3838" width="9.140625" style="24"/>
    <col min="3839" max="3839" width="5.28515625" style="24" customWidth="1"/>
    <col min="3840" max="3840" width="5.42578125" style="24" customWidth="1"/>
    <col min="3841" max="3841" width="52.42578125" style="24" customWidth="1"/>
    <col min="3842" max="4094" width="9.140625" style="24"/>
    <col min="4095" max="4095" width="5.28515625" style="24" customWidth="1"/>
    <col min="4096" max="4096" width="5.42578125" style="24" customWidth="1"/>
    <col min="4097" max="4097" width="52.42578125" style="24" customWidth="1"/>
    <col min="4098" max="4350" width="9.140625" style="24"/>
    <col min="4351" max="4351" width="5.28515625" style="24" customWidth="1"/>
    <col min="4352" max="4352" width="5.42578125" style="24" customWidth="1"/>
    <col min="4353" max="4353" width="52.42578125" style="24" customWidth="1"/>
    <col min="4354" max="4606" width="9.140625" style="24"/>
    <col min="4607" max="4607" width="5.28515625" style="24" customWidth="1"/>
    <col min="4608" max="4608" width="5.42578125" style="24" customWidth="1"/>
    <col min="4609" max="4609" width="52.42578125" style="24" customWidth="1"/>
    <col min="4610" max="4862" width="9.140625" style="24"/>
    <col min="4863" max="4863" width="5.28515625" style="24" customWidth="1"/>
    <col min="4864" max="4864" width="5.42578125" style="24" customWidth="1"/>
    <col min="4865" max="4865" width="52.42578125" style="24" customWidth="1"/>
    <col min="4866" max="5118" width="9.140625" style="24"/>
    <col min="5119" max="5119" width="5.28515625" style="24" customWidth="1"/>
    <col min="5120" max="5120" width="5.42578125" style="24" customWidth="1"/>
    <col min="5121" max="5121" width="52.42578125" style="24" customWidth="1"/>
    <col min="5122" max="5374" width="9.140625" style="24"/>
    <col min="5375" max="5375" width="5.28515625" style="24" customWidth="1"/>
    <col min="5376" max="5376" width="5.42578125" style="24" customWidth="1"/>
    <col min="5377" max="5377" width="52.42578125" style="24" customWidth="1"/>
    <col min="5378" max="5630" width="9.140625" style="24"/>
    <col min="5631" max="5631" width="5.28515625" style="24" customWidth="1"/>
    <col min="5632" max="5632" width="5.42578125" style="24" customWidth="1"/>
    <col min="5633" max="5633" width="52.42578125" style="24" customWidth="1"/>
    <col min="5634" max="5886" width="9.140625" style="24"/>
    <col min="5887" max="5887" width="5.28515625" style="24" customWidth="1"/>
    <col min="5888" max="5888" width="5.42578125" style="24" customWidth="1"/>
    <col min="5889" max="5889" width="52.42578125" style="24" customWidth="1"/>
    <col min="5890" max="6142" width="9.140625" style="24"/>
    <col min="6143" max="6143" width="5.28515625" style="24" customWidth="1"/>
    <col min="6144" max="6144" width="5.42578125" style="24" customWidth="1"/>
    <col min="6145" max="6145" width="52.42578125" style="24" customWidth="1"/>
    <col min="6146" max="6398" width="9.140625" style="24"/>
    <col min="6399" max="6399" width="5.28515625" style="24" customWidth="1"/>
    <col min="6400" max="6400" width="5.42578125" style="24" customWidth="1"/>
    <col min="6401" max="6401" width="52.42578125" style="24" customWidth="1"/>
    <col min="6402" max="6654" width="9.140625" style="24"/>
    <col min="6655" max="6655" width="5.28515625" style="24" customWidth="1"/>
    <col min="6656" max="6656" width="5.42578125" style="24" customWidth="1"/>
    <col min="6657" max="6657" width="52.42578125" style="24" customWidth="1"/>
    <col min="6658" max="6910" width="9.140625" style="24"/>
    <col min="6911" max="6911" width="5.28515625" style="24" customWidth="1"/>
    <col min="6912" max="6912" width="5.42578125" style="24" customWidth="1"/>
    <col min="6913" max="6913" width="52.42578125" style="24" customWidth="1"/>
    <col min="6914" max="7166" width="9.140625" style="24"/>
    <col min="7167" max="7167" width="5.28515625" style="24" customWidth="1"/>
    <col min="7168" max="7168" width="5.42578125" style="24" customWidth="1"/>
    <col min="7169" max="7169" width="52.42578125" style="24" customWidth="1"/>
    <col min="7170" max="7422" width="9.140625" style="24"/>
    <col min="7423" max="7423" width="5.28515625" style="24" customWidth="1"/>
    <col min="7424" max="7424" width="5.42578125" style="24" customWidth="1"/>
    <col min="7425" max="7425" width="52.42578125" style="24" customWidth="1"/>
    <col min="7426" max="7678" width="9.140625" style="24"/>
    <col min="7679" max="7679" width="5.28515625" style="24" customWidth="1"/>
    <col min="7680" max="7680" width="5.42578125" style="24" customWidth="1"/>
    <col min="7681" max="7681" width="52.42578125" style="24" customWidth="1"/>
    <col min="7682" max="7934" width="9.140625" style="24"/>
    <col min="7935" max="7935" width="5.28515625" style="24" customWidth="1"/>
    <col min="7936" max="7936" width="5.42578125" style="24" customWidth="1"/>
    <col min="7937" max="7937" width="52.42578125" style="24" customWidth="1"/>
    <col min="7938" max="8190" width="9.140625" style="24"/>
    <col min="8191" max="8191" width="5.28515625" style="24" customWidth="1"/>
    <col min="8192" max="8192" width="5.42578125" style="24" customWidth="1"/>
    <col min="8193" max="8193" width="52.42578125" style="24" customWidth="1"/>
    <col min="8194" max="8446" width="9.140625" style="24"/>
    <col min="8447" max="8447" width="5.28515625" style="24" customWidth="1"/>
    <col min="8448" max="8448" width="5.42578125" style="24" customWidth="1"/>
    <col min="8449" max="8449" width="52.42578125" style="24" customWidth="1"/>
    <col min="8450" max="8702" width="9.140625" style="24"/>
    <col min="8703" max="8703" width="5.28515625" style="24" customWidth="1"/>
    <col min="8704" max="8704" width="5.42578125" style="24" customWidth="1"/>
    <col min="8705" max="8705" width="52.42578125" style="24" customWidth="1"/>
    <col min="8706" max="8958" width="9.140625" style="24"/>
    <col min="8959" max="8959" width="5.28515625" style="24" customWidth="1"/>
    <col min="8960" max="8960" width="5.42578125" style="24" customWidth="1"/>
    <col min="8961" max="8961" width="52.42578125" style="24" customWidth="1"/>
    <col min="8962" max="9214" width="9.140625" style="24"/>
    <col min="9215" max="9215" width="5.28515625" style="24" customWidth="1"/>
    <col min="9216" max="9216" width="5.42578125" style="24" customWidth="1"/>
    <col min="9217" max="9217" width="52.42578125" style="24" customWidth="1"/>
    <col min="9218" max="9470" width="9.140625" style="24"/>
    <col min="9471" max="9471" width="5.28515625" style="24" customWidth="1"/>
    <col min="9472" max="9472" width="5.42578125" style="24" customWidth="1"/>
    <col min="9473" max="9473" width="52.42578125" style="24" customWidth="1"/>
    <col min="9474" max="9726" width="9.140625" style="24"/>
    <col min="9727" max="9727" width="5.28515625" style="24" customWidth="1"/>
    <col min="9728" max="9728" width="5.42578125" style="24" customWidth="1"/>
    <col min="9729" max="9729" width="52.42578125" style="24" customWidth="1"/>
    <col min="9730" max="9982" width="9.140625" style="24"/>
    <col min="9983" max="9983" width="5.28515625" style="24" customWidth="1"/>
    <col min="9984" max="9984" width="5.42578125" style="24" customWidth="1"/>
    <col min="9985" max="9985" width="52.42578125" style="24" customWidth="1"/>
    <col min="9986" max="10238" width="9.140625" style="24"/>
    <col min="10239" max="10239" width="5.28515625" style="24" customWidth="1"/>
    <col min="10240" max="10240" width="5.42578125" style="24" customWidth="1"/>
    <col min="10241" max="10241" width="52.42578125" style="24" customWidth="1"/>
    <col min="10242" max="10494" width="9.140625" style="24"/>
    <col min="10495" max="10495" width="5.28515625" style="24" customWidth="1"/>
    <col min="10496" max="10496" width="5.42578125" style="24" customWidth="1"/>
    <col min="10497" max="10497" width="52.42578125" style="24" customWidth="1"/>
    <col min="10498" max="10750" width="9.140625" style="24"/>
    <col min="10751" max="10751" width="5.28515625" style="24" customWidth="1"/>
    <col min="10752" max="10752" width="5.42578125" style="24" customWidth="1"/>
    <col min="10753" max="10753" width="52.42578125" style="24" customWidth="1"/>
    <col min="10754" max="11006" width="9.140625" style="24"/>
    <col min="11007" max="11007" width="5.28515625" style="24" customWidth="1"/>
    <col min="11008" max="11008" width="5.42578125" style="24" customWidth="1"/>
    <col min="11009" max="11009" width="52.42578125" style="24" customWidth="1"/>
    <col min="11010" max="11262" width="9.140625" style="24"/>
    <col min="11263" max="11263" width="5.28515625" style="24" customWidth="1"/>
    <col min="11264" max="11264" width="5.42578125" style="24" customWidth="1"/>
    <col min="11265" max="11265" width="52.42578125" style="24" customWidth="1"/>
    <col min="11266" max="11518" width="9.140625" style="24"/>
    <col min="11519" max="11519" width="5.28515625" style="24" customWidth="1"/>
    <col min="11520" max="11520" width="5.42578125" style="24" customWidth="1"/>
    <col min="11521" max="11521" width="52.42578125" style="24" customWidth="1"/>
    <col min="11522" max="11774" width="9.140625" style="24"/>
    <col min="11775" max="11775" width="5.28515625" style="24" customWidth="1"/>
    <col min="11776" max="11776" width="5.42578125" style="24" customWidth="1"/>
    <col min="11777" max="11777" width="52.42578125" style="24" customWidth="1"/>
    <col min="11778" max="12030" width="9.140625" style="24"/>
    <col min="12031" max="12031" width="5.28515625" style="24" customWidth="1"/>
    <col min="12032" max="12032" width="5.42578125" style="24" customWidth="1"/>
    <col min="12033" max="12033" width="52.42578125" style="24" customWidth="1"/>
    <col min="12034" max="12286" width="9.140625" style="24"/>
    <col min="12287" max="12287" width="5.28515625" style="24" customWidth="1"/>
    <col min="12288" max="12288" width="5.42578125" style="24" customWidth="1"/>
    <col min="12289" max="12289" width="52.42578125" style="24" customWidth="1"/>
    <col min="12290" max="12542" width="9.140625" style="24"/>
    <col min="12543" max="12543" width="5.28515625" style="24" customWidth="1"/>
    <col min="12544" max="12544" width="5.42578125" style="24" customWidth="1"/>
    <col min="12545" max="12545" width="52.42578125" style="24" customWidth="1"/>
    <col min="12546" max="12798" width="9.140625" style="24"/>
    <col min="12799" max="12799" width="5.28515625" style="24" customWidth="1"/>
    <col min="12800" max="12800" width="5.42578125" style="24" customWidth="1"/>
    <col min="12801" max="12801" width="52.42578125" style="24" customWidth="1"/>
    <col min="12802" max="13054" width="9.140625" style="24"/>
    <col min="13055" max="13055" width="5.28515625" style="24" customWidth="1"/>
    <col min="13056" max="13056" width="5.42578125" style="24" customWidth="1"/>
    <col min="13057" max="13057" width="52.42578125" style="24" customWidth="1"/>
    <col min="13058" max="13310" width="9.140625" style="24"/>
    <col min="13311" max="13311" width="5.28515625" style="24" customWidth="1"/>
    <col min="13312" max="13312" width="5.42578125" style="24" customWidth="1"/>
    <col min="13313" max="13313" width="52.42578125" style="24" customWidth="1"/>
    <col min="13314" max="13566" width="9.140625" style="24"/>
    <col min="13567" max="13567" width="5.28515625" style="24" customWidth="1"/>
    <col min="13568" max="13568" width="5.42578125" style="24" customWidth="1"/>
    <col min="13569" max="13569" width="52.42578125" style="24" customWidth="1"/>
    <col min="13570" max="13822" width="9.140625" style="24"/>
    <col min="13823" max="13823" width="5.28515625" style="24" customWidth="1"/>
    <col min="13824" max="13824" width="5.42578125" style="24" customWidth="1"/>
    <col min="13825" max="13825" width="52.42578125" style="24" customWidth="1"/>
    <col min="13826" max="14078" width="9.140625" style="24"/>
    <col min="14079" max="14079" width="5.28515625" style="24" customWidth="1"/>
    <col min="14080" max="14080" width="5.42578125" style="24" customWidth="1"/>
    <col min="14081" max="14081" width="52.42578125" style="24" customWidth="1"/>
    <col min="14082" max="14334" width="9.140625" style="24"/>
    <col min="14335" max="14335" width="5.28515625" style="24" customWidth="1"/>
    <col min="14336" max="14336" width="5.42578125" style="24" customWidth="1"/>
    <col min="14337" max="14337" width="52.42578125" style="24" customWidth="1"/>
    <col min="14338" max="14590" width="9.140625" style="24"/>
    <col min="14591" max="14591" width="5.28515625" style="24" customWidth="1"/>
    <col min="14592" max="14592" width="5.42578125" style="24" customWidth="1"/>
    <col min="14593" max="14593" width="52.42578125" style="24" customWidth="1"/>
    <col min="14594" max="14846" width="9.140625" style="24"/>
    <col min="14847" max="14847" width="5.28515625" style="24" customWidth="1"/>
    <col min="14848" max="14848" width="5.42578125" style="24" customWidth="1"/>
    <col min="14849" max="14849" width="52.42578125" style="24" customWidth="1"/>
    <col min="14850" max="15102" width="9.140625" style="24"/>
    <col min="15103" max="15103" width="5.28515625" style="24" customWidth="1"/>
    <col min="15104" max="15104" width="5.42578125" style="24" customWidth="1"/>
    <col min="15105" max="15105" width="52.42578125" style="24" customWidth="1"/>
    <col min="15106" max="15358" width="9.140625" style="24"/>
    <col min="15359" max="15359" width="5.28515625" style="24" customWidth="1"/>
    <col min="15360" max="15360" width="5.42578125" style="24" customWidth="1"/>
    <col min="15361" max="15361" width="52.42578125" style="24" customWidth="1"/>
    <col min="15362" max="15614" width="9.140625" style="24"/>
    <col min="15615" max="15615" width="5.28515625" style="24" customWidth="1"/>
    <col min="15616" max="15616" width="5.42578125" style="24" customWidth="1"/>
    <col min="15617" max="15617" width="52.42578125" style="24" customWidth="1"/>
    <col min="15618" max="15870" width="9.140625" style="24"/>
    <col min="15871" max="15871" width="5.28515625" style="24" customWidth="1"/>
    <col min="15872" max="15872" width="5.42578125" style="24" customWidth="1"/>
    <col min="15873" max="15873" width="52.42578125" style="24" customWidth="1"/>
    <col min="15874" max="16126" width="9.140625" style="24"/>
    <col min="16127" max="16127" width="5.28515625" style="24" customWidth="1"/>
    <col min="16128" max="16128" width="5.42578125" style="24" customWidth="1"/>
    <col min="16129" max="16129" width="52.42578125" style="24" customWidth="1"/>
    <col min="16130" max="16384" width="9.140625" style="24"/>
  </cols>
  <sheetData>
    <row r="1" spans="1:3" s="25" customFormat="1" ht="21" x14ac:dyDescent="0.35">
      <c r="A1" s="95" t="s">
        <v>75</v>
      </c>
      <c r="B1" s="95"/>
      <c r="C1" s="95"/>
    </row>
    <row r="2" spans="1:3" s="25" customFormat="1" ht="21" x14ac:dyDescent="0.35">
      <c r="A2" s="26"/>
      <c r="B2" s="26"/>
    </row>
    <row r="3" spans="1:3" s="25" customFormat="1" ht="21" x14ac:dyDescent="0.35">
      <c r="A3" s="37" t="s">
        <v>42</v>
      </c>
      <c r="B3" s="26"/>
    </row>
    <row r="4" spans="1:3" s="25" customFormat="1" ht="21" x14ac:dyDescent="0.35">
      <c r="A4" s="38">
        <v>3.1</v>
      </c>
      <c r="B4" s="109" t="s">
        <v>44</v>
      </c>
      <c r="C4" s="109"/>
    </row>
    <row r="5" spans="1:3" s="25" customFormat="1" ht="21" x14ac:dyDescent="0.35">
      <c r="A5" s="38"/>
      <c r="B5" s="84" t="s">
        <v>43</v>
      </c>
      <c r="C5" s="84"/>
    </row>
    <row r="6" spans="1:3" s="25" customFormat="1" ht="21" x14ac:dyDescent="0.35">
      <c r="A6" s="38"/>
      <c r="B6" s="84"/>
      <c r="C6" s="84"/>
    </row>
    <row r="7" spans="1:3" s="25" customFormat="1" ht="21" x14ac:dyDescent="0.35">
      <c r="A7" s="38">
        <v>1</v>
      </c>
      <c r="B7" s="84" t="s">
        <v>100</v>
      </c>
      <c r="C7" s="84"/>
    </row>
    <row r="8" spans="1:3" s="25" customFormat="1" ht="21" x14ac:dyDescent="0.35">
      <c r="A8" s="38"/>
      <c r="B8" s="84" t="s">
        <v>101</v>
      </c>
      <c r="C8" s="84"/>
    </row>
    <row r="9" spans="1:3" s="85" customFormat="1" ht="20.25" customHeight="1" x14ac:dyDescent="0.35">
      <c r="B9" s="87"/>
      <c r="C9" s="88" t="s">
        <v>111</v>
      </c>
    </row>
    <row r="10" spans="1:3" s="25" customFormat="1" ht="21" x14ac:dyDescent="0.35">
      <c r="B10" s="40"/>
      <c r="C10" s="25" t="s">
        <v>112</v>
      </c>
    </row>
    <row r="11" spans="1:3" s="25" customFormat="1" ht="21" x14ac:dyDescent="0.35">
      <c r="B11" s="40"/>
    </row>
    <row r="12" spans="1:3" s="25" customFormat="1" ht="21" x14ac:dyDescent="0.35">
      <c r="A12" s="28">
        <v>2</v>
      </c>
      <c r="B12" s="84" t="s">
        <v>99</v>
      </c>
      <c r="C12" s="84"/>
    </row>
    <row r="13" spans="1:3" s="25" customFormat="1" ht="48.75" customHeight="1" x14ac:dyDescent="0.35">
      <c r="B13" s="89"/>
      <c r="C13" s="88" t="s">
        <v>113</v>
      </c>
    </row>
    <row r="14" spans="1:3" s="25" customFormat="1" ht="21" x14ac:dyDescent="0.35">
      <c r="B14" s="39"/>
      <c r="C14" s="39"/>
    </row>
    <row r="15" spans="1:3" s="25" customFormat="1" ht="21" x14ac:dyDescent="0.35">
      <c r="B15" s="40"/>
    </row>
    <row r="16" spans="1:3" x14ac:dyDescent="0.3">
      <c r="B16" s="41"/>
    </row>
  </sheetData>
  <mergeCells count="2">
    <mergeCell ref="B4:C4"/>
    <mergeCell ref="A1:C1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Sheet4</vt:lpstr>
      <vt:lpstr>Sheet1</vt:lpstr>
      <vt:lpstr>บทสรุป</vt:lpstr>
      <vt:lpstr>ผลประเมิน</vt:lpstr>
      <vt:lpstr>สรุป</vt:lpstr>
      <vt:lpstr>Sheet2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charewan</cp:lastModifiedBy>
  <cp:lastPrinted>2014-11-14T01:45:37Z</cp:lastPrinted>
  <dcterms:created xsi:type="dcterms:W3CDTF">2014-05-28T07:43:40Z</dcterms:created>
  <dcterms:modified xsi:type="dcterms:W3CDTF">2015-06-03T03:51:10Z</dcterms:modified>
</cp:coreProperties>
</file>