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1AB0E20C-211B-4B98-A17B-4AFEF9521372}" xr6:coauthVersionLast="36" xr6:coauthVersionMax="36" xr10:uidLastSave="{00000000-0000-0000-0000-000000000000}"/>
  <bookViews>
    <workbookView xWindow="0" yWindow="0" windowWidth="28800" windowHeight="12300" activeTab="2" xr2:uid="{00000000-000D-0000-FFFF-FFFF00000000}"/>
  </bookViews>
  <sheets>
    <sheet name="Sheet1" sheetId="18" r:id="rId1"/>
    <sheet name="DATA" sheetId="1" r:id="rId2"/>
    <sheet name="บทสรุป" sheetId="9" r:id="rId3"/>
    <sheet name="ตาราง1-2" sheetId="2" r:id="rId4"/>
    <sheet name="ตาราง 3" sheetId="14" r:id="rId5"/>
    <sheet name="เสนอแนะ" sheetId="17" r:id="rId6"/>
  </sheets>
  <definedNames>
    <definedName name="_xlnm._FilterDatabase" localSheetId="1" hidden="1">DATA!$B$1:$B$192</definedName>
  </definedNames>
  <calcPr calcId="191029"/>
</workbook>
</file>

<file path=xl/calcChain.xml><?xml version="1.0" encoding="utf-8"?>
<calcChain xmlns="http://schemas.openxmlformats.org/spreadsheetml/2006/main">
  <c r="M34" i="1" l="1"/>
  <c r="S34" i="1"/>
  <c r="R37" i="1"/>
  <c r="R36" i="1"/>
  <c r="P37" i="1"/>
  <c r="P36" i="1"/>
  <c r="L37" i="1"/>
  <c r="F15" i="14" s="1"/>
  <c r="L36" i="1"/>
  <c r="K36" i="1"/>
  <c r="S35" i="1"/>
  <c r="I34" i="1"/>
  <c r="J34" i="1"/>
  <c r="K34" i="1"/>
  <c r="L34" i="1"/>
  <c r="N34" i="1"/>
  <c r="O34" i="1"/>
  <c r="P34" i="1"/>
  <c r="Q34" i="1"/>
  <c r="R34" i="1"/>
  <c r="I35" i="1"/>
  <c r="J35" i="1"/>
  <c r="K35" i="1"/>
  <c r="L35" i="1"/>
  <c r="M35" i="1"/>
  <c r="N35" i="1"/>
  <c r="O35" i="1"/>
  <c r="P35" i="1"/>
  <c r="Q35" i="1"/>
  <c r="R35" i="1"/>
  <c r="H35" i="1"/>
  <c r="H34" i="1"/>
  <c r="D54" i="17" l="1"/>
  <c r="D40" i="17"/>
  <c r="D26" i="17"/>
  <c r="G26" i="14"/>
  <c r="F26" i="14"/>
  <c r="G22" i="14"/>
  <c r="F22" i="14"/>
  <c r="K37" i="1"/>
  <c r="G25" i="14" l="1"/>
  <c r="G24" i="14"/>
  <c r="F25" i="14"/>
  <c r="F24" i="14"/>
  <c r="G21" i="14"/>
  <c r="G20" i="14"/>
  <c r="F21" i="14"/>
  <c r="F20" i="14"/>
  <c r="G27" i="2" l="1"/>
  <c r="F27" i="2"/>
  <c r="G22" i="2" s="1"/>
  <c r="D34" i="1" l="1"/>
  <c r="E34" i="1"/>
  <c r="F34" i="1"/>
  <c r="G34" i="1"/>
  <c r="D35" i="1"/>
  <c r="E35" i="1"/>
  <c r="F35" i="1"/>
  <c r="G35" i="1"/>
  <c r="C35" i="1"/>
  <c r="C34" i="1"/>
  <c r="G14" i="14" l="1"/>
  <c r="H22" i="14"/>
  <c r="F12" i="14"/>
  <c r="G12" i="14"/>
  <c r="F14" i="14" l="1"/>
  <c r="F9" i="14" l="1"/>
  <c r="F10" i="14"/>
  <c r="F11" i="14"/>
  <c r="F17" i="14"/>
  <c r="F19" i="14"/>
  <c r="G9" i="14"/>
  <c r="G10" i="14"/>
  <c r="G11" i="14"/>
  <c r="G17" i="14"/>
  <c r="G19" i="14"/>
  <c r="G8" i="14"/>
  <c r="F27" i="14" l="1"/>
  <c r="H27" i="14" s="1"/>
  <c r="F8" i="14"/>
  <c r="G27" i="14"/>
  <c r="G25" i="2" l="1"/>
  <c r="G15" i="14" l="1"/>
  <c r="H8" i="14" l="1"/>
  <c r="H11" i="14" l="1"/>
  <c r="H9" i="14"/>
  <c r="H26" i="14" l="1"/>
  <c r="H10" i="14"/>
  <c r="H25" i="14" l="1"/>
  <c r="H21" i="14"/>
  <c r="H24" i="14"/>
  <c r="F14" i="2" l="1"/>
  <c r="G14" i="2" l="1"/>
  <c r="G12" i="2"/>
  <c r="G11" i="2"/>
  <c r="G13" i="2"/>
  <c r="G26" i="2"/>
  <c r="G23" i="2" l="1"/>
  <c r="G24" i="2"/>
  <c r="H20" i="14" l="1"/>
  <c r="H19" i="14"/>
  <c r="H17" i="14"/>
  <c r="H14" i="14"/>
  <c r="H15" i="14" l="1"/>
  <c r="H12" i="14" l="1"/>
</calcChain>
</file>

<file path=xl/sharedStrings.xml><?xml version="1.0" encoding="utf-8"?>
<sst xmlns="http://schemas.openxmlformats.org/spreadsheetml/2006/main" count="373" uniqueCount="183">
  <si>
    <t>คณะ</t>
  </si>
  <si>
    <t>web</t>
  </si>
  <si>
    <t>อาจารย์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</si>
  <si>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</si>
  <si>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</si>
  <si>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</si>
  <si>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</si>
  <si>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</si>
  <si>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</si>
  <si>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</si>
  <si>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</si>
  <si>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</si>
  <si>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</si>
  <si>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</si>
  <si>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</si>
  <si>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</si>
  <si>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</si>
  <si>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</si>
  <si>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รวมเฉลี่ยทุกด้าน</t>
  </si>
  <si>
    <t>ที่</t>
  </si>
  <si>
    <t>ความถี่</t>
  </si>
  <si>
    <t>บทสรุปสำหรับผู้บริหาร</t>
  </si>
  <si>
    <t>- 2 -</t>
  </si>
  <si>
    <t xml:space="preserve">            เฉลี่ยรวมด้านเจ้าหน้าที่ให้บริการ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</si>
  <si>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</si>
  <si>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</si>
  <si>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(ตอบได้มากกว่า 1 ข้อ)</t>
  </si>
  <si>
    <t>จากตาราง 2  พบว่าผู้ตอบแบบสอบถามทราบข้อมูลจากการจัดโครงการฯ จำแนกตาม</t>
  </si>
  <si>
    <t>Website บัณฑิตวิทยาลัย</t>
  </si>
  <si>
    <t xml:space="preserve"> </t>
  </si>
  <si>
    <t>ผู้นำเสนอผลงาน</t>
  </si>
  <si>
    <t>ผู้เข้าร่วมงานจากภายในมหาวิทยาลัย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</si>
  <si>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</si>
  <si>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</si>
  <si>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         ตอนที่ 3 ข้อเสนอแนะอื่นๆ</t>
  </si>
  <si>
    <t xml:space="preserve">   4.1 ความรู้และประสบการณ์ที่ได้จากการเข้าร่วมกิจกรรมนำเสนอผลงานปากเปล่า</t>
  </si>
  <si>
    <t>3. ด้านการใช้งานระบบออนไลน์</t>
  </si>
  <si>
    <t xml:space="preserve">            เฉลี่ยรวมด้านการใช้งานระบบออนไลน์</t>
  </si>
  <si>
    <t>Facebook</t>
  </si>
  <si>
    <t xml:space="preserve">            เฉลี่ยรวมด้านคุณภาพการให้บริการ</t>
  </si>
  <si>
    <t>Timestamp</t>
  </si>
  <si>
    <t>สถานภาพของผู้ตอบแบบสอบถาม</t>
  </si>
  <si>
    <t>ท่านได้รับทราบข่าวการดำเนินโครงการฯ จากแหล่งใด</t>
  </si>
  <si>
    <t>การประชาสัมพันธ์โครงการเข้าถึงได้ง่าย และทั่วถึง</t>
  </si>
  <si>
    <t>กระบวนการที่เกี่ยวข้องกับการรับ - ส่งผลงาน (ตอบเฉพาะผู้ส่งผลงานฯ)</t>
  </si>
  <si>
    <t>ความเหมาะสมของระยะเวลาในการจัดโครงการ (08.00 - 12.00 น.)</t>
  </si>
  <si>
    <t>เจ้าหน้าที่ให้บริการข้อมูลด้วยความเต็มใจ รวดเร็ว ถูกต้อง และเหมาะสม</t>
  </si>
  <si>
    <t>โปรแกรมที่ใช้ในการจัดโครงการฯ  (ในระหว่างการนำเสนอ) มีความเหมาะสม และเข้าใช้งานง่าย</t>
  </si>
  <si>
    <t>โปรแกรมที่ใช้ในการจัดโครงการฯ  (ในระหว่างการนำเสนอ) มีความเสถียร</t>
  </si>
  <si>
    <t>ความรู้และประสบการณ์ที่ได้รับจากการเข้าร่วมกิจกรรมนำเสนอผลงานแบบปากเปล่า (oral presentation)</t>
  </si>
  <si>
    <t>ความรู้และประสบการณ์ที่ได้รับจากการเข้าร่วมประกวดนวัตกรรม ในครั้งนี้</t>
  </si>
  <si>
    <t>ความชัดเจนของภาพและเสียง</t>
  </si>
  <si>
    <t>รูปแบบการจัดโครงการมีความเหมาะสม</t>
  </si>
  <si>
    <t>ท่านมีความไม่พึงพอใจในเรื่องใดในการเข้าร่วมโครงการฯ ในครั้งนี้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</si>
  <si>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</si>
  <si>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ไม่มี</t>
  </si>
  <si>
    <t>ไม่มีค่ะ</t>
  </si>
  <si>
    <t>-</t>
  </si>
  <si>
    <t>Facebook บัณฑิตวิทยาลัย, คณะที่สังกัด</t>
  </si>
  <si>
    <t>นิสิตบัณฑิตศึกษา</t>
  </si>
  <si>
    <t xml:space="preserve">   1.1 การประชาสัมพันธ์โครงการเข้าถึงได้ง่าย และทั่วถึง</t>
  </si>
  <si>
    <t xml:space="preserve">   1.2 กระบวนการที่เกี่ยวข้องกับการรับ - ส่งผลงาน (ตอบเฉพาะผู้ส่งผลงานฯ)</t>
  </si>
  <si>
    <t xml:space="preserve">   1.4 ความเหมาะสมของระยะเวลาในการจัดโครงการ (08.00 - 12.00 น.)</t>
  </si>
  <si>
    <t xml:space="preserve">    2.1 เจ้าหน้าที่ให้บริการข้อมูลด้วยความเต็มใจ รวดเร็ว ถูกต้อง และเหมาะสม</t>
  </si>
  <si>
    <t xml:space="preserve">   4.2 ความรู้และประสบการณ์ที่ได้รับจากการเข้าร่วมประกวดนวัตกรรม ในครั้งนี้</t>
  </si>
  <si>
    <t xml:space="preserve">   3.3 ความชัดเจนของภาพและเสียง</t>
  </si>
  <si>
    <t xml:space="preserve">   3.4 รูปแบบการจัดโครงการมีความเหมาะสม</t>
  </si>
  <si>
    <t xml:space="preserve">   3.2 โปรแกรมที่ใช้ในการจัดโครงการฯ (ในระหว่างการนำเสนอ) มีความเสถียร</t>
  </si>
  <si>
    <t xml:space="preserve">   3.1 โปรแกรมที่ใช้ในการจัดโครงการฯ (ในระหว่างการนำเสนอ) </t>
  </si>
  <si>
    <t>มีความเหมาะสม และเข้าใช้งานง่าย</t>
  </si>
  <si>
    <t>Website บัณฑิตวิทยาลัย, คณะที่สังกัด</t>
  </si>
  <si>
    <t>ไม่มีครับ</t>
  </si>
  <si>
    <t xml:space="preserve">                                                         - 3 -</t>
  </si>
  <si>
    <t>วันศุกร์ที่ 16 มิถุนายน 2566 เวลา 08.30 - 12.00 น.</t>
  </si>
  <si>
    <t>(แบบออนไลน์)</t>
  </si>
  <si>
    <t>ความเหมาะสมของวันจัดโครงการฯ (วันศุกร์ที่ 16 มิถุนายน 2566)</t>
  </si>
  <si>
    <t>จากการดำเนินการจัดโครงการฯ ครั้งนี้ ท่านไม่พึงพอใจเรื่องใด</t>
  </si>
  <si>
    <t>ไม่สามารถแชร์สไลด์ที่ช่วยในการตอบคำถามได้</t>
  </si>
  <si>
    <t>ควรให้เวลาที่ใช้ในการนำเสนอ 10 นาที ตอบคำถาม 10 นาที</t>
  </si>
  <si>
    <t>Website บัณฑิตวิทยาลัย, Facebook บัณฑิตวิทยาลัย, คณะที่สังกัด</t>
  </si>
  <si>
    <t>กรรมการไม่ควรเป็นผู้มีส่วนได้ส่วนเสีย หรือเกี่ยวข้องกับนิสิตที่เข้าประกวด ไม่ทางใดก็ทางหนึ่ง เพื่อคสามเป็นกลาง มีคุณค่าของเวทีการประกวด</t>
  </si>
  <si>
    <t>อยากให้โครงการมีต่อไปในทุก ๆ ปี</t>
  </si>
  <si>
    <t>E-mail</t>
  </si>
  <si>
    <t>ผู้ประสานงานน่ารัก</t>
  </si>
  <si>
    <t>เวลาเริ่มก่อนกำหนด ไม่ตามเวลา</t>
  </si>
  <si>
    <t>งานเริ่มก่อนกำหนด ไม่ตามเวลา</t>
  </si>
  <si>
    <t>วิธีการคัดเลือกที่ประสวค์ให้เพิ่มเวลาในการนำเสนองาน</t>
  </si>
  <si>
    <t xml:space="preserve">วิธีการนำเสนองาน </t>
  </si>
  <si>
    <t>อยากมีการเลือกกรรมการในรอบสุดท้าย เป็นอาจารย์จากภายนอกมหาลัยทั้งหมด</t>
  </si>
  <si>
    <t>อยากให้มีการเลือกกรรมการเป็นภายนอกทั้งหมด หรือเพิ่มจาก 3 คน เป็น 5 คน</t>
  </si>
  <si>
    <t>เป็นไปได้ไหมคะที่จะประกาศผลหลังการนำเสนอ</t>
  </si>
  <si>
    <t>เป็นไปได้ไหมคะที่จะประกาศผลหลังการนำเสนอ ในวันเดียวกัน</t>
  </si>
  <si>
    <t>การประกาศผลที่รวดเร็วค่ะ อื่นๆดีมากๆแล้วค่ะ</t>
  </si>
  <si>
    <t>email เวียนแจ้งจากบัณฑิตวิทยาลัย</t>
  </si>
  <si>
    <t xml:space="preserve">ช่วงระยะเวลาในการอัดคลิปส่งผลงานไวเกินไปค่ะ พอทราบว่ามีชื่อ อีกไม่กี่สัปดาห์ก็ต้องอัดคลิปส่งเลย </t>
  </si>
  <si>
    <t>ช่วงท้ายผู้ดำเนินรายการเสียงไม่ค่อยชัดเจน ไม่แน่ใจว่าเกิดจากอะไรค่ะ</t>
  </si>
  <si>
    <t>ไม่มีเรื่องใดที่ไม่พอใจค่ะ เป็นโครงการที่เปิดโอกาสให้นิสิตได้นำเสนอผลงานและรับคำแนะนำที่เป็นประโยชน์ในการพัฒนางานในอนาคต ขอขอบคุณบุคลากรของบัณฑิตวิทยาลัยทุกท่านที่อำนวยความสะดวกค่ะ</t>
  </si>
  <si>
    <t>ขอบเขตของรายละเอียดผลงาน ว่าควรเน้นไปที่นวัตกรรม ในเชิงพาณิชย์</t>
  </si>
  <si>
    <t>แจ้งรายละเอียดขอบเขตของผลงานให้ชัดเจนมากขึ้น ในการนำเสนอว่าควรเน้นไปที่ผลวิจัยหรือการนำงานวิจัยไปประยุกต์ใช้ในเชิงอุตสาหกรรม</t>
  </si>
  <si>
    <t>การติดต่อประสานงานกับเจ้าหน้าที่ บริการให้ความช่วยเหลือที่ดีมาก</t>
  </si>
  <si>
    <t>การประสานงาน</t>
  </si>
  <si>
    <t>ควรมีการจัดกิจกรรมลักษณะนี้บ่อยขึ้น เพื่อส่งเสริมกระบวนการทำงานวิจัยให้กับนิสิตมากยิ่งขึ้น</t>
  </si>
  <si>
    <t>อีเมล์</t>
  </si>
  <si>
    <t xml:space="preserve">กรรมการไม่ควรเป็นผู้มีส่วนได้ส่วนเสีย หรือเกี่ยวข้องกับนิสิตที่เข้าประกวด </t>
  </si>
  <si>
    <t>ไม่ทางใดก็ทางหนึ่ง เพื่อความเป็นกลาง มีคุณค่าของเวทีการประกวด</t>
  </si>
  <si>
    <t>ประกาศผลหลังการนำเสนอ</t>
  </si>
  <si>
    <t>ขอบเขตของรายละเอียดผลงานว่าควรเน้นไปที่นวัตกรรมในเชิงพาณิชย์</t>
  </si>
  <si>
    <t>วิธีการคัดเลือกที่ประสงค์ให้เพิ่มเวลาในการนำเสนองาน</t>
  </si>
  <si>
    <t>จากการดำเนินการจัดโครงการฯ ครั้งนี้ ท่านพึงพอใจเรื่องใด</t>
  </si>
  <si>
    <t xml:space="preserve">ช่วงท้ายผู้ดำเนินรายการเสียงไม่ค่อยชัดเจน </t>
  </si>
  <si>
    <t>การประกาศผลที่รวดเร็ว</t>
  </si>
  <si>
    <t>แจ้งรายละเอียดขอบเขตของผลงานให้ชัดเจนมากขึ้น ในการนำเสนอว่าควรเน้นไปที่ผลวิจัย</t>
  </si>
  <si>
    <t>หรือการนำงานวิจัยไปประยุกต์ใช้ในเชิงอุตสาหกรรม</t>
  </si>
  <si>
    <t>ควรมีการจัดกิจกรรมลักษณะนี้บ่อยขึ้นเพื่อส่งเสริมกระบวนการทำงานวิจัยให้กับนิสิตมากยิ่งขึ้น</t>
  </si>
  <si>
    <t xml:space="preserve">   1.3 ความเหมาะสมของวันจัดโครงการฯ (วันศุกร์ที่ 16 มิถุนายน 2566)</t>
  </si>
  <si>
    <t>จากการดำเนินการจัดโครงการฯ ครั้งนี้ ท่านมีข้อเสนอแนะเพื่อการปรับปรุงการดำเนินการ</t>
  </si>
  <si>
    <t>ในครั้งต่อไปอย่างไรบ้าง</t>
  </si>
  <si>
    <t>1.ไม่สามารถแชร์สไลด์ที่ช่วยในการตอบคำถามได้</t>
  </si>
  <si>
    <t xml:space="preserve">2.กรรมการไม่ควรเป็นผู้มีส่วนได้ส่วนเสีย หรือเกี่ยวข้องกับนิสิตที่เข้าประกวด ไม่ทางใดก็ทางหนึ่ง </t>
  </si>
  <si>
    <t>เพื่อความเป็นกลาง มีคุณค่าของเวทีการประกวด</t>
  </si>
  <si>
    <t>3.เวลาเริ่มก่อนกำหนด ไม่ตามเวลา</t>
  </si>
  <si>
    <t>4.วิธีการคัดเลือกที่ประสงค์ให้เพิ่มเวลาในการนำเสนองาน</t>
  </si>
  <si>
    <t>5.อยากมีการเลือกกรรมการในรอบสุดท้าย เป็นอาจารย์จากภายนอกมหาลัยทั้งหมด</t>
  </si>
  <si>
    <t>6.ประกาศผลหลังการนำเสนอ</t>
  </si>
  <si>
    <t>7.ช่วงระยะเวลาในการอัดคลิปส่งผลงานไวเกินไป</t>
  </si>
  <si>
    <t>8.ขอบเขตของรายละเอียดผลงานว่าควรเน้นไปที่นวัตกรรมในเชิงพาณิชย์</t>
  </si>
  <si>
    <t>1.ผู้ประสานงานน่ารัก</t>
  </si>
  <si>
    <t>1.ควรให้เวลาที่ใช้ในการนำเสนอ 10 นาที ตอบคำถาม 10 นาที</t>
  </si>
  <si>
    <t>2.อยากให้โครงการมีต่อไปในทุก ๆ ปี</t>
  </si>
  <si>
    <t xml:space="preserve">3.วิธีการนำเสนองาน </t>
  </si>
  <si>
    <t>4.อยากให้มีการเลือกกรรมการเป็นภายนอกทั้งหมด หรือเพิ่มจาก 3 คน เป็น 5 คน</t>
  </si>
  <si>
    <t>5.การประกาศผลที่รวดเร็ว</t>
  </si>
  <si>
    <t xml:space="preserve">6.ช่วงท้ายผู้ดำเนินรายการเสียงไม่ค่อยชัดเจน </t>
  </si>
  <si>
    <t>7.แจ้งรายละเอียดขอบเขตของผลงานให้ชัดเจนมากขึ้น ในการนำเสนอว่าควรเน้นไปที่ผลวิจัย</t>
  </si>
  <si>
    <t>8.ควรมีการจัดกิจกรรมลักษณะนี้บ่อยขึ้นเพื่อส่งเสริมกระบวนการทำงานวิจัยให้กับนิสิตมากยิ่งขึ้น</t>
  </si>
  <si>
    <t>ข้อเสนอแนะ</t>
  </si>
  <si>
    <t xml:space="preserve">อยากให้จัดเป็นแบบ onsite </t>
  </si>
  <si>
    <t>มีการประชาสัมพันธ์หลายช่องทาง และเมื่อเกิดคำถามหรือข้อสงสัยในการส่งผลงาน สามารถติดต่อสอบถามได้ตลอดเวลา เจ้าหน้าที่มีการให้คำปรึกษาที่ดีและมีความใส่ใจผู้ส่งผลงาน</t>
  </si>
  <si>
    <t>ส่งโปสเตอร์เข้าร่วมประกวด</t>
  </si>
  <si>
    <t>ควรมีการจัดประกวดทุกๆปี ต่อไป</t>
  </si>
  <si>
    <t>*</t>
  </si>
  <si>
    <t>ไม่เปิดกว้าง</t>
  </si>
  <si>
    <t>การประชาสัมพันธ์โครงการ พบว่า ผู้ตอบแบบสอบถามทราบข้อมูลการจัดโครงการจาก คณะที่สังกัด</t>
  </si>
  <si>
    <t>มากที่สุด คิดเป็นร้อยละ 41.30 รองลงมาคือ Facebook บัณฑิตวิทยาลัย คิดเป็นร้อยละ 28.26</t>
  </si>
  <si>
    <t>และ Website บัณฑิตวิทยาลัย คิดเป็นร้อยละ 21.74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</si>
  <si>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32)</t>
    </r>
  </si>
  <si>
    <t xml:space="preserve">     เมื่อพิจารณารายด้านแล้ว พบว่า ด้านเจ้าหน้าที่ให้บริการมีค่าเฉลี่ยสูงสุด (ค่าเฉลี่ย 4.59) รองลงมาคือ </t>
  </si>
  <si>
    <t xml:space="preserve">                                                         - 4 -</t>
  </si>
  <si>
    <t>มีการประชาสัมพันธ์หลายช่องทาง และเมื่อเกิดคำถามหรือข้อสงสัยในการส่งผลงาน</t>
  </si>
  <si>
    <t>สามารถติดต่อสอบถามได้ตลอดเวลา เจ้าหน้าที่มีการให้คำปรึกษาที่ดีและมีความใส่ใจผู้ส่งผลงาน</t>
  </si>
  <si>
    <t>เป็นผู้นำเสนอผลงาน คิดเป็นร้อยละ 81.25 นิสิตบัณฑิตศึกษา คิดเป็นร้อยละ 18.75</t>
  </si>
  <si>
    <t>ด้านคุณภาพการให้บริการ (ค่าเฉลี่ย 4.44) และด้านการใช้งานระบบออนไลน์ (ค่าเฉลี่ย 4.30) เมื่อพิจารณา</t>
  </si>
  <si>
    <t xml:space="preserve">รายข้อแล้ว พบว่า ข้อที่มีค่าเฉลี่ยสูงที่สุดคือ เจ้าหน้าที่ให้บริการข้อมูลด้วยความเต็มใจ รวดเร็ว ถูกต้อง  </t>
  </si>
  <si>
    <t xml:space="preserve">                ผู้ตอบแบบสอบถามทราบข้อมูลการดำเนินโครงการจากคณะมากที่สุด คิดเป็นร้อยละ 41.30  </t>
  </si>
  <si>
    <t>2.การติดต่อประสานงานกับเจ้าหน้าที่บริการให้ความช่วยเหลือที่ดีมาก</t>
  </si>
  <si>
    <t>3.มีการประชาสัมพันธ์หลายช่องทาง และเมื่อเกิดคำถามหรือข้อสงสัยในการส่งผลงาน</t>
  </si>
  <si>
    <t>ผลการประเมินโครงการประกวดนวัตกรรมจากวิทยานิพนธ์และการค้นคว้าอิสระ</t>
  </si>
  <si>
    <t xml:space="preserve">                จากการจัดโครงการประกวดนวัตกรรมจากวิทยานิพนธ์และการค้นคว้าอิสระ ในวันศุกร์ที่ </t>
  </si>
  <si>
    <t>16 มิถุนายน 2566 โดยมีวัตถุประสงค์ เพื่อให้นิสิตระดับบัณฑิตศึกษาเกิดแรงกระตุ้นและกำลังใจในการสร้าง</t>
  </si>
  <si>
    <t xml:space="preserve">ผลงานวิทยานิพนธ์ที่มีคุณภาพ เพื่อเผยแพร่ผลงานวิจัยที่สามารถนำไปประยุกต์ใช้ในการพัฒนาสังคม  </t>
  </si>
  <si>
    <t xml:space="preserve">และประเทศในด้านต่างๆ เป้าหมายผู้เข้าร่วมโครงการ จำนวน 60 คน มีผู้เข้าร่วมโครงการ จำนวน 60 คน  </t>
  </si>
  <si>
    <t xml:space="preserve">รองลงมาคือ Facebook บัณฑิตวิทยาลัย คิดเป็นร้อยละ 28.26 และ Website บัณฑิตวิทยาลัย </t>
  </si>
  <si>
    <t>คิดเป็นร้อยละ 21.74</t>
  </si>
  <si>
    <t>มีผู้ตอบแบบสอบถาม จำนวนทั้งสิ้น 32 คน คิดเป็นร้อยละ 55.33 ของผู้เข้าร่วมโครงการ โดยผู้เข้าร่วมโครงการ</t>
  </si>
  <si>
    <t xml:space="preserve">เมื่อพิจารณารายด้านแล้ว พบว่า ด้านเจ้าหน้าที่ให้บริการมีค่าเฉลี่ยสูงสุด (ค่าเฉลี่ย 4.59)  </t>
  </si>
  <si>
    <t xml:space="preserve">รองลงมาคือ ด้านคุณภาพการให้บริการ (ค่าเฉลี่ย 4.44) และด้านการใช้งานระบบออนไลน์ (ค่าเฉลี่ย 4.30) 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</si>
  <si>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เจ้าหน้าที่ให้บริการข้อมูลด้วยความเต็มใจ รวดเร็ว </t>
  </si>
  <si>
    <t>4. ด้านคุณภาพการให้บริการ (โครงการประกวดนวัตกรรมฯ)</t>
  </si>
  <si>
    <t xml:space="preserve">     จากตาราง 3 พบว่า ผู้ตอบแบบสอบถามมีความคิดเห็นเกี่ยวกับการจัดโครงการประกวดนวัตกรรม</t>
  </si>
  <si>
    <t xml:space="preserve">จากวิทยานิพนธ์และการค้นคว้าอิสระ ในวันศุกร์ที่ 16 มิถุนายน 2566 ในภาพรวมพบว่า ผู้เข้าร่วมโครงการฯ </t>
  </si>
  <si>
    <t xml:space="preserve">                ความคิดเห็นเกี่ยวกับการจัดโครงการประกวดนวัตกรรมจากวิทยานิพนธ์และการค้นคว้าอิสระ  </t>
  </si>
  <si>
    <t xml:space="preserve">                ในวันศุกร์ที่ 16 มิถุนายน 2566 ในภาพรวม พบว่า ผู้เข้าร่วมโครงการฯ มีความคิดเห็นอยู่ในระดับมาก </t>
  </si>
  <si>
    <t>จากตาราง 1 พบว่า ส่วนใหญ่ผู้ตอบแบบสอบถามเป็นผู้นำเสนอผลงาน คิดเป็นร้อยละ 81.25</t>
  </si>
  <si>
    <t>และนิสิตบัณฑิตศึกษา คิดเป็นร้อยละ 18.75</t>
  </si>
  <si>
    <t>มีความคิดเห็นอยู่ในระดับมาก (ค่าเฉลี่ย 4.33)</t>
  </si>
  <si>
    <t xml:space="preserve">และเหมาะสม (ค่าเฉลี่ย 4.59) รองลงมาคือ ความรู้และประสบการณ์ที่ได้รับจากการเข้าร่วมประกวดนวัตกรรม </t>
  </si>
  <si>
    <t xml:space="preserve">ในครั้งนี้ (ค่าเฉลี่ย 4.50) และข้อที่มีค่าเฉลี่ยต่ำที่สุดคือ การประชาสัมพันธ์โครงการเข้าถึงได้ง่ายและทั่วถึง </t>
  </si>
  <si>
    <t xml:space="preserve">(ค่าเฉลี่ย 4.13) </t>
  </si>
  <si>
    <t>ช่วงระยะเวลาในการอัดคลิปส่งผลงานเร็วเกินไป</t>
  </si>
  <si>
    <t>(ค่าเฉลี่ย 4.33)</t>
  </si>
  <si>
    <t>ถูกต้อง และเหมาะสม (ค่าเฉลี่ย 4.59) รองลงมาคือ ความรู้และประสบการณ์ที่ได้รับจากการเข้าร่วมประกวด</t>
  </si>
  <si>
    <t xml:space="preserve">นวัตกรรมในครั้งนี้ (ค่าเฉลี่ย 4.50) และข้อที่มีค่าเฉลี่ยต่ำที่สุดคือ การประชาสัมพันธ์โครงการเข้าถึงได้ง่ายและทั่วถึง </t>
  </si>
  <si>
    <t>กรรมการในรอบสุดท้ายควรเป็นอาจารย์จากภายนอกมหาวิทยาลัยทั้งหมด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</si>
</sst>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0"/>
      <color rgb="FF000000"/>
      <name val="Arial"/>
      <family val="2"/>
    </font>
    <font>
      <b/>
      <sz val="16"/>
      <color rgb="FF000000"/>
      <name val="TH SarabunPSK"/>
      <family val="2"/>
    </font>
    <font>
      <sz val="16"/>
      <color indexed="8"/>
      <name val="TH SarabunPSK"/>
      <family val="2"/>
    </font>
    <font>
      <sz val="18"/>
      <color rgb="FFFF0000"/>
      <name val="TH SarabunPSK"/>
      <family val="2"/>
    </font>
    <font>
      <sz val="18"/>
      <color indexed="8"/>
      <name val="TH SarabunPSK"/>
      <family val="2"/>
    </font>
    <font>
      <i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4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Tahoma"/>
      <scheme val="minor"/>
    </font>
    <font>
      <sz val="1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1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49" fontId="2" fillId="0" borderId="0" xfId="0" applyNumberFormat="1" applyFont="1" applyAlignment="1"/>
    <xf numFmtId="0" fontId="8" fillId="6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49" fontId="1" fillId="0" borderId="0" xfId="0" applyNumberFormat="1" applyFont="1" applyAlignment="1"/>
    <xf numFmtId="0" fontId="19" fillId="0" borderId="0" xfId="0" applyFont="1"/>
    <xf numFmtId="0" fontId="9" fillId="0" borderId="0" xfId="0" applyFont="1" applyAlignment="1">
      <alignment horizontal="center"/>
    </xf>
    <xf numFmtId="0" fontId="20" fillId="0" borderId="0" xfId="0" applyFont="1"/>
    <xf numFmtId="0" fontId="9" fillId="0" borderId="0" xfId="0" applyFont="1" applyAlignment="1"/>
    <xf numFmtId="0" fontId="21" fillId="0" borderId="0" xfId="0" applyFont="1" applyAlignme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2" fontId="1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7" fillId="0" borderId="0" xfId="0" applyNumberFormat="1" applyFont="1"/>
    <xf numFmtId="2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7" fillId="0" borderId="14" xfId="0" applyFont="1" applyBorder="1"/>
    <xf numFmtId="2" fontId="22" fillId="0" borderId="13" xfId="0" applyNumberFormat="1" applyFont="1" applyBorder="1" applyAlignment="1">
      <alignment horizontal="center" vertical="top"/>
    </xf>
    <xf numFmtId="2" fontId="13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49" fontId="2" fillId="0" borderId="0" xfId="0" applyNumberFormat="1" applyFont="1" applyAlignment="1">
      <alignment horizontal="center"/>
    </xf>
    <xf numFmtId="2" fontId="22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24" fillId="0" borderId="0" xfId="0" applyFont="1" applyAlignment="1"/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6" fillId="0" borderId="10" xfId="0" applyFont="1" applyBorder="1"/>
    <xf numFmtId="0" fontId="25" fillId="0" borderId="13" xfId="0" applyFont="1" applyBorder="1" applyAlignment="1">
      <alignment horizontal="center" vertical="top"/>
    </xf>
    <xf numFmtId="49" fontId="1" fillId="0" borderId="0" xfId="0" applyNumberFormat="1" applyFont="1" applyAlignment="1"/>
    <xf numFmtId="0" fontId="26" fillId="0" borderId="13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0" fillId="0" borderId="0" xfId="0" applyFont="1" applyAlignment="1"/>
    <xf numFmtId="0" fontId="15" fillId="7" borderId="13" xfId="0" applyFont="1" applyFill="1" applyBorder="1" applyAlignment="1">
      <alignment wrapText="1"/>
    </xf>
    <xf numFmtId="0" fontId="16" fillId="7" borderId="13" xfId="0" applyFont="1" applyFill="1" applyBorder="1" applyAlignment="1">
      <alignment horizontal="right"/>
    </xf>
    <xf numFmtId="2" fontId="14" fillId="7" borderId="13" xfId="0" applyNumberFormat="1" applyFont="1" applyFill="1" applyBorder="1" applyAlignment="1">
      <alignment wrapText="1"/>
    </xf>
    <xf numFmtId="2" fontId="16" fillId="7" borderId="13" xfId="0" applyNumberFormat="1" applyFont="1" applyFill="1" applyBorder="1" applyAlignment="1">
      <alignment wrapText="1"/>
    </xf>
    <xf numFmtId="0" fontId="15" fillId="8" borderId="13" xfId="0" applyFont="1" applyFill="1" applyBorder="1" applyAlignment="1">
      <alignment horizontal="center" vertical="center" wrapText="1"/>
    </xf>
    <xf numFmtId="0" fontId="26" fillId="0" borderId="13" xfId="0" applyFont="1" applyBorder="1"/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/>
    <xf numFmtId="0" fontId="7" fillId="0" borderId="28" xfId="0" applyFont="1" applyBorder="1" applyAlignment="1"/>
    <xf numFmtId="0" fontId="7" fillId="0" borderId="29" xfId="0" applyFont="1" applyBorder="1" applyAlignment="1"/>
    <xf numFmtId="0" fontId="26" fillId="0" borderId="10" xfId="0" applyFont="1" applyBorder="1" applyAlignment="1">
      <alignment horizontal="center" vertical="top"/>
    </xf>
    <xf numFmtId="0" fontId="27" fillId="8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/>
    <xf numFmtId="0" fontId="28" fillId="0" borderId="0" xfId="0" applyFont="1"/>
    <xf numFmtId="187" fontId="28" fillId="0" borderId="0" xfId="0" applyNumberFormat="1" applyFont="1" applyAlignment="1"/>
    <xf numFmtId="0" fontId="28" fillId="0" borderId="0" xfId="0" applyFont="1" applyAlignment="1"/>
    <xf numFmtId="0" fontId="15" fillId="0" borderId="0" xfId="0" applyFont="1" applyBorder="1" applyAlignment="1">
      <alignment wrapText="1"/>
    </xf>
    <xf numFmtId="0" fontId="28" fillId="0" borderId="13" xfId="0" applyFont="1" applyBorder="1" applyAlignment="1"/>
    <xf numFmtId="0" fontId="14" fillId="7" borderId="13" xfId="0" applyFont="1" applyFill="1" applyBorder="1" applyAlignment="1">
      <alignment horizontal="center" wrapText="1"/>
    </xf>
    <xf numFmtId="0" fontId="14" fillId="8" borderId="13" xfId="0" applyFont="1" applyFill="1" applyBorder="1" applyAlignment="1">
      <alignment horizontal="center" wrapText="1"/>
    </xf>
    <xf numFmtId="0" fontId="28" fillId="9" borderId="13" xfId="0" applyFont="1" applyFill="1" applyBorder="1"/>
    <xf numFmtId="0" fontId="28" fillId="9" borderId="13" xfId="0" applyFont="1" applyFill="1" applyBorder="1" applyAlignment="1"/>
    <xf numFmtId="0" fontId="28" fillId="10" borderId="13" xfId="0" applyFont="1" applyFill="1" applyBorder="1"/>
    <xf numFmtId="0" fontId="28" fillId="10" borderId="13" xfId="0" applyFont="1" applyFill="1" applyBorder="1" applyAlignment="1"/>
    <xf numFmtId="0" fontId="28" fillId="11" borderId="13" xfId="0" applyFont="1" applyFill="1" applyBorder="1"/>
    <xf numFmtId="0" fontId="28" fillId="11" borderId="13" xfId="0" applyFont="1" applyFill="1" applyBorder="1" applyAlignment="1"/>
    <xf numFmtId="0" fontId="28" fillId="4" borderId="13" xfId="0" applyFont="1" applyFill="1" applyBorder="1"/>
    <xf numFmtId="0" fontId="28" fillId="4" borderId="13" xfId="0" applyFont="1" applyFill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9" xfId="0" applyFont="1" applyBorder="1" applyAlignment="1"/>
    <xf numFmtId="0" fontId="26" fillId="0" borderId="23" xfId="0" applyFont="1" applyBorder="1"/>
    <xf numFmtId="0" fontId="26" fillId="0" borderId="14" xfId="0" applyFont="1" applyBorder="1"/>
    <xf numFmtId="0" fontId="26" fillId="0" borderId="29" xfId="0" applyFont="1" applyBorder="1" applyAlignment="1">
      <alignment horizontal="center" vertical="top"/>
    </xf>
    <xf numFmtId="0" fontId="24" fillId="0" borderId="13" xfId="0" applyFont="1" applyBorder="1" applyAlignment="1"/>
    <xf numFmtId="0" fontId="26" fillId="0" borderId="30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0" xfId="0" applyNumberFormat="1" applyFont="1" applyAlignment="1"/>
    <xf numFmtId="187" fontId="29" fillId="0" borderId="0" xfId="0" applyNumberFormat="1" applyFont="1" applyAlignment="1"/>
    <xf numFmtId="0" fontId="29" fillId="0" borderId="0" xfId="0" applyFont="1" applyAlignment="1"/>
    <xf numFmtId="0" fontId="1" fillId="0" borderId="0" xfId="0" applyFont="1" applyAlignment="1">
      <alignment vertical="center"/>
    </xf>
    <xf numFmtId="0" fontId="30" fillId="0" borderId="0" xfId="0" applyFont="1"/>
    <xf numFmtId="0" fontId="6" fillId="0" borderId="0" xfId="0" applyFont="1"/>
    <xf numFmtId="0" fontId="1" fillId="0" borderId="0" xfId="0" applyFont="1" applyBorder="1" applyAlignment="1"/>
    <xf numFmtId="0" fontId="30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25" fillId="0" borderId="1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49" fontId="1" fillId="0" borderId="0" xfId="0" applyNumberFormat="1" applyFont="1" applyAlignment="1"/>
    <xf numFmtId="0" fontId="1" fillId="0" borderId="0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DADE4"/>
      <color rgb="FFFFFFCC"/>
      <color rgb="FFFFFF99"/>
      <color rgb="FFE0FDD9"/>
      <color rgb="FFD5F3F9"/>
      <color rgb="FFEEAEBD"/>
      <color rgb="FFE6B4E2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34</xdr:row>
      <xdr:rowOff>0</xdr:rowOff>
    </xdr:from>
    <xdr:ext cx="493468" cy="2713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82600" y="6045200"/>
          <a:ext cx="493468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    </a:t>
          </a:r>
          <a:endParaRPr lang="en-US" sz="1100"/>
        </a:p>
      </xdr:txBody>
    </xdr:sp>
    <xdr:clientData/>
  </xdr:oneCellAnchor>
  <xdr:oneCellAnchor>
    <xdr:from>
      <xdr:col>5</xdr:col>
      <xdr:colOff>762000</xdr:colOff>
      <xdr:row>34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35</xdr:row>
      <xdr:rowOff>0</xdr:rowOff>
    </xdr:from>
    <xdr:ext cx="228781" cy="27135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50850" y="11471672"/>
          <a:ext cx="228781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</a:t>
          </a:r>
          <a:endParaRPr lang="en-US" sz="1100"/>
        </a:p>
      </xdr:txBody>
    </xdr:sp>
    <xdr:clientData/>
  </xdr:oneCellAnchor>
  <xdr:oneCellAnchor>
    <xdr:from>
      <xdr:col>0</xdr:col>
      <xdr:colOff>559594</xdr:colOff>
      <xdr:row>34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14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334565</xdr:colOff>
      <xdr:row>34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34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489346</xdr:colOff>
      <xdr:row>34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34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35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37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984206" y="9953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</xdr:row>
          <xdr:rowOff>142875</xdr:rowOff>
        </xdr:from>
        <xdr:to>
          <xdr:col>5</xdr:col>
          <xdr:colOff>257175</xdr:colOff>
          <xdr:row>5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opLeftCell="D1" workbookViewId="0">
      <selection activeCell="O1" sqref="O1"/>
    </sheetView>
  </sheetViews>
  <sheetFormatPr defaultColWidth="11" defaultRowHeight="15.75" customHeight="1" x14ac:dyDescent="0.2"/>
  <cols>
    <col min="1" max="1" width="11" style="94"/>
    <col min="2" max="3" width="16.5" style="94" customWidth="1"/>
    <col min="4" max="4" width="46.25" style="94" bestFit="1" customWidth="1"/>
    <col min="5" max="15" width="16.5" style="94" customWidth="1"/>
    <col min="16" max="16" width="139.125" style="94" bestFit="1" customWidth="1"/>
    <col min="17" max="24" width="16.5" style="94" customWidth="1"/>
    <col min="25" max="16384" width="11" style="94"/>
  </cols>
  <sheetData>
    <row r="1" spans="1:18" ht="14.25" x14ac:dyDescent="0.2">
      <c r="B1" s="112" t="s">
        <v>40</v>
      </c>
      <c r="C1" s="112" t="s">
        <v>41</v>
      </c>
      <c r="D1" s="112" t="s">
        <v>42</v>
      </c>
      <c r="E1" s="112" t="s">
        <v>43</v>
      </c>
      <c r="F1" s="112" t="s">
        <v>44</v>
      </c>
      <c r="G1" s="112" t="s">
        <v>75</v>
      </c>
      <c r="H1" s="112" t="s">
        <v>45</v>
      </c>
      <c r="I1" s="112" t="s">
        <v>46</v>
      </c>
      <c r="J1" s="112" t="s">
        <v>47</v>
      </c>
      <c r="K1" s="112" t="s">
        <v>48</v>
      </c>
      <c r="L1" s="112" t="s">
        <v>49</v>
      </c>
      <c r="M1" s="112" t="s">
        <v>50</v>
      </c>
      <c r="N1" s="112" t="s">
        <v>51</v>
      </c>
      <c r="O1" s="112" t="s">
        <v>52</v>
      </c>
      <c r="P1" s="112" t="s">
        <v>53</v>
      </c>
      <c r="Q1" s="112" t="s">
        <v>76</v>
      </c>
      <c r="R1" s="112" t="s">
        <v>54</v>
      </c>
    </row>
    <row r="2" spans="1:18" ht="14.25" x14ac:dyDescent="0.2">
      <c r="A2" s="94">
        <v>1</v>
      </c>
      <c r="B2" s="113">
        <v>45094.606339699079</v>
      </c>
      <c r="C2" s="114" t="s">
        <v>30</v>
      </c>
      <c r="D2" s="114" t="s">
        <v>9</v>
      </c>
      <c r="E2" s="114">
        <v>4</v>
      </c>
      <c r="F2" s="114">
        <v>4</v>
      </c>
      <c r="G2" s="114">
        <v>5</v>
      </c>
      <c r="H2" s="114">
        <v>5</v>
      </c>
      <c r="I2" s="114">
        <v>5</v>
      </c>
      <c r="J2" s="114">
        <v>3</v>
      </c>
      <c r="K2" s="114">
        <v>3</v>
      </c>
      <c r="L2" s="114">
        <v>4</v>
      </c>
      <c r="M2" s="114">
        <v>4</v>
      </c>
      <c r="N2" s="114">
        <v>4</v>
      </c>
      <c r="O2" s="114">
        <v>4</v>
      </c>
      <c r="P2" s="114" t="s">
        <v>57</v>
      </c>
    </row>
    <row r="3" spans="1:18" ht="14.25" x14ac:dyDescent="0.2">
      <c r="A3" s="94">
        <v>2</v>
      </c>
      <c r="B3" s="113">
        <v>45094.60639497685</v>
      </c>
      <c r="C3" s="114" t="s">
        <v>30</v>
      </c>
      <c r="D3" s="114" t="s">
        <v>70</v>
      </c>
      <c r="E3" s="114">
        <v>5</v>
      </c>
      <c r="F3" s="114">
        <v>5</v>
      </c>
      <c r="G3" s="114">
        <v>5</v>
      </c>
      <c r="H3" s="114">
        <v>5</v>
      </c>
      <c r="I3" s="114">
        <v>5</v>
      </c>
      <c r="J3" s="114">
        <v>5</v>
      </c>
      <c r="K3" s="114">
        <v>5</v>
      </c>
      <c r="L3" s="114">
        <v>5</v>
      </c>
      <c r="M3" s="114">
        <v>5</v>
      </c>
      <c r="N3" s="114">
        <v>5</v>
      </c>
      <c r="O3" s="114">
        <v>5</v>
      </c>
      <c r="P3" s="114" t="s">
        <v>57</v>
      </c>
      <c r="Q3" s="114" t="s">
        <v>57</v>
      </c>
      <c r="R3" s="114" t="s">
        <v>57</v>
      </c>
    </row>
    <row r="4" spans="1:18" ht="14.25" x14ac:dyDescent="0.2">
      <c r="A4" s="94">
        <v>3</v>
      </c>
      <c r="B4" s="113">
        <v>45094.607524930558</v>
      </c>
      <c r="C4" s="114" t="s">
        <v>30</v>
      </c>
      <c r="D4" s="114" t="s">
        <v>11</v>
      </c>
      <c r="E4" s="114">
        <v>4</v>
      </c>
      <c r="F4" s="114">
        <v>5</v>
      </c>
      <c r="G4" s="114">
        <v>5</v>
      </c>
      <c r="H4" s="114">
        <v>5</v>
      </c>
      <c r="I4" s="114">
        <v>5</v>
      </c>
      <c r="J4" s="114">
        <v>5</v>
      </c>
      <c r="K4" s="114">
        <v>5</v>
      </c>
      <c r="L4" s="114">
        <v>5</v>
      </c>
      <c r="M4" s="114">
        <v>5</v>
      </c>
      <c r="N4" s="114">
        <v>5</v>
      </c>
      <c r="O4" s="114">
        <v>5</v>
      </c>
      <c r="P4" s="114" t="s">
        <v>77</v>
      </c>
      <c r="R4" s="114" t="s">
        <v>78</v>
      </c>
    </row>
    <row r="5" spans="1:18" ht="14.25" x14ac:dyDescent="0.2">
      <c r="A5" s="94">
        <v>4</v>
      </c>
      <c r="B5" s="113">
        <v>45094.608216747685</v>
      </c>
      <c r="C5" s="114" t="s">
        <v>30</v>
      </c>
      <c r="D5" s="114" t="s">
        <v>79</v>
      </c>
      <c r="E5" s="114">
        <v>4</v>
      </c>
      <c r="F5" s="114">
        <v>4</v>
      </c>
      <c r="G5" s="114">
        <v>4</v>
      </c>
      <c r="H5" s="114">
        <v>5</v>
      </c>
      <c r="I5" s="114">
        <v>5</v>
      </c>
      <c r="J5" s="114">
        <v>4</v>
      </c>
      <c r="K5" s="114">
        <v>4</v>
      </c>
      <c r="L5" s="114">
        <v>5</v>
      </c>
      <c r="M5" s="114">
        <v>5</v>
      </c>
      <c r="N5" s="114">
        <v>4</v>
      </c>
      <c r="O5" s="114">
        <v>4</v>
      </c>
      <c r="P5" s="114" t="s">
        <v>80</v>
      </c>
      <c r="R5" s="114" t="s">
        <v>81</v>
      </c>
    </row>
    <row r="6" spans="1:18" ht="14.25" x14ac:dyDescent="0.2">
      <c r="A6" s="94">
        <v>5</v>
      </c>
      <c r="B6" s="113">
        <v>45094.61564768519</v>
      </c>
      <c r="C6" s="114" t="s">
        <v>30</v>
      </c>
      <c r="D6" s="114" t="s">
        <v>82</v>
      </c>
      <c r="E6" s="114">
        <v>5</v>
      </c>
      <c r="F6" s="114">
        <v>5</v>
      </c>
      <c r="G6" s="114">
        <v>5</v>
      </c>
      <c r="H6" s="114">
        <v>5</v>
      </c>
      <c r="I6" s="114">
        <v>5</v>
      </c>
      <c r="J6" s="114">
        <v>5</v>
      </c>
      <c r="K6" s="114">
        <v>5</v>
      </c>
      <c r="L6" s="114">
        <v>5</v>
      </c>
      <c r="M6" s="114">
        <v>5</v>
      </c>
      <c r="N6" s="114">
        <v>5</v>
      </c>
      <c r="O6" s="114">
        <v>5</v>
      </c>
      <c r="P6" s="114" t="s">
        <v>57</v>
      </c>
      <c r="Q6" s="114" t="s">
        <v>83</v>
      </c>
      <c r="R6" s="114" t="s">
        <v>57</v>
      </c>
    </row>
    <row r="7" spans="1:18" ht="14.25" x14ac:dyDescent="0.2">
      <c r="A7" s="94">
        <v>6</v>
      </c>
      <c r="B7" s="113">
        <v>45094.617763657407</v>
      </c>
      <c r="C7" s="114" t="s">
        <v>30</v>
      </c>
      <c r="D7" s="114" t="s">
        <v>58</v>
      </c>
      <c r="E7" s="114">
        <v>5</v>
      </c>
      <c r="F7" s="114">
        <v>5</v>
      </c>
      <c r="G7" s="114">
        <v>5</v>
      </c>
      <c r="H7" s="114">
        <v>5</v>
      </c>
      <c r="I7" s="114">
        <v>5</v>
      </c>
      <c r="J7" s="114">
        <v>5</v>
      </c>
      <c r="K7" s="114">
        <v>4</v>
      </c>
      <c r="L7" s="114">
        <v>5</v>
      </c>
      <c r="M7" s="114">
        <v>5</v>
      </c>
      <c r="N7" s="114">
        <v>4</v>
      </c>
      <c r="O7" s="114">
        <v>5</v>
      </c>
      <c r="P7" s="114" t="s">
        <v>71</v>
      </c>
      <c r="Q7" s="114" t="s">
        <v>57</v>
      </c>
      <c r="R7" s="114" t="s">
        <v>57</v>
      </c>
    </row>
    <row r="8" spans="1:18" ht="14.25" x14ac:dyDescent="0.2">
      <c r="A8" s="94">
        <v>7</v>
      </c>
      <c r="B8" s="113">
        <v>45094.624130358796</v>
      </c>
      <c r="C8" s="114" t="s">
        <v>30</v>
      </c>
      <c r="D8" s="114" t="s">
        <v>10</v>
      </c>
      <c r="E8" s="114">
        <v>3</v>
      </c>
      <c r="F8" s="114">
        <v>4</v>
      </c>
      <c r="G8" s="114">
        <v>1</v>
      </c>
      <c r="H8" s="114">
        <v>2</v>
      </c>
      <c r="I8" s="114">
        <v>4</v>
      </c>
      <c r="J8" s="114">
        <v>5</v>
      </c>
      <c r="K8" s="114">
        <v>5</v>
      </c>
      <c r="L8" s="114">
        <v>4</v>
      </c>
      <c r="M8" s="114">
        <v>5</v>
      </c>
      <c r="N8" s="114">
        <v>5</v>
      </c>
      <c r="O8" s="114">
        <v>5</v>
      </c>
      <c r="P8" s="114" t="s">
        <v>84</v>
      </c>
      <c r="Q8" s="114" t="s">
        <v>85</v>
      </c>
    </row>
    <row r="9" spans="1:18" ht="14.25" x14ac:dyDescent="0.2">
      <c r="A9" s="94">
        <v>8</v>
      </c>
      <c r="B9" s="113">
        <v>45094.626658472218</v>
      </c>
      <c r="C9" s="114" t="s">
        <v>30</v>
      </c>
      <c r="D9" s="114" t="s">
        <v>58</v>
      </c>
      <c r="E9" s="114">
        <v>4</v>
      </c>
      <c r="F9" s="114">
        <v>3</v>
      </c>
      <c r="G9" s="114">
        <v>4</v>
      </c>
      <c r="H9" s="114">
        <v>4</v>
      </c>
      <c r="I9" s="114">
        <v>5</v>
      </c>
      <c r="J9" s="114">
        <v>4</v>
      </c>
      <c r="K9" s="114">
        <v>4</v>
      </c>
      <c r="L9" s="114">
        <v>3</v>
      </c>
      <c r="M9" s="114">
        <v>3</v>
      </c>
      <c r="N9" s="114">
        <v>3</v>
      </c>
      <c r="O9" s="114">
        <v>3</v>
      </c>
      <c r="P9" s="114" t="s">
        <v>86</v>
      </c>
      <c r="Q9" s="114" t="s">
        <v>55</v>
      </c>
      <c r="R9" s="114" t="s">
        <v>87</v>
      </c>
    </row>
    <row r="10" spans="1:18" ht="14.25" x14ac:dyDescent="0.2">
      <c r="A10" s="94">
        <v>9</v>
      </c>
      <c r="B10" s="113">
        <v>45094.631825277778</v>
      </c>
      <c r="C10" s="114" t="s">
        <v>30</v>
      </c>
      <c r="D10" s="114" t="s">
        <v>79</v>
      </c>
      <c r="E10" s="114">
        <v>4</v>
      </c>
      <c r="F10" s="114">
        <v>4</v>
      </c>
      <c r="G10" s="114">
        <v>4</v>
      </c>
      <c r="H10" s="114">
        <v>4</v>
      </c>
      <c r="I10" s="114">
        <v>4</v>
      </c>
      <c r="J10" s="114">
        <v>4</v>
      </c>
      <c r="K10" s="114">
        <v>4</v>
      </c>
      <c r="L10" s="114">
        <v>4</v>
      </c>
      <c r="M10" s="114">
        <v>4</v>
      </c>
      <c r="N10" s="114">
        <v>4</v>
      </c>
      <c r="O10" s="114">
        <v>4</v>
      </c>
      <c r="P10" s="114" t="s">
        <v>88</v>
      </c>
      <c r="R10" s="114" t="s">
        <v>89</v>
      </c>
    </row>
    <row r="11" spans="1:18" ht="14.25" x14ac:dyDescent="0.2">
      <c r="A11" s="94">
        <v>10</v>
      </c>
      <c r="B11" s="113">
        <v>45094.635906331023</v>
      </c>
      <c r="C11" s="114" t="s">
        <v>30</v>
      </c>
      <c r="D11" s="114" t="s">
        <v>79</v>
      </c>
      <c r="E11" s="114">
        <v>4</v>
      </c>
      <c r="F11" s="114">
        <v>5</v>
      </c>
      <c r="G11" s="114">
        <v>4</v>
      </c>
      <c r="H11" s="114">
        <v>5</v>
      </c>
      <c r="I11" s="114">
        <v>5</v>
      </c>
      <c r="J11" s="114">
        <v>4</v>
      </c>
      <c r="K11" s="114">
        <v>4</v>
      </c>
      <c r="L11" s="114">
        <v>5</v>
      </c>
      <c r="M11" s="114">
        <v>5</v>
      </c>
      <c r="N11" s="114">
        <v>4</v>
      </c>
      <c r="O11" s="114">
        <v>5</v>
      </c>
      <c r="P11" s="114" t="s">
        <v>57</v>
      </c>
      <c r="Q11" s="114" t="s">
        <v>57</v>
      </c>
    </row>
    <row r="12" spans="1:18" ht="14.25" x14ac:dyDescent="0.2">
      <c r="A12" s="94">
        <v>11</v>
      </c>
      <c r="B12" s="113">
        <v>45094.639295995366</v>
      </c>
      <c r="C12" s="114" t="s">
        <v>59</v>
      </c>
      <c r="D12" s="114" t="s">
        <v>9</v>
      </c>
      <c r="E12" s="114">
        <v>3</v>
      </c>
      <c r="F12" s="114">
        <v>2</v>
      </c>
      <c r="G12" s="114">
        <v>4</v>
      </c>
      <c r="H12" s="114">
        <v>4</v>
      </c>
      <c r="I12" s="114">
        <v>4</v>
      </c>
      <c r="J12" s="114">
        <v>5</v>
      </c>
      <c r="K12" s="114">
        <v>4</v>
      </c>
      <c r="L12" s="114">
        <v>4</v>
      </c>
      <c r="M12" s="114">
        <v>4</v>
      </c>
      <c r="N12" s="114">
        <v>4</v>
      </c>
      <c r="O12" s="114">
        <v>4</v>
      </c>
      <c r="P12" s="114" t="s">
        <v>57</v>
      </c>
    </row>
    <row r="13" spans="1:18" ht="14.25" x14ac:dyDescent="0.2">
      <c r="A13" s="94">
        <v>12</v>
      </c>
      <c r="B13" s="113">
        <v>45094.656936840278</v>
      </c>
      <c r="C13" s="114" t="s">
        <v>30</v>
      </c>
      <c r="D13" s="114" t="s">
        <v>9</v>
      </c>
      <c r="E13" s="114">
        <v>4</v>
      </c>
      <c r="F13" s="114">
        <v>5</v>
      </c>
      <c r="G13" s="114">
        <v>4</v>
      </c>
      <c r="H13" s="114">
        <v>5</v>
      </c>
      <c r="I13" s="114">
        <v>5</v>
      </c>
      <c r="J13" s="114">
        <v>5</v>
      </c>
      <c r="K13" s="114">
        <v>5</v>
      </c>
      <c r="L13" s="114">
        <v>4</v>
      </c>
      <c r="M13" s="114">
        <v>5</v>
      </c>
      <c r="N13" s="114">
        <v>5</v>
      </c>
      <c r="O13" s="114">
        <v>5</v>
      </c>
      <c r="P13" s="114" t="s">
        <v>90</v>
      </c>
      <c r="Q13" s="114" t="s">
        <v>91</v>
      </c>
      <c r="R13" s="114" t="s">
        <v>92</v>
      </c>
    </row>
    <row r="14" spans="1:18" ht="14.25" x14ac:dyDescent="0.2">
      <c r="A14" s="94">
        <v>13</v>
      </c>
      <c r="B14" s="113">
        <v>45094.659262106477</v>
      </c>
      <c r="C14" s="114" t="s">
        <v>30</v>
      </c>
      <c r="D14" s="114" t="s">
        <v>70</v>
      </c>
      <c r="E14" s="114">
        <v>4</v>
      </c>
      <c r="F14" s="114">
        <v>4</v>
      </c>
      <c r="G14" s="114">
        <v>4</v>
      </c>
      <c r="H14" s="114">
        <v>5</v>
      </c>
      <c r="I14" s="114">
        <v>5</v>
      </c>
      <c r="J14" s="114">
        <v>4</v>
      </c>
      <c r="K14" s="114">
        <v>4</v>
      </c>
      <c r="L14" s="114">
        <v>4</v>
      </c>
      <c r="M14" s="114">
        <v>4</v>
      </c>
      <c r="N14" s="114">
        <v>4</v>
      </c>
      <c r="O14" s="114">
        <v>4</v>
      </c>
      <c r="P14" s="114" t="s">
        <v>56</v>
      </c>
    </row>
    <row r="15" spans="1:18" ht="14.25" x14ac:dyDescent="0.2">
      <c r="A15" s="94">
        <v>14</v>
      </c>
      <c r="B15" s="113">
        <v>45094.660664178242</v>
      </c>
      <c r="C15" s="114" t="s">
        <v>59</v>
      </c>
      <c r="D15" s="114" t="s">
        <v>58</v>
      </c>
      <c r="E15" s="114">
        <v>3</v>
      </c>
      <c r="F15" s="114">
        <v>4</v>
      </c>
      <c r="G15" s="114">
        <v>4</v>
      </c>
      <c r="H15" s="114">
        <v>4</v>
      </c>
      <c r="I15" s="114">
        <v>4</v>
      </c>
      <c r="J15" s="114">
        <v>4</v>
      </c>
      <c r="K15" s="114">
        <v>4</v>
      </c>
      <c r="L15" s="114">
        <v>4</v>
      </c>
      <c r="M15" s="114">
        <v>4</v>
      </c>
      <c r="N15" s="114">
        <v>4</v>
      </c>
      <c r="O15" s="114">
        <v>4</v>
      </c>
      <c r="P15" s="114" t="s">
        <v>57</v>
      </c>
      <c r="Q15" s="114" t="s">
        <v>57</v>
      </c>
      <c r="R15" s="114" t="s">
        <v>57</v>
      </c>
    </row>
    <row r="16" spans="1:18" ht="14.25" x14ac:dyDescent="0.2">
      <c r="A16" s="94">
        <v>15</v>
      </c>
      <c r="B16" s="113">
        <v>45094.759057222225</v>
      </c>
      <c r="C16" s="114" t="s">
        <v>30</v>
      </c>
      <c r="D16" s="114" t="s">
        <v>9</v>
      </c>
      <c r="E16" s="114">
        <v>4</v>
      </c>
      <c r="F16" s="114">
        <v>4</v>
      </c>
      <c r="G16" s="114">
        <v>4</v>
      </c>
      <c r="H16" s="114">
        <v>4</v>
      </c>
      <c r="I16" s="114">
        <v>4</v>
      </c>
      <c r="J16" s="114">
        <v>4</v>
      </c>
      <c r="K16" s="114">
        <v>4</v>
      </c>
      <c r="L16" s="114">
        <v>4</v>
      </c>
      <c r="M16" s="114">
        <v>4</v>
      </c>
      <c r="N16" s="114">
        <v>4</v>
      </c>
      <c r="O16" s="114">
        <v>4</v>
      </c>
      <c r="P16" s="114" t="s">
        <v>57</v>
      </c>
    </row>
    <row r="17" spans="1:18" ht="14.25" x14ac:dyDescent="0.2">
      <c r="A17" s="94">
        <v>16</v>
      </c>
      <c r="B17" s="113">
        <v>45094.763724803241</v>
      </c>
      <c r="C17" s="114" t="s">
        <v>30</v>
      </c>
      <c r="D17" s="114" t="s">
        <v>93</v>
      </c>
      <c r="E17" s="114">
        <v>4</v>
      </c>
      <c r="F17" s="114">
        <v>3</v>
      </c>
      <c r="G17" s="114">
        <v>4</v>
      </c>
      <c r="H17" s="114">
        <v>5</v>
      </c>
      <c r="I17" s="114">
        <v>5</v>
      </c>
      <c r="J17" s="114">
        <v>4</v>
      </c>
      <c r="K17" s="114">
        <v>4</v>
      </c>
      <c r="L17" s="114">
        <v>4</v>
      </c>
      <c r="M17" s="114">
        <v>4</v>
      </c>
      <c r="N17" s="114">
        <v>3</v>
      </c>
      <c r="O17" s="114">
        <v>4</v>
      </c>
      <c r="P17" s="114" t="s">
        <v>94</v>
      </c>
      <c r="Q17" s="114" t="s">
        <v>57</v>
      </c>
      <c r="R17" s="114" t="s">
        <v>95</v>
      </c>
    </row>
    <row r="18" spans="1:18" ht="14.25" x14ac:dyDescent="0.2">
      <c r="A18" s="94">
        <v>17</v>
      </c>
      <c r="B18" s="113">
        <v>45094.779391736112</v>
      </c>
      <c r="C18" s="114" t="s">
        <v>59</v>
      </c>
      <c r="D18" s="114" t="s">
        <v>9</v>
      </c>
      <c r="E18" s="114">
        <v>3</v>
      </c>
      <c r="F18" s="114">
        <v>3</v>
      </c>
      <c r="G18" s="114">
        <v>4</v>
      </c>
      <c r="H18" s="114">
        <v>4</v>
      </c>
      <c r="I18" s="114">
        <v>4</v>
      </c>
      <c r="J18" s="114">
        <v>4</v>
      </c>
      <c r="K18" s="114">
        <v>4</v>
      </c>
      <c r="L18" s="114">
        <v>4</v>
      </c>
      <c r="M18" s="114">
        <v>4</v>
      </c>
      <c r="N18" s="114">
        <v>3</v>
      </c>
      <c r="O18" s="114">
        <v>4</v>
      </c>
      <c r="P18" s="114" t="s">
        <v>57</v>
      </c>
      <c r="Q18" s="114" t="s">
        <v>57</v>
      </c>
      <c r="R18" s="114" t="s">
        <v>57</v>
      </c>
    </row>
    <row r="19" spans="1:18" ht="14.25" x14ac:dyDescent="0.2">
      <c r="A19" s="94">
        <v>18</v>
      </c>
      <c r="B19" s="113">
        <v>45094.909910729169</v>
      </c>
      <c r="C19" s="114" t="s">
        <v>30</v>
      </c>
      <c r="D19" s="114" t="s">
        <v>70</v>
      </c>
      <c r="E19" s="114">
        <v>5</v>
      </c>
      <c r="F19" s="114">
        <v>5</v>
      </c>
      <c r="G19" s="114">
        <v>5</v>
      </c>
      <c r="H19" s="114">
        <v>5</v>
      </c>
      <c r="I19" s="114">
        <v>5</v>
      </c>
      <c r="J19" s="114">
        <v>5</v>
      </c>
      <c r="K19" s="114">
        <v>5</v>
      </c>
      <c r="L19" s="114">
        <v>5</v>
      </c>
      <c r="M19" s="114">
        <v>5</v>
      </c>
      <c r="N19" s="114">
        <v>5</v>
      </c>
      <c r="O19" s="114">
        <v>5</v>
      </c>
      <c r="P19" s="114" t="s">
        <v>96</v>
      </c>
    </row>
    <row r="20" spans="1:18" ht="14.25" x14ac:dyDescent="0.2">
      <c r="A20" s="94">
        <v>19</v>
      </c>
      <c r="B20" s="113">
        <v>45095.348759293978</v>
      </c>
      <c r="C20" s="114" t="s">
        <v>30</v>
      </c>
      <c r="D20" s="114" t="s">
        <v>79</v>
      </c>
      <c r="E20" s="114">
        <v>5</v>
      </c>
      <c r="F20" s="114">
        <v>5</v>
      </c>
      <c r="G20" s="114">
        <v>5</v>
      </c>
      <c r="H20" s="114">
        <v>5</v>
      </c>
      <c r="I20" s="114">
        <v>5</v>
      </c>
      <c r="J20" s="114">
        <v>5</v>
      </c>
      <c r="K20" s="114">
        <v>5</v>
      </c>
      <c r="L20" s="114">
        <v>5</v>
      </c>
      <c r="M20" s="114">
        <v>5</v>
      </c>
      <c r="N20" s="114">
        <v>5</v>
      </c>
      <c r="O20" s="114">
        <v>5</v>
      </c>
      <c r="P20" s="114" t="s">
        <v>55</v>
      </c>
      <c r="Q20" s="114" t="s">
        <v>55</v>
      </c>
      <c r="R20" s="114" t="s">
        <v>55</v>
      </c>
    </row>
    <row r="21" spans="1:18" ht="14.25" x14ac:dyDescent="0.2">
      <c r="A21" s="94">
        <v>20</v>
      </c>
      <c r="B21" s="113">
        <v>45095.533630902777</v>
      </c>
      <c r="C21" s="114" t="s">
        <v>30</v>
      </c>
      <c r="D21" s="114" t="s">
        <v>10</v>
      </c>
      <c r="E21" s="114">
        <v>4</v>
      </c>
      <c r="F21" s="114">
        <v>5</v>
      </c>
      <c r="G21" s="114">
        <v>5</v>
      </c>
      <c r="H21" s="114">
        <v>5</v>
      </c>
      <c r="I21" s="114">
        <v>5</v>
      </c>
      <c r="J21" s="114">
        <v>5</v>
      </c>
      <c r="K21" s="114">
        <v>5</v>
      </c>
      <c r="L21" s="114">
        <v>5</v>
      </c>
      <c r="M21" s="114">
        <v>5</v>
      </c>
      <c r="N21" s="114">
        <v>4</v>
      </c>
      <c r="O21" s="114">
        <v>4</v>
      </c>
      <c r="P21" s="114" t="s">
        <v>97</v>
      </c>
      <c r="Q21" s="114" t="s">
        <v>57</v>
      </c>
      <c r="R21" s="114" t="s">
        <v>98</v>
      </c>
    </row>
    <row r="22" spans="1:18" ht="14.25" x14ac:dyDescent="0.2">
      <c r="A22" s="94">
        <v>21</v>
      </c>
      <c r="B22" s="113">
        <v>45095.812592407412</v>
      </c>
      <c r="C22" s="114" t="s">
        <v>59</v>
      </c>
      <c r="D22" s="114" t="s">
        <v>10</v>
      </c>
      <c r="E22" s="114">
        <v>4</v>
      </c>
      <c r="F22" s="114">
        <v>4</v>
      </c>
      <c r="G22" s="114">
        <v>5</v>
      </c>
      <c r="H22" s="114">
        <v>5</v>
      </c>
      <c r="I22" s="114">
        <v>4</v>
      </c>
      <c r="J22" s="114">
        <v>5</v>
      </c>
      <c r="K22" s="114">
        <v>4</v>
      </c>
      <c r="L22" s="114">
        <v>5</v>
      </c>
      <c r="M22" s="114">
        <v>5</v>
      </c>
      <c r="N22" s="114">
        <v>4</v>
      </c>
      <c r="O22" s="114">
        <v>4</v>
      </c>
      <c r="P22" s="114" t="s">
        <v>57</v>
      </c>
    </row>
    <row r="23" spans="1:18" ht="14.25" x14ac:dyDescent="0.2">
      <c r="A23" s="94">
        <v>22</v>
      </c>
      <c r="B23" s="113">
        <v>45096.354124212958</v>
      </c>
      <c r="C23" s="114" t="s">
        <v>30</v>
      </c>
      <c r="D23" s="114" t="s">
        <v>10</v>
      </c>
      <c r="E23" s="114">
        <v>4</v>
      </c>
      <c r="F23" s="114">
        <v>4</v>
      </c>
      <c r="G23" s="114">
        <v>5</v>
      </c>
      <c r="H23" s="114">
        <v>5</v>
      </c>
      <c r="I23" s="114">
        <v>4</v>
      </c>
      <c r="J23" s="114">
        <v>5</v>
      </c>
      <c r="K23" s="114">
        <v>5</v>
      </c>
      <c r="L23" s="114">
        <v>5</v>
      </c>
      <c r="M23" s="114">
        <v>5</v>
      </c>
      <c r="N23" s="114">
        <v>4</v>
      </c>
      <c r="O23" s="114">
        <v>4</v>
      </c>
      <c r="P23" s="114" t="s">
        <v>57</v>
      </c>
      <c r="Q23" s="114" t="s">
        <v>57</v>
      </c>
      <c r="R23" s="114" t="s">
        <v>57</v>
      </c>
    </row>
    <row r="24" spans="1:18" ht="14.25" x14ac:dyDescent="0.2">
      <c r="A24" s="94">
        <v>23</v>
      </c>
      <c r="B24" s="113">
        <v>45096.40763869213</v>
      </c>
      <c r="C24" s="114" t="s">
        <v>30</v>
      </c>
      <c r="D24" s="114" t="s">
        <v>9</v>
      </c>
      <c r="E24" s="114">
        <v>5</v>
      </c>
      <c r="F24" s="114">
        <v>5</v>
      </c>
      <c r="G24" s="114">
        <v>5</v>
      </c>
      <c r="H24" s="114">
        <v>5</v>
      </c>
      <c r="I24" s="114">
        <v>5</v>
      </c>
      <c r="J24" s="114">
        <v>5</v>
      </c>
      <c r="K24" s="114">
        <v>5</v>
      </c>
      <c r="L24" s="114">
        <v>5</v>
      </c>
      <c r="M24" s="114">
        <v>5</v>
      </c>
      <c r="N24" s="114">
        <v>5</v>
      </c>
      <c r="O24" s="114">
        <v>4</v>
      </c>
      <c r="P24" s="114" t="s">
        <v>99</v>
      </c>
      <c r="Q24" s="114" t="s">
        <v>100</v>
      </c>
      <c r="R24" s="114" t="s">
        <v>101</v>
      </c>
    </row>
    <row r="25" spans="1:18" ht="14.25" x14ac:dyDescent="0.2">
      <c r="A25" s="94">
        <v>24</v>
      </c>
      <c r="B25" s="144">
        <v>45096.438268888887</v>
      </c>
      <c r="C25" s="145" t="s">
        <v>30</v>
      </c>
      <c r="D25" s="145" t="s">
        <v>58</v>
      </c>
      <c r="E25" s="145">
        <v>5</v>
      </c>
      <c r="F25" s="145">
        <v>5</v>
      </c>
      <c r="G25" s="145">
        <v>3</v>
      </c>
      <c r="H25" s="145">
        <v>4</v>
      </c>
      <c r="I25" s="145">
        <v>5</v>
      </c>
      <c r="J25" s="145">
        <v>4</v>
      </c>
      <c r="K25" s="145">
        <v>3</v>
      </c>
      <c r="L25" s="145">
        <v>4</v>
      </c>
      <c r="M25" s="145">
        <v>5</v>
      </c>
      <c r="N25" s="145">
        <v>4</v>
      </c>
      <c r="O25" s="145">
        <v>3</v>
      </c>
      <c r="P25" s="145" t="s">
        <v>136</v>
      </c>
      <c r="Q25" s="145" t="s">
        <v>57</v>
      </c>
      <c r="R25" s="145" t="s">
        <v>57</v>
      </c>
    </row>
    <row r="26" spans="1:18" ht="14.25" x14ac:dyDescent="0.2">
      <c r="A26" s="94">
        <v>25</v>
      </c>
      <c r="B26" s="144">
        <v>45097.390273738427</v>
      </c>
      <c r="C26" s="145" t="s">
        <v>59</v>
      </c>
      <c r="D26" s="145" t="s">
        <v>28</v>
      </c>
      <c r="E26" s="145">
        <v>5</v>
      </c>
      <c r="F26" s="145">
        <v>4</v>
      </c>
      <c r="G26" s="145">
        <v>4</v>
      </c>
      <c r="H26" s="145">
        <v>4</v>
      </c>
      <c r="I26" s="145">
        <v>5</v>
      </c>
      <c r="J26" s="145">
        <v>4</v>
      </c>
      <c r="K26" s="145">
        <v>4</v>
      </c>
      <c r="L26" s="145">
        <v>4</v>
      </c>
      <c r="M26" s="145">
        <v>5</v>
      </c>
      <c r="N26" s="145">
        <v>4</v>
      </c>
      <c r="O26" s="145">
        <v>4</v>
      </c>
      <c r="P26" s="145" t="s">
        <v>137</v>
      </c>
    </row>
    <row r="27" spans="1:18" ht="14.25" x14ac:dyDescent="0.2">
      <c r="A27" s="94">
        <v>26</v>
      </c>
      <c r="B27" s="144">
        <v>45097.483575729166</v>
      </c>
      <c r="C27" s="145" t="s">
        <v>138</v>
      </c>
      <c r="D27" s="145" t="s">
        <v>10</v>
      </c>
      <c r="E27" s="145">
        <v>5</v>
      </c>
      <c r="F27" s="145">
        <v>5</v>
      </c>
      <c r="G27" s="145">
        <v>5</v>
      </c>
      <c r="H27" s="145">
        <v>5</v>
      </c>
      <c r="I27" s="145">
        <v>5</v>
      </c>
      <c r="J27" s="145">
        <v>5</v>
      </c>
      <c r="K27" s="145">
        <v>5</v>
      </c>
      <c r="L27" s="145">
        <v>5</v>
      </c>
      <c r="M27" s="145">
        <v>5</v>
      </c>
      <c r="N27" s="145">
        <v>5</v>
      </c>
      <c r="O27" s="145">
        <v>5</v>
      </c>
      <c r="P27" s="145" t="s">
        <v>57</v>
      </c>
      <c r="Q27" s="145" t="s">
        <v>55</v>
      </c>
      <c r="R27" s="145" t="s">
        <v>139</v>
      </c>
    </row>
    <row r="28" spans="1:18" ht="14.25" x14ac:dyDescent="0.2">
      <c r="A28" s="94">
        <v>27</v>
      </c>
      <c r="B28" s="144">
        <v>45097.549424386569</v>
      </c>
      <c r="C28" s="145" t="s">
        <v>30</v>
      </c>
      <c r="D28" s="145" t="s">
        <v>28</v>
      </c>
      <c r="E28" s="145">
        <v>5</v>
      </c>
      <c r="F28" s="145">
        <v>5</v>
      </c>
      <c r="G28" s="145">
        <v>5</v>
      </c>
      <c r="H28" s="145">
        <v>5</v>
      </c>
      <c r="I28" s="145">
        <v>5</v>
      </c>
      <c r="J28" s="145">
        <v>5</v>
      </c>
      <c r="L28" s="145">
        <v>4</v>
      </c>
      <c r="M28" s="145">
        <v>4</v>
      </c>
      <c r="N28" s="145">
        <v>5</v>
      </c>
      <c r="O28" s="145">
        <v>5</v>
      </c>
      <c r="P28" s="145" t="s">
        <v>55</v>
      </c>
      <c r="Q28" s="145" t="s">
        <v>55</v>
      </c>
    </row>
    <row r="29" spans="1:18" ht="14.25" x14ac:dyDescent="0.2">
      <c r="A29" s="94">
        <v>28</v>
      </c>
      <c r="B29" s="144">
        <v>45106.678748819446</v>
      </c>
      <c r="C29" s="145" t="s">
        <v>30</v>
      </c>
      <c r="D29" s="145" t="s">
        <v>11</v>
      </c>
      <c r="E29" s="145">
        <v>3</v>
      </c>
      <c r="F29" s="145">
        <v>5</v>
      </c>
      <c r="G29" s="145">
        <v>5</v>
      </c>
      <c r="H29" s="145">
        <v>5</v>
      </c>
      <c r="I29" s="145">
        <v>5</v>
      </c>
      <c r="J29" s="145">
        <v>5</v>
      </c>
      <c r="K29" s="145">
        <v>5</v>
      </c>
      <c r="L29" s="145">
        <v>5</v>
      </c>
      <c r="M29" s="145">
        <v>5</v>
      </c>
      <c r="N29" s="145">
        <v>5</v>
      </c>
      <c r="O29" s="145">
        <v>5</v>
      </c>
      <c r="P29" s="145" t="s">
        <v>57</v>
      </c>
      <c r="Q29" s="145" t="s">
        <v>57</v>
      </c>
      <c r="R29" s="145" t="s">
        <v>57</v>
      </c>
    </row>
    <row r="30" spans="1:18" ht="14.25" x14ac:dyDescent="0.2">
      <c r="A30" s="94">
        <v>29</v>
      </c>
      <c r="B30" s="144">
        <v>45106.681567129628</v>
      </c>
      <c r="C30" s="145" t="s">
        <v>30</v>
      </c>
      <c r="D30" s="145" t="s">
        <v>10</v>
      </c>
      <c r="E30" s="145">
        <v>4</v>
      </c>
      <c r="F30" s="145">
        <v>4</v>
      </c>
      <c r="G30" s="145">
        <v>4</v>
      </c>
      <c r="H30" s="145">
        <v>4</v>
      </c>
      <c r="I30" s="145">
        <v>4</v>
      </c>
      <c r="J30" s="145">
        <v>4</v>
      </c>
      <c r="K30" s="145">
        <v>4</v>
      </c>
      <c r="L30" s="145">
        <v>3</v>
      </c>
      <c r="M30" s="145">
        <v>4</v>
      </c>
      <c r="N30" s="145">
        <v>4</v>
      </c>
      <c r="O30" s="145">
        <v>4</v>
      </c>
      <c r="P30" s="145" t="s">
        <v>57</v>
      </c>
    </row>
    <row r="31" spans="1:18" ht="14.25" x14ac:dyDescent="0.2">
      <c r="A31" s="94">
        <v>30</v>
      </c>
      <c r="B31" s="144">
        <v>45106.723463240742</v>
      </c>
      <c r="C31" s="145" t="s">
        <v>59</v>
      </c>
      <c r="D31" s="145" t="s">
        <v>10</v>
      </c>
      <c r="E31" s="145">
        <v>3</v>
      </c>
      <c r="F31" s="145">
        <v>3</v>
      </c>
      <c r="G31" s="145">
        <v>3</v>
      </c>
      <c r="H31" s="145">
        <v>3</v>
      </c>
      <c r="I31" s="145">
        <v>3</v>
      </c>
      <c r="J31" s="145">
        <v>3</v>
      </c>
      <c r="K31" s="145">
        <v>3</v>
      </c>
      <c r="L31" s="145">
        <v>3</v>
      </c>
      <c r="M31" s="145">
        <v>3</v>
      </c>
      <c r="N31" s="145">
        <v>3</v>
      </c>
      <c r="O31" s="145">
        <v>3</v>
      </c>
      <c r="P31" s="145" t="s">
        <v>57</v>
      </c>
      <c r="Q31" s="145" t="s">
        <v>57</v>
      </c>
      <c r="R31" s="145" t="s">
        <v>57</v>
      </c>
    </row>
    <row r="32" spans="1:18" ht="14.25" x14ac:dyDescent="0.2">
      <c r="A32" s="94">
        <v>31</v>
      </c>
      <c r="B32" s="144">
        <v>45106.800119641208</v>
      </c>
      <c r="C32" s="145" t="s">
        <v>30</v>
      </c>
      <c r="D32" s="145" t="s">
        <v>10</v>
      </c>
      <c r="E32" s="145">
        <v>5</v>
      </c>
      <c r="F32" s="145">
        <v>5</v>
      </c>
      <c r="G32" s="145">
        <v>5</v>
      </c>
      <c r="H32" s="145">
        <v>5</v>
      </c>
      <c r="I32" s="145">
        <v>5</v>
      </c>
      <c r="J32" s="145">
        <v>5</v>
      </c>
      <c r="K32" s="145">
        <v>5</v>
      </c>
      <c r="L32" s="145">
        <v>5</v>
      </c>
      <c r="M32" s="145">
        <v>5</v>
      </c>
      <c r="N32" s="145">
        <v>5</v>
      </c>
      <c r="O32" s="145">
        <v>5</v>
      </c>
      <c r="P32" s="145" t="s">
        <v>140</v>
      </c>
      <c r="Q32" s="145" t="s">
        <v>57</v>
      </c>
      <c r="R32" s="145" t="s">
        <v>57</v>
      </c>
    </row>
    <row r="33" spans="1:16" ht="14.25" x14ac:dyDescent="0.2">
      <c r="A33" s="94">
        <v>32</v>
      </c>
      <c r="B33" s="144">
        <v>45106.844585706014</v>
      </c>
      <c r="C33" s="145" t="s">
        <v>30</v>
      </c>
      <c r="D33" s="145" t="s">
        <v>70</v>
      </c>
      <c r="E33" s="145">
        <v>3</v>
      </c>
      <c r="F33" s="145">
        <v>2</v>
      </c>
      <c r="G33" s="145">
        <v>3</v>
      </c>
      <c r="H33" s="145">
        <v>2</v>
      </c>
      <c r="I33" s="145">
        <v>3</v>
      </c>
      <c r="J33" s="145">
        <v>3</v>
      </c>
      <c r="K33" s="145">
        <v>3</v>
      </c>
      <c r="L33" s="145">
        <v>4</v>
      </c>
      <c r="M33" s="145">
        <v>3</v>
      </c>
      <c r="N33" s="145">
        <v>2</v>
      </c>
      <c r="O33" s="145">
        <v>3</v>
      </c>
      <c r="P33" s="145" t="s">
        <v>141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92"/>
  <sheetViews>
    <sheetView topLeftCell="A23" zoomScale="110" zoomScaleNormal="110" workbookViewId="0">
      <selection activeCell="M35" sqref="M35"/>
    </sheetView>
  </sheetViews>
  <sheetFormatPr defaultColWidth="15" defaultRowHeight="24" x14ac:dyDescent="0.55000000000000004"/>
  <cols>
    <col min="1" max="1" width="4.5" style="9" bestFit="1" customWidth="1"/>
    <col min="2" max="2" width="19.25" style="9" bestFit="1" customWidth="1"/>
    <col min="3" max="3" width="4.5" style="9" bestFit="1" customWidth="1"/>
    <col min="4" max="4" width="5" style="9" customWidth="1"/>
    <col min="5" max="5" width="8.25" style="9" bestFit="1" customWidth="1"/>
    <col min="6" max="6" width="5.875" style="9" bestFit="1" customWidth="1"/>
    <col min="7" max="7" width="4.25" style="9" bestFit="1" customWidth="1"/>
    <col min="8" max="10" width="5" style="27" bestFit="1" customWidth="1"/>
    <col min="11" max="12" width="5" style="9" bestFit="1" customWidth="1"/>
    <col min="13" max="14" width="5" style="30" bestFit="1" customWidth="1"/>
    <col min="15" max="15" width="5" style="28" bestFit="1" customWidth="1"/>
    <col min="16" max="16" width="6.625" style="28" customWidth="1"/>
    <col min="17" max="18" width="5" style="9" bestFit="1" customWidth="1"/>
    <col min="19" max="19" width="4.5" style="9" bestFit="1" customWidth="1"/>
    <col min="20" max="20" width="5" style="9" bestFit="1" customWidth="1"/>
    <col min="21" max="16384" width="15" style="9"/>
  </cols>
  <sheetData>
    <row r="1" spans="1:52" s="83" customFormat="1" x14ac:dyDescent="0.55000000000000004">
      <c r="A1" s="117" t="s">
        <v>19</v>
      </c>
      <c r="B1" s="117" t="s">
        <v>4</v>
      </c>
      <c r="C1" s="118" t="s">
        <v>1</v>
      </c>
      <c r="D1" s="118" t="s">
        <v>0</v>
      </c>
      <c r="E1" s="118" t="s">
        <v>38</v>
      </c>
      <c r="F1" s="118" t="s">
        <v>2</v>
      </c>
      <c r="G1" s="118" t="s">
        <v>102</v>
      </c>
      <c r="H1" s="119" t="s">
        <v>43</v>
      </c>
      <c r="I1" s="119" t="s">
        <v>44</v>
      </c>
      <c r="J1" s="119" t="s">
        <v>75</v>
      </c>
      <c r="K1" s="119" t="s">
        <v>45</v>
      </c>
      <c r="L1" s="121" t="s">
        <v>46</v>
      </c>
      <c r="M1" s="125" t="s">
        <v>47</v>
      </c>
      <c r="N1" s="125" t="s">
        <v>48</v>
      </c>
      <c r="O1" s="125" t="s">
        <v>51</v>
      </c>
      <c r="P1" s="125" t="s">
        <v>52</v>
      </c>
      <c r="Q1" s="123" t="s">
        <v>49</v>
      </c>
      <c r="R1" s="123" t="s">
        <v>50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</row>
    <row r="2" spans="1:52" s="39" customFormat="1" ht="21.75" x14ac:dyDescent="0.5">
      <c r="A2" s="95">
        <v>1</v>
      </c>
      <c r="B2" s="116" t="s">
        <v>30</v>
      </c>
      <c r="C2" s="108">
        <v>0</v>
      </c>
      <c r="D2" s="99">
        <v>0</v>
      </c>
      <c r="E2" s="99">
        <v>1</v>
      </c>
      <c r="F2" s="99">
        <v>0</v>
      </c>
      <c r="G2" s="99">
        <v>0</v>
      </c>
      <c r="H2" s="120">
        <v>4</v>
      </c>
      <c r="I2" s="120">
        <v>4</v>
      </c>
      <c r="J2" s="120">
        <v>5</v>
      </c>
      <c r="K2" s="120">
        <v>5</v>
      </c>
      <c r="L2" s="122">
        <v>5</v>
      </c>
      <c r="M2" s="126">
        <v>3</v>
      </c>
      <c r="N2" s="126">
        <v>3</v>
      </c>
      <c r="O2" s="126">
        <v>4</v>
      </c>
      <c r="P2" s="126">
        <v>4</v>
      </c>
      <c r="Q2" s="124">
        <v>4</v>
      </c>
      <c r="R2" s="124">
        <v>4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s="39" customFormat="1" ht="21.75" x14ac:dyDescent="0.5">
      <c r="A3" s="95">
        <v>2</v>
      </c>
      <c r="B3" s="116" t="s">
        <v>30</v>
      </c>
      <c r="C3" s="108">
        <v>1</v>
      </c>
      <c r="D3" s="99">
        <v>1</v>
      </c>
      <c r="E3" s="99">
        <v>0</v>
      </c>
      <c r="F3" s="99">
        <v>0</v>
      </c>
      <c r="G3" s="99">
        <v>0</v>
      </c>
      <c r="H3" s="120">
        <v>5</v>
      </c>
      <c r="I3" s="120">
        <v>5</v>
      </c>
      <c r="J3" s="120">
        <v>5</v>
      </c>
      <c r="K3" s="120">
        <v>5</v>
      </c>
      <c r="L3" s="122">
        <v>5</v>
      </c>
      <c r="M3" s="126">
        <v>5</v>
      </c>
      <c r="N3" s="126">
        <v>5</v>
      </c>
      <c r="O3" s="126">
        <v>5</v>
      </c>
      <c r="P3" s="126">
        <v>5</v>
      </c>
      <c r="Q3" s="124">
        <v>5</v>
      </c>
      <c r="R3" s="124">
        <v>5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39" customFormat="1" ht="21.75" x14ac:dyDescent="0.5">
      <c r="A4" s="95">
        <v>3</v>
      </c>
      <c r="B4" s="116" t="s">
        <v>30</v>
      </c>
      <c r="C4" s="108">
        <v>0</v>
      </c>
      <c r="D4" s="99">
        <v>0</v>
      </c>
      <c r="E4" s="99">
        <v>0</v>
      </c>
      <c r="F4" s="99">
        <v>1</v>
      </c>
      <c r="G4" s="99">
        <v>0</v>
      </c>
      <c r="H4" s="120">
        <v>4</v>
      </c>
      <c r="I4" s="120">
        <v>5</v>
      </c>
      <c r="J4" s="120">
        <v>5</v>
      </c>
      <c r="K4" s="120">
        <v>5</v>
      </c>
      <c r="L4" s="122">
        <v>5</v>
      </c>
      <c r="M4" s="126">
        <v>5</v>
      </c>
      <c r="N4" s="126">
        <v>5</v>
      </c>
      <c r="O4" s="126">
        <v>5</v>
      </c>
      <c r="P4" s="126">
        <v>5</v>
      </c>
      <c r="Q4" s="124">
        <v>5</v>
      </c>
      <c r="R4" s="124">
        <v>5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s="39" customFormat="1" ht="21.75" x14ac:dyDescent="0.5">
      <c r="A5" s="95">
        <v>4</v>
      </c>
      <c r="B5" s="116" t="s">
        <v>30</v>
      </c>
      <c r="C5" s="108">
        <v>1</v>
      </c>
      <c r="D5" s="99">
        <v>1</v>
      </c>
      <c r="E5" s="99">
        <v>1</v>
      </c>
      <c r="F5" s="99">
        <v>0</v>
      </c>
      <c r="G5" s="99">
        <v>0</v>
      </c>
      <c r="H5" s="120">
        <v>4</v>
      </c>
      <c r="I5" s="120">
        <v>4</v>
      </c>
      <c r="J5" s="120">
        <v>4</v>
      </c>
      <c r="K5" s="120">
        <v>5</v>
      </c>
      <c r="L5" s="122">
        <v>5</v>
      </c>
      <c r="M5" s="126">
        <v>4</v>
      </c>
      <c r="N5" s="126">
        <v>4</v>
      </c>
      <c r="O5" s="126">
        <v>4</v>
      </c>
      <c r="P5" s="126">
        <v>4</v>
      </c>
      <c r="Q5" s="124">
        <v>5</v>
      </c>
      <c r="R5" s="124">
        <v>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s="39" customFormat="1" ht="21.75" x14ac:dyDescent="0.5">
      <c r="A6" s="95">
        <v>5</v>
      </c>
      <c r="B6" s="116" t="s">
        <v>30</v>
      </c>
      <c r="C6" s="108">
        <v>0</v>
      </c>
      <c r="D6" s="99">
        <v>0</v>
      </c>
      <c r="E6" s="99">
        <v>0</v>
      </c>
      <c r="F6" s="99">
        <v>0</v>
      </c>
      <c r="G6" s="99">
        <v>1</v>
      </c>
      <c r="H6" s="120">
        <v>5</v>
      </c>
      <c r="I6" s="120">
        <v>5</v>
      </c>
      <c r="J6" s="120">
        <v>5</v>
      </c>
      <c r="K6" s="120">
        <v>5</v>
      </c>
      <c r="L6" s="122">
        <v>5</v>
      </c>
      <c r="M6" s="126">
        <v>5</v>
      </c>
      <c r="N6" s="126">
        <v>5</v>
      </c>
      <c r="O6" s="126">
        <v>5</v>
      </c>
      <c r="P6" s="126">
        <v>5</v>
      </c>
      <c r="Q6" s="124">
        <v>5</v>
      </c>
      <c r="R6" s="124">
        <v>5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39" customFormat="1" ht="21.75" x14ac:dyDescent="0.5">
      <c r="A7" s="95">
        <v>6</v>
      </c>
      <c r="B7" s="116" t="s">
        <v>30</v>
      </c>
      <c r="C7" s="108">
        <v>0</v>
      </c>
      <c r="D7" s="99">
        <v>1</v>
      </c>
      <c r="E7" s="99">
        <v>1</v>
      </c>
      <c r="F7" s="99">
        <v>0</v>
      </c>
      <c r="G7" s="99">
        <v>0</v>
      </c>
      <c r="H7" s="120">
        <v>5</v>
      </c>
      <c r="I7" s="120">
        <v>5</v>
      </c>
      <c r="J7" s="120">
        <v>5</v>
      </c>
      <c r="K7" s="120">
        <v>5</v>
      </c>
      <c r="L7" s="122">
        <v>5</v>
      </c>
      <c r="M7" s="126">
        <v>5</v>
      </c>
      <c r="N7" s="126">
        <v>4</v>
      </c>
      <c r="O7" s="126">
        <v>4</v>
      </c>
      <c r="P7" s="126">
        <v>5</v>
      </c>
      <c r="Q7" s="124">
        <v>5</v>
      </c>
      <c r="R7" s="124">
        <v>5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39" customFormat="1" ht="21.75" x14ac:dyDescent="0.5">
      <c r="A8" s="95">
        <v>7</v>
      </c>
      <c r="B8" s="116" t="s">
        <v>30</v>
      </c>
      <c r="C8" s="108">
        <v>0</v>
      </c>
      <c r="D8" s="99">
        <v>1</v>
      </c>
      <c r="E8" s="99">
        <v>0</v>
      </c>
      <c r="F8" s="99">
        <v>0</v>
      </c>
      <c r="G8" s="99">
        <v>0</v>
      </c>
      <c r="H8" s="120">
        <v>3</v>
      </c>
      <c r="I8" s="120">
        <v>4</v>
      </c>
      <c r="J8" s="120">
        <v>1</v>
      </c>
      <c r="K8" s="120">
        <v>2</v>
      </c>
      <c r="L8" s="122">
        <v>4</v>
      </c>
      <c r="M8" s="126">
        <v>5</v>
      </c>
      <c r="N8" s="126">
        <v>5</v>
      </c>
      <c r="O8" s="126">
        <v>5</v>
      </c>
      <c r="P8" s="126">
        <v>5</v>
      </c>
      <c r="Q8" s="124">
        <v>4</v>
      </c>
      <c r="R8" s="124">
        <v>5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39" customFormat="1" ht="21.75" x14ac:dyDescent="0.5">
      <c r="A9" s="95">
        <v>8</v>
      </c>
      <c r="B9" s="116" t="s">
        <v>30</v>
      </c>
      <c r="C9" s="108">
        <v>0</v>
      </c>
      <c r="D9" s="99">
        <v>1</v>
      </c>
      <c r="E9" s="99">
        <v>1</v>
      </c>
      <c r="F9" s="99">
        <v>0</v>
      </c>
      <c r="G9" s="99">
        <v>0</v>
      </c>
      <c r="H9" s="120">
        <v>4</v>
      </c>
      <c r="I9" s="120">
        <v>3</v>
      </c>
      <c r="J9" s="120">
        <v>4</v>
      </c>
      <c r="K9" s="120">
        <v>4</v>
      </c>
      <c r="L9" s="122">
        <v>5</v>
      </c>
      <c r="M9" s="126">
        <v>4</v>
      </c>
      <c r="N9" s="126">
        <v>4</v>
      </c>
      <c r="O9" s="126">
        <v>3</v>
      </c>
      <c r="P9" s="126">
        <v>3</v>
      </c>
      <c r="Q9" s="124">
        <v>3</v>
      </c>
      <c r="R9" s="124">
        <v>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39" customFormat="1" ht="21.75" x14ac:dyDescent="0.5">
      <c r="A10" s="95">
        <v>9</v>
      </c>
      <c r="B10" s="116" t="s">
        <v>30</v>
      </c>
      <c r="C10" s="108">
        <v>1</v>
      </c>
      <c r="D10" s="99">
        <v>1</v>
      </c>
      <c r="E10" s="99">
        <v>1</v>
      </c>
      <c r="F10" s="99">
        <v>0</v>
      </c>
      <c r="G10" s="99">
        <v>0</v>
      </c>
      <c r="H10" s="120">
        <v>4</v>
      </c>
      <c r="I10" s="120">
        <v>4</v>
      </c>
      <c r="J10" s="120">
        <v>4</v>
      </c>
      <c r="K10" s="120">
        <v>4</v>
      </c>
      <c r="L10" s="122">
        <v>4</v>
      </c>
      <c r="M10" s="126">
        <v>4</v>
      </c>
      <c r="N10" s="126">
        <v>4</v>
      </c>
      <c r="O10" s="126">
        <v>4</v>
      </c>
      <c r="P10" s="126">
        <v>4</v>
      </c>
      <c r="Q10" s="124">
        <v>4</v>
      </c>
      <c r="R10" s="124">
        <v>4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39" customFormat="1" ht="21.75" x14ac:dyDescent="0.5">
      <c r="A11" s="95">
        <v>10</v>
      </c>
      <c r="B11" s="116" t="s">
        <v>30</v>
      </c>
      <c r="C11" s="108">
        <v>1</v>
      </c>
      <c r="D11" s="99">
        <v>1</v>
      </c>
      <c r="E11" s="99">
        <v>1</v>
      </c>
      <c r="F11" s="99">
        <v>0</v>
      </c>
      <c r="G11" s="99">
        <v>0</v>
      </c>
      <c r="H11" s="120">
        <v>4</v>
      </c>
      <c r="I11" s="120">
        <v>5</v>
      </c>
      <c r="J11" s="120">
        <v>4</v>
      </c>
      <c r="K11" s="120">
        <v>5</v>
      </c>
      <c r="L11" s="122">
        <v>5</v>
      </c>
      <c r="M11" s="126">
        <v>4</v>
      </c>
      <c r="N11" s="126">
        <v>4</v>
      </c>
      <c r="O11" s="126">
        <v>4</v>
      </c>
      <c r="P11" s="126">
        <v>5</v>
      </c>
      <c r="Q11" s="124">
        <v>5</v>
      </c>
      <c r="R11" s="124">
        <v>5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s="39" customFormat="1" ht="21.75" x14ac:dyDescent="0.5">
      <c r="A12" s="95">
        <v>11</v>
      </c>
      <c r="B12" s="116" t="s">
        <v>59</v>
      </c>
      <c r="C12" s="108">
        <v>0</v>
      </c>
      <c r="D12" s="99">
        <v>0</v>
      </c>
      <c r="E12" s="99">
        <v>1</v>
      </c>
      <c r="F12" s="99">
        <v>0</v>
      </c>
      <c r="G12" s="99">
        <v>0</v>
      </c>
      <c r="H12" s="120">
        <v>3</v>
      </c>
      <c r="I12" s="120">
        <v>2</v>
      </c>
      <c r="J12" s="120">
        <v>4</v>
      </c>
      <c r="K12" s="120">
        <v>4</v>
      </c>
      <c r="L12" s="122">
        <v>4</v>
      </c>
      <c r="M12" s="126">
        <v>5</v>
      </c>
      <c r="N12" s="126">
        <v>4</v>
      </c>
      <c r="O12" s="126">
        <v>4</v>
      </c>
      <c r="P12" s="126">
        <v>4</v>
      </c>
      <c r="Q12" s="124">
        <v>4</v>
      </c>
      <c r="R12" s="124">
        <v>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s="39" customFormat="1" ht="21.75" x14ac:dyDescent="0.5">
      <c r="A13" s="95">
        <v>12</v>
      </c>
      <c r="B13" s="116" t="s">
        <v>30</v>
      </c>
      <c r="C13" s="108">
        <v>0</v>
      </c>
      <c r="D13" s="99">
        <v>0</v>
      </c>
      <c r="E13" s="99">
        <v>1</v>
      </c>
      <c r="F13" s="99">
        <v>0</v>
      </c>
      <c r="G13" s="99">
        <v>0</v>
      </c>
      <c r="H13" s="120">
        <v>4</v>
      </c>
      <c r="I13" s="120">
        <v>5</v>
      </c>
      <c r="J13" s="120">
        <v>4</v>
      </c>
      <c r="K13" s="120">
        <v>5</v>
      </c>
      <c r="L13" s="122">
        <v>5</v>
      </c>
      <c r="M13" s="126">
        <v>5</v>
      </c>
      <c r="N13" s="126">
        <v>5</v>
      </c>
      <c r="O13" s="126">
        <v>5</v>
      </c>
      <c r="P13" s="126">
        <v>5</v>
      </c>
      <c r="Q13" s="124">
        <v>4</v>
      </c>
      <c r="R13" s="124">
        <v>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s="39" customFormat="1" ht="21.75" x14ac:dyDescent="0.5">
      <c r="A14" s="95">
        <v>13</v>
      </c>
      <c r="B14" s="116" t="s">
        <v>30</v>
      </c>
      <c r="C14" s="108">
        <v>1</v>
      </c>
      <c r="D14" s="99">
        <v>1</v>
      </c>
      <c r="E14" s="99">
        <v>0</v>
      </c>
      <c r="F14" s="99">
        <v>0</v>
      </c>
      <c r="G14" s="99">
        <v>0</v>
      </c>
      <c r="H14" s="120">
        <v>4</v>
      </c>
      <c r="I14" s="120">
        <v>4</v>
      </c>
      <c r="J14" s="120">
        <v>4</v>
      </c>
      <c r="K14" s="120">
        <v>5</v>
      </c>
      <c r="L14" s="122">
        <v>5</v>
      </c>
      <c r="M14" s="126">
        <v>4</v>
      </c>
      <c r="N14" s="126">
        <v>4</v>
      </c>
      <c r="O14" s="126">
        <v>4</v>
      </c>
      <c r="P14" s="126">
        <v>4</v>
      </c>
      <c r="Q14" s="124">
        <v>4</v>
      </c>
      <c r="R14" s="124">
        <v>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s="39" customFormat="1" ht="21.75" x14ac:dyDescent="0.5">
      <c r="A15" s="95">
        <v>14</v>
      </c>
      <c r="B15" s="116" t="s">
        <v>59</v>
      </c>
      <c r="C15" s="108">
        <v>0</v>
      </c>
      <c r="D15" s="99">
        <v>1</v>
      </c>
      <c r="E15" s="99">
        <v>1</v>
      </c>
      <c r="F15" s="99">
        <v>0</v>
      </c>
      <c r="G15" s="99">
        <v>0</v>
      </c>
      <c r="H15" s="120">
        <v>3</v>
      </c>
      <c r="I15" s="120">
        <v>4</v>
      </c>
      <c r="J15" s="120">
        <v>4</v>
      </c>
      <c r="K15" s="120">
        <v>4</v>
      </c>
      <c r="L15" s="122">
        <v>4</v>
      </c>
      <c r="M15" s="126">
        <v>4</v>
      </c>
      <c r="N15" s="126">
        <v>4</v>
      </c>
      <c r="O15" s="126">
        <v>4</v>
      </c>
      <c r="P15" s="126">
        <v>4</v>
      </c>
      <c r="Q15" s="124">
        <v>4</v>
      </c>
      <c r="R15" s="124">
        <v>4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s="39" customFormat="1" ht="21.75" x14ac:dyDescent="0.5">
      <c r="A16" s="95">
        <v>15</v>
      </c>
      <c r="B16" s="116" t="s">
        <v>30</v>
      </c>
      <c r="C16" s="108">
        <v>0</v>
      </c>
      <c r="D16" s="99">
        <v>0</v>
      </c>
      <c r="E16" s="99">
        <v>1</v>
      </c>
      <c r="F16" s="99">
        <v>0</v>
      </c>
      <c r="G16" s="99">
        <v>0</v>
      </c>
      <c r="H16" s="120">
        <v>4</v>
      </c>
      <c r="I16" s="120">
        <v>4</v>
      </c>
      <c r="J16" s="120">
        <v>4</v>
      </c>
      <c r="K16" s="120">
        <v>4</v>
      </c>
      <c r="L16" s="122">
        <v>4</v>
      </c>
      <c r="M16" s="126">
        <v>4</v>
      </c>
      <c r="N16" s="126">
        <v>4</v>
      </c>
      <c r="O16" s="126">
        <v>4</v>
      </c>
      <c r="P16" s="126">
        <v>4</v>
      </c>
      <c r="Q16" s="124">
        <v>4</v>
      </c>
      <c r="R16" s="124">
        <v>4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52" s="39" customFormat="1" ht="21.75" x14ac:dyDescent="0.5">
      <c r="A17" s="95">
        <v>16</v>
      </c>
      <c r="B17" s="116" t="s">
        <v>30</v>
      </c>
      <c r="C17" s="108">
        <v>0</v>
      </c>
      <c r="D17" s="99">
        <v>0</v>
      </c>
      <c r="E17" s="99">
        <v>0</v>
      </c>
      <c r="F17" s="99">
        <v>0</v>
      </c>
      <c r="G17" s="99">
        <v>1</v>
      </c>
      <c r="H17" s="120">
        <v>4</v>
      </c>
      <c r="I17" s="120">
        <v>3</v>
      </c>
      <c r="J17" s="120">
        <v>4</v>
      </c>
      <c r="K17" s="120">
        <v>5</v>
      </c>
      <c r="L17" s="122">
        <v>5</v>
      </c>
      <c r="M17" s="126">
        <v>4</v>
      </c>
      <c r="N17" s="126">
        <v>4</v>
      </c>
      <c r="O17" s="126">
        <v>3</v>
      </c>
      <c r="P17" s="126">
        <v>4</v>
      </c>
      <c r="Q17" s="124">
        <v>4</v>
      </c>
      <c r="R17" s="124">
        <v>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s="39" customFormat="1" ht="21.75" x14ac:dyDescent="0.5">
      <c r="A18" s="95">
        <v>17</v>
      </c>
      <c r="B18" s="116" t="s">
        <v>59</v>
      </c>
      <c r="C18" s="108">
        <v>0</v>
      </c>
      <c r="D18" s="99">
        <v>0</v>
      </c>
      <c r="E18" s="99">
        <v>1</v>
      </c>
      <c r="F18" s="99">
        <v>0</v>
      </c>
      <c r="G18" s="99">
        <v>0</v>
      </c>
      <c r="H18" s="120">
        <v>3</v>
      </c>
      <c r="I18" s="120">
        <v>3</v>
      </c>
      <c r="J18" s="120">
        <v>4</v>
      </c>
      <c r="K18" s="120">
        <v>4</v>
      </c>
      <c r="L18" s="122">
        <v>4</v>
      </c>
      <c r="M18" s="126">
        <v>4</v>
      </c>
      <c r="N18" s="126">
        <v>4</v>
      </c>
      <c r="O18" s="126">
        <v>3</v>
      </c>
      <c r="P18" s="126">
        <v>4</v>
      </c>
      <c r="Q18" s="124">
        <v>4</v>
      </c>
      <c r="R18" s="124">
        <v>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39" customFormat="1" ht="21.75" x14ac:dyDescent="0.5">
      <c r="A19" s="95">
        <v>18</v>
      </c>
      <c r="B19" s="116" t="s">
        <v>30</v>
      </c>
      <c r="C19" s="108">
        <v>1</v>
      </c>
      <c r="D19" s="99">
        <v>1</v>
      </c>
      <c r="E19" s="99">
        <v>0</v>
      </c>
      <c r="F19" s="99">
        <v>0</v>
      </c>
      <c r="G19" s="99">
        <v>0</v>
      </c>
      <c r="H19" s="120">
        <v>5</v>
      </c>
      <c r="I19" s="120">
        <v>5</v>
      </c>
      <c r="J19" s="120">
        <v>5</v>
      </c>
      <c r="K19" s="120">
        <v>5</v>
      </c>
      <c r="L19" s="122">
        <v>5</v>
      </c>
      <c r="M19" s="126">
        <v>5</v>
      </c>
      <c r="N19" s="126">
        <v>5</v>
      </c>
      <c r="O19" s="126">
        <v>5</v>
      </c>
      <c r="P19" s="126">
        <v>5</v>
      </c>
      <c r="Q19" s="124">
        <v>5</v>
      </c>
      <c r="R19" s="124">
        <v>5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52" s="39" customFormat="1" ht="21.75" x14ac:dyDescent="0.5">
      <c r="A20" s="95">
        <v>19</v>
      </c>
      <c r="B20" s="116" t="s">
        <v>30</v>
      </c>
      <c r="C20" s="108">
        <v>1</v>
      </c>
      <c r="D20" s="99">
        <v>1</v>
      </c>
      <c r="E20" s="99">
        <v>1</v>
      </c>
      <c r="F20" s="99">
        <v>0</v>
      </c>
      <c r="G20" s="99">
        <v>0</v>
      </c>
      <c r="H20" s="120">
        <v>5</v>
      </c>
      <c r="I20" s="120">
        <v>5</v>
      </c>
      <c r="J20" s="120">
        <v>5</v>
      </c>
      <c r="K20" s="120">
        <v>5</v>
      </c>
      <c r="L20" s="122">
        <v>5</v>
      </c>
      <c r="M20" s="126">
        <v>5</v>
      </c>
      <c r="N20" s="126">
        <v>5</v>
      </c>
      <c r="O20" s="126">
        <v>5</v>
      </c>
      <c r="P20" s="126">
        <v>5</v>
      </c>
      <c r="Q20" s="124">
        <v>5</v>
      </c>
      <c r="R20" s="124">
        <v>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2" s="115" customFormat="1" ht="21.75" x14ac:dyDescent="0.5">
      <c r="A21" s="95">
        <v>20</v>
      </c>
      <c r="B21" s="116" t="s">
        <v>30</v>
      </c>
      <c r="C21" s="108">
        <v>0</v>
      </c>
      <c r="D21" s="99">
        <v>1</v>
      </c>
      <c r="E21" s="99">
        <v>0</v>
      </c>
      <c r="F21" s="99">
        <v>0</v>
      </c>
      <c r="G21" s="99">
        <v>0</v>
      </c>
      <c r="H21" s="120">
        <v>4</v>
      </c>
      <c r="I21" s="120">
        <v>5</v>
      </c>
      <c r="J21" s="120">
        <v>5</v>
      </c>
      <c r="K21" s="120">
        <v>5</v>
      </c>
      <c r="L21" s="122">
        <v>5</v>
      </c>
      <c r="M21" s="126">
        <v>5</v>
      </c>
      <c r="N21" s="126">
        <v>5</v>
      </c>
      <c r="O21" s="126">
        <v>4</v>
      </c>
      <c r="P21" s="126">
        <v>4</v>
      </c>
      <c r="Q21" s="124">
        <v>5</v>
      </c>
      <c r="R21" s="124">
        <v>5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s="115" customFormat="1" ht="21.75" x14ac:dyDescent="0.5">
      <c r="A22" s="95">
        <v>21</v>
      </c>
      <c r="B22" s="116" t="s">
        <v>59</v>
      </c>
      <c r="C22" s="108">
        <v>0</v>
      </c>
      <c r="D22" s="99">
        <v>1</v>
      </c>
      <c r="E22" s="99">
        <v>0</v>
      </c>
      <c r="F22" s="99">
        <v>0</v>
      </c>
      <c r="G22" s="99">
        <v>0</v>
      </c>
      <c r="H22" s="120">
        <v>4</v>
      </c>
      <c r="I22" s="120">
        <v>4</v>
      </c>
      <c r="J22" s="120">
        <v>5</v>
      </c>
      <c r="K22" s="120">
        <v>5</v>
      </c>
      <c r="L22" s="122">
        <v>4</v>
      </c>
      <c r="M22" s="126">
        <v>5</v>
      </c>
      <c r="N22" s="126">
        <v>4</v>
      </c>
      <c r="O22" s="126">
        <v>4</v>
      </c>
      <c r="P22" s="126">
        <v>4</v>
      </c>
      <c r="Q22" s="124">
        <v>5</v>
      </c>
      <c r="R22" s="124">
        <v>5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s="115" customFormat="1" ht="21.75" x14ac:dyDescent="0.5">
      <c r="A23" s="95">
        <v>22</v>
      </c>
      <c r="B23" s="116" t="s">
        <v>30</v>
      </c>
      <c r="C23" s="108">
        <v>0</v>
      </c>
      <c r="D23" s="99">
        <v>0</v>
      </c>
      <c r="E23" s="99">
        <v>0</v>
      </c>
      <c r="F23" s="99">
        <v>0</v>
      </c>
      <c r="G23" s="99">
        <v>0</v>
      </c>
      <c r="H23" s="120">
        <v>4</v>
      </c>
      <c r="I23" s="120">
        <v>4</v>
      </c>
      <c r="J23" s="120">
        <v>5</v>
      </c>
      <c r="K23" s="120">
        <v>5</v>
      </c>
      <c r="L23" s="122">
        <v>4</v>
      </c>
      <c r="M23" s="126">
        <v>5</v>
      </c>
      <c r="N23" s="126">
        <v>5</v>
      </c>
      <c r="O23" s="126">
        <v>4</v>
      </c>
      <c r="P23" s="126">
        <v>4</v>
      </c>
      <c r="Q23" s="124">
        <v>5</v>
      </c>
      <c r="R23" s="124">
        <v>5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s="40" customFormat="1" ht="21.75" x14ac:dyDescent="0.5">
      <c r="A24" s="95">
        <v>23</v>
      </c>
      <c r="B24" s="116" t="s">
        <v>30</v>
      </c>
      <c r="C24" s="108">
        <v>0</v>
      </c>
      <c r="D24" s="99">
        <v>0</v>
      </c>
      <c r="E24" s="99">
        <v>0</v>
      </c>
      <c r="F24" s="99">
        <v>0</v>
      </c>
      <c r="G24" s="99">
        <v>0</v>
      </c>
      <c r="H24" s="120">
        <v>5</v>
      </c>
      <c r="I24" s="120">
        <v>5</v>
      </c>
      <c r="J24" s="120">
        <v>5</v>
      </c>
      <c r="K24" s="120">
        <v>5</v>
      </c>
      <c r="L24" s="122">
        <v>5</v>
      </c>
      <c r="M24" s="126">
        <v>5</v>
      </c>
      <c r="N24" s="126">
        <v>5</v>
      </c>
      <c r="O24" s="126">
        <v>5</v>
      </c>
      <c r="P24" s="126">
        <v>4</v>
      </c>
      <c r="Q24" s="124">
        <v>5</v>
      </c>
      <c r="R24" s="124">
        <v>5</v>
      </c>
    </row>
    <row r="25" spans="1:52" s="40" customFormat="1" ht="21.75" x14ac:dyDescent="0.5">
      <c r="A25" s="95">
        <v>24</v>
      </c>
      <c r="B25" s="116" t="s">
        <v>30</v>
      </c>
      <c r="C25" s="108">
        <v>0</v>
      </c>
      <c r="D25" s="99">
        <v>1</v>
      </c>
      <c r="E25" s="99">
        <v>1</v>
      </c>
      <c r="F25" s="99">
        <v>0</v>
      </c>
      <c r="G25" s="99">
        <v>0</v>
      </c>
      <c r="H25" s="120">
        <v>5</v>
      </c>
      <c r="I25" s="120">
        <v>5</v>
      </c>
      <c r="J25" s="120">
        <v>3</v>
      </c>
      <c r="K25" s="120">
        <v>4</v>
      </c>
      <c r="L25" s="122">
        <v>5</v>
      </c>
      <c r="M25" s="126">
        <v>4</v>
      </c>
      <c r="N25" s="126">
        <v>3</v>
      </c>
      <c r="O25" s="126">
        <v>4</v>
      </c>
      <c r="P25" s="126">
        <v>3</v>
      </c>
      <c r="Q25" s="124">
        <v>4</v>
      </c>
      <c r="R25" s="124">
        <v>5</v>
      </c>
    </row>
    <row r="26" spans="1:52" s="40" customFormat="1" ht="21.75" x14ac:dyDescent="0.5">
      <c r="A26" s="95">
        <v>25</v>
      </c>
      <c r="B26" s="116" t="s">
        <v>59</v>
      </c>
      <c r="C26" s="108">
        <v>1</v>
      </c>
      <c r="D26" s="108">
        <v>0</v>
      </c>
      <c r="E26" s="108">
        <v>0</v>
      </c>
      <c r="F26" s="108">
        <v>0</v>
      </c>
      <c r="G26" s="108">
        <v>0</v>
      </c>
      <c r="H26" s="120">
        <v>5</v>
      </c>
      <c r="I26" s="120">
        <v>4</v>
      </c>
      <c r="J26" s="120">
        <v>4</v>
      </c>
      <c r="K26" s="120">
        <v>4</v>
      </c>
      <c r="L26" s="122">
        <v>5</v>
      </c>
      <c r="M26" s="126">
        <v>4</v>
      </c>
      <c r="N26" s="126">
        <v>4</v>
      </c>
      <c r="O26" s="126">
        <v>4</v>
      </c>
      <c r="P26" s="126">
        <v>4</v>
      </c>
      <c r="Q26" s="124">
        <v>4</v>
      </c>
      <c r="R26" s="124">
        <v>5</v>
      </c>
    </row>
    <row r="27" spans="1:52" s="40" customFormat="1" ht="21.75" x14ac:dyDescent="0.5">
      <c r="A27" s="95">
        <v>26</v>
      </c>
      <c r="B27" s="116" t="s">
        <v>138</v>
      </c>
      <c r="C27" s="108">
        <v>0</v>
      </c>
      <c r="D27" s="108">
        <v>1</v>
      </c>
      <c r="E27" s="108">
        <v>0</v>
      </c>
      <c r="F27" s="108">
        <v>0</v>
      </c>
      <c r="G27" s="108">
        <v>0</v>
      </c>
      <c r="H27" s="120">
        <v>5</v>
      </c>
      <c r="I27" s="120">
        <v>5</v>
      </c>
      <c r="J27" s="120">
        <v>5</v>
      </c>
      <c r="K27" s="120">
        <v>5</v>
      </c>
      <c r="L27" s="122">
        <v>5</v>
      </c>
      <c r="M27" s="126">
        <v>5</v>
      </c>
      <c r="N27" s="126">
        <v>5</v>
      </c>
      <c r="O27" s="126">
        <v>5</v>
      </c>
      <c r="P27" s="126">
        <v>5</v>
      </c>
      <c r="Q27" s="124">
        <v>5</v>
      </c>
      <c r="R27" s="124">
        <v>5</v>
      </c>
    </row>
    <row r="28" spans="1:52" s="40" customFormat="1" ht="21.75" x14ac:dyDescent="0.5">
      <c r="A28" s="95">
        <v>27</v>
      </c>
      <c r="B28" s="116" t="s">
        <v>30</v>
      </c>
      <c r="C28" s="108">
        <v>1</v>
      </c>
      <c r="D28" s="108">
        <v>0</v>
      </c>
      <c r="E28" s="108">
        <v>0</v>
      </c>
      <c r="F28" s="108">
        <v>0</v>
      </c>
      <c r="G28" s="108">
        <v>0</v>
      </c>
      <c r="H28" s="120">
        <v>5</v>
      </c>
      <c r="I28" s="120">
        <v>5</v>
      </c>
      <c r="J28" s="120">
        <v>5</v>
      </c>
      <c r="K28" s="120">
        <v>5</v>
      </c>
      <c r="L28" s="122">
        <v>5</v>
      </c>
      <c r="M28" s="126">
        <v>5</v>
      </c>
      <c r="N28" s="126"/>
      <c r="O28" s="126">
        <v>5</v>
      </c>
      <c r="P28" s="126">
        <v>5</v>
      </c>
      <c r="Q28" s="124">
        <v>4</v>
      </c>
      <c r="R28" s="124">
        <v>4</v>
      </c>
    </row>
    <row r="29" spans="1:52" s="40" customFormat="1" ht="21.75" x14ac:dyDescent="0.5">
      <c r="A29" s="95">
        <v>28</v>
      </c>
      <c r="B29" s="116" t="s">
        <v>30</v>
      </c>
      <c r="C29" s="108">
        <v>0</v>
      </c>
      <c r="D29" s="108">
        <v>0</v>
      </c>
      <c r="E29" s="108">
        <v>0</v>
      </c>
      <c r="F29" s="108">
        <v>1</v>
      </c>
      <c r="G29" s="108">
        <v>0</v>
      </c>
      <c r="H29" s="120">
        <v>3</v>
      </c>
      <c r="I29" s="120">
        <v>5</v>
      </c>
      <c r="J29" s="120">
        <v>5</v>
      </c>
      <c r="K29" s="120">
        <v>5</v>
      </c>
      <c r="L29" s="122">
        <v>5</v>
      </c>
      <c r="M29" s="126">
        <v>5</v>
      </c>
      <c r="N29" s="126">
        <v>5</v>
      </c>
      <c r="O29" s="126">
        <v>5</v>
      </c>
      <c r="P29" s="126">
        <v>5</v>
      </c>
      <c r="Q29" s="124">
        <v>5</v>
      </c>
      <c r="R29" s="124">
        <v>5</v>
      </c>
    </row>
    <row r="30" spans="1:52" s="40" customFormat="1" ht="21.75" x14ac:dyDescent="0.5">
      <c r="A30" s="95">
        <v>29</v>
      </c>
      <c r="B30" s="116" t="s">
        <v>30</v>
      </c>
      <c r="C30" s="108">
        <v>0</v>
      </c>
      <c r="D30" s="108">
        <v>1</v>
      </c>
      <c r="E30" s="108">
        <v>0</v>
      </c>
      <c r="F30" s="108">
        <v>0</v>
      </c>
      <c r="G30" s="108">
        <v>0</v>
      </c>
      <c r="H30" s="120">
        <v>4</v>
      </c>
      <c r="I30" s="120">
        <v>4</v>
      </c>
      <c r="J30" s="120">
        <v>4</v>
      </c>
      <c r="K30" s="120">
        <v>4</v>
      </c>
      <c r="L30" s="122">
        <v>4</v>
      </c>
      <c r="M30" s="126">
        <v>4</v>
      </c>
      <c r="N30" s="126">
        <v>4</v>
      </c>
      <c r="O30" s="126">
        <v>4</v>
      </c>
      <c r="P30" s="126">
        <v>4</v>
      </c>
      <c r="Q30" s="124">
        <v>3</v>
      </c>
      <c r="R30" s="124">
        <v>4</v>
      </c>
    </row>
    <row r="31" spans="1:52" s="40" customFormat="1" ht="21.75" x14ac:dyDescent="0.5">
      <c r="A31" s="95">
        <v>30</v>
      </c>
      <c r="B31" s="116" t="s">
        <v>59</v>
      </c>
      <c r="C31" s="108">
        <v>0</v>
      </c>
      <c r="D31" s="108">
        <v>1</v>
      </c>
      <c r="E31" s="108">
        <v>0</v>
      </c>
      <c r="F31" s="108">
        <v>0</v>
      </c>
      <c r="G31" s="108">
        <v>0</v>
      </c>
      <c r="H31" s="120">
        <v>3</v>
      </c>
      <c r="I31" s="120">
        <v>3</v>
      </c>
      <c r="J31" s="120">
        <v>3</v>
      </c>
      <c r="K31" s="120">
        <v>3</v>
      </c>
      <c r="L31" s="122">
        <v>3</v>
      </c>
      <c r="M31" s="126">
        <v>3</v>
      </c>
      <c r="N31" s="126">
        <v>3</v>
      </c>
      <c r="O31" s="126">
        <v>3</v>
      </c>
      <c r="P31" s="126">
        <v>3</v>
      </c>
      <c r="Q31" s="124">
        <v>3</v>
      </c>
      <c r="R31" s="124">
        <v>3</v>
      </c>
    </row>
    <row r="32" spans="1:52" s="40" customFormat="1" ht="21.75" x14ac:dyDescent="0.5">
      <c r="A32" s="95">
        <v>31</v>
      </c>
      <c r="B32" s="116" t="s">
        <v>30</v>
      </c>
      <c r="C32" s="108">
        <v>0</v>
      </c>
      <c r="D32" s="108">
        <v>1</v>
      </c>
      <c r="E32" s="108">
        <v>0</v>
      </c>
      <c r="F32" s="108">
        <v>0</v>
      </c>
      <c r="G32" s="108">
        <v>0</v>
      </c>
      <c r="H32" s="120">
        <v>5</v>
      </c>
      <c r="I32" s="120">
        <v>5</v>
      </c>
      <c r="J32" s="120">
        <v>5</v>
      </c>
      <c r="K32" s="120">
        <v>5</v>
      </c>
      <c r="L32" s="122">
        <v>5</v>
      </c>
      <c r="M32" s="126">
        <v>5</v>
      </c>
      <c r="N32" s="126">
        <v>5</v>
      </c>
      <c r="O32" s="126">
        <v>5</v>
      </c>
      <c r="P32" s="126">
        <v>5</v>
      </c>
      <c r="Q32" s="124">
        <v>5</v>
      </c>
      <c r="R32" s="124">
        <v>5</v>
      </c>
    </row>
    <row r="33" spans="1:20" s="40" customFormat="1" ht="21.75" x14ac:dyDescent="0.5">
      <c r="A33" s="95">
        <v>32</v>
      </c>
      <c r="B33" s="116" t="s">
        <v>30</v>
      </c>
      <c r="C33" s="108">
        <v>1</v>
      </c>
      <c r="D33" s="108">
        <v>1</v>
      </c>
      <c r="E33" s="108">
        <v>0</v>
      </c>
      <c r="F33" s="108">
        <v>0</v>
      </c>
      <c r="G33" s="108">
        <v>0</v>
      </c>
      <c r="H33" s="120">
        <v>3</v>
      </c>
      <c r="I33" s="120">
        <v>2</v>
      </c>
      <c r="J33" s="120">
        <v>3</v>
      </c>
      <c r="K33" s="120">
        <v>2</v>
      </c>
      <c r="L33" s="122">
        <v>3</v>
      </c>
      <c r="M33" s="126">
        <v>3</v>
      </c>
      <c r="N33" s="126">
        <v>3</v>
      </c>
      <c r="O33" s="126">
        <v>2</v>
      </c>
      <c r="P33" s="126">
        <v>3</v>
      </c>
      <c r="Q33" s="124">
        <v>4</v>
      </c>
      <c r="R33" s="124">
        <v>3</v>
      </c>
    </row>
    <row r="34" spans="1:20" s="40" customFormat="1" ht="21.75" x14ac:dyDescent="0.5">
      <c r="C34" s="96">
        <f>COUNTIF(C2:C33,1)</f>
        <v>10</v>
      </c>
      <c r="D34" s="96">
        <f t="shared" ref="D34:G34" si="0">COUNTIF(D2:D33,1)</f>
        <v>19</v>
      </c>
      <c r="E34" s="96">
        <f t="shared" si="0"/>
        <v>13</v>
      </c>
      <c r="F34" s="96">
        <f t="shared" si="0"/>
        <v>2</v>
      </c>
      <c r="G34" s="96">
        <f t="shared" si="0"/>
        <v>2</v>
      </c>
      <c r="H34" s="97">
        <f>AVERAGE(H2:H33)</f>
        <v>4.125</v>
      </c>
      <c r="I34" s="97">
        <f t="shared" ref="I34:R34" si="1">AVERAGE(I2:I33)</f>
        <v>4.21875</v>
      </c>
      <c r="J34" s="97">
        <f t="shared" si="1"/>
        <v>4.28125</v>
      </c>
      <c r="K34" s="97">
        <f t="shared" si="1"/>
        <v>4.46875</v>
      </c>
      <c r="L34" s="97">
        <f t="shared" si="1"/>
        <v>4.59375</v>
      </c>
      <c r="M34" s="97">
        <f>AVERAGE(M2:M33)</f>
        <v>4.4375</v>
      </c>
      <c r="N34" s="97">
        <f t="shared" si="1"/>
        <v>4.290322580645161</v>
      </c>
      <c r="O34" s="97">
        <f t="shared" si="1"/>
        <v>4.1875</v>
      </c>
      <c r="P34" s="97">
        <f t="shared" si="1"/>
        <v>4.28125</v>
      </c>
      <c r="Q34" s="97">
        <f t="shared" si="1"/>
        <v>4.375</v>
      </c>
      <c r="R34" s="97">
        <f t="shared" si="1"/>
        <v>4.5</v>
      </c>
      <c r="S34" s="97">
        <f>AVERAGE(H34:R34,O34:O34)</f>
        <v>4.328881048387097</v>
      </c>
    </row>
    <row r="35" spans="1:20" s="40" customFormat="1" ht="21.75" x14ac:dyDescent="0.5">
      <c r="C35" s="97">
        <f>STDEV(C6:C33)</f>
        <v>0.46004370622823615</v>
      </c>
      <c r="D35" s="97">
        <f t="shared" ref="D35:G35" si="2">STDEV(D6:D33)</f>
        <v>0.49734746139343805</v>
      </c>
      <c r="E35" s="97">
        <f t="shared" si="2"/>
        <v>0.49734746139343805</v>
      </c>
      <c r="F35" s="97">
        <f t="shared" si="2"/>
        <v>0.1889822365046136</v>
      </c>
      <c r="G35" s="97">
        <f t="shared" si="2"/>
        <v>0.26226526415648105</v>
      </c>
      <c r="H35" s="97">
        <f>STDEV(H2:H33)</f>
        <v>0.75134288379691072</v>
      </c>
      <c r="I35" s="97">
        <f t="shared" ref="I35:R35" si="3">STDEV(I2:I33)</f>
        <v>0.90640641030674607</v>
      </c>
      <c r="J35" s="97">
        <f t="shared" si="3"/>
        <v>0.88843374324089708</v>
      </c>
      <c r="K35" s="97">
        <f t="shared" si="3"/>
        <v>0.84182501438167634</v>
      </c>
      <c r="L35" s="97">
        <f t="shared" si="3"/>
        <v>0.6148367210474559</v>
      </c>
      <c r="M35" s="97">
        <f t="shared" si="3"/>
        <v>0.66901468232116579</v>
      </c>
      <c r="N35" s="97">
        <f t="shared" si="3"/>
        <v>0.69250985009104238</v>
      </c>
      <c r="O35" s="97">
        <f t="shared" si="3"/>
        <v>0.78030184399496039</v>
      </c>
      <c r="P35" s="97">
        <f t="shared" si="3"/>
        <v>0.68317923780494227</v>
      </c>
      <c r="Q35" s="97">
        <f t="shared" si="3"/>
        <v>0.65991201759608975</v>
      </c>
      <c r="R35" s="97">
        <f t="shared" si="3"/>
        <v>0.672021505032247</v>
      </c>
      <c r="S35" s="97">
        <f>AVERAGE(H35:R35,O35:O35)</f>
        <v>0.74500714613409114</v>
      </c>
    </row>
    <row r="36" spans="1:20" s="40" customFormat="1" ht="21.75" x14ac:dyDescent="0.5">
      <c r="K36" s="97">
        <f>STDEVA(H2:K33)</f>
        <v>0.84848028805187825</v>
      </c>
      <c r="L36" s="97">
        <f>STDEVA(L2:L33)</f>
        <v>0.6148367210474559</v>
      </c>
      <c r="P36" s="97">
        <f>STDEVA(M2:P33)</f>
        <v>0.70502685561729217</v>
      </c>
      <c r="R36" s="97">
        <f>STDEVA(Q2:R33)</f>
        <v>0.66368380308411212</v>
      </c>
    </row>
    <row r="37" spans="1:20" x14ac:dyDescent="0.55000000000000004">
      <c r="B37" s="40"/>
      <c r="C37" s="44"/>
      <c r="H37" s="9"/>
      <c r="I37" s="9"/>
      <c r="J37" s="9"/>
      <c r="K37" s="98">
        <f>AVERAGE(H2:K33)</f>
        <v>4.2734375</v>
      </c>
      <c r="L37" s="98">
        <f>AVERAGE(L2:L33)</f>
        <v>4.59375</v>
      </c>
      <c r="M37" s="40"/>
      <c r="N37" s="40"/>
      <c r="O37" s="9"/>
      <c r="P37" s="98">
        <f>AVERAGE(M2:P33)</f>
        <v>4.2992125984251972</v>
      </c>
      <c r="Q37" s="40"/>
      <c r="R37" s="98">
        <f>AVERAGE(Q2:R33)</f>
        <v>4.4375</v>
      </c>
      <c r="S37" s="40"/>
      <c r="T37" s="40"/>
    </row>
    <row r="38" spans="1:20" x14ac:dyDescent="0.55000000000000004">
      <c r="B38" s="40"/>
      <c r="C38" s="44"/>
      <c r="H38" s="9"/>
      <c r="I38" s="9"/>
      <c r="J38" s="9"/>
      <c r="L38" s="40"/>
      <c r="M38" s="40"/>
      <c r="N38" s="40"/>
      <c r="O38" s="9"/>
      <c r="P38" s="40"/>
      <c r="Q38" s="40"/>
      <c r="S38" s="40"/>
      <c r="T38" s="40"/>
    </row>
    <row r="39" spans="1:20" x14ac:dyDescent="0.55000000000000004">
      <c r="B39" s="40"/>
      <c r="C39" s="44"/>
      <c r="H39" s="9"/>
      <c r="I39" s="9"/>
      <c r="J39" s="9"/>
      <c r="M39" s="9"/>
      <c r="N39" s="9"/>
      <c r="O39" s="9"/>
      <c r="P39" s="9"/>
    </row>
    <row r="40" spans="1:20" x14ac:dyDescent="0.55000000000000004">
      <c r="B40" s="40"/>
      <c r="C40" s="44"/>
      <c r="H40" s="9"/>
      <c r="I40" s="9"/>
      <c r="J40" s="9"/>
      <c r="M40" s="9"/>
      <c r="N40" s="9"/>
      <c r="O40" s="9"/>
      <c r="P40" s="9"/>
    </row>
    <row r="41" spans="1:20" x14ac:dyDescent="0.55000000000000004">
      <c r="B41" s="40"/>
      <c r="C41" s="44"/>
      <c r="H41" s="9"/>
      <c r="I41" s="9"/>
      <c r="J41" s="9"/>
      <c r="M41" s="9"/>
      <c r="N41" s="9"/>
      <c r="O41" s="9"/>
      <c r="P41" s="9"/>
    </row>
    <row r="42" spans="1:20" x14ac:dyDescent="0.55000000000000004">
      <c r="B42" s="40"/>
      <c r="C42" s="44"/>
      <c r="H42" s="9"/>
      <c r="I42" s="9"/>
      <c r="J42" s="9"/>
      <c r="M42" s="9"/>
      <c r="N42" s="9"/>
      <c r="O42" s="9"/>
      <c r="P42" s="9"/>
    </row>
    <row r="43" spans="1:20" x14ac:dyDescent="0.55000000000000004">
      <c r="B43" s="40"/>
      <c r="C43" s="44"/>
      <c r="H43" s="9"/>
      <c r="I43" s="9"/>
      <c r="J43" s="9"/>
      <c r="M43" s="9"/>
      <c r="N43" s="9"/>
      <c r="O43" s="9"/>
      <c r="P43" s="9"/>
    </row>
    <row r="44" spans="1:20" x14ac:dyDescent="0.55000000000000004">
      <c r="B44" s="40"/>
      <c r="C44" s="44"/>
      <c r="H44" s="9"/>
      <c r="I44" s="9"/>
      <c r="J44" s="9"/>
      <c r="M44" s="9"/>
      <c r="N44" s="9"/>
      <c r="O44" s="9"/>
      <c r="P44" s="9"/>
    </row>
    <row r="45" spans="1:20" x14ac:dyDescent="0.55000000000000004">
      <c r="B45" s="40"/>
      <c r="C45" s="44"/>
      <c r="H45" s="9"/>
      <c r="I45" s="9"/>
      <c r="J45" s="9"/>
      <c r="M45" s="9"/>
      <c r="N45" s="9"/>
      <c r="O45" s="9"/>
      <c r="P45" s="9"/>
    </row>
    <row r="46" spans="1:20" x14ac:dyDescent="0.55000000000000004">
      <c r="B46" s="40"/>
      <c r="C46" s="44"/>
      <c r="H46" s="9"/>
      <c r="I46" s="9"/>
      <c r="J46" s="9"/>
      <c r="M46" s="9"/>
      <c r="N46" s="9"/>
      <c r="O46" s="9"/>
      <c r="P46" s="9"/>
    </row>
    <row r="47" spans="1:20" x14ac:dyDescent="0.55000000000000004">
      <c r="B47" s="40"/>
      <c r="C47" s="44"/>
      <c r="H47" s="9"/>
      <c r="I47" s="9"/>
      <c r="J47" s="9"/>
      <c r="M47" s="9"/>
      <c r="N47" s="9"/>
      <c r="O47" s="9"/>
      <c r="P47" s="9"/>
    </row>
    <row r="48" spans="1:20" x14ac:dyDescent="0.55000000000000004">
      <c r="B48" s="40"/>
      <c r="C48" s="44"/>
      <c r="H48" s="9"/>
      <c r="I48" s="9"/>
      <c r="J48" s="9"/>
      <c r="M48" s="9"/>
      <c r="N48" s="9"/>
      <c r="O48" s="9"/>
      <c r="P48" s="9"/>
    </row>
    <row r="49" spans="2:18" x14ac:dyDescent="0.55000000000000004">
      <c r="B49" s="40"/>
      <c r="C49" s="44"/>
      <c r="H49" s="9"/>
      <c r="I49" s="9"/>
      <c r="J49" s="9"/>
      <c r="M49" s="9"/>
      <c r="N49" s="9"/>
      <c r="O49" s="9"/>
      <c r="P49" s="9"/>
    </row>
    <row r="50" spans="2:18" x14ac:dyDescent="0.55000000000000004">
      <c r="B50" s="40"/>
      <c r="C50" s="44"/>
      <c r="H50" s="9"/>
      <c r="I50" s="9"/>
      <c r="J50" s="9"/>
      <c r="M50" s="9"/>
      <c r="N50" s="9"/>
      <c r="O50" s="9"/>
      <c r="P50" s="9"/>
    </row>
    <row r="51" spans="2:18" x14ac:dyDescent="0.55000000000000004">
      <c r="B51" s="40"/>
      <c r="C51" s="44"/>
      <c r="H51" s="9"/>
      <c r="I51" s="9"/>
      <c r="J51" s="9"/>
      <c r="M51" s="9"/>
      <c r="N51" s="9"/>
      <c r="O51" s="9"/>
      <c r="P51" s="9"/>
    </row>
    <row r="52" spans="2:18" x14ac:dyDescent="0.55000000000000004">
      <c r="H52" s="9"/>
      <c r="I52" s="9"/>
      <c r="J52" s="9"/>
      <c r="M52" s="9"/>
      <c r="N52" s="9"/>
      <c r="O52" s="9"/>
      <c r="P52" s="9"/>
    </row>
    <row r="53" spans="2:18" x14ac:dyDescent="0.55000000000000004">
      <c r="H53" s="9"/>
      <c r="I53" s="9"/>
      <c r="J53" s="9"/>
      <c r="M53" s="9"/>
      <c r="N53" s="9"/>
      <c r="O53" s="9"/>
      <c r="P53" s="9"/>
    </row>
    <row r="54" spans="2:18" s="38" customFormat="1" x14ac:dyDescent="0.55000000000000004">
      <c r="B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s="38" customFormat="1" x14ac:dyDescent="0.55000000000000004">
      <c r="B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s="38" customFormat="1" x14ac:dyDescent="0.55000000000000004">
      <c r="B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s="38" customFormat="1" x14ac:dyDescent="0.55000000000000004">
      <c r="B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s="38" customFormat="1" x14ac:dyDescent="0.55000000000000004">
      <c r="B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s="38" customFormat="1" x14ac:dyDescent="0.55000000000000004">
      <c r="B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s="38" customFormat="1" x14ac:dyDescent="0.55000000000000004">
      <c r="B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s="38" customFormat="1" x14ac:dyDescent="0.55000000000000004">
      <c r="B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s="38" customFormat="1" x14ac:dyDescent="0.55000000000000004">
      <c r="B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s="38" customFormat="1" x14ac:dyDescent="0.55000000000000004">
      <c r="B63" s="9"/>
      <c r="H63" s="9"/>
      <c r="I63" s="9"/>
      <c r="J63" s="9"/>
      <c r="K63" s="9" t="s">
        <v>29</v>
      </c>
      <c r="L63" s="9"/>
      <c r="M63" s="9"/>
      <c r="N63" s="9"/>
      <c r="O63" s="9"/>
      <c r="P63" s="9"/>
      <c r="Q63" s="9"/>
      <c r="R63" s="9"/>
    </row>
    <row r="64" spans="2:18" s="38" customFormat="1" x14ac:dyDescent="0.55000000000000004">
      <c r="B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s="38" customFormat="1" x14ac:dyDescent="0.55000000000000004">
      <c r="B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s="38" customFormat="1" x14ac:dyDescent="0.55000000000000004">
      <c r="B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s="38" customFormat="1" x14ac:dyDescent="0.55000000000000004">
      <c r="B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s="38" customFormat="1" x14ac:dyDescent="0.55000000000000004">
      <c r="B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s="38" customFormat="1" x14ac:dyDescent="0.55000000000000004">
      <c r="B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s="38" customFormat="1" x14ac:dyDescent="0.55000000000000004">
      <c r="B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s="38" customFormat="1" x14ac:dyDescent="0.55000000000000004">
      <c r="B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s="38" customFormat="1" x14ac:dyDescent="0.55000000000000004">
      <c r="B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s="38" customFormat="1" x14ac:dyDescent="0.55000000000000004">
      <c r="B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s="38" customFormat="1" x14ac:dyDescent="0.55000000000000004">
      <c r="B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2:18" s="38" customFormat="1" x14ac:dyDescent="0.55000000000000004">
      <c r="B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2:18" s="38" customFormat="1" x14ac:dyDescent="0.55000000000000004">
      <c r="B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s="38" customFormat="1" x14ac:dyDescent="0.55000000000000004">
      <c r="B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2:18" s="38" customFormat="1" x14ac:dyDescent="0.55000000000000004">
      <c r="B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2:18" s="38" customFormat="1" x14ac:dyDescent="0.55000000000000004">
      <c r="B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2:18" s="38" customFormat="1" x14ac:dyDescent="0.55000000000000004">
      <c r="B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2:18" s="38" customFormat="1" x14ac:dyDescent="0.55000000000000004">
      <c r="B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s="38" customFormat="1" x14ac:dyDescent="0.55000000000000004">
      <c r="B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8" s="38" customFormat="1" x14ac:dyDescent="0.55000000000000004">
      <c r="B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s="38" customFormat="1" x14ac:dyDescent="0.55000000000000004">
      <c r="B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2:18" s="38" customFormat="1" x14ac:dyDescent="0.55000000000000004">
      <c r="B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s="38" customFormat="1" x14ac:dyDescent="0.55000000000000004">
      <c r="B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s="38" customFormat="1" x14ac:dyDescent="0.55000000000000004">
      <c r="B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18" s="38" customFormat="1" x14ac:dyDescent="0.55000000000000004">
      <c r="B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2:18" s="38" customFormat="1" x14ac:dyDescent="0.55000000000000004">
      <c r="B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2:18" s="38" customFormat="1" x14ac:dyDescent="0.55000000000000004">
      <c r="B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2:18" s="38" customFormat="1" x14ac:dyDescent="0.55000000000000004">
      <c r="B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2:18" x14ac:dyDescent="0.55000000000000004">
      <c r="H92" s="9"/>
      <c r="I92" s="9"/>
      <c r="J92" s="9"/>
      <c r="M92" s="9"/>
      <c r="N92" s="9"/>
      <c r="O92" s="9"/>
      <c r="P92" s="9"/>
    </row>
    <row r="93" spans="2:18" x14ac:dyDescent="0.55000000000000004">
      <c r="H93" s="9"/>
      <c r="I93" s="9"/>
      <c r="J93" s="9"/>
      <c r="M93" s="9"/>
      <c r="N93" s="9"/>
      <c r="O93" s="9"/>
      <c r="P93" s="9"/>
    </row>
    <row r="94" spans="2:18" x14ac:dyDescent="0.55000000000000004">
      <c r="H94" s="9"/>
      <c r="I94" s="9"/>
      <c r="J94" s="9"/>
      <c r="M94" s="9"/>
      <c r="N94" s="9"/>
      <c r="O94" s="9"/>
      <c r="P94" s="9"/>
    </row>
    <row r="95" spans="2:18" x14ac:dyDescent="0.55000000000000004">
      <c r="H95" s="9"/>
      <c r="I95" s="9"/>
      <c r="J95" s="9"/>
      <c r="M95" s="9"/>
      <c r="N95" s="9"/>
      <c r="O95" s="9"/>
      <c r="P95" s="9"/>
    </row>
    <row r="96" spans="2:18" x14ac:dyDescent="0.55000000000000004">
      <c r="H96" s="9"/>
      <c r="I96" s="9"/>
      <c r="J96" s="9"/>
      <c r="M96" s="9"/>
      <c r="N96" s="9"/>
      <c r="O96" s="9"/>
      <c r="P96" s="9"/>
    </row>
    <row r="97" spans="8:16" x14ac:dyDescent="0.55000000000000004">
      <c r="H97" s="9"/>
      <c r="I97" s="9"/>
      <c r="J97" s="9"/>
      <c r="M97" s="9"/>
      <c r="N97" s="9"/>
      <c r="O97" s="9"/>
      <c r="P97" s="9"/>
    </row>
    <row r="98" spans="8:16" x14ac:dyDescent="0.55000000000000004">
      <c r="H98" s="9"/>
      <c r="I98" s="9"/>
      <c r="J98" s="9"/>
      <c r="M98" s="9"/>
      <c r="N98" s="9"/>
      <c r="O98" s="9"/>
      <c r="P98" s="9"/>
    </row>
    <row r="99" spans="8:16" x14ac:dyDescent="0.55000000000000004">
      <c r="H99" s="9"/>
      <c r="I99" s="9"/>
      <c r="J99" s="9"/>
      <c r="M99" s="9"/>
      <c r="N99" s="9"/>
      <c r="O99" s="9"/>
      <c r="P99" s="9"/>
    </row>
    <row r="100" spans="8:16" x14ac:dyDescent="0.55000000000000004">
      <c r="H100" s="9"/>
      <c r="I100" s="9"/>
      <c r="J100" s="9"/>
      <c r="M100" s="9"/>
      <c r="N100" s="9"/>
      <c r="O100" s="9"/>
      <c r="P100" s="9"/>
    </row>
    <row r="101" spans="8:16" x14ac:dyDescent="0.55000000000000004">
      <c r="H101" s="9"/>
      <c r="I101" s="9"/>
      <c r="J101" s="9"/>
      <c r="M101" s="9"/>
      <c r="N101" s="9"/>
      <c r="O101" s="9"/>
      <c r="P101" s="9"/>
    </row>
    <row r="102" spans="8:16" x14ac:dyDescent="0.55000000000000004">
      <c r="H102" s="9"/>
      <c r="I102" s="9"/>
      <c r="J102" s="9"/>
      <c r="M102" s="9"/>
      <c r="N102" s="9"/>
      <c r="O102" s="9"/>
      <c r="P102" s="9"/>
    </row>
    <row r="103" spans="8:16" x14ac:dyDescent="0.55000000000000004">
      <c r="H103" s="9"/>
      <c r="I103" s="9"/>
      <c r="J103" s="9"/>
      <c r="M103" s="9"/>
      <c r="N103" s="9"/>
      <c r="O103" s="9"/>
      <c r="P103" s="9"/>
    </row>
    <row r="104" spans="8:16" x14ac:dyDescent="0.55000000000000004">
      <c r="H104" s="9"/>
      <c r="I104" s="9"/>
      <c r="J104" s="9"/>
      <c r="M104" s="9"/>
      <c r="N104" s="9"/>
      <c r="O104" s="9"/>
      <c r="P104" s="9"/>
    </row>
    <row r="105" spans="8:16" x14ac:dyDescent="0.55000000000000004">
      <c r="H105" s="9"/>
      <c r="I105" s="9"/>
      <c r="J105" s="9"/>
      <c r="M105" s="9"/>
      <c r="N105" s="9"/>
      <c r="O105" s="9"/>
      <c r="P105" s="9"/>
    </row>
    <row r="106" spans="8:16" x14ac:dyDescent="0.55000000000000004">
      <c r="H106" s="9"/>
      <c r="I106" s="9"/>
      <c r="J106" s="9"/>
      <c r="M106" s="9"/>
      <c r="N106" s="9"/>
      <c r="O106" s="9"/>
      <c r="P106" s="9"/>
    </row>
    <row r="107" spans="8:16" x14ac:dyDescent="0.55000000000000004">
      <c r="H107" s="9"/>
      <c r="I107" s="9"/>
      <c r="J107" s="9"/>
      <c r="M107" s="9"/>
      <c r="N107" s="9"/>
      <c r="O107" s="9"/>
      <c r="P107" s="9"/>
    </row>
    <row r="108" spans="8:16" x14ac:dyDescent="0.55000000000000004">
      <c r="H108" s="9"/>
      <c r="I108" s="9"/>
      <c r="J108" s="9"/>
      <c r="M108" s="9"/>
      <c r="N108" s="9"/>
      <c r="O108" s="9"/>
      <c r="P108" s="9"/>
    </row>
    <row r="109" spans="8:16" x14ac:dyDescent="0.55000000000000004">
      <c r="H109" s="9"/>
      <c r="I109" s="9"/>
      <c r="J109" s="9"/>
      <c r="M109" s="9"/>
      <c r="N109" s="9"/>
      <c r="O109" s="9"/>
      <c r="P109" s="9"/>
    </row>
    <row r="110" spans="8:16" x14ac:dyDescent="0.55000000000000004">
      <c r="H110" s="9"/>
      <c r="I110" s="9"/>
      <c r="J110" s="9"/>
      <c r="M110" s="9"/>
      <c r="N110" s="9"/>
      <c r="O110" s="9"/>
      <c r="P110" s="9"/>
    </row>
    <row r="111" spans="8:16" x14ac:dyDescent="0.55000000000000004">
      <c r="H111" s="9"/>
      <c r="I111" s="9"/>
      <c r="J111" s="9"/>
      <c r="M111" s="9"/>
      <c r="N111" s="9"/>
      <c r="O111" s="9"/>
      <c r="P111" s="9"/>
    </row>
    <row r="112" spans="8:16" x14ac:dyDescent="0.55000000000000004">
      <c r="H112" s="9"/>
      <c r="I112" s="9"/>
      <c r="J112" s="9"/>
      <c r="M112" s="9"/>
      <c r="N112" s="9"/>
      <c r="O112" s="9"/>
      <c r="P112" s="9"/>
    </row>
    <row r="113" spans="8:16" x14ac:dyDescent="0.55000000000000004">
      <c r="H113" s="9"/>
      <c r="I113" s="9"/>
      <c r="J113" s="9"/>
      <c r="M113" s="9"/>
      <c r="N113" s="9"/>
      <c r="O113" s="9"/>
      <c r="P113" s="9"/>
    </row>
    <row r="114" spans="8:16" x14ac:dyDescent="0.55000000000000004">
      <c r="H114" s="9"/>
      <c r="I114" s="9"/>
      <c r="J114" s="9"/>
      <c r="M114" s="9"/>
      <c r="N114" s="9"/>
      <c r="O114" s="9"/>
      <c r="P114" s="9"/>
    </row>
    <row r="115" spans="8:16" x14ac:dyDescent="0.55000000000000004">
      <c r="H115" s="9"/>
      <c r="I115" s="9"/>
      <c r="J115" s="9"/>
      <c r="M115" s="9"/>
      <c r="N115" s="9"/>
      <c r="O115" s="9"/>
      <c r="P115" s="9"/>
    </row>
    <row r="116" spans="8:16" x14ac:dyDescent="0.55000000000000004">
      <c r="H116" s="9"/>
      <c r="I116" s="9"/>
      <c r="J116" s="9"/>
      <c r="M116" s="9"/>
      <c r="N116" s="9"/>
      <c r="O116" s="9"/>
      <c r="P116" s="9"/>
    </row>
    <row r="117" spans="8:16" x14ac:dyDescent="0.55000000000000004">
      <c r="H117" s="9"/>
      <c r="I117" s="9"/>
      <c r="J117" s="9"/>
      <c r="M117" s="9"/>
      <c r="N117" s="9"/>
      <c r="O117" s="9"/>
      <c r="P117" s="9"/>
    </row>
    <row r="118" spans="8:16" x14ac:dyDescent="0.55000000000000004">
      <c r="H118" s="9"/>
      <c r="I118" s="9"/>
      <c r="J118" s="9"/>
      <c r="M118" s="9"/>
      <c r="N118" s="9"/>
      <c r="O118" s="9"/>
      <c r="P118" s="9"/>
    </row>
    <row r="119" spans="8:16" x14ac:dyDescent="0.55000000000000004">
      <c r="H119" s="9"/>
      <c r="I119" s="9"/>
      <c r="J119" s="9"/>
      <c r="M119" s="9"/>
      <c r="N119" s="9"/>
      <c r="O119" s="9"/>
      <c r="P119" s="9"/>
    </row>
    <row r="120" spans="8:16" x14ac:dyDescent="0.55000000000000004">
      <c r="H120" s="9"/>
      <c r="I120" s="9"/>
      <c r="J120" s="9"/>
      <c r="M120" s="9"/>
      <c r="N120" s="9"/>
      <c r="O120" s="9"/>
      <c r="P120" s="9"/>
    </row>
    <row r="121" spans="8:16" x14ac:dyDescent="0.55000000000000004">
      <c r="H121" s="9"/>
      <c r="I121" s="9"/>
      <c r="J121" s="9"/>
      <c r="M121" s="9"/>
      <c r="N121" s="9"/>
      <c r="O121" s="9"/>
      <c r="P121" s="9"/>
    </row>
    <row r="122" spans="8:16" x14ac:dyDescent="0.55000000000000004">
      <c r="H122" s="9"/>
      <c r="I122" s="9"/>
      <c r="J122" s="9"/>
      <c r="M122" s="9"/>
      <c r="N122" s="9"/>
      <c r="O122" s="9"/>
      <c r="P122" s="9"/>
    </row>
    <row r="123" spans="8:16" x14ac:dyDescent="0.55000000000000004">
      <c r="H123" s="9"/>
      <c r="I123" s="9"/>
      <c r="J123" s="9"/>
      <c r="M123" s="9"/>
      <c r="N123" s="9"/>
      <c r="O123" s="9"/>
      <c r="P123" s="9"/>
    </row>
    <row r="124" spans="8:16" x14ac:dyDescent="0.55000000000000004">
      <c r="H124" s="9"/>
      <c r="I124" s="9"/>
      <c r="J124" s="9"/>
      <c r="M124" s="9"/>
      <c r="N124" s="9"/>
      <c r="O124" s="9"/>
      <c r="P124" s="9"/>
    </row>
    <row r="125" spans="8:16" x14ac:dyDescent="0.55000000000000004">
      <c r="H125" s="9"/>
      <c r="I125" s="9"/>
      <c r="J125" s="9"/>
      <c r="M125" s="9"/>
      <c r="N125" s="9"/>
      <c r="O125" s="9"/>
      <c r="P125" s="9"/>
    </row>
    <row r="126" spans="8:16" x14ac:dyDescent="0.55000000000000004">
      <c r="H126" s="9"/>
      <c r="I126" s="9"/>
      <c r="J126" s="9"/>
      <c r="M126" s="9"/>
      <c r="N126" s="9"/>
      <c r="O126" s="9"/>
      <c r="P126" s="9"/>
    </row>
    <row r="127" spans="8:16" x14ac:dyDescent="0.55000000000000004">
      <c r="H127" s="9"/>
      <c r="I127" s="9"/>
      <c r="J127" s="9"/>
      <c r="M127" s="9"/>
      <c r="N127" s="9"/>
      <c r="O127" s="9"/>
      <c r="P127" s="9"/>
    </row>
    <row r="128" spans="8:16" x14ac:dyDescent="0.55000000000000004">
      <c r="H128" s="9"/>
      <c r="I128" s="9"/>
      <c r="J128" s="9"/>
      <c r="M128" s="9"/>
      <c r="N128" s="9"/>
      <c r="O128" s="9"/>
      <c r="P128" s="9"/>
    </row>
    <row r="129" spans="8:16" x14ac:dyDescent="0.55000000000000004">
      <c r="H129" s="9"/>
      <c r="I129" s="9"/>
      <c r="J129" s="9"/>
      <c r="M129" s="9"/>
      <c r="N129" s="9"/>
      <c r="O129" s="9"/>
      <c r="P129" s="9"/>
    </row>
    <row r="130" spans="8:16" x14ac:dyDescent="0.55000000000000004">
      <c r="H130" s="9"/>
      <c r="I130" s="9"/>
      <c r="J130" s="9"/>
      <c r="M130" s="9"/>
      <c r="N130" s="9"/>
      <c r="O130" s="9"/>
      <c r="P130" s="9"/>
    </row>
    <row r="131" spans="8:16" x14ac:dyDescent="0.55000000000000004">
      <c r="H131" s="9"/>
      <c r="I131" s="9"/>
      <c r="J131" s="9"/>
      <c r="M131" s="9"/>
      <c r="N131" s="9"/>
      <c r="O131" s="9"/>
      <c r="P131" s="9"/>
    </row>
    <row r="132" spans="8:16" x14ac:dyDescent="0.55000000000000004">
      <c r="H132" s="9"/>
      <c r="I132" s="9"/>
      <c r="J132" s="9"/>
      <c r="M132" s="9"/>
      <c r="N132" s="9"/>
      <c r="O132" s="9"/>
      <c r="P132" s="9"/>
    </row>
    <row r="133" spans="8:16" x14ac:dyDescent="0.55000000000000004">
      <c r="H133" s="9"/>
      <c r="I133" s="9"/>
      <c r="J133" s="9"/>
      <c r="M133" s="9"/>
      <c r="N133" s="9"/>
      <c r="O133" s="9"/>
      <c r="P133" s="9"/>
    </row>
    <row r="134" spans="8:16" x14ac:dyDescent="0.55000000000000004">
      <c r="H134" s="9"/>
      <c r="I134" s="9"/>
      <c r="J134" s="9"/>
      <c r="M134" s="9"/>
      <c r="N134" s="9"/>
      <c r="O134" s="9"/>
      <c r="P134" s="9"/>
    </row>
    <row r="135" spans="8:16" x14ac:dyDescent="0.55000000000000004">
      <c r="H135" s="9"/>
      <c r="I135" s="9"/>
      <c r="J135" s="9"/>
      <c r="M135" s="9"/>
      <c r="N135" s="9"/>
      <c r="O135" s="9"/>
      <c r="P135" s="9"/>
    </row>
    <row r="136" spans="8:16" x14ac:dyDescent="0.55000000000000004">
      <c r="H136" s="9"/>
      <c r="I136" s="9"/>
      <c r="J136" s="9"/>
      <c r="M136" s="9"/>
      <c r="N136" s="9"/>
      <c r="O136" s="9"/>
      <c r="P136" s="9"/>
    </row>
    <row r="137" spans="8:16" x14ac:dyDescent="0.55000000000000004">
      <c r="H137" s="9"/>
      <c r="I137" s="9"/>
      <c r="J137" s="9"/>
      <c r="M137" s="9"/>
      <c r="N137" s="9"/>
      <c r="O137" s="9"/>
      <c r="P137" s="9"/>
    </row>
    <row r="138" spans="8:16" x14ac:dyDescent="0.55000000000000004">
      <c r="H138" s="9"/>
      <c r="I138" s="9"/>
      <c r="J138" s="9"/>
      <c r="M138" s="9"/>
      <c r="N138" s="9"/>
      <c r="O138" s="9"/>
      <c r="P138" s="9"/>
    </row>
    <row r="139" spans="8:16" x14ac:dyDescent="0.55000000000000004">
      <c r="H139" s="9"/>
      <c r="I139" s="9"/>
      <c r="J139" s="9"/>
      <c r="M139" s="9"/>
      <c r="N139" s="9"/>
      <c r="O139" s="9"/>
      <c r="P139" s="9"/>
    </row>
    <row r="140" spans="8:16" x14ac:dyDescent="0.55000000000000004">
      <c r="H140" s="9"/>
      <c r="I140" s="9"/>
      <c r="J140" s="9"/>
      <c r="M140" s="9"/>
      <c r="N140" s="9"/>
      <c r="O140" s="9"/>
      <c r="P140" s="9"/>
    </row>
    <row r="141" spans="8:16" x14ac:dyDescent="0.55000000000000004">
      <c r="H141" s="9"/>
      <c r="I141" s="9"/>
      <c r="J141" s="9"/>
      <c r="M141" s="9"/>
      <c r="N141" s="9"/>
      <c r="O141" s="9"/>
      <c r="P141" s="9"/>
    </row>
    <row r="142" spans="8:16" x14ac:dyDescent="0.55000000000000004">
      <c r="H142" s="9"/>
      <c r="I142" s="9"/>
      <c r="J142" s="9"/>
      <c r="M142" s="9"/>
      <c r="N142" s="9"/>
      <c r="O142" s="9"/>
      <c r="P142" s="9"/>
    </row>
    <row r="143" spans="8:16" x14ac:dyDescent="0.55000000000000004">
      <c r="H143" s="9"/>
      <c r="I143" s="9"/>
      <c r="J143" s="9"/>
      <c r="M143" s="9"/>
      <c r="N143" s="9"/>
      <c r="O143" s="9"/>
      <c r="P143" s="9"/>
    </row>
    <row r="144" spans="8:16" x14ac:dyDescent="0.55000000000000004">
      <c r="H144" s="9"/>
      <c r="I144" s="9"/>
      <c r="J144" s="9"/>
      <c r="M144" s="9"/>
      <c r="N144" s="9"/>
      <c r="O144" s="9"/>
      <c r="P144" s="9"/>
    </row>
    <row r="145" spans="8:16" x14ac:dyDescent="0.55000000000000004">
      <c r="H145" s="9"/>
      <c r="I145" s="9"/>
      <c r="J145" s="9"/>
      <c r="M145" s="9"/>
      <c r="N145" s="9"/>
      <c r="O145" s="9"/>
      <c r="P145" s="9"/>
    </row>
    <row r="146" spans="8:16" x14ac:dyDescent="0.55000000000000004">
      <c r="H146" s="9"/>
      <c r="I146" s="9"/>
      <c r="J146" s="9"/>
      <c r="M146" s="9"/>
      <c r="N146" s="9"/>
      <c r="O146" s="9"/>
      <c r="P146" s="9"/>
    </row>
    <row r="147" spans="8:16" x14ac:dyDescent="0.55000000000000004">
      <c r="H147" s="9"/>
      <c r="I147" s="9"/>
      <c r="J147" s="9"/>
      <c r="M147" s="9"/>
      <c r="N147" s="9"/>
      <c r="O147" s="9"/>
      <c r="P147" s="9"/>
    </row>
    <row r="148" spans="8:16" x14ac:dyDescent="0.55000000000000004">
      <c r="H148" s="9"/>
      <c r="I148" s="9"/>
      <c r="J148" s="9"/>
      <c r="M148" s="9"/>
      <c r="N148" s="9"/>
      <c r="O148" s="9"/>
      <c r="P148" s="9"/>
    </row>
    <row r="149" spans="8:16" x14ac:dyDescent="0.55000000000000004">
      <c r="H149" s="9"/>
      <c r="I149" s="9"/>
      <c r="J149" s="9"/>
      <c r="M149" s="9"/>
      <c r="N149" s="9"/>
      <c r="O149" s="9"/>
      <c r="P149" s="9"/>
    </row>
    <row r="150" spans="8:16" x14ac:dyDescent="0.55000000000000004">
      <c r="H150" s="9"/>
      <c r="I150" s="9"/>
      <c r="J150" s="9"/>
      <c r="M150" s="9"/>
      <c r="N150" s="9"/>
      <c r="O150" s="9"/>
      <c r="P150" s="9"/>
    </row>
    <row r="151" spans="8:16" x14ac:dyDescent="0.55000000000000004">
      <c r="H151" s="9"/>
      <c r="I151" s="9"/>
      <c r="J151" s="9"/>
      <c r="M151" s="9"/>
      <c r="N151" s="9"/>
      <c r="O151" s="9"/>
      <c r="P151" s="9"/>
    </row>
    <row r="152" spans="8:16" x14ac:dyDescent="0.55000000000000004">
      <c r="H152" s="9"/>
      <c r="I152" s="9"/>
      <c r="J152" s="9"/>
      <c r="M152" s="9"/>
      <c r="N152" s="9"/>
      <c r="O152" s="9"/>
      <c r="P152" s="9"/>
    </row>
    <row r="153" spans="8:16" x14ac:dyDescent="0.55000000000000004">
      <c r="H153" s="9"/>
      <c r="I153" s="9"/>
      <c r="J153" s="9"/>
      <c r="M153" s="9"/>
      <c r="N153" s="9"/>
      <c r="O153" s="9"/>
      <c r="P153" s="9"/>
    </row>
    <row r="154" spans="8:16" x14ac:dyDescent="0.55000000000000004">
      <c r="H154" s="9"/>
      <c r="I154" s="9"/>
      <c r="J154" s="9"/>
      <c r="M154" s="9"/>
      <c r="N154" s="9"/>
      <c r="O154" s="9"/>
      <c r="P154" s="9"/>
    </row>
    <row r="155" spans="8:16" x14ac:dyDescent="0.55000000000000004">
      <c r="H155" s="9"/>
      <c r="I155" s="9"/>
      <c r="J155" s="9"/>
      <c r="M155" s="9"/>
      <c r="N155" s="9"/>
      <c r="O155" s="9"/>
      <c r="P155" s="9"/>
    </row>
    <row r="156" spans="8:16" x14ac:dyDescent="0.55000000000000004">
      <c r="H156" s="9"/>
      <c r="I156" s="9"/>
      <c r="J156" s="9"/>
      <c r="M156" s="9"/>
      <c r="N156" s="9"/>
      <c r="O156" s="9"/>
      <c r="P156" s="9"/>
    </row>
    <row r="157" spans="8:16" x14ac:dyDescent="0.55000000000000004">
      <c r="H157" s="9"/>
      <c r="I157" s="9"/>
      <c r="J157" s="9"/>
      <c r="M157" s="9"/>
      <c r="N157" s="9"/>
      <c r="O157" s="9"/>
      <c r="P157" s="9"/>
    </row>
    <row r="158" spans="8:16" x14ac:dyDescent="0.55000000000000004">
      <c r="H158" s="9"/>
      <c r="I158" s="9"/>
      <c r="J158" s="9"/>
      <c r="M158" s="9"/>
      <c r="N158" s="9"/>
      <c r="O158" s="9"/>
      <c r="P158" s="9"/>
    </row>
    <row r="159" spans="8:16" x14ac:dyDescent="0.55000000000000004">
      <c r="H159" s="9"/>
      <c r="I159" s="9"/>
      <c r="J159" s="9"/>
      <c r="M159" s="9"/>
      <c r="N159" s="9"/>
      <c r="O159" s="9"/>
      <c r="P159" s="9"/>
    </row>
    <row r="160" spans="8:16" x14ac:dyDescent="0.55000000000000004">
      <c r="H160" s="9"/>
      <c r="I160" s="9"/>
      <c r="J160" s="9"/>
      <c r="M160" s="9"/>
      <c r="N160" s="9"/>
      <c r="O160" s="9"/>
      <c r="P160" s="9"/>
    </row>
    <row r="161" spans="8:16" x14ac:dyDescent="0.55000000000000004">
      <c r="H161" s="9"/>
      <c r="I161" s="9"/>
      <c r="J161" s="9"/>
      <c r="M161" s="9"/>
      <c r="N161" s="9"/>
      <c r="O161" s="9"/>
      <c r="P161" s="9"/>
    </row>
    <row r="162" spans="8:16" x14ac:dyDescent="0.55000000000000004">
      <c r="H162" s="9"/>
      <c r="I162" s="9"/>
      <c r="J162" s="9"/>
      <c r="M162" s="9"/>
      <c r="N162" s="9"/>
      <c r="O162" s="9"/>
      <c r="P162" s="9"/>
    </row>
    <row r="163" spans="8:16" x14ac:dyDescent="0.55000000000000004">
      <c r="H163" s="9"/>
      <c r="I163" s="9"/>
      <c r="J163" s="9"/>
      <c r="M163" s="9"/>
      <c r="N163" s="9"/>
      <c r="O163" s="9"/>
      <c r="P163" s="9"/>
    </row>
    <row r="164" spans="8:16" x14ac:dyDescent="0.55000000000000004">
      <c r="H164" s="9"/>
      <c r="I164" s="9"/>
      <c r="J164" s="9"/>
      <c r="M164" s="9"/>
      <c r="N164" s="9"/>
      <c r="O164" s="9"/>
      <c r="P164" s="9"/>
    </row>
    <row r="165" spans="8:16" x14ac:dyDescent="0.55000000000000004">
      <c r="H165" s="9"/>
      <c r="I165" s="9"/>
      <c r="J165" s="9"/>
      <c r="M165" s="9"/>
      <c r="N165" s="9"/>
      <c r="O165" s="9"/>
      <c r="P165" s="9"/>
    </row>
    <row r="166" spans="8:16" x14ac:dyDescent="0.55000000000000004">
      <c r="H166" s="9"/>
      <c r="I166" s="9"/>
      <c r="J166" s="9"/>
      <c r="M166" s="9"/>
      <c r="N166" s="9"/>
      <c r="O166" s="9"/>
      <c r="P166" s="9"/>
    </row>
    <row r="167" spans="8:16" x14ac:dyDescent="0.55000000000000004">
      <c r="H167" s="9"/>
      <c r="I167" s="9"/>
      <c r="J167" s="9"/>
      <c r="M167" s="9"/>
      <c r="N167" s="9"/>
      <c r="O167" s="9"/>
      <c r="P167" s="9"/>
    </row>
    <row r="168" spans="8:16" x14ac:dyDescent="0.55000000000000004">
      <c r="H168" s="9"/>
      <c r="I168" s="9"/>
      <c r="J168" s="9"/>
      <c r="M168" s="9"/>
      <c r="N168" s="9"/>
      <c r="O168" s="9"/>
      <c r="P168" s="9"/>
    </row>
    <row r="169" spans="8:16" x14ac:dyDescent="0.55000000000000004">
      <c r="H169" s="9"/>
      <c r="I169" s="9"/>
      <c r="J169" s="9"/>
      <c r="M169" s="9"/>
      <c r="N169" s="9"/>
      <c r="O169" s="9"/>
      <c r="P169" s="9"/>
    </row>
    <row r="170" spans="8:16" x14ac:dyDescent="0.55000000000000004">
      <c r="H170" s="9"/>
      <c r="I170" s="9"/>
      <c r="J170" s="9"/>
      <c r="M170" s="9"/>
      <c r="N170" s="9"/>
      <c r="O170" s="9"/>
      <c r="P170" s="9"/>
    </row>
    <row r="171" spans="8:16" x14ac:dyDescent="0.55000000000000004">
      <c r="H171" s="9"/>
      <c r="I171" s="9"/>
      <c r="J171" s="9"/>
      <c r="M171" s="9"/>
      <c r="N171" s="9"/>
      <c r="O171" s="9"/>
      <c r="P171" s="9"/>
    </row>
    <row r="172" spans="8:16" x14ac:dyDescent="0.55000000000000004">
      <c r="H172" s="9"/>
      <c r="I172" s="9"/>
      <c r="J172" s="9"/>
      <c r="M172" s="9"/>
      <c r="N172" s="9"/>
      <c r="O172" s="9"/>
      <c r="P172" s="9"/>
    </row>
    <row r="173" spans="8:16" x14ac:dyDescent="0.55000000000000004">
      <c r="H173" s="9"/>
      <c r="I173" s="9"/>
      <c r="J173" s="9"/>
      <c r="M173" s="9"/>
      <c r="N173" s="9"/>
      <c r="O173" s="9"/>
      <c r="P173" s="9"/>
    </row>
    <row r="174" spans="8:16" x14ac:dyDescent="0.55000000000000004">
      <c r="H174" s="9"/>
      <c r="I174" s="9"/>
      <c r="J174" s="9"/>
      <c r="M174" s="9"/>
      <c r="N174" s="9"/>
      <c r="O174" s="9"/>
      <c r="P174" s="9"/>
    </row>
    <row r="175" spans="8:16" x14ac:dyDescent="0.55000000000000004">
      <c r="H175" s="9"/>
      <c r="I175" s="9"/>
      <c r="J175" s="9"/>
      <c r="M175" s="9"/>
      <c r="N175" s="9"/>
      <c r="O175" s="9"/>
      <c r="P175" s="9"/>
    </row>
    <row r="176" spans="8:16" x14ac:dyDescent="0.55000000000000004">
      <c r="H176" s="9"/>
      <c r="I176" s="9"/>
      <c r="J176" s="9"/>
      <c r="M176" s="9"/>
      <c r="N176" s="9"/>
      <c r="O176" s="9"/>
      <c r="P176" s="9"/>
    </row>
    <row r="177" spans="8:18" x14ac:dyDescent="0.55000000000000004">
      <c r="H177" s="9"/>
      <c r="I177" s="9"/>
      <c r="J177" s="9"/>
      <c r="M177" s="9"/>
      <c r="N177" s="9"/>
      <c r="O177" s="9"/>
      <c r="P177" s="9"/>
    </row>
    <row r="178" spans="8:18" x14ac:dyDescent="0.55000000000000004">
      <c r="H178" s="9"/>
      <c r="I178" s="9"/>
      <c r="J178" s="9"/>
      <c r="M178" s="9"/>
      <c r="N178" s="9"/>
      <c r="O178" s="9"/>
      <c r="P178" s="9"/>
    </row>
    <row r="179" spans="8:18" x14ac:dyDescent="0.55000000000000004">
      <c r="H179" s="9"/>
      <c r="I179" s="9"/>
      <c r="J179" s="9"/>
      <c r="M179" s="9"/>
      <c r="N179" s="9"/>
      <c r="O179" s="9"/>
      <c r="P179" s="9"/>
    </row>
    <row r="180" spans="8:18" x14ac:dyDescent="0.55000000000000004">
      <c r="H180" s="9"/>
      <c r="I180" s="9"/>
      <c r="J180" s="9"/>
      <c r="M180" s="9"/>
      <c r="N180" s="9"/>
      <c r="O180" s="9"/>
      <c r="P180" s="9"/>
    </row>
    <row r="181" spans="8:18" x14ac:dyDescent="0.55000000000000004">
      <c r="H181" s="9"/>
      <c r="I181" s="9"/>
      <c r="J181" s="9"/>
      <c r="M181" s="9"/>
      <c r="N181" s="9"/>
      <c r="O181" s="9"/>
      <c r="P181" s="9"/>
    </row>
    <row r="182" spans="8:18" x14ac:dyDescent="0.55000000000000004">
      <c r="H182" s="9"/>
      <c r="I182" s="9"/>
      <c r="J182" s="9"/>
      <c r="M182" s="9"/>
      <c r="N182" s="9"/>
      <c r="O182" s="9"/>
      <c r="P182" s="9"/>
    </row>
    <row r="183" spans="8:18" x14ac:dyDescent="0.55000000000000004">
      <c r="H183" s="9"/>
      <c r="I183" s="9"/>
      <c r="J183" s="9"/>
      <c r="M183" s="9"/>
      <c r="N183" s="9"/>
      <c r="O183" s="9"/>
      <c r="P183" s="9"/>
    </row>
    <row r="184" spans="8:18" x14ac:dyDescent="0.55000000000000004">
      <c r="H184" s="9"/>
      <c r="I184" s="9"/>
      <c r="J184" s="9"/>
      <c r="M184" s="9"/>
      <c r="N184" s="9"/>
      <c r="O184" s="9"/>
      <c r="P184" s="9"/>
    </row>
    <row r="185" spans="8:18" x14ac:dyDescent="0.55000000000000004">
      <c r="H185" s="9"/>
      <c r="I185" s="9"/>
      <c r="J185" s="9"/>
      <c r="M185" s="9"/>
      <c r="N185" s="9"/>
      <c r="O185" s="9"/>
      <c r="P185" s="9"/>
    </row>
    <row r="186" spans="8:18" x14ac:dyDescent="0.55000000000000004">
      <c r="H186" s="9"/>
      <c r="I186" s="9"/>
      <c r="J186" s="9"/>
      <c r="M186" s="9"/>
      <c r="N186" s="9"/>
      <c r="O186" s="9"/>
      <c r="P186" s="9"/>
    </row>
    <row r="187" spans="8:18" x14ac:dyDescent="0.55000000000000004">
      <c r="K187" s="10"/>
      <c r="L187" s="11"/>
      <c r="Q187" s="11"/>
      <c r="R187" s="11"/>
    </row>
    <row r="188" spans="8:18" x14ac:dyDescent="0.55000000000000004">
      <c r="K188" s="10"/>
      <c r="L188" s="11"/>
      <c r="Q188" s="11"/>
      <c r="R188" s="11"/>
    </row>
    <row r="189" spans="8:18" x14ac:dyDescent="0.55000000000000004">
      <c r="K189" s="10"/>
      <c r="L189" s="11"/>
      <c r="Q189" s="11"/>
      <c r="R189" s="11"/>
    </row>
    <row r="190" spans="8:18" x14ac:dyDescent="0.55000000000000004">
      <c r="K190" s="10"/>
      <c r="L190" s="11"/>
      <c r="Q190" s="11"/>
      <c r="R190" s="11"/>
    </row>
    <row r="191" spans="8:18" x14ac:dyDescent="0.55000000000000004">
      <c r="K191" s="10"/>
      <c r="L191" s="11"/>
      <c r="Q191" s="11"/>
      <c r="R191" s="11"/>
    </row>
    <row r="192" spans="8:18" x14ac:dyDescent="0.55000000000000004">
      <c r="K192" s="10"/>
      <c r="L192" s="11"/>
      <c r="Q192" s="11"/>
      <c r="R192" s="11"/>
    </row>
  </sheetData>
  <autoFilter ref="B1:B192" xr:uid="{79DCA879-B4D2-4E33-B693-B7437F1F330B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"/>
  <sheetViews>
    <sheetView tabSelected="1" topLeftCell="A4" zoomScale="120" zoomScaleNormal="120" workbookViewId="0">
      <selection activeCell="B23" sqref="B23"/>
    </sheetView>
  </sheetViews>
  <sheetFormatPr defaultColWidth="9.125" defaultRowHeight="17.25" x14ac:dyDescent="0.4"/>
  <cols>
    <col min="1" max="1" width="9.375" style="147" customWidth="1"/>
    <col min="2" max="2" width="9.125" style="147"/>
    <col min="3" max="3" width="9.125" style="147" customWidth="1"/>
    <col min="4" max="4" width="9.125" style="147"/>
    <col min="5" max="5" width="9.125" style="147" customWidth="1"/>
    <col min="6" max="6" width="50.375" style="147" customWidth="1"/>
    <col min="7" max="16384" width="9.125" style="147"/>
  </cols>
  <sheetData>
    <row r="1" spans="1:6" s="13" customFormat="1" ht="27.75" x14ac:dyDescent="0.65">
      <c r="A1" s="156" t="s">
        <v>21</v>
      </c>
      <c r="B1" s="156"/>
      <c r="C1" s="156"/>
      <c r="D1" s="156"/>
      <c r="E1" s="156"/>
      <c r="F1" s="156"/>
    </row>
    <row r="2" spans="1:6" s="13" customFormat="1" ht="27.75" x14ac:dyDescent="0.65">
      <c r="A2" s="156" t="s">
        <v>156</v>
      </c>
      <c r="B2" s="156"/>
      <c r="C2" s="156"/>
      <c r="D2" s="156"/>
      <c r="E2" s="156"/>
      <c r="F2" s="156"/>
    </row>
    <row r="3" spans="1:6" s="13" customFormat="1" ht="27.75" x14ac:dyDescent="0.65">
      <c r="A3" s="156" t="s">
        <v>73</v>
      </c>
      <c r="B3" s="156"/>
      <c r="C3" s="156"/>
      <c r="D3" s="156"/>
      <c r="E3" s="156"/>
      <c r="F3" s="156"/>
    </row>
    <row r="4" spans="1:6" s="13" customFormat="1" ht="27.75" x14ac:dyDescent="0.65">
      <c r="A4" s="156" t="s">
        <v>74</v>
      </c>
      <c r="B4" s="156"/>
      <c r="C4" s="156"/>
      <c r="D4" s="156"/>
      <c r="E4" s="156"/>
      <c r="F4" s="156"/>
    </row>
    <row r="5" spans="1:6" ht="24" x14ac:dyDescent="0.55000000000000004">
      <c r="A5" s="157" t="s">
        <v>29</v>
      </c>
      <c r="B5" s="157"/>
      <c r="C5" s="157"/>
      <c r="D5" s="157"/>
      <c r="E5" s="157"/>
      <c r="F5" s="157"/>
    </row>
    <row r="6" spans="1:6" s="6" customFormat="1" ht="24" x14ac:dyDescent="0.55000000000000004">
      <c r="A6" s="71" t="s">
        <v>157</v>
      </c>
      <c r="B6" s="71"/>
      <c r="C6" s="71"/>
      <c r="D6" s="71"/>
      <c r="E6" s="71"/>
      <c r="F6" s="71"/>
    </row>
    <row r="7" spans="1:6" s="6" customFormat="1" ht="24" x14ac:dyDescent="0.55000000000000004">
      <c r="A7" s="71" t="s">
        <v>158</v>
      </c>
      <c r="B7" s="71"/>
      <c r="C7" s="71"/>
      <c r="D7" s="71"/>
      <c r="E7" s="71"/>
      <c r="F7" s="71"/>
    </row>
    <row r="8" spans="1:6" s="6" customFormat="1" ht="24" x14ac:dyDescent="0.55000000000000004">
      <c r="A8" s="71" t="s">
        <v>159</v>
      </c>
      <c r="B8" s="71"/>
      <c r="C8" s="71"/>
      <c r="D8" s="71"/>
      <c r="E8" s="71"/>
      <c r="F8" s="71"/>
    </row>
    <row r="9" spans="1:6" s="6" customFormat="1" ht="24" x14ac:dyDescent="0.55000000000000004">
      <c r="A9" s="71" t="s">
        <v>160</v>
      </c>
      <c r="B9" s="71"/>
      <c r="C9" s="71"/>
      <c r="D9" s="71"/>
      <c r="E9" s="71"/>
      <c r="F9" s="71"/>
    </row>
    <row r="10" spans="1:6" s="6" customFormat="1" ht="24" x14ac:dyDescent="0.55000000000000004">
      <c r="A10" s="71" t="s">
        <v>163</v>
      </c>
      <c r="B10" s="71"/>
      <c r="C10" s="71"/>
      <c r="D10" s="71"/>
      <c r="E10" s="71"/>
      <c r="F10" s="71"/>
    </row>
    <row r="11" spans="1:6" s="6" customFormat="1" ht="24" x14ac:dyDescent="0.55000000000000004">
      <c r="A11" s="71" t="s">
        <v>150</v>
      </c>
      <c r="B11" s="71"/>
      <c r="C11" s="71"/>
      <c r="D11" s="71"/>
      <c r="E11" s="71"/>
      <c r="F11" s="71"/>
    </row>
    <row r="12" spans="1:6" s="6" customFormat="1" ht="24" x14ac:dyDescent="0.55000000000000004">
      <c r="A12" s="71" t="s">
        <v>153</v>
      </c>
      <c r="B12" s="71"/>
      <c r="C12" s="71"/>
      <c r="D12" s="71"/>
      <c r="E12" s="71"/>
      <c r="F12" s="71"/>
    </row>
    <row r="13" spans="1:6" s="6" customFormat="1" ht="24" x14ac:dyDescent="0.55000000000000004">
      <c r="A13" s="71" t="s">
        <v>161</v>
      </c>
      <c r="B13" s="71"/>
      <c r="C13" s="71"/>
      <c r="D13" s="71"/>
      <c r="E13" s="71"/>
      <c r="F13" s="71"/>
    </row>
    <row r="14" spans="1:6" s="6" customFormat="1" ht="24" x14ac:dyDescent="0.55000000000000004">
      <c r="A14" s="71"/>
      <c r="B14" s="153" t="s">
        <v>162</v>
      </c>
      <c r="C14" s="153"/>
      <c r="D14" s="153"/>
      <c r="E14" s="153"/>
      <c r="F14" s="153"/>
    </row>
    <row r="15" spans="1:6" s="6" customFormat="1" ht="24" x14ac:dyDescent="0.55000000000000004">
      <c r="A15" s="136"/>
      <c r="B15" s="136" t="s">
        <v>170</v>
      </c>
      <c r="C15" s="136"/>
      <c r="D15" s="136"/>
      <c r="E15" s="136"/>
      <c r="F15" s="136"/>
    </row>
    <row r="16" spans="1:6" s="6" customFormat="1" ht="24" x14ac:dyDescent="0.55000000000000004">
      <c r="A16" s="153" t="s">
        <v>171</v>
      </c>
      <c r="B16" s="153"/>
      <c r="C16" s="153"/>
      <c r="D16" s="153"/>
      <c r="E16" s="153"/>
      <c r="F16" s="153"/>
    </row>
    <row r="17" spans="1:8" s="6" customFormat="1" ht="24" x14ac:dyDescent="0.55000000000000004">
      <c r="A17" s="136"/>
      <c r="B17" s="136" t="s">
        <v>179</v>
      </c>
      <c r="C17" s="136"/>
      <c r="D17" s="136"/>
      <c r="E17" s="136"/>
      <c r="F17" s="136"/>
    </row>
    <row r="18" spans="1:8" s="6" customFormat="1" ht="24" x14ac:dyDescent="0.55000000000000004">
      <c r="B18" s="137"/>
      <c r="C18" s="137" t="s">
        <v>164</v>
      </c>
      <c r="D18" s="137"/>
      <c r="E18" s="137"/>
      <c r="F18" s="137"/>
      <c r="G18" s="137"/>
      <c r="H18" s="137"/>
    </row>
    <row r="19" spans="1:8" s="6" customFormat="1" ht="24" x14ac:dyDescent="0.55000000000000004">
      <c r="B19" s="69" t="s">
        <v>165</v>
      </c>
      <c r="C19" s="137"/>
      <c r="D19" s="137"/>
      <c r="E19" s="137"/>
      <c r="F19" s="137"/>
      <c r="G19" s="137"/>
      <c r="H19" s="137"/>
    </row>
    <row r="20" spans="1:8" s="6" customFormat="1" ht="24" x14ac:dyDescent="0.55000000000000004">
      <c r="B20" s="154" t="s">
        <v>166</v>
      </c>
      <c r="C20" s="155"/>
      <c r="D20" s="155"/>
      <c r="E20" s="155"/>
      <c r="F20" s="155"/>
      <c r="G20" s="155"/>
      <c r="H20" s="155"/>
    </row>
    <row r="21" spans="1:8" s="6" customFormat="1" ht="24" x14ac:dyDescent="0.55000000000000004">
      <c r="B21" s="137" t="s">
        <v>180</v>
      </c>
      <c r="C21" s="138"/>
      <c r="D21" s="138"/>
      <c r="E21" s="138"/>
      <c r="F21" s="138"/>
      <c r="G21" s="138"/>
      <c r="H21" s="138"/>
    </row>
    <row r="22" spans="1:8" s="6" customFormat="1" ht="24" x14ac:dyDescent="0.55000000000000004">
      <c r="B22" s="137" t="s">
        <v>181</v>
      </c>
      <c r="C22" s="138"/>
      <c r="D22" s="138"/>
      <c r="E22" s="138"/>
      <c r="F22" s="138"/>
      <c r="G22" s="138"/>
      <c r="H22" s="138"/>
    </row>
    <row r="23" spans="1:8" s="6" customFormat="1" ht="24" x14ac:dyDescent="0.55000000000000004">
      <c r="B23" s="46" t="s">
        <v>177</v>
      </c>
      <c r="C23" s="46"/>
    </row>
    <row r="24" spans="1:8" s="6" customFormat="1" ht="24" x14ac:dyDescent="0.55000000000000004">
      <c r="B24" s="46"/>
      <c r="C24" s="46"/>
    </row>
    <row r="25" spans="1:8" s="6" customFormat="1" ht="24" x14ac:dyDescent="0.55000000000000004">
      <c r="B25" s="46"/>
      <c r="C25" s="46"/>
    </row>
    <row r="26" spans="1:8" s="6" customFormat="1" ht="24" x14ac:dyDescent="0.55000000000000004">
      <c r="B26" s="46"/>
      <c r="C26" s="46"/>
    </row>
    <row r="27" spans="1:8" s="6" customFormat="1" ht="24" x14ac:dyDescent="0.55000000000000004">
      <c r="B27" s="46"/>
      <c r="C27" s="46"/>
    </row>
    <row r="28" spans="1:8" s="6" customFormat="1" ht="24" x14ac:dyDescent="0.55000000000000004">
      <c r="B28" s="46"/>
      <c r="C28" s="46"/>
    </row>
    <row r="29" spans="1:8" s="6" customFormat="1" ht="24" x14ac:dyDescent="0.55000000000000004">
      <c r="B29" s="46"/>
      <c r="C29" s="46"/>
    </row>
    <row r="30" spans="1:8" s="6" customFormat="1" ht="24" x14ac:dyDescent="0.55000000000000004">
      <c r="B30" s="46"/>
      <c r="C30" s="46"/>
    </row>
    <row r="31" spans="1:8" s="6" customFormat="1" ht="24" x14ac:dyDescent="0.55000000000000004">
      <c r="B31" s="46"/>
      <c r="C31" s="46"/>
    </row>
    <row r="32" spans="1:8" s="6" customFormat="1" ht="24" x14ac:dyDescent="0.55000000000000004">
      <c r="B32" s="46"/>
      <c r="C32" s="46"/>
    </row>
    <row r="33" spans="2:8" s="6" customFormat="1" ht="24" x14ac:dyDescent="0.55000000000000004">
      <c r="B33" s="46"/>
      <c r="C33" s="46"/>
    </row>
    <row r="34" spans="2:8" s="6" customFormat="1" ht="24" x14ac:dyDescent="0.55000000000000004">
      <c r="B34" s="46"/>
      <c r="C34" s="46"/>
    </row>
    <row r="35" spans="2:8" s="6" customFormat="1" ht="24" x14ac:dyDescent="0.55000000000000004">
      <c r="B35" s="138" t="s">
        <v>135</v>
      </c>
      <c r="C35" s="138"/>
      <c r="D35" s="138"/>
      <c r="E35" s="138"/>
      <c r="F35" s="138"/>
      <c r="G35" s="138"/>
      <c r="H35" s="138"/>
    </row>
    <row r="36" spans="2:8" s="6" customFormat="1" ht="24" x14ac:dyDescent="0.55000000000000004">
      <c r="B36" s="148" t="s">
        <v>53</v>
      </c>
    </row>
    <row r="37" spans="2:8" s="6" customFormat="1" ht="24" x14ac:dyDescent="0.55000000000000004">
      <c r="B37" s="152" t="s">
        <v>117</v>
      </c>
      <c r="C37" s="152"/>
      <c r="D37" s="152"/>
      <c r="E37" s="152"/>
      <c r="F37" s="152"/>
    </row>
    <row r="38" spans="2:8" s="6" customFormat="1" ht="24" x14ac:dyDescent="0.55000000000000004">
      <c r="B38" s="152" t="s">
        <v>118</v>
      </c>
      <c r="C38" s="152" t="s">
        <v>103</v>
      </c>
      <c r="D38" s="152" t="s">
        <v>103</v>
      </c>
      <c r="E38" s="152" t="s">
        <v>103</v>
      </c>
      <c r="F38" s="152" t="s">
        <v>103</v>
      </c>
    </row>
    <row r="39" spans="2:8" s="6" customFormat="1" ht="24" x14ac:dyDescent="0.55000000000000004">
      <c r="B39" s="152" t="s">
        <v>119</v>
      </c>
      <c r="C39" s="152" t="s">
        <v>104</v>
      </c>
      <c r="D39" s="152" t="s">
        <v>104</v>
      </c>
      <c r="E39" s="152" t="s">
        <v>104</v>
      </c>
      <c r="F39" s="152" t="s">
        <v>104</v>
      </c>
    </row>
    <row r="40" spans="2:8" s="6" customFormat="1" ht="24" x14ac:dyDescent="0.55000000000000004">
      <c r="B40" s="152" t="s">
        <v>120</v>
      </c>
      <c r="C40" s="152"/>
      <c r="D40" s="152"/>
      <c r="E40" s="152"/>
      <c r="F40" s="152"/>
    </row>
    <row r="41" spans="2:8" s="6" customFormat="1" ht="24" x14ac:dyDescent="0.55000000000000004">
      <c r="B41" s="135" t="s">
        <v>121</v>
      </c>
      <c r="C41" s="135"/>
      <c r="D41" s="135"/>
      <c r="E41" s="135"/>
      <c r="F41" s="135"/>
    </row>
    <row r="42" spans="2:8" s="6" customFormat="1" ht="24" x14ac:dyDescent="0.55000000000000004">
      <c r="B42" s="135" t="s">
        <v>122</v>
      </c>
      <c r="C42" s="135"/>
      <c r="D42" s="135"/>
      <c r="E42" s="135"/>
      <c r="F42" s="135"/>
    </row>
    <row r="43" spans="2:8" s="6" customFormat="1" ht="24" x14ac:dyDescent="0.55000000000000004">
      <c r="B43" s="135" t="s">
        <v>123</v>
      </c>
      <c r="C43" s="135"/>
      <c r="D43" s="135"/>
      <c r="E43" s="135"/>
      <c r="F43" s="135"/>
    </row>
    <row r="44" spans="2:8" s="6" customFormat="1" ht="24" x14ac:dyDescent="0.55000000000000004">
      <c r="B44" s="135" t="s">
        <v>124</v>
      </c>
      <c r="C44" s="135"/>
      <c r="D44" s="135"/>
      <c r="E44" s="135"/>
      <c r="F44" s="135"/>
    </row>
    <row r="45" spans="2:8" s="6" customFormat="1" ht="24" x14ac:dyDescent="0.55000000000000004">
      <c r="B45" s="135" t="s">
        <v>125</v>
      </c>
      <c r="C45" s="135"/>
      <c r="D45" s="135"/>
      <c r="E45" s="135"/>
      <c r="F45" s="135"/>
    </row>
    <row r="46" spans="2:8" ht="24" x14ac:dyDescent="0.55000000000000004">
      <c r="B46" s="152"/>
      <c r="C46" s="152"/>
      <c r="D46" s="152"/>
      <c r="E46" s="152"/>
      <c r="F46" s="152"/>
    </row>
    <row r="47" spans="2:8" s="6" customFormat="1" ht="24" x14ac:dyDescent="0.55000000000000004">
      <c r="B47" s="148" t="s">
        <v>108</v>
      </c>
    </row>
    <row r="48" spans="2:8" s="135" customFormat="1" ht="24" x14ac:dyDescent="0.55000000000000004">
      <c r="B48" s="152" t="s">
        <v>126</v>
      </c>
      <c r="C48" s="152"/>
      <c r="D48" s="152"/>
      <c r="E48" s="152"/>
      <c r="F48" s="152"/>
    </row>
    <row r="49" spans="2:6" s="6" customFormat="1" ht="24" x14ac:dyDescent="0.55000000000000004">
      <c r="B49" s="135" t="s">
        <v>154</v>
      </c>
      <c r="C49" s="135"/>
      <c r="D49" s="135"/>
      <c r="E49" s="135"/>
      <c r="F49" s="135"/>
    </row>
    <row r="50" spans="2:6" s="6" customFormat="1" ht="24" x14ac:dyDescent="0.55000000000000004">
      <c r="B50" s="135" t="s">
        <v>155</v>
      </c>
      <c r="C50" s="135"/>
      <c r="D50" s="135"/>
      <c r="E50" s="135"/>
      <c r="F50" s="135"/>
    </row>
    <row r="51" spans="2:6" s="6" customFormat="1" ht="24" x14ac:dyDescent="0.55000000000000004">
      <c r="B51" s="149" t="s">
        <v>149</v>
      </c>
      <c r="C51" s="149"/>
      <c r="D51" s="149"/>
      <c r="E51" s="149"/>
      <c r="F51" s="149"/>
    </row>
    <row r="52" spans="2:6" s="6" customFormat="1" ht="24" x14ac:dyDescent="0.55000000000000004">
      <c r="B52" s="135"/>
      <c r="C52" s="135"/>
      <c r="D52" s="135"/>
      <c r="E52" s="135"/>
      <c r="F52" s="135"/>
    </row>
    <row r="53" spans="2:6" s="6" customFormat="1" ht="24" x14ac:dyDescent="0.55000000000000004">
      <c r="B53" s="148" t="s">
        <v>115</v>
      </c>
    </row>
    <row r="54" spans="2:6" s="6" customFormat="1" ht="24" x14ac:dyDescent="0.55000000000000004">
      <c r="B54" s="148" t="s">
        <v>116</v>
      </c>
    </row>
    <row r="55" spans="2:6" s="6" customFormat="1" ht="24" x14ac:dyDescent="0.55000000000000004">
      <c r="B55" s="152" t="s">
        <v>127</v>
      </c>
      <c r="C55" s="152"/>
      <c r="D55" s="152"/>
      <c r="E55" s="152"/>
      <c r="F55" s="152"/>
    </row>
    <row r="56" spans="2:6" s="6" customFormat="1" ht="24" x14ac:dyDescent="0.55000000000000004">
      <c r="B56" s="151" t="s">
        <v>128</v>
      </c>
      <c r="C56" s="151"/>
      <c r="D56" s="151"/>
      <c r="E56" s="151"/>
      <c r="F56" s="151"/>
    </row>
    <row r="57" spans="2:6" s="6" customFormat="1" ht="24" x14ac:dyDescent="0.55000000000000004">
      <c r="B57" s="151" t="s">
        <v>129</v>
      </c>
      <c r="C57" s="151"/>
      <c r="D57" s="151"/>
      <c r="E57" s="151"/>
      <c r="F57" s="151"/>
    </row>
    <row r="58" spans="2:6" s="6" customFormat="1" ht="24" x14ac:dyDescent="0.55000000000000004">
      <c r="B58" s="151" t="s">
        <v>130</v>
      </c>
      <c r="C58" s="151"/>
      <c r="D58" s="151"/>
      <c r="E58" s="151"/>
      <c r="F58" s="151"/>
    </row>
    <row r="59" spans="2:6" s="6" customFormat="1" ht="24" x14ac:dyDescent="0.55000000000000004">
      <c r="B59" s="151" t="s">
        <v>131</v>
      </c>
      <c r="C59" s="151"/>
      <c r="D59" s="151"/>
      <c r="E59" s="151"/>
      <c r="F59" s="151"/>
    </row>
    <row r="60" spans="2:6" s="6" customFormat="1" ht="24" x14ac:dyDescent="0.55000000000000004">
      <c r="B60" s="151" t="s">
        <v>132</v>
      </c>
      <c r="C60" s="151"/>
      <c r="D60" s="151"/>
      <c r="E60" s="151"/>
      <c r="F60" s="151"/>
    </row>
    <row r="61" spans="2:6" s="6" customFormat="1" ht="24" x14ac:dyDescent="0.55000000000000004">
      <c r="B61" s="151" t="s">
        <v>133</v>
      </c>
      <c r="C61" s="151"/>
      <c r="D61" s="151"/>
      <c r="E61" s="151"/>
      <c r="F61" s="151"/>
    </row>
    <row r="62" spans="2:6" s="6" customFormat="1" ht="24" x14ac:dyDescent="0.55000000000000004">
      <c r="B62" s="151" t="s">
        <v>112</v>
      </c>
      <c r="C62" s="151"/>
      <c r="D62" s="151"/>
      <c r="E62" s="151"/>
      <c r="F62" s="151"/>
    </row>
    <row r="63" spans="2:6" s="6" customFormat="1" ht="24" x14ac:dyDescent="0.55000000000000004">
      <c r="B63" s="151" t="s">
        <v>134</v>
      </c>
      <c r="C63" s="151"/>
      <c r="D63" s="151"/>
      <c r="E63" s="151"/>
      <c r="F63" s="151"/>
    </row>
    <row r="64" spans="2:6" x14ac:dyDescent="0.4">
      <c r="B64" s="150"/>
      <c r="C64" s="150"/>
      <c r="D64" s="150"/>
      <c r="E64" s="150"/>
      <c r="F64" s="150"/>
    </row>
    <row r="65" spans="2:6" x14ac:dyDescent="0.4">
      <c r="B65" s="150"/>
      <c r="C65" s="150"/>
      <c r="D65" s="150"/>
      <c r="E65" s="150"/>
      <c r="F65" s="150"/>
    </row>
  </sheetData>
  <mergeCells count="23">
    <mergeCell ref="B14:F14"/>
    <mergeCell ref="A16:F16"/>
    <mergeCell ref="B20:H20"/>
    <mergeCell ref="A1:F1"/>
    <mergeCell ref="A2:F2"/>
    <mergeCell ref="A5:F5"/>
    <mergeCell ref="A4:F4"/>
    <mergeCell ref="A3:F3"/>
    <mergeCell ref="B46:F46"/>
    <mergeCell ref="B40:F40"/>
    <mergeCell ref="B37:F37"/>
    <mergeCell ref="B38:F38"/>
    <mergeCell ref="B39:F39"/>
    <mergeCell ref="B63:F63"/>
    <mergeCell ref="B48:F48"/>
    <mergeCell ref="B55:F55"/>
    <mergeCell ref="B56:F56"/>
    <mergeCell ref="B57:F57"/>
    <mergeCell ref="B58:F58"/>
    <mergeCell ref="B59:F59"/>
    <mergeCell ref="B60:F60"/>
    <mergeCell ref="B61:F61"/>
    <mergeCell ref="B62:F62"/>
  </mergeCells>
  <pageMargins left="0.31496062992125984" right="0" top="0.74803149606299213" bottom="0.23622047244094491" header="0.31496062992125984" footer="0.31496062992125984"/>
  <pageSetup paperSize="9"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topLeftCell="A10" zoomScale="120" zoomScaleNormal="120" workbookViewId="0">
      <selection activeCell="E19" sqref="E19"/>
    </sheetView>
  </sheetViews>
  <sheetFormatPr defaultRowHeight="23.25" x14ac:dyDescent="0.55000000000000004"/>
  <cols>
    <col min="1" max="1" width="4.87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11.1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158" t="s">
        <v>3</v>
      </c>
      <c r="C1" s="158"/>
      <c r="D1" s="158"/>
      <c r="E1" s="158"/>
      <c r="F1" s="158"/>
      <c r="G1" s="158"/>
      <c r="H1" s="29"/>
    </row>
    <row r="2" spans="2:9" x14ac:dyDescent="0.55000000000000004">
      <c r="B2" s="42"/>
      <c r="C2" s="42"/>
      <c r="D2" s="42"/>
      <c r="E2" s="42"/>
      <c r="F2" s="42"/>
      <c r="G2" s="42"/>
      <c r="H2" s="29"/>
    </row>
    <row r="3" spans="2:9" ht="27.75" x14ac:dyDescent="0.65">
      <c r="B3" s="156" t="s">
        <v>156</v>
      </c>
      <c r="C3" s="156"/>
      <c r="D3" s="156"/>
      <c r="E3" s="156"/>
      <c r="F3" s="156"/>
      <c r="G3" s="156"/>
      <c r="H3" s="29"/>
    </row>
    <row r="4" spans="2:9" ht="27.75" x14ac:dyDescent="0.65">
      <c r="B4" s="156" t="s">
        <v>73</v>
      </c>
      <c r="C4" s="156"/>
      <c r="D4" s="156"/>
      <c r="E4" s="156"/>
      <c r="F4" s="156"/>
      <c r="G4" s="156"/>
      <c r="H4" s="29"/>
    </row>
    <row r="5" spans="2:9" s="13" customFormat="1" ht="27.75" x14ac:dyDescent="0.65">
      <c r="B5" s="156" t="s">
        <v>74</v>
      </c>
      <c r="C5" s="156"/>
      <c r="D5" s="156"/>
      <c r="E5" s="156"/>
      <c r="F5" s="156"/>
      <c r="G5" s="156"/>
      <c r="H5" s="78"/>
      <c r="I5" s="78"/>
    </row>
    <row r="6" spans="2:9" s="13" customFormat="1" ht="20.25" customHeight="1" x14ac:dyDescent="0.65">
      <c r="B6" s="77"/>
      <c r="C6" s="77"/>
      <c r="D6" s="77"/>
      <c r="E6" s="77"/>
      <c r="F6" s="77"/>
      <c r="G6" s="77"/>
      <c r="H6" s="78"/>
      <c r="I6" s="78"/>
    </row>
    <row r="7" spans="2:9" s="6" customFormat="1" ht="24" x14ac:dyDescent="0.55000000000000004">
      <c r="B7" s="7" t="s">
        <v>24</v>
      </c>
      <c r="F7" s="14"/>
      <c r="G7" s="14"/>
      <c r="H7" s="14"/>
    </row>
    <row r="8" spans="2:9" s="6" customFormat="1" ht="24" x14ac:dyDescent="0.55000000000000004">
      <c r="B8" s="15" t="s">
        <v>32</v>
      </c>
      <c r="F8" s="14"/>
      <c r="G8" s="14"/>
      <c r="H8" s="14"/>
    </row>
    <row r="9" spans="2:9" ht="15.75" customHeight="1" thickBot="1" x14ac:dyDescent="0.6">
      <c r="B9" s="3"/>
      <c r="C9" s="33"/>
      <c r="D9" s="33"/>
      <c r="E9" s="33"/>
      <c r="F9" s="34"/>
      <c r="G9" s="34"/>
    </row>
    <row r="10" spans="2:9" s="6" customFormat="1" ht="25.5" thickTop="1" thickBot="1" x14ac:dyDescent="0.6">
      <c r="B10" s="15"/>
      <c r="C10" s="165" t="s">
        <v>4</v>
      </c>
      <c r="D10" s="165"/>
      <c r="E10" s="165"/>
      <c r="F10" s="32" t="s">
        <v>5</v>
      </c>
      <c r="G10" s="32" t="s">
        <v>6</v>
      </c>
      <c r="H10" s="14"/>
    </row>
    <row r="11" spans="2:9" s="6" customFormat="1" ht="24.75" thickTop="1" x14ac:dyDescent="0.55000000000000004">
      <c r="B11" s="15"/>
      <c r="C11" s="159" t="s">
        <v>30</v>
      </c>
      <c r="D11" s="160" t="s">
        <v>31</v>
      </c>
      <c r="E11" s="161" t="s">
        <v>31</v>
      </c>
      <c r="F11" s="31">
        <v>26</v>
      </c>
      <c r="G11" s="26">
        <f>F11*100/F$14</f>
        <v>81.25</v>
      </c>
      <c r="H11" s="14"/>
    </row>
    <row r="12" spans="2:9" s="6" customFormat="1" ht="24" x14ac:dyDescent="0.55000000000000004">
      <c r="B12" s="15"/>
      <c r="C12" s="162" t="s">
        <v>59</v>
      </c>
      <c r="D12" s="163" t="s">
        <v>30</v>
      </c>
      <c r="E12" s="164" t="s">
        <v>30</v>
      </c>
      <c r="F12" s="76">
        <v>6</v>
      </c>
      <c r="G12" s="26">
        <f t="shared" ref="G12:G13" si="0">F12*100/F$14</f>
        <v>18.75</v>
      </c>
      <c r="H12" s="14"/>
    </row>
    <row r="13" spans="2:9" s="6" customFormat="1" ht="24" x14ac:dyDescent="0.55000000000000004">
      <c r="B13" s="15"/>
      <c r="C13" s="140" t="s">
        <v>138</v>
      </c>
      <c r="D13" s="141"/>
      <c r="E13" s="142"/>
      <c r="F13" s="76">
        <v>1</v>
      </c>
      <c r="G13" s="26">
        <f t="shared" si="0"/>
        <v>3.125</v>
      </c>
      <c r="H13" s="139"/>
    </row>
    <row r="14" spans="2:9" s="6" customFormat="1" ht="24.75" thickBot="1" x14ac:dyDescent="0.6">
      <c r="B14" s="15"/>
      <c r="C14" s="165" t="s">
        <v>7</v>
      </c>
      <c r="D14" s="165"/>
      <c r="E14" s="165"/>
      <c r="F14" s="35">
        <f>SUM(F11:F12)</f>
        <v>32</v>
      </c>
      <c r="G14" s="36">
        <f>F14*100/F$14</f>
        <v>100</v>
      </c>
    </row>
    <row r="15" spans="2:9" s="6" customFormat="1" ht="24.75" thickTop="1" x14ac:dyDescent="0.55000000000000004">
      <c r="B15" s="15"/>
      <c r="C15" s="17"/>
      <c r="D15" s="17"/>
      <c r="E15" s="17"/>
      <c r="F15" s="18"/>
      <c r="G15" s="19"/>
    </row>
    <row r="16" spans="2:9" s="6" customFormat="1" ht="24" x14ac:dyDescent="0.55000000000000004">
      <c r="B16" s="15"/>
      <c r="C16" s="6" t="s">
        <v>172</v>
      </c>
      <c r="F16" s="14"/>
      <c r="G16" s="14"/>
    </row>
    <row r="17" spans="2:8" s="6" customFormat="1" ht="24" x14ac:dyDescent="0.55000000000000004">
      <c r="B17" s="6" t="s">
        <v>173</v>
      </c>
      <c r="F17" s="14"/>
      <c r="G17" s="14"/>
    </row>
    <row r="18" spans="2:8" ht="16.5" customHeight="1" x14ac:dyDescent="0.55000000000000004">
      <c r="D18" s="4"/>
      <c r="E18" s="4"/>
      <c r="F18" s="5"/>
      <c r="H18" s="1"/>
    </row>
    <row r="19" spans="2:8" s="6" customFormat="1" ht="24" x14ac:dyDescent="0.55000000000000004">
      <c r="B19" s="15" t="s">
        <v>33</v>
      </c>
      <c r="F19" s="14"/>
      <c r="G19" s="14"/>
    </row>
    <row r="20" spans="2:8" s="6" customFormat="1" ht="21" customHeight="1" thickBot="1" x14ac:dyDescent="0.6">
      <c r="C20" s="146" t="s">
        <v>26</v>
      </c>
      <c r="F20" s="41"/>
      <c r="G20" s="41"/>
    </row>
    <row r="21" spans="2:8" s="6" customFormat="1" ht="24.75" thickTop="1" x14ac:dyDescent="0.55000000000000004">
      <c r="C21" s="170" t="s">
        <v>8</v>
      </c>
      <c r="D21" s="170"/>
      <c r="E21" s="170"/>
      <c r="F21" s="20" t="s">
        <v>5</v>
      </c>
      <c r="G21" s="20" t="s">
        <v>6</v>
      </c>
    </row>
    <row r="22" spans="2:8" s="6" customFormat="1" ht="24" x14ac:dyDescent="0.55000000000000004">
      <c r="C22" s="162" t="s">
        <v>10</v>
      </c>
      <c r="D22" s="163"/>
      <c r="E22" s="164"/>
      <c r="F22" s="21">
        <v>19</v>
      </c>
      <c r="G22" s="16">
        <f t="shared" ref="G22:G27" si="1">F22*100/F$27</f>
        <v>41.304347826086953</v>
      </c>
    </row>
    <row r="23" spans="2:8" s="6" customFormat="1" ht="24" x14ac:dyDescent="0.55000000000000004">
      <c r="C23" s="162" t="s">
        <v>9</v>
      </c>
      <c r="D23" s="163"/>
      <c r="E23" s="164"/>
      <c r="F23" s="21">
        <v>13</v>
      </c>
      <c r="G23" s="16">
        <f t="shared" si="1"/>
        <v>28.260869565217391</v>
      </c>
    </row>
    <row r="24" spans="2:8" s="6" customFormat="1" ht="24" x14ac:dyDescent="0.55000000000000004">
      <c r="C24" s="166" t="s">
        <v>28</v>
      </c>
      <c r="D24" s="166"/>
      <c r="E24" s="166"/>
      <c r="F24" s="21">
        <v>10</v>
      </c>
      <c r="G24" s="16">
        <f t="shared" si="1"/>
        <v>21.739130434782609</v>
      </c>
    </row>
    <row r="25" spans="2:8" s="6" customFormat="1" ht="24" x14ac:dyDescent="0.55000000000000004">
      <c r="C25" s="162" t="s">
        <v>11</v>
      </c>
      <c r="D25" s="163"/>
      <c r="E25" s="164"/>
      <c r="F25" s="21">
        <v>2</v>
      </c>
      <c r="G25" s="16">
        <f t="shared" si="1"/>
        <v>4.3478260869565215</v>
      </c>
    </row>
    <row r="26" spans="2:8" s="6" customFormat="1" ht="24" x14ac:dyDescent="0.55000000000000004">
      <c r="C26" s="127" t="s">
        <v>102</v>
      </c>
      <c r="D26" s="128"/>
      <c r="E26" s="129"/>
      <c r="F26" s="21">
        <v>2</v>
      </c>
      <c r="G26" s="16">
        <f t="shared" si="1"/>
        <v>4.3478260869565215</v>
      </c>
    </row>
    <row r="27" spans="2:8" s="6" customFormat="1" ht="24.75" thickBot="1" x14ac:dyDescent="0.6">
      <c r="C27" s="167" t="s">
        <v>7</v>
      </c>
      <c r="D27" s="168"/>
      <c r="E27" s="169"/>
      <c r="F27" s="22">
        <f>SUM(F22:F26)</f>
        <v>46</v>
      </c>
      <c r="G27" s="23">
        <f t="shared" si="1"/>
        <v>100</v>
      </c>
    </row>
    <row r="28" spans="2:8" s="6" customFormat="1" ht="18.75" customHeight="1" thickTop="1" x14ac:dyDescent="0.55000000000000004">
      <c r="B28" s="72"/>
      <c r="C28" s="72"/>
      <c r="D28" s="72"/>
      <c r="E28" s="72"/>
      <c r="F28" s="72"/>
      <c r="G28" s="72"/>
    </row>
    <row r="29" spans="2:8" s="6" customFormat="1" ht="24" x14ac:dyDescent="0.55000000000000004">
      <c r="B29" s="12"/>
      <c r="C29" s="6" t="s">
        <v>27</v>
      </c>
      <c r="F29" s="14"/>
      <c r="G29" s="14"/>
      <c r="H29" s="14"/>
    </row>
    <row r="30" spans="2:8" s="6" customFormat="1" ht="24" x14ac:dyDescent="0.55000000000000004">
      <c r="B30" s="6" t="s">
        <v>142</v>
      </c>
      <c r="F30" s="14"/>
      <c r="G30" s="14"/>
      <c r="H30" s="14"/>
    </row>
    <row r="31" spans="2:8" ht="24" x14ac:dyDescent="0.55000000000000004">
      <c r="B31" s="6" t="s">
        <v>143</v>
      </c>
    </row>
    <row r="32" spans="2:8" s="6" customFormat="1" ht="24" x14ac:dyDescent="0.55000000000000004">
      <c r="B32" s="6" t="s">
        <v>144</v>
      </c>
      <c r="F32" s="37"/>
      <c r="G32" s="37"/>
      <c r="H32" s="37"/>
    </row>
  </sheetData>
  <mergeCells count="14">
    <mergeCell ref="C24:E24"/>
    <mergeCell ref="C22:E22"/>
    <mergeCell ref="C23:E23"/>
    <mergeCell ref="C27:E27"/>
    <mergeCell ref="C14:E14"/>
    <mergeCell ref="C25:E25"/>
    <mergeCell ref="C21:E21"/>
    <mergeCell ref="B1:G1"/>
    <mergeCell ref="C11:E11"/>
    <mergeCell ref="C12:E12"/>
    <mergeCell ref="C10:E10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9"/>
  <sheetViews>
    <sheetView topLeftCell="A22" zoomScaleNormal="100" workbookViewId="0">
      <selection activeCell="G23" sqref="G23"/>
    </sheetView>
  </sheetViews>
  <sheetFormatPr defaultRowHeight="27.75" x14ac:dyDescent="0.65"/>
  <cols>
    <col min="1" max="1" width="4.75" style="13" customWidth="1"/>
    <col min="2" max="2" width="7.75" style="13" customWidth="1"/>
    <col min="3" max="3" width="9.125" style="13"/>
    <col min="4" max="4" width="15.375" style="13" customWidth="1"/>
    <col min="5" max="5" width="32.5" style="13" customWidth="1"/>
    <col min="6" max="7" width="5.875" style="47" customWidth="1"/>
    <col min="8" max="8" width="12.375" style="47" customWidth="1"/>
    <col min="9" max="257" width="9.125" style="13"/>
    <col min="258" max="258" width="10.875" style="13" customWidth="1"/>
    <col min="259" max="259" width="9.125" style="13"/>
    <col min="260" max="260" width="15.375" style="13" customWidth="1"/>
    <col min="261" max="261" width="30.875" style="13" customWidth="1"/>
    <col min="262" max="262" width="6.875" style="13" customWidth="1"/>
    <col min="263" max="263" width="7" style="13" customWidth="1"/>
    <col min="264" max="264" width="13.75" style="13" customWidth="1"/>
    <col min="265" max="513" width="9.125" style="13"/>
    <col min="514" max="514" width="10.875" style="13" customWidth="1"/>
    <col min="515" max="515" width="9.125" style="13"/>
    <col min="516" max="516" width="15.375" style="13" customWidth="1"/>
    <col min="517" max="517" width="30.875" style="13" customWidth="1"/>
    <col min="518" max="518" width="6.875" style="13" customWidth="1"/>
    <col min="519" max="519" width="7" style="13" customWidth="1"/>
    <col min="520" max="520" width="13.75" style="13" customWidth="1"/>
    <col min="521" max="769" width="9.125" style="13"/>
    <col min="770" max="770" width="10.875" style="13" customWidth="1"/>
    <col min="771" max="771" width="9.125" style="13"/>
    <col min="772" max="772" width="15.375" style="13" customWidth="1"/>
    <col min="773" max="773" width="30.875" style="13" customWidth="1"/>
    <col min="774" max="774" width="6.875" style="13" customWidth="1"/>
    <col min="775" max="775" width="7" style="13" customWidth="1"/>
    <col min="776" max="776" width="13.75" style="13" customWidth="1"/>
    <col min="777" max="1025" width="9.125" style="13"/>
    <col min="1026" max="1026" width="10.875" style="13" customWidth="1"/>
    <col min="1027" max="1027" width="9.125" style="13"/>
    <col min="1028" max="1028" width="15.375" style="13" customWidth="1"/>
    <col min="1029" max="1029" width="30.875" style="13" customWidth="1"/>
    <col min="1030" max="1030" width="6.875" style="13" customWidth="1"/>
    <col min="1031" max="1031" width="7" style="13" customWidth="1"/>
    <col min="1032" max="1032" width="13.75" style="13" customWidth="1"/>
    <col min="1033" max="1281" width="9.125" style="13"/>
    <col min="1282" max="1282" width="10.875" style="13" customWidth="1"/>
    <col min="1283" max="1283" width="9.125" style="13"/>
    <col min="1284" max="1284" width="15.375" style="13" customWidth="1"/>
    <col min="1285" max="1285" width="30.875" style="13" customWidth="1"/>
    <col min="1286" max="1286" width="6.875" style="13" customWidth="1"/>
    <col min="1287" max="1287" width="7" style="13" customWidth="1"/>
    <col min="1288" max="1288" width="13.75" style="13" customWidth="1"/>
    <col min="1289" max="1537" width="9.125" style="13"/>
    <col min="1538" max="1538" width="10.875" style="13" customWidth="1"/>
    <col min="1539" max="1539" width="9.125" style="13"/>
    <col min="1540" max="1540" width="15.375" style="13" customWidth="1"/>
    <col min="1541" max="1541" width="30.875" style="13" customWidth="1"/>
    <col min="1542" max="1542" width="6.875" style="13" customWidth="1"/>
    <col min="1543" max="1543" width="7" style="13" customWidth="1"/>
    <col min="1544" max="1544" width="13.75" style="13" customWidth="1"/>
    <col min="1545" max="1793" width="9.125" style="13"/>
    <col min="1794" max="1794" width="10.875" style="13" customWidth="1"/>
    <col min="1795" max="1795" width="9.125" style="13"/>
    <col min="1796" max="1796" width="15.375" style="13" customWidth="1"/>
    <col min="1797" max="1797" width="30.875" style="13" customWidth="1"/>
    <col min="1798" max="1798" width="6.875" style="13" customWidth="1"/>
    <col min="1799" max="1799" width="7" style="13" customWidth="1"/>
    <col min="1800" max="1800" width="13.75" style="13" customWidth="1"/>
    <col min="1801" max="2049" width="9.125" style="13"/>
    <col min="2050" max="2050" width="10.875" style="13" customWidth="1"/>
    <col min="2051" max="2051" width="9.125" style="13"/>
    <col min="2052" max="2052" width="15.375" style="13" customWidth="1"/>
    <col min="2053" max="2053" width="30.875" style="13" customWidth="1"/>
    <col min="2054" max="2054" width="6.875" style="13" customWidth="1"/>
    <col min="2055" max="2055" width="7" style="13" customWidth="1"/>
    <col min="2056" max="2056" width="13.75" style="13" customWidth="1"/>
    <col min="2057" max="2305" width="9.125" style="13"/>
    <col min="2306" max="2306" width="10.875" style="13" customWidth="1"/>
    <col min="2307" max="2307" width="9.125" style="13"/>
    <col min="2308" max="2308" width="15.375" style="13" customWidth="1"/>
    <col min="2309" max="2309" width="30.875" style="13" customWidth="1"/>
    <col min="2310" max="2310" width="6.875" style="13" customWidth="1"/>
    <col min="2311" max="2311" width="7" style="13" customWidth="1"/>
    <col min="2312" max="2312" width="13.75" style="13" customWidth="1"/>
    <col min="2313" max="2561" width="9.125" style="13"/>
    <col min="2562" max="2562" width="10.875" style="13" customWidth="1"/>
    <col min="2563" max="2563" width="9.125" style="13"/>
    <col min="2564" max="2564" width="15.375" style="13" customWidth="1"/>
    <col min="2565" max="2565" width="30.875" style="13" customWidth="1"/>
    <col min="2566" max="2566" width="6.875" style="13" customWidth="1"/>
    <col min="2567" max="2567" width="7" style="13" customWidth="1"/>
    <col min="2568" max="2568" width="13.75" style="13" customWidth="1"/>
    <col min="2569" max="2817" width="9.125" style="13"/>
    <col min="2818" max="2818" width="10.875" style="13" customWidth="1"/>
    <col min="2819" max="2819" width="9.125" style="13"/>
    <col min="2820" max="2820" width="15.375" style="13" customWidth="1"/>
    <col min="2821" max="2821" width="30.875" style="13" customWidth="1"/>
    <col min="2822" max="2822" width="6.875" style="13" customWidth="1"/>
    <col min="2823" max="2823" width="7" style="13" customWidth="1"/>
    <col min="2824" max="2824" width="13.75" style="13" customWidth="1"/>
    <col min="2825" max="3073" width="9.125" style="13"/>
    <col min="3074" max="3074" width="10.875" style="13" customWidth="1"/>
    <col min="3075" max="3075" width="9.125" style="13"/>
    <col min="3076" max="3076" width="15.375" style="13" customWidth="1"/>
    <col min="3077" max="3077" width="30.875" style="13" customWidth="1"/>
    <col min="3078" max="3078" width="6.875" style="13" customWidth="1"/>
    <col min="3079" max="3079" width="7" style="13" customWidth="1"/>
    <col min="3080" max="3080" width="13.75" style="13" customWidth="1"/>
    <col min="3081" max="3329" width="9.125" style="13"/>
    <col min="3330" max="3330" width="10.875" style="13" customWidth="1"/>
    <col min="3331" max="3331" width="9.125" style="13"/>
    <col min="3332" max="3332" width="15.375" style="13" customWidth="1"/>
    <col min="3333" max="3333" width="30.875" style="13" customWidth="1"/>
    <col min="3334" max="3334" width="6.875" style="13" customWidth="1"/>
    <col min="3335" max="3335" width="7" style="13" customWidth="1"/>
    <col min="3336" max="3336" width="13.75" style="13" customWidth="1"/>
    <col min="3337" max="3585" width="9.125" style="13"/>
    <col min="3586" max="3586" width="10.875" style="13" customWidth="1"/>
    <col min="3587" max="3587" width="9.125" style="13"/>
    <col min="3588" max="3588" width="15.375" style="13" customWidth="1"/>
    <col min="3589" max="3589" width="30.875" style="13" customWidth="1"/>
    <col min="3590" max="3590" width="6.875" style="13" customWidth="1"/>
    <col min="3591" max="3591" width="7" style="13" customWidth="1"/>
    <col min="3592" max="3592" width="13.75" style="13" customWidth="1"/>
    <col min="3593" max="3841" width="9.125" style="13"/>
    <col min="3842" max="3842" width="10.875" style="13" customWidth="1"/>
    <col min="3843" max="3843" width="9.125" style="13"/>
    <col min="3844" max="3844" width="15.375" style="13" customWidth="1"/>
    <col min="3845" max="3845" width="30.875" style="13" customWidth="1"/>
    <col min="3846" max="3846" width="6.875" style="13" customWidth="1"/>
    <col min="3847" max="3847" width="7" style="13" customWidth="1"/>
    <col min="3848" max="3848" width="13.75" style="13" customWidth="1"/>
    <col min="3849" max="4097" width="9.125" style="13"/>
    <col min="4098" max="4098" width="10.875" style="13" customWidth="1"/>
    <col min="4099" max="4099" width="9.125" style="13"/>
    <col min="4100" max="4100" width="15.375" style="13" customWidth="1"/>
    <col min="4101" max="4101" width="30.875" style="13" customWidth="1"/>
    <col min="4102" max="4102" width="6.875" style="13" customWidth="1"/>
    <col min="4103" max="4103" width="7" style="13" customWidth="1"/>
    <col min="4104" max="4104" width="13.75" style="13" customWidth="1"/>
    <col min="4105" max="4353" width="9.125" style="13"/>
    <col min="4354" max="4354" width="10.875" style="13" customWidth="1"/>
    <col min="4355" max="4355" width="9.125" style="13"/>
    <col min="4356" max="4356" width="15.375" style="13" customWidth="1"/>
    <col min="4357" max="4357" width="30.875" style="13" customWidth="1"/>
    <col min="4358" max="4358" width="6.875" style="13" customWidth="1"/>
    <col min="4359" max="4359" width="7" style="13" customWidth="1"/>
    <col min="4360" max="4360" width="13.75" style="13" customWidth="1"/>
    <col min="4361" max="4609" width="9.125" style="13"/>
    <col min="4610" max="4610" width="10.875" style="13" customWidth="1"/>
    <col min="4611" max="4611" width="9.125" style="13"/>
    <col min="4612" max="4612" width="15.375" style="13" customWidth="1"/>
    <col min="4613" max="4613" width="30.875" style="13" customWidth="1"/>
    <col min="4614" max="4614" width="6.875" style="13" customWidth="1"/>
    <col min="4615" max="4615" width="7" style="13" customWidth="1"/>
    <col min="4616" max="4616" width="13.75" style="13" customWidth="1"/>
    <col min="4617" max="4865" width="9.125" style="13"/>
    <col min="4866" max="4866" width="10.875" style="13" customWidth="1"/>
    <col min="4867" max="4867" width="9.125" style="13"/>
    <col min="4868" max="4868" width="15.375" style="13" customWidth="1"/>
    <col min="4869" max="4869" width="30.875" style="13" customWidth="1"/>
    <col min="4870" max="4870" width="6.875" style="13" customWidth="1"/>
    <col min="4871" max="4871" width="7" style="13" customWidth="1"/>
    <col min="4872" max="4872" width="13.75" style="13" customWidth="1"/>
    <col min="4873" max="5121" width="9.125" style="13"/>
    <col min="5122" max="5122" width="10.875" style="13" customWidth="1"/>
    <col min="5123" max="5123" width="9.125" style="13"/>
    <col min="5124" max="5124" width="15.375" style="13" customWidth="1"/>
    <col min="5125" max="5125" width="30.875" style="13" customWidth="1"/>
    <col min="5126" max="5126" width="6.875" style="13" customWidth="1"/>
    <col min="5127" max="5127" width="7" style="13" customWidth="1"/>
    <col min="5128" max="5128" width="13.75" style="13" customWidth="1"/>
    <col min="5129" max="5377" width="9.125" style="13"/>
    <col min="5378" max="5378" width="10.875" style="13" customWidth="1"/>
    <col min="5379" max="5379" width="9.125" style="13"/>
    <col min="5380" max="5380" width="15.375" style="13" customWidth="1"/>
    <col min="5381" max="5381" width="30.875" style="13" customWidth="1"/>
    <col min="5382" max="5382" width="6.875" style="13" customWidth="1"/>
    <col min="5383" max="5383" width="7" style="13" customWidth="1"/>
    <col min="5384" max="5384" width="13.75" style="13" customWidth="1"/>
    <col min="5385" max="5633" width="9.125" style="13"/>
    <col min="5634" max="5634" width="10.875" style="13" customWidth="1"/>
    <col min="5635" max="5635" width="9.125" style="13"/>
    <col min="5636" max="5636" width="15.375" style="13" customWidth="1"/>
    <col min="5637" max="5637" width="30.875" style="13" customWidth="1"/>
    <col min="5638" max="5638" width="6.875" style="13" customWidth="1"/>
    <col min="5639" max="5639" width="7" style="13" customWidth="1"/>
    <col min="5640" max="5640" width="13.75" style="13" customWidth="1"/>
    <col min="5641" max="5889" width="9.125" style="13"/>
    <col min="5890" max="5890" width="10.875" style="13" customWidth="1"/>
    <col min="5891" max="5891" width="9.125" style="13"/>
    <col min="5892" max="5892" width="15.375" style="13" customWidth="1"/>
    <col min="5893" max="5893" width="30.875" style="13" customWidth="1"/>
    <col min="5894" max="5894" width="6.875" style="13" customWidth="1"/>
    <col min="5895" max="5895" width="7" style="13" customWidth="1"/>
    <col min="5896" max="5896" width="13.75" style="13" customWidth="1"/>
    <col min="5897" max="6145" width="9.125" style="13"/>
    <col min="6146" max="6146" width="10.875" style="13" customWidth="1"/>
    <col min="6147" max="6147" width="9.125" style="13"/>
    <col min="6148" max="6148" width="15.375" style="13" customWidth="1"/>
    <col min="6149" max="6149" width="30.875" style="13" customWidth="1"/>
    <col min="6150" max="6150" width="6.875" style="13" customWidth="1"/>
    <col min="6151" max="6151" width="7" style="13" customWidth="1"/>
    <col min="6152" max="6152" width="13.75" style="13" customWidth="1"/>
    <col min="6153" max="6401" width="9.125" style="13"/>
    <col min="6402" max="6402" width="10.875" style="13" customWidth="1"/>
    <col min="6403" max="6403" width="9.125" style="13"/>
    <col min="6404" max="6404" width="15.375" style="13" customWidth="1"/>
    <col min="6405" max="6405" width="30.875" style="13" customWidth="1"/>
    <col min="6406" max="6406" width="6.875" style="13" customWidth="1"/>
    <col min="6407" max="6407" width="7" style="13" customWidth="1"/>
    <col min="6408" max="6408" width="13.75" style="13" customWidth="1"/>
    <col min="6409" max="6657" width="9.125" style="13"/>
    <col min="6658" max="6658" width="10.875" style="13" customWidth="1"/>
    <col min="6659" max="6659" width="9.125" style="13"/>
    <col min="6660" max="6660" width="15.375" style="13" customWidth="1"/>
    <col min="6661" max="6661" width="30.875" style="13" customWidth="1"/>
    <col min="6662" max="6662" width="6.875" style="13" customWidth="1"/>
    <col min="6663" max="6663" width="7" style="13" customWidth="1"/>
    <col min="6664" max="6664" width="13.75" style="13" customWidth="1"/>
    <col min="6665" max="6913" width="9.125" style="13"/>
    <col min="6914" max="6914" width="10.875" style="13" customWidth="1"/>
    <col min="6915" max="6915" width="9.125" style="13"/>
    <col min="6916" max="6916" width="15.375" style="13" customWidth="1"/>
    <col min="6917" max="6917" width="30.875" style="13" customWidth="1"/>
    <col min="6918" max="6918" width="6.875" style="13" customWidth="1"/>
    <col min="6919" max="6919" width="7" style="13" customWidth="1"/>
    <col min="6920" max="6920" width="13.75" style="13" customWidth="1"/>
    <col min="6921" max="7169" width="9.125" style="13"/>
    <col min="7170" max="7170" width="10.875" style="13" customWidth="1"/>
    <col min="7171" max="7171" width="9.125" style="13"/>
    <col min="7172" max="7172" width="15.375" style="13" customWidth="1"/>
    <col min="7173" max="7173" width="30.875" style="13" customWidth="1"/>
    <col min="7174" max="7174" width="6.875" style="13" customWidth="1"/>
    <col min="7175" max="7175" width="7" style="13" customWidth="1"/>
    <col min="7176" max="7176" width="13.75" style="13" customWidth="1"/>
    <col min="7177" max="7425" width="9.125" style="13"/>
    <col min="7426" max="7426" width="10.875" style="13" customWidth="1"/>
    <col min="7427" max="7427" width="9.125" style="13"/>
    <col min="7428" max="7428" width="15.375" style="13" customWidth="1"/>
    <col min="7429" max="7429" width="30.875" style="13" customWidth="1"/>
    <col min="7430" max="7430" width="6.875" style="13" customWidth="1"/>
    <col min="7431" max="7431" width="7" style="13" customWidth="1"/>
    <col min="7432" max="7432" width="13.75" style="13" customWidth="1"/>
    <col min="7433" max="7681" width="9.125" style="13"/>
    <col min="7682" max="7682" width="10.875" style="13" customWidth="1"/>
    <col min="7683" max="7683" width="9.125" style="13"/>
    <col min="7684" max="7684" width="15.375" style="13" customWidth="1"/>
    <col min="7685" max="7685" width="30.875" style="13" customWidth="1"/>
    <col min="7686" max="7686" width="6.875" style="13" customWidth="1"/>
    <col min="7687" max="7687" width="7" style="13" customWidth="1"/>
    <col min="7688" max="7688" width="13.75" style="13" customWidth="1"/>
    <col min="7689" max="7937" width="9.125" style="13"/>
    <col min="7938" max="7938" width="10.875" style="13" customWidth="1"/>
    <col min="7939" max="7939" width="9.125" style="13"/>
    <col min="7940" max="7940" width="15.375" style="13" customWidth="1"/>
    <col min="7941" max="7941" width="30.875" style="13" customWidth="1"/>
    <col min="7942" max="7942" width="6.875" style="13" customWidth="1"/>
    <col min="7943" max="7943" width="7" style="13" customWidth="1"/>
    <col min="7944" max="7944" width="13.75" style="13" customWidth="1"/>
    <col min="7945" max="8193" width="9.125" style="13"/>
    <col min="8194" max="8194" width="10.875" style="13" customWidth="1"/>
    <col min="8195" max="8195" width="9.125" style="13"/>
    <col min="8196" max="8196" width="15.375" style="13" customWidth="1"/>
    <col min="8197" max="8197" width="30.875" style="13" customWidth="1"/>
    <col min="8198" max="8198" width="6.875" style="13" customWidth="1"/>
    <col min="8199" max="8199" width="7" style="13" customWidth="1"/>
    <col min="8200" max="8200" width="13.75" style="13" customWidth="1"/>
    <col min="8201" max="8449" width="9.125" style="13"/>
    <col min="8450" max="8450" width="10.875" style="13" customWidth="1"/>
    <col min="8451" max="8451" width="9.125" style="13"/>
    <col min="8452" max="8452" width="15.375" style="13" customWidth="1"/>
    <col min="8453" max="8453" width="30.875" style="13" customWidth="1"/>
    <col min="8454" max="8454" width="6.875" style="13" customWidth="1"/>
    <col min="8455" max="8455" width="7" style="13" customWidth="1"/>
    <col min="8456" max="8456" width="13.75" style="13" customWidth="1"/>
    <col min="8457" max="8705" width="9.125" style="13"/>
    <col min="8706" max="8706" width="10.875" style="13" customWidth="1"/>
    <col min="8707" max="8707" width="9.125" style="13"/>
    <col min="8708" max="8708" width="15.375" style="13" customWidth="1"/>
    <col min="8709" max="8709" width="30.875" style="13" customWidth="1"/>
    <col min="8710" max="8710" width="6.875" style="13" customWidth="1"/>
    <col min="8711" max="8711" width="7" style="13" customWidth="1"/>
    <col min="8712" max="8712" width="13.75" style="13" customWidth="1"/>
    <col min="8713" max="8961" width="9.125" style="13"/>
    <col min="8962" max="8962" width="10.875" style="13" customWidth="1"/>
    <col min="8963" max="8963" width="9.125" style="13"/>
    <col min="8964" max="8964" width="15.375" style="13" customWidth="1"/>
    <col min="8965" max="8965" width="30.875" style="13" customWidth="1"/>
    <col min="8966" max="8966" width="6.875" style="13" customWidth="1"/>
    <col min="8967" max="8967" width="7" style="13" customWidth="1"/>
    <col min="8968" max="8968" width="13.75" style="13" customWidth="1"/>
    <col min="8969" max="9217" width="9.125" style="13"/>
    <col min="9218" max="9218" width="10.875" style="13" customWidth="1"/>
    <col min="9219" max="9219" width="9.125" style="13"/>
    <col min="9220" max="9220" width="15.375" style="13" customWidth="1"/>
    <col min="9221" max="9221" width="30.875" style="13" customWidth="1"/>
    <col min="9222" max="9222" width="6.875" style="13" customWidth="1"/>
    <col min="9223" max="9223" width="7" style="13" customWidth="1"/>
    <col min="9224" max="9224" width="13.75" style="13" customWidth="1"/>
    <col min="9225" max="9473" width="9.125" style="13"/>
    <col min="9474" max="9474" width="10.875" style="13" customWidth="1"/>
    <col min="9475" max="9475" width="9.125" style="13"/>
    <col min="9476" max="9476" width="15.375" style="13" customWidth="1"/>
    <col min="9477" max="9477" width="30.875" style="13" customWidth="1"/>
    <col min="9478" max="9478" width="6.875" style="13" customWidth="1"/>
    <col min="9479" max="9479" width="7" style="13" customWidth="1"/>
    <col min="9480" max="9480" width="13.75" style="13" customWidth="1"/>
    <col min="9481" max="9729" width="9.125" style="13"/>
    <col min="9730" max="9730" width="10.875" style="13" customWidth="1"/>
    <col min="9731" max="9731" width="9.125" style="13"/>
    <col min="9732" max="9732" width="15.375" style="13" customWidth="1"/>
    <col min="9733" max="9733" width="30.875" style="13" customWidth="1"/>
    <col min="9734" max="9734" width="6.875" style="13" customWidth="1"/>
    <col min="9735" max="9735" width="7" style="13" customWidth="1"/>
    <col min="9736" max="9736" width="13.75" style="13" customWidth="1"/>
    <col min="9737" max="9985" width="9.125" style="13"/>
    <col min="9986" max="9986" width="10.875" style="13" customWidth="1"/>
    <col min="9987" max="9987" width="9.125" style="13"/>
    <col min="9988" max="9988" width="15.375" style="13" customWidth="1"/>
    <col min="9989" max="9989" width="30.875" style="13" customWidth="1"/>
    <col min="9990" max="9990" width="6.875" style="13" customWidth="1"/>
    <col min="9991" max="9991" width="7" style="13" customWidth="1"/>
    <col min="9992" max="9992" width="13.75" style="13" customWidth="1"/>
    <col min="9993" max="10241" width="9.125" style="13"/>
    <col min="10242" max="10242" width="10.875" style="13" customWidth="1"/>
    <col min="10243" max="10243" width="9.125" style="13"/>
    <col min="10244" max="10244" width="15.375" style="13" customWidth="1"/>
    <col min="10245" max="10245" width="30.875" style="13" customWidth="1"/>
    <col min="10246" max="10246" width="6.875" style="13" customWidth="1"/>
    <col min="10247" max="10247" width="7" style="13" customWidth="1"/>
    <col min="10248" max="10248" width="13.75" style="13" customWidth="1"/>
    <col min="10249" max="10497" width="9.125" style="13"/>
    <col min="10498" max="10498" width="10.875" style="13" customWidth="1"/>
    <col min="10499" max="10499" width="9.125" style="13"/>
    <col min="10500" max="10500" width="15.375" style="13" customWidth="1"/>
    <col min="10501" max="10501" width="30.875" style="13" customWidth="1"/>
    <col min="10502" max="10502" width="6.875" style="13" customWidth="1"/>
    <col min="10503" max="10503" width="7" style="13" customWidth="1"/>
    <col min="10504" max="10504" width="13.75" style="13" customWidth="1"/>
    <col min="10505" max="10753" width="9.125" style="13"/>
    <col min="10754" max="10754" width="10.875" style="13" customWidth="1"/>
    <col min="10755" max="10755" width="9.125" style="13"/>
    <col min="10756" max="10756" width="15.375" style="13" customWidth="1"/>
    <col min="10757" max="10757" width="30.875" style="13" customWidth="1"/>
    <col min="10758" max="10758" width="6.875" style="13" customWidth="1"/>
    <col min="10759" max="10759" width="7" style="13" customWidth="1"/>
    <col min="10760" max="10760" width="13.75" style="13" customWidth="1"/>
    <col min="10761" max="11009" width="9.125" style="13"/>
    <col min="11010" max="11010" width="10.875" style="13" customWidth="1"/>
    <col min="11011" max="11011" width="9.125" style="13"/>
    <col min="11012" max="11012" width="15.375" style="13" customWidth="1"/>
    <col min="11013" max="11013" width="30.875" style="13" customWidth="1"/>
    <col min="11014" max="11014" width="6.875" style="13" customWidth="1"/>
    <col min="11015" max="11015" width="7" style="13" customWidth="1"/>
    <col min="11016" max="11016" width="13.75" style="13" customWidth="1"/>
    <col min="11017" max="11265" width="9.125" style="13"/>
    <col min="11266" max="11266" width="10.875" style="13" customWidth="1"/>
    <col min="11267" max="11267" width="9.125" style="13"/>
    <col min="11268" max="11268" width="15.375" style="13" customWidth="1"/>
    <col min="11269" max="11269" width="30.875" style="13" customWidth="1"/>
    <col min="11270" max="11270" width="6.875" style="13" customWidth="1"/>
    <col min="11271" max="11271" width="7" style="13" customWidth="1"/>
    <col min="11272" max="11272" width="13.75" style="13" customWidth="1"/>
    <col min="11273" max="11521" width="9.125" style="13"/>
    <col min="11522" max="11522" width="10.875" style="13" customWidth="1"/>
    <col min="11523" max="11523" width="9.125" style="13"/>
    <col min="11524" max="11524" width="15.375" style="13" customWidth="1"/>
    <col min="11525" max="11525" width="30.875" style="13" customWidth="1"/>
    <col min="11526" max="11526" width="6.875" style="13" customWidth="1"/>
    <col min="11527" max="11527" width="7" style="13" customWidth="1"/>
    <col min="11528" max="11528" width="13.75" style="13" customWidth="1"/>
    <col min="11529" max="11777" width="9.125" style="13"/>
    <col min="11778" max="11778" width="10.875" style="13" customWidth="1"/>
    <col min="11779" max="11779" width="9.125" style="13"/>
    <col min="11780" max="11780" width="15.375" style="13" customWidth="1"/>
    <col min="11781" max="11781" width="30.875" style="13" customWidth="1"/>
    <col min="11782" max="11782" width="6.875" style="13" customWidth="1"/>
    <col min="11783" max="11783" width="7" style="13" customWidth="1"/>
    <col min="11784" max="11784" width="13.75" style="13" customWidth="1"/>
    <col min="11785" max="12033" width="9.125" style="13"/>
    <col min="12034" max="12034" width="10.875" style="13" customWidth="1"/>
    <col min="12035" max="12035" width="9.125" style="13"/>
    <col min="12036" max="12036" width="15.375" style="13" customWidth="1"/>
    <col min="12037" max="12037" width="30.875" style="13" customWidth="1"/>
    <col min="12038" max="12038" width="6.875" style="13" customWidth="1"/>
    <col min="12039" max="12039" width="7" style="13" customWidth="1"/>
    <col min="12040" max="12040" width="13.75" style="13" customWidth="1"/>
    <col min="12041" max="12289" width="9.125" style="13"/>
    <col min="12290" max="12290" width="10.875" style="13" customWidth="1"/>
    <col min="12291" max="12291" width="9.125" style="13"/>
    <col min="12292" max="12292" width="15.375" style="13" customWidth="1"/>
    <col min="12293" max="12293" width="30.875" style="13" customWidth="1"/>
    <col min="12294" max="12294" width="6.875" style="13" customWidth="1"/>
    <col min="12295" max="12295" width="7" style="13" customWidth="1"/>
    <col min="12296" max="12296" width="13.75" style="13" customWidth="1"/>
    <col min="12297" max="12545" width="9.125" style="13"/>
    <col min="12546" max="12546" width="10.875" style="13" customWidth="1"/>
    <col min="12547" max="12547" width="9.125" style="13"/>
    <col min="12548" max="12548" width="15.375" style="13" customWidth="1"/>
    <col min="12549" max="12549" width="30.875" style="13" customWidth="1"/>
    <col min="12550" max="12550" width="6.875" style="13" customWidth="1"/>
    <col min="12551" max="12551" width="7" style="13" customWidth="1"/>
    <col min="12552" max="12552" width="13.75" style="13" customWidth="1"/>
    <col min="12553" max="12801" width="9.125" style="13"/>
    <col min="12802" max="12802" width="10.875" style="13" customWidth="1"/>
    <col min="12803" max="12803" width="9.125" style="13"/>
    <col min="12804" max="12804" width="15.375" style="13" customWidth="1"/>
    <col min="12805" max="12805" width="30.875" style="13" customWidth="1"/>
    <col min="12806" max="12806" width="6.875" style="13" customWidth="1"/>
    <col min="12807" max="12807" width="7" style="13" customWidth="1"/>
    <col min="12808" max="12808" width="13.75" style="13" customWidth="1"/>
    <col min="12809" max="13057" width="9.125" style="13"/>
    <col min="13058" max="13058" width="10.875" style="13" customWidth="1"/>
    <col min="13059" max="13059" width="9.125" style="13"/>
    <col min="13060" max="13060" width="15.375" style="13" customWidth="1"/>
    <col min="13061" max="13061" width="30.875" style="13" customWidth="1"/>
    <col min="13062" max="13062" width="6.875" style="13" customWidth="1"/>
    <col min="13063" max="13063" width="7" style="13" customWidth="1"/>
    <col min="13064" max="13064" width="13.75" style="13" customWidth="1"/>
    <col min="13065" max="13313" width="9.125" style="13"/>
    <col min="13314" max="13314" width="10.875" style="13" customWidth="1"/>
    <col min="13315" max="13315" width="9.125" style="13"/>
    <col min="13316" max="13316" width="15.375" style="13" customWidth="1"/>
    <col min="13317" max="13317" width="30.875" style="13" customWidth="1"/>
    <col min="13318" max="13318" width="6.875" style="13" customWidth="1"/>
    <col min="13319" max="13319" width="7" style="13" customWidth="1"/>
    <col min="13320" max="13320" width="13.75" style="13" customWidth="1"/>
    <col min="13321" max="13569" width="9.125" style="13"/>
    <col min="13570" max="13570" width="10.875" style="13" customWidth="1"/>
    <col min="13571" max="13571" width="9.125" style="13"/>
    <col min="13572" max="13572" width="15.375" style="13" customWidth="1"/>
    <col min="13573" max="13573" width="30.875" style="13" customWidth="1"/>
    <col min="13574" max="13574" width="6.875" style="13" customWidth="1"/>
    <col min="13575" max="13575" width="7" style="13" customWidth="1"/>
    <col min="13576" max="13576" width="13.75" style="13" customWidth="1"/>
    <col min="13577" max="13825" width="9.125" style="13"/>
    <col min="13826" max="13826" width="10.875" style="13" customWidth="1"/>
    <col min="13827" max="13827" width="9.125" style="13"/>
    <col min="13828" max="13828" width="15.375" style="13" customWidth="1"/>
    <col min="13829" max="13829" width="30.875" style="13" customWidth="1"/>
    <col min="13830" max="13830" width="6.875" style="13" customWidth="1"/>
    <col min="13831" max="13831" width="7" style="13" customWidth="1"/>
    <col min="13832" max="13832" width="13.75" style="13" customWidth="1"/>
    <col min="13833" max="14081" width="9.125" style="13"/>
    <col min="14082" max="14082" width="10.875" style="13" customWidth="1"/>
    <col min="14083" max="14083" width="9.125" style="13"/>
    <col min="14084" max="14084" width="15.375" style="13" customWidth="1"/>
    <col min="14085" max="14085" width="30.875" style="13" customWidth="1"/>
    <col min="14086" max="14086" width="6.875" style="13" customWidth="1"/>
    <col min="14087" max="14087" width="7" style="13" customWidth="1"/>
    <col min="14088" max="14088" width="13.75" style="13" customWidth="1"/>
    <col min="14089" max="14337" width="9.125" style="13"/>
    <col min="14338" max="14338" width="10.875" style="13" customWidth="1"/>
    <col min="14339" max="14339" width="9.125" style="13"/>
    <col min="14340" max="14340" width="15.375" style="13" customWidth="1"/>
    <col min="14341" max="14341" width="30.875" style="13" customWidth="1"/>
    <col min="14342" max="14342" width="6.875" style="13" customWidth="1"/>
    <col min="14343" max="14343" width="7" style="13" customWidth="1"/>
    <col min="14344" max="14344" width="13.75" style="13" customWidth="1"/>
    <col min="14345" max="14593" width="9.125" style="13"/>
    <col min="14594" max="14594" width="10.875" style="13" customWidth="1"/>
    <col min="14595" max="14595" width="9.125" style="13"/>
    <col min="14596" max="14596" width="15.375" style="13" customWidth="1"/>
    <col min="14597" max="14597" width="30.875" style="13" customWidth="1"/>
    <col min="14598" max="14598" width="6.875" style="13" customWidth="1"/>
    <col min="14599" max="14599" width="7" style="13" customWidth="1"/>
    <col min="14600" max="14600" width="13.75" style="13" customWidth="1"/>
    <col min="14601" max="14849" width="9.125" style="13"/>
    <col min="14850" max="14850" width="10.875" style="13" customWidth="1"/>
    <col min="14851" max="14851" width="9.125" style="13"/>
    <col min="14852" max="14852" width="15.375" style="13" customWidth="1"/>
    <col min="14853" max="14853" width="30.875" style="13" customWidth="1"/>
    <col min="14854" max="14854" width="6.875" style="13" customWidth="1"/>
    <col min="14855" max="14855" width="7" style="13" customWidth="1"/>
    <col min="14856" max="14856" width="13.75" style="13" customWidth="1"/>
    <col min="14857" max="15105" width="9.125" style="13"/>
    <col min="15106" max="15106" width="10.875" style="13" customWidth="1"/>
    <col min="15107" max="15107" width="9.125" style="13"/>
    <col min="15108" max="15108" width="15.375" style="13" customWidth="1"/>
    <col min="15109" max="15109" width="30.875" style="13" customWidth="1"/>
    <col min="15110" max="15110" width="6.875" style="13" customWidth="1"/>
    <col min="15111" max="15111" width="7" style="13" customWidth="1"/>
    <col min="15112" max="15112" width="13.75" style="13" customWidth="1"/>
    <col min="15113" max="15361" width="9.125" style="13"/>
    <col min="15362" max="15362" width="10.875" style="13" customWidth="1"/>
    <col min="15363" max="15363" width="9.125" style="13"/>
    <col min="15364" max="15364" width="15.375" style="13" customWidth="1"/>
    <col min="15365" max="15365" width="30.875" style="13" customWidth="1"/>
    <col min="15366" max="15366" width="6.875" style="13" customWidth="1"/>
    <col min="15367" max="15367" width="7" style="13" customWidth="1"/>
    <col min="15368" max="15368" width="13.75" style="13" customWidth="1"/>
    <col min="15369" max="15617" width="9.125" style="13"/>
    <col min="15618" max="15618" width="10.875" style="13" customWidth="1"/>
    <col min="15619" max="15619" width="9.125" style="13"/>
    <col min="15620" max="15620" width="15.375" style="13" customWidth="1"/>
    <col min="15621" max="15621" width="30.875" style="13" customWidth="1"/>
    <col min="15622" max="15622" width="6.875" style="13" customWidth="1"/>
    <col min="15623" max="15623" width="7" style="13" customWidth="1"/>
    <col min="15624" max="15624" width="13.75" style="13" customWidth="1"/>
    <col min="15625" max="15873" width="9.125" style="13"/>
    <col min="15874" max="15874" width="10.875" style="13" customWidth="1"/>
    <col min="15875" max="15875" width="9.125" style="13"/>
    <col min="15876" max="15876" width="15.375" style="13" customWidth="1"/>
    <col min="15877" max="15877" width="30.875" style="13" customWidth="1"/>
    <col min="15878" max="15878" width="6.875" style="13" customWidth="1"/>
    <col min="15879" max="15879" width="7" style="13" customWidth="1"/>
    <col min="15880" max="15880" width="13.75" style="13" customWidth="1"/>
    <col min="15881" max="16129" width="9.125" style="13"/>
    <col min="16130" max="16130" width="10.875" style="13" customWidth="1"/>
    <col min="16131" max="16131" width="9.125" style="13"/>
    <col min="16132" max="16132" width="15.375" style="13" customWidth="1"/>
    <col min="16133" max="16133" width="30.875" style="13" customWidth="1"/>
    <col min="16134" max="16134" width="6.875" style="13" customWidth="1"/>
    <col min="16135" max="16135" width="7" style="13" customWidth="1"/>
    <col min="16136" max="16136" width="13.75" style="13" customWidth="1"/>
    <col min="16137" max="16384" width="9.125" style="13"/>
  </cols>
  <sheetData>
    <row r="1" spans="1:10" s="8" customFormat="1" ht="24" x14ac:dyDescent="0.55000000000000004">
      <c r="A1" s="177" t="s">
        <v>22</v>
      </c>
      <c r="B1" s="177"/>
      <c r="C1" s="177"/>
      <c r="D1" s="177"/>
      <c r="E1" s="177"/>
      <c r="F1" s="177"/>
      <c r="G1" s="177"/>
      <c r="H1" s="177"/>
    </row>
    <row r="2" spans="1:10" s="8" customFormat="1" ht="24" x14ac:dyDescent="0.55000000000000004">
      <c r="A2" s="43"/>
      <c r="B2" s="43"/>
      <c r="C2" s="43"/>
      <c r="D2" s="43"/>
      <c r="E2" s="43"/>
      <c r="F2" s="43"/>
      <c r="G2" s="43"/>
      <c r="H2" s="43"/>
    </row>
    <row r="3" spans="1:10" s="6" customFormat="1" ht="24" x14ac:dyDescent="0.55000000000000004">
      <c r="B3" s="7" t="s">
        <v>25</v>
      </c>
      <c r="F3" s="41"/>
      <c r="G3" s="41"/>
      <c r="H3" s="41"/>
    </row>
    <row r="4" spans="1:10" s="6" customFormat="1" ht="25.5" customHeight="1" thickBot="1" x14ac:dyDescent="0.6">
      <c r="B4" s="15" t="s">
        <v>145</v>
      </c>
      <c r="F4" s="41"/>
      <c r="G4" s="41"/>
      <c r="H4" s="41"/>
    </row>
    <row r="5" spans="1:10" s="8" customFormat="1" ht="20.25" customHeight="1" thickTop="1" x14ac:dyDescent="0.55000000000000004">
      <c r="B5" s="178" t="s">
        <v>12</v>
      </c>
      <c r="C5" s="179"/>
      <c r="D5" s="179"/>
      <c r="E5" s="180"/>
      <c r="F5" s="184"/>
      <c r="G5" s="186" t="s">
        <v>13</v>
      </c>
      <c r="H5" s="188" t="s">
        <v>14</v>
      </c>
    </row>
    <row r="6" spans="1:10" s="8" customFormat="1" ht="12" customHeight="1" thickBot="1" x14ac:dyDescent="0.6">
      <c r="B6" s="181"/>
      <c r="C6" s="182"/>
      <c r="D6" s="182"/>
      <c r="E6" s="183"/>
      <c r="F6" s="185"/>
      <c r="G6" s="187"/>
      <c r="H6" s="189"/>
    </row>
    <row r="7" spans="1:10" s="8" customFormat="1" ht="24.75" thickTop="1" x14ac:dyDescent="0.55000000000000004">
      <c r="B7" s="194" t="s">
        <v>15</v>
      </c>
      <c r="C7" s="195"/>
      <c r="D7" s="195"/>
      <c r="E7" s="196"/>
      <c r="F7" s="53"/>
      <c r="G7" s="54"/>
      <c r="H7" s="54"/>
    </row>
    <row r="8" spans="1:10" s="8" customFormat="1" ht="24" x14ac:dyDescent="0.55000000000000004">
      <c r="B8" s="57" t="s">
        <v>60</v>
      </c>
      <c r="C8" s="79"/>
      <c r="D8" s="79"/>
      <c r="E8" s="80"/>
      <c r="F8" s="53">
        <f>DATA!H34</f>
        <v>4.125</v>
      </c>
      <c r="G8" s="53">
        <f>DATA!H35</f>
        <v>0.75134288379691072</v>
      </c>
      <c r="H8" s="56" t="str">
        <f t="shared" ref="H8:H10" si="0">IF(F8&gt;4.5,"มากที่สุด",IF(F8&gt;3.5,"มาก",IF(F8&gt;2.5,"ปานกลาง",IF(F8&gt;1.5,"น้อย",IF(F8&lt;=1.5,"น้อยที่สุด")))))</f>
        <v>มาก</v>
      </c>
    </row>
    <row r="9" spans="1:10" s="8" customFormat="1" ht="24" x14ac:dyDescent="0.55000000000000004">
      <c r="B9" s="57" t="s">
        <v>61</v>
      </c>
      <c r="C9" s="79"/>
      <c r="D9" s="79"/>
      <c r="E9" s="80"/>
      <c r="F9" s="53">
        <f>DATA!I34</f>
        <v>4.21875</v>
      </c>
      <c r="G9" s="53">
        <f>DATA!I35</f>
        <v>0.90640641030674607</v>
      </c>
      <c r="H9" s="56" t="str">
        <f t="shared" si="0"/>
        <v>มาก</v>
      </c>
    </row>
    <row r="10" spans="1:10" s="8" customFormat="1" ht="24" x14ac:dyDescent="0.55000000000000004">
      <c r="B10" s="57" t="s">
        <v>114</v>
      </c>
      <c r="C10" s="57"/>
      <c r="D10" s="57"/>
      <c r="E10" s="57"/>
      <c r="F10" s="55">
        <f>DATA!J34</f>
        <v>4.28125</v>
      </c>
      <c r="G10" s="55">
        <f>DATA!J35</f>
        <v>0.88843374324089708</v>
      </c>
      <c r="H10" s="56" t="str">
        <f t="shared" si="0"/>
        <v>มาก</v>
      </c>
    </row>
    <row r="11" spans="1:10" s="8" customFormat="1" ht="24" x14ac:dyDescent="0.55000000000000004">
      <c r="B11" s="57" t="s">
        <v>62</v>
      </c>
      <c r="C11" s="57"/>
      <c r="D11" s="57"/>
      <c r="E11" s="57"/>
      <c r="F11" s="55">
        <f>DATA!K34</f>
        <v>4.46875</v>
      </c>
      <c r="G11" s="55">
        <f>DATA!K35</f>
        <v>0.84182501438167634</v>
      </c>
      <c r="H11" s="56" t="str">
        <f t="shared" ref="H11" si="1">IF(F11&gt;4.5,"มากที่สุด",IF(F11&gt;3.5,"มาก",IF(F11&gt;2.5,"ปานกลาง",IF(F11&gt;1.5,"น้อย",IF(F11&lt;=1.5,"น้อยที่สุด")))))</f>
        <v>มาก</v>
      </c>
    </row>
    <row r="12" spans="1:10" s="8" customFormat="1" ht="24" x14ac:dyDescent="0.55000000000000004">
      <c r="B12" s="171" t="s">
        <v>16</v>
      </c>
      <c r="C12" s="172"/>
      <c r="D12" s="172"/>
      <c r="E12" s="173"/>
      <c r="F12" s="58">
        <f>DATA!K37</f>
        <v>4.2734375</v>
      </c>
      <c r="G12" s="58">
        <f>DATA!K36</f>
        <v>0.84848028805187825</v>
      </c>
      <c r="H12" s="59" t="str">
        <f>IF(F12&gt;4.5,"มากที่สุด",IF(F12&gt;3.5,"มาก",IF(F12&gt;2.5,"ปานกลาง",IF(F12&gt;1.5,"น้อย",IF(F12&lt;=1.5,"น้อยที่สุด")))))</f>
        <v>มาก</v>
      </c>
      <c r="J12" s="60"/>
    </row>
    <row r="13" spans="1:10" s="8" customFormat="1" ht="24" x14ac:dyDescent="0.55000000000000004">
      <c r="B13" s="174" t="s">
        <v>17</v>
      </c>
      <c r="C13" s="175"/>
      <c r="D13" s="175"/>
      <c r="E13" s="176"/>
      <c r="F13" s="56"/>
      <c r="G13" s="56"/>
      <c r="H13" s="56"/>
    </row>
    <row r="14" spans="1:10" s="8" customFormat="1" ht="24" x14ac:dyDescent="0.55000000000000004">
      <c r="B14" s="57" t="s">
        <v>63</v>
      </c>
      <c r="C14" s="57"/>
      <c r="D14" s="57"/>
      <c r="E14" s="57"/>
      <c r="F14" s="55">
        <f>DATA!L34</f>
        <v>4.59375</v>
      </c>
      <c r="G14" s="55">
        <f>DATA!L35</f>
        <v>0.6148367210474559</v>
      </c>
      <c r="H14" s="56" t="str">
        <f t="shared" ref="H14:H20" si="2"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1:10" s="8" customFormat="1" ht="24" x14ac:dyDescent="0.55000000000000004">
      <c r="B15" s="171" t="s">
        <v>23</v>
      </c>
      <c r="C15" s="172"/>
      <c r="D15" s="172"/>
      <c r="E15" s="173"/>
      <c r="F15" s="61">
        <f>DATA!L37</f>
        <v>4.59375</v>
      </c>
      <c r="G15" s="61">
        <f>DATA!L35</f>
        <v>0.6148367210474559</v>
      </c>
      <c r="H15" s="62" t="str">
        <f t="shared" si="2"/>
        <v>มากที่สุด</v>
      </c>
    </row>
    <row r="16" spans="1:10" s="8" customFormat="1" ht="24" x14ac:dyDescent="0.55000000000000004">
      <c r="B16" s="200" t="s">
        <v>36</v>
      </c>
      <c r="C16" s="201"/>
      <c r="D16" s="201"/>
      <c r="E16" s="202"/>
      <c r="F16" s="55"/>
      <c r="G16" s="55"/>
      <c r="H16" s="56"/>
    </row>
    <row r="17" spans="2:8" s="8" customFormat="1" ht="24" x14ac:dyDescent="0.55000000000000004">
      <c r="B17" s="104" t="s">
        <v>68</v>
      </c>
      <c r="C17" s="105"/>
      <c r="D17" s="105"/>
      <c r="E17" s="106"/>
      <c r="F17" s="190">
        <f>DATA!M34</f>
        <v>4.4375</v>
      </c>
      <c r="G17" s="190">
        <f>DATA!M35</f>
        <v>0.66901468232116579</v>
      </c>
      <c r="H17" s="192" t="str">
        <f t="shared" si="2"/>
        <v>มาก</v>
      </c>
    </row>
    <row r="18" spans="2:8" s="8" customFormat="1" ht="24" x14ac:dyDescent="0.55000000000000004">
      <c r="B18" s="101" t="s">
        <v>69</v>
      </c>
      <c r="C18" s="102"/>
      <c r="D18" s="102"/>
      <c r="E18" s="103"/>
      <c r="F18" s="191"/>
      <c r="G18" s="191"/>
      <c r="H18" s="193"/>
    </row>
    <row r="19" spans="2:8" s="8" customFormat="1" ht="24" x14ac:dyDescent="0.55000000000000004">
      <c r="B19" s="194" t="s">
        <v>67</v>
      </c>
      <c r="C19" s="195"/>
      <c r="D19" s="195"/>
      <c r="E19" s="196"/>
      <c r="F19" s="55">
        <f>DATA!N34</f>
        <v>4.290322580645161</v>
      </c>
      <c r="G19" s="55">
        <f>DATA!N35</f>
        <v>0.69250985009104238</v>
      </c>
      <c r="H19" s="56" t="str">
        <f t="shared" si="2"/>
        <v>มาก</v>
      </c>
    </row>
    <row r="20" spans="2:8" s="8" customFormat="1" ht="24" x14ac:dyDescent="0.55000000000000004">
      <c r="B20" s="174" t="s">
        <v>65</v>
      </c>
      <c r="C20" s="175"/>
      <c r="D20" s="175"/>
      <c r="E20" s="176"/>
      <c r="F20" s="55">
        <f>DATA!O34</f>
        <v>4.1875</v>
      </c>
      <c r="G20" s="55">
        <f>DATA!O35</f>
        <v>0.78030184399496039</v>
      </c>
      <c r="H20" s="56" t="str">
        <f t="shared" si="2"/>
        <v>มาก</v>
      </c>
    </row>
    <row r="21" spans="2:8" s="8" customFormat="1" ht="24" x14ac:dyDescent="0.55000000000000004">
      <c r="B21" s="174" t="s">
        <v>66</v>
      </c>
      <c r="C21" s="175"/>
      <c r="D21" s="175"/>
      <c r="E21" s="176"/>
      <c r="F21" s="55">
        <f>DATA!P34</f>
        <v>4.28125</v>
      </c>
      <c r="G21" s="55">
        <f>DATA!P35</f>
        <v>0.68317923780494227</v>
      </c>
      <c r="H21" s="56" t="str">
        <f t="shared" ref="H21" si="3">IF(F21&gt;4.5,"มากที่สุด",IF(F21&gt;3.5,"มาก",IF(F21&gt;2.5,"ปานกลาง",IF(F21&gt;1.5,"น้อย",IF(F21&lt;=1.5,"น้อยที่สุด")))))</f>
        <v>มาก</v>
      </c>
    </row>
    <row r="22" spans="2:8" s="8" customFormat="1" ht="24" x14ac:dyDescent="0.55000000000000004">
      <c r="B22" s="171" t="s">
        <v>37</v>
      </c>
      <c r="C22" s="172"/>
      <c r="D22" s="172"/>
      <c r="E22" s="173"/>
      <c r="F22" s="61">
        <f>DATA!P37</f>
        <v>4.2992125984251972</v>
      </c>
      <c r="G22" s="61">
        <f>DATA!P36</f>
        <v>0.70502685561729217</v>
      </c>
      <c r="H22" s="63" t="str">
        <f>IF(F22&gt;4.5,"มากที่สุด",IF(F22&gt;3.5,"มาก",IF(F22&gt;2.5,"ปานกลาง",IF(F22&gt;1.5,"น้อย",IF(F22&lt;=1.5,"น้อยที่สุด")))))</f>
        <v>มาก</v>
      </c>
    </row>
    <row r="23" spans="2:8" s="8" customFormat="1" ht="24" x14ac:dyDescent="0.55000000000000004">
      <c r="B23" s="174" t="s">
        <v>167</v>
      </c>
      <c r="C23" s="175"/>
      <c r="D23" s="175"/>
      <c r="E23" s="176"/>
      <c r="F23" s="61"/>
      <c r="G23" s="61"/>
      <c r="H23" s="63"/>
    </row>
    <row r="24" spans="2:8" s="8" customFormat="1" ht="24" x14ac:dyDescent="0.55000000000000004">
      <c r="B24" s="57" t="s">
        <v>35</v>
      </c>
      <c r="C24" s="57"/>
      <c r="D24" s="57"/>
      <c r="E24" s="57"/>
      <c r="F24" s="64">
        <f>DATA!Q34</f>
        <v>4.375</v>
      </c>
      <c r="G24" s="65">
        <f>DATA!Q35</f>
        <v>0.65991201759608975</v>
      </c>
      <c r="H24" s="56" t="str">
        <f>IF(F24&gt;4.5,"มากที่สุด",IF(F24&gt;3.5,"มาก",IF(F24&gt;2.5,"ปานกลาง",IF(F24&gt;1.5,"น้อย",IF(F24&lt;=1.5,"น้อยที่สุด")))))</f>
        <v>มาก</v>
      </c>
    </row>
    <row r="25" spans="2:8" s="8" customFormat="1" ht="24" customHeight="1" x14ac:dyDescent="0.55000000000000004">
      <c r="B25" s="66" t="s">
        <v>64</v>
      </c>
      <c r="C25" s="66"/>
      <c r="D25" s="66"/>
      <c r="E25" s="66"/>
      <c r="F25" s="73">
        <f>DATA!R34</f>
        <v>4.5</v>
      </c>
      <c r="G25" s="67">
        <f>DATA!R35</f>
        <v>0.672021505032247</v>
      </c>
      <c r="H25" s="74" t="str">
        <f t="shared" ref="H25:H26" si="4">IF(F25&gt;4.5,"มากที่สุด",IF(F25&gt;3.5,"มาก",IF(F25&gt;2.5,"ปานกลาง",IF(F25&gt;1.5,"น้อย",IF(F25&lt;=1.5,"น้อยที่สุด")))))</f>
        <v>มาก</v>
      </c>
    </row>
    <row r="26" spans="2:8" s="8" customFormat="1" ht="24" x14ac:dyDescent="0.55000000000000004">
      <c r="B26" s="171" t="s">
        <v>39</v>
      </c>
      <c r="C26" s="172"/>
      <c r="D26" s="172"/>
      <c r="E26" s="173"/>
      <c r="F26" s="61">
        <f>DATA!R37</f>
        <v>4.4375</v>
      </c>
      <c r="G26" s="61">
        <f>DATA!R36</f>
        <v>0.66368380308411212</v>
      </c>
      <c r="H26" s="63" t="str">
        <f t="shared" si="4"/>
        <v>มาก</v>
      </c>
    </row>
    <row r="27" spans="2:8" s="8" customFormat="1" ht="24.75" thickBot="1" x14ac:dyDescent="0.6">
      <c r="B27" s="197" t="s">
        <v>18</v>
      </c>
      <c r="C27" s="198"/>
      <c r="D27" s="198"/>
      <c r="E27" s="199"/>
      <c r="F27" s="68">
        <f>DATA!S34</f>
        <v>4.328881048387097</v>
      </c>
      <c r="G27" s="68">
        <f>DATA!S35</f>
        <v>0.74500714613409114</v>
      </c>
      <c r="H27" s="70" t="str">
        <f>IF(F27&gt;4.5,"มากที่สุด",IF(F27&gt;3.5,"มาก",IF(F27&gt;2.5,"ปานกลาง",IF(F27&gt;1.5,"น้อย",IF(F27&lt;=1.5,"น้อยที่สุด")))))</f>
        <v>มาก</v>
      </c>
    </row>
    <row r="28" spans="2:8" s="8" customFormat="1" ht="24.75" thickTop="1" x14ac:dyDescent="0.55000000000000004">
      <c r="B28" s="24"/>
      <c r="C28" s="24"/>
      <c r="D28" s="24"/>
      <c r="E28" s="24"/>
      <c r="F28" s="25"/>
      <c r="G28" s="25"/>
      <c r="H28" s="75"/>
    </row>
    <row r="29" spans="2:8" s="8" customFormat="1" ht="24" x14ac:dyDescent="0.55000000000000004">
      <c r="B29" s="24"/>
      <c r="C29" s="24"/>
      <c r="D29" s="24"/>
      <c r="E29" s="24"/>
      <c r="F29" s="25"/>
      <c r="G29" s="25"/>
      <c r="H29" s="75"/>
    </row>
    <row r="30" spans="2:8" s="8" customFormat="1" ht="24" x14ac:dyDescent="0.55000000000000004">
      <c r="B30" s="24"/>
      <c r="C30" s="24"/>
      <c r="D30" s="24"/>
      <c r="E30" s="24"/>
      <c r="F30" s="25"/>
      <c r="G30" s="25"/>
      <c r="H30" s="75"/>
    </row>
    <row r="31" spans="2:8" s="8" customFormat="1" ht="24" x14ac:dyDescent="0.55000000000000004">
      <c r="B31" s="24"/>
      <c r="C31" s="24"/>
      <c r="D31" s="24"/>
      <c r="E31" s="24"/>
      <c r="F31" s="25"/>
      <c r="G31" s="25"/>
      <c r="H31" s="75"/>
    </row>
    <row r="32" spans="2:8" s="6" customFormat="1" ht="24" x14ac:dyDescent="0.55000000000000004"/>
    <row r="33" spans="6:8" s="48" customFormat="1" x14ac:dyDescent="0.65"/>
    <row r="34" spans="6:8" s="48" customFormat="1" x14ac:dyDescent="0.65"/>
    <row r="35" spans="6:8" s="48" customFormat="1" x14ac:dyDescent="0.65"/>
    <row r="36" spans="6:8" s="48" customFormat="1" x14ac:dyDescent="0.65"/>
    <row r="37" spans="6:8" s="48" customFormat="1" x14ac:dyDescent="0.65"/>
    <row r="38" spans="6:8" s="48" customFormat="1" x14ac:dyDescent="0.65"/>
    <row r="39" spans="6:8" s="48" customFormat="1" x14ac:dyDescent="0.65"/>
    <row r="40" spans="6:8" s="48" customFormat="1" x14ac:dyDescent="0.65"/>
    <row r="41" spans="6:8" s="48" customFormat="1" x14ac:dyDescent="0.65"/>
    <row r="42" spans="6:8" s="48" customFormat="1" x14ac:dyDescent="0.65"/>
    <row r="43" spans="6:8" s="48" customFormat="1" x14ac:dyDescent="0.65"/>
    <row r="44" spans="6:8" s="48" customFormat="1" x14ac:dyDescent="0.65"/>
    <row r="45" spans="6:8" x14ac:dyDescent="0.65">
      <c r="F45" s="13"/>
      <c r="G45" s="13"/>
      <c r="H45" s="13"/>
    </row>
    <row r="46" spans="6:8" x14ac:dyDescent="0.65">
      <c r="F46" s="13"/>
      <c r="G46" s="13"/>
      <c r="H46" s="13"/>
    </row>
    <row r="47" spans="6:8" x14ac:dyDescent="0.65">
      <c r="F47" s="13"/>
      <c r="G47" s="13"/>
      <c r="H47" s="13"/>
    </row>
    <row r="48" spans="6:8" x14ac:dyDescent="0.65">
      <c r="F48" s="13"/>
      <c r="G48" s="13"/>
      <c r="H48" s="13"/>
    </row>
    <row r="49" spans="2:8" x14ac:dyDescent="0.65">
      <c r="F49" s="13"/>
      <c r="G49" s="13"/>
      <c r="H49" s="13"/>
    </row>
    <row r="50" spans="2:8" x14ac:dyDescent="0.65">
      <c r="F50" s="13"/>
      <c r="G50" s="13"/>
      <c r="H50" s="13"/>
    </row>
    <row r="51" spans="2:8" s="49" customFormat="1" x14ac:dyDescent="0.65"/>
    <row r="52" spans="2:8" s="49" customFormat="1" x14ac:dyDescent="0.65"/>
    <row r="53" spans="2:8" s="49" customFormat="1" x14ac:dyDescent="0.65"/>
    <row r="54" spans="2:8" s="49" customFormat="1" x14ac:dyDescent="0.65"/>
    <row r="55" spans="2:8" s="49" customFormat="1" x14ac:dyDescent="0.65"/>
    <row r="56" spans="2:8" s="49" customFormat="1" x14ac:dyDescent="0.65"/>
    <row r="57" spans="2:8" s="49" customFormat="1" x14ac:dyDescent="0.65">
      <c r="B57" s="50"/>
      <c r="C57" s="50"/>
    </row>
    <row r="58" spans="2:8" x14ac:dyDescent="0.65">
      <c r="B58" s="51"/>
      <c r="C58" s="51"/>
      <c r="D58" s="51"/>
      <c r="E58" s="51"/>
      <c r="F58" s="52"/>
      <c r="G58" s="52"/>
      <c r="H58" s="52"/>
    </row>
    <row r="59" spans="2:8" x14ac:dyDescent="0.65">
      <c r="B59" s="51"/>
      <c r="C59" s="51"/>
      <c r="D59" s="51"/>
      <c r="E59" s="51"/>
      <c r="F59" s="52"/>
      <c r="G59" s="52"/>
      <c r="H59" s="52"/>
    </row>
    <row r="60" spans="2:8" x14ac:dyDescent="0.65">
      <c r="B60" s="51"/>
      <c r="C60" s="51"/>
      <c r="D60" s="51"/>
      <c r="E60" s="51"/>
      <c r="F60" s="52"/>
      <c r="G60" s="52"/>
      <c r="H60" s="52"/>
    </row>
    <row r="61" spans="2:8" x14ac:dyDescent="0.65">
      <c r="B61" s="51"/>
      <c r="C61" s="51"/>
      <c r="D61" s="51"/>
      <c r="E61" s="51"/>
      <c r="F61" s="52"/>
      <c r="G61" s="52"/>
      <c r="H61" s="52"/>
    </row>
    <row r="62" spans="2:8" x14ac:dyDescent="0.65">
      <c r="B62" s="51"/>
      <c r="C62" s="51"/>
      <c r="D62" s="51"/>
      <c r="E62" s="51"/>
      <c r="F62" s="52"/>
      <c r="G62" s="52"/>
      <c r="H62" s="52"/>
    </row>
    <row r="63" spans="2:8" x14ac:dyDescent="0.65">
      <c r="B63" s="51"/>
      <c r="C63" s="51"/>
      <c r="D63" s="51"/>
      <c r="E63" s="51"/>
      <c r="F63" s="52"/>
      <c r="G63" s="52"/>
      <c r="H63" s="52"/>
    </row>
    <row r="64" spans="2:8" x14ac:dyDescent="0.65">
      <c r="B64" s="51"/>
      <c r="C64" s="51"/>
      <c r="D64" s="51"/>
      <c r="E64" s="51"/>
      <c r="F64" s="52"/>
      <c r="G64" s="52"/>
      <c r="H64" s="52"/>
    </row>
    <row r="65" spans="2:8" x14ac:dyDescent="0.65">
      <c r="B65" s="51"/>
      <c r="C65" s="51"/>
      <c r="D65" s="51"/>
      <c r="E65" s="51"/>
      <c r="F65" s="52"/>
      <c r="G65" s="52"/>
      <c r="H65" s="52"/>
    </row>
    <row r="66" spans="2:8" x14ac:dyDescent="0.65">
      <c r="B66" s="51"/>
      <c r="C66" s="51"/>
      <c r="D66" s="51"/>
      <c r="E66" s="51"/>
      <c r="F66" s="52"/>
      <c r="G66" s="52"/>
      <c r="H66" s="52"/>
    </row>
    <row r="67" spans="2:8" x14ac:dyDescent="0.65">
      <c r="B67" s="51"/>
      <c r="C67" s="51"/>
      <c r="D67" s="51"/>
      <c r="E67" s="51"/>
      <c r="F67" s="52"/>
      <c r="G67" s="52"/>
      <c r="H67" s="52"/>
    </row>
    <row r="68" spans="2:8" x14ac:dyDescent="0.65">
      <c r="B68" s="51"/>
      <c r="C68" s="51"/>
      <c r="D68" s="51"/>
      <c r="E68" s="51"/>
      <c r="F68" s="52"/>
      <c r="G68" s="52"/>
      <c r="H68" s="52"/>
    </row>
    <row r="69" spans="2:8" x14ac:dyDescent="0.65">
      <c r="B69" s="51"/>
      <c r="C69" s="51"/>
      <c r="D69" s="51"/>
      <c r="E69" s="51"/>
      <c r="F69" s="52"/>
      <c r="G69" s="52"/>
      <c r="H69" s="52"/>
    </row>
  </sheetData>
  <mergeCells count="20">
    <mergeCell ref="B23:E23"/>
    <mergeCell ref="B26:E26"/>
    <mergeCell ref="B27:E27"/>
    <mergeCell ref="B22:E22"/>
    <mergeCell ref="B16:E16"/>
    <mergeCell ref="B19:E19"/>
    <mergeCell ref="B15:E15"/>
    <mergeCell ref="B20:E20"/>
    <mergeCell ref="B21:E21"/>
    <mergeCell ref="A1:H1"/>
    <mergeCell ref="B5:E6"/>
    <mergeCell ref="F5:F6"/>
    <mergeCell ref="G5:G6"/>
    <mergeCell ref="H5:H6"/>
    <mergeCell ref="F17:F18"/>
    <mergeCell ref="G17:G18"/>
    <mergeCell ref="H17:H18"/>
    <mergeCell ref="B7:E7"/>
    <mergeCell ref="B12:E12"/>
    <mergeCell ref="B13:E13"/>
  </mergeCells>
  <pageMargins left="0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123825</xdr:colOff>
                <xdr:row>4</xdr:row>
                <xdr:rowOff>142875</xdr:rowOff>
              </from>
              <to>
                <xdr:col>5</xdr:col>
                <xdr:colOff>257175</xdr:colOff>
                <xdr:row>5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4"/>
  <sheetViews>
    <sheetView zoomScale="120" zoomScaleNormal="120" workbookViewId="0">
      <selection activeCell="C27" sqref="C27"/>
    </sheetView>
  </sheetViews>
  <sheetFormatPr defaultRowHeight="24" x14ac:dyDescent="0.55000000000000004"/>
  <cols>
    <col min="1" max="1" width="6" style="6" customWidth="1"/>
    <col min="2" max="2" width="3.125" style="6" customWidth="1"/>
    <col min="3" max="3" width="66.5" style="6" customWidth="1"/>
    <col min="4" max="4" width="7.875" style="6" customWidth="1"/>
    <col min="5" max="5" width="7.75" style="6" customWidth="1"/>
    <col min="6" max="6" width="11.25" style="6" customWidth="1"/>
    <col min="7" max="7" width="10.625" style="6" customWidth="1"/>
    <col min="8" max="10" width="9.125" style="6" customWidth="1"/>
    <col min="11" max="256" width="9.125" style="6"/>
    <col min="257" max="257" width="4.625" style="6" customWidth="1"/>
    <col min="258" max="258" width="3.125" style="6" customWidth="1"/>
    <col min="259" max="259" width="59.375" style="6" customWidth="1"/>
    <col min="260" max="260" width="9.875" style="6" customWidth="1"/>
    <col min="261" max="261" width="8.875" style="6" customWidth="1"/>
    <col min="262" max="262" width="13.125" style="6" customWidth="1"/>
    <col min="263" max="263" width="10.625" style="6" customWidth="1"/>
    <col min="264" max="266" width="9.125" style="6" customWidth="1"/>
    <col min="267" max="512" width="9.125" style="6"/>
    <col min="513" max="513" width="4.625" style="6" customWidth="1"/>
    <col min="514" max="514" width="3.125" style="6" customWidth="1"/>
    <col min="515" max="515" width="59.375" style="6" customWidth="1"/>
    <col min="516" max="516" width="9.875" style="6" customWidth="1"/>
    <col min="517" max="517" width="8.875" style="6" customWidth="1"/>
    <col min="518" max="518" width="13.125" style="6" customWidth="1"/>
    <col min="519" max="519" width="10.625" style="6" customWidth="1"/>
    <col min="520" max="522" width="9.125" style="6" customWidth="1"/>
    <col min="523" max="768" width="9.125" style="6"/>
    <col min="769" max="769" width="4.625" style="6" customWidth="1"/>
    <col min="770" max="770" width="3.125" style="6" customWidth="1"/>
    <col min="771" max="771" width="59.375" style="6" customWidth="1"/>
    <col min="772" max="772" width="9.875" style="6" customWidth="1"/>
    <col min="773" max="773" width="8.875" style="6" customWidth="1"/>
    <col min="774" max="774" width="13.125" style="6" customWidth="1"/>
    <col min="775" max="775" width="10.625" style="6" customWidth="1"/>
    <col min="776" max="778" width="9.125" style="6" customWidth="1"/>
    <col min="779" max="1024" width="9.125" style="6"/>
    <col min="1025" max="1025" width="4.625" style="6" customWidth="1"/>
    <col min="1026" max="1026" width="3.125" style="6" customWidth="1"/>
    <col min="1027" max="1027" width="59.375" style="6" customWidth="1"/>
    <col min="1028" max="1028" width="9.875" style="6" customWidth="1"/>
    <col min="1029" max="1029" width="8.875" style="6" customWidth="1"/>
    <col min="1030" max="1030" width="13.125" style="6" customWidth="1"/>
    <col min="1031" max="1031" width="10.625" style="6" customWidth="1"/>
    <col min="1032" max="1034" width="9.125" style="6" customWidth="1"/>
    <col min="1035" max="1280" width="9.125" style="6"/>
    <col min="1281" max="1281" width="4.625" style="6" customWidth="1"/>
    <col min="1282" max="1282" width="3.125" style="6" customWidth="1"/>
    <col min="1283" max="1283" width="59.375" style="6" customWidth="1"/>
    <col min="1284" max="1284" width="9.875" style="6" customWidth="1"/>
    <col min="1285" max="1285" width="8.875" style="6" customWidth="1"/>
    <col min="1286" max="1286" width="13.125" style="6" customWidth="1"/>
    <col min="1287" max="1287" width="10.625" style="6" customWidth="1"/>
    <col min="1288" max="1290" width="9.125" style="6" customWidth="1"/>
    <col min="1291" max="1536" width="9.125" style="6"/>
    <col min="1537" max="1537" width="4.625" style="6" customWidth="1"/>
    <col min="1538" max="1538" width="3.125" style="6" customWidth="1"/>
    <col min="1539" max="1539" width="59.375" style="6" customWidth="1"/>
    <col min="1540" max="1540" width="9.875" style="6" customWidth="1"/>
    <col min="1541" max="1541" width="8.875" style="6" customWidth="1"/>
    <col min="1542" max="1542" width="13.125" style="6" customWidth="1"/>
    <col min="1543" max="1543" width="10.625" style="6" customWidth="1"/>
    <col min="1544" max="1546" width="9.125" style="6" customWidth="1"/>
    <col min="1547" max="1792" width="9.125" style="6"/>
    <col min="1793" max="1793" width="4.625" style="6" customWidth="1"/>
    <col min="1794" max="1794" width="3.125" style="6" customWidth="1"/>
    <col min="1795" max="1795" width="59.375" style="6" customWidth="1"/>
    <col min="1796" max="1796" width="9.875" style="6" customWidth="1"/>
    <col min="1797" max="1797" width="8.875" style="6" customWidth="1"/>
    <col min="1798" max="1798" width="13.125" style="6" customWidth="1"/>
    <col min="1799" max="1799" width="10.625" style="6" customWidth="1"/>
    <col min="1800" max="1802" width="9.125" style="6" customWidth="1"/>
    <col min="1803" max="2048" width="9.125" style="6"/>
    <col min="2049" max="2049" width="4.625" style="6" customWidth="1"/>
    <col min="2050" max="2050" width="3.125" style="6" customWidth="1"/>
    <col min="2051" max="2051" width="59.375" style="6" customWidth="1"/>
    <col min="2052" max="2052" width="9.875" style="6" customWidth="1"/>
    <col min="2053" max="2053" width="8.875" style="6" customWidth="1"/>
    <col min="2054" max="2054" width="13.125" style="6" customWidth="1"/>
    <col min="2055" max="2055" width="10.625" style="6" customWidth="1"/>
    <col min="2056" max="2058" width="9.125" style="6" customWidth="1"/>
    <col min="2059" max="2304" width="9.125" style="6"/>
    <col min="2305" max="2305" width="4.625" style="6" customWidth="1"/>
    <col min="2306" max="2306" width="3.125" style="6" customWidth="1"/>
    <col min="2307" max="2307" width="59.375" style="6" customWidth="1"/>
    <col min="2308" max="2308" width="9.875" style="6" customWidth="1"/>
    <col min="2309" max="2309" width="8.875" style="6" customWidth="1"/>
    <col min="2310" max="2310" width="13.125" style="6" customWidth="1"/>
    <col min="2311" max="2311" width="10.625" style="6" customWidth="1"/>
    <col min="2312" max="2314" width="9.125" style="6" customWidth="1"/>
    <col min="2315" max="2560" width="9.125" style="6"/>
    <col min="2561" max="2561" width="4.625" style="6" customWidth="1"/>
    <col min="2562" max="2562" width="3.125" style="6" customWidth="1"/>
    <col min="2563" max="2563" width="59.375" style="6" customWidth="1"/>
    <col min="2564" max="2564" width="9.875" style="6" customWidth="1"/>
    <col min="2565" max="2565" width="8.875" style="6" customWidth="1"/>
    <col min="2566" max="2566" width="13.125" style="6" customWidth="1"/>
    <col min="2567" max="2567" width="10.625" style="6" customWidth="1"/>
    <col min="2568" max="2570" width="9.125" style="6" customWidth="1"/>
    <col min="2571" max="2816" width="9.125" style="6"/>
    <col min="2817" max="2817" width="4.625" style="6" customWidth="1"/>
    <col min="2818" max="2818" width="3.125" style="6" customWidth="1"/>
    <col min="2819" max="2819" width="59.375" style="6" customWidth="1"/>
    <col min="2820" max="2820" width="9.875" style="6" customWidth="1"/>
    <col min="2821" max="2821" width="8.875" style="6" customWidth="1"/>
    <col min="2822" max="2822" width="13.125" style="6" customWidth="1"/>
    <col min="2823" max="2823" width="10.625" style="6" customWidth="1"/>
    <col min="2824" max="2826" width="9.125" style="6" customWidth="1"/>
    <col min="2827" max="3072" width="9.125" style="6"/>
    <col min="3073" max="3073" width="4.625" style="6" customWidth="1"/>
    <col min="3074" max="3074" width="3.125" style="6" customWidth="1"/>
    <col min="3075" max="3075" width="59.375" style="6" customWidth="1"/>
    <col min="3076" max="3076" width="9.875" style="6" customWidth="1"/>
    <col min="3077" max="3077" width="8.875" style="6" customWidth="1"/>
    <col min="3078" max="3078" width="13.125" style="6" customWidth="1"/>
    <col min="3079" max="3079" width="10.625" style="6" customWidth="1"/>
    <col min="3080" max="3082" width="9.125" style="6" customWidth="1"/>
    <col min="3083" max="3328" width="9.125" style="6"/>
    <col min="3329" max="3329" width="4.625" style="6" customWidth="1"/>
    <col min="3330" max="3330" width="3.125" style="6" customWidth="1"/>
    <col min="3331" max="3331" width="59.375" style="6" customWidth="1"/>
    <col min="3332" max="3332" width="9.875" style="6" customWidth="1"/>
    <col min="3333" max="3333" width="8.875" style="6" customWidth="1"/>
    <col min="3334" max="3334" width="13.125" style="6" customWidth="1"/>
    <col min="3335" max="3335" width="10.625" style="6" customWidth="1"/>
    <col min="3336" max="3338" width="9.125" style="6" customWidth="1"/>
    <col min="3339" max="3584" width="9.125" style="6"/>
    <col min="3585" max="3585" width="4.625" style="6" customWidth="1"/>
    <col min="3586" max="3586" width="3.125" style="6" customWidth="1"/>
    <col min="3587" max="3587" width="59.375" style="6" customWidth="1"/>
    <col min="3588" max="3588" width="9.875" style="6" customWidth="1"/>
    <col min="3589" max="3589" width="8.875" style="6" customWidth="1"/>
    <col min="3590" max="3590" width="13.125" style="6" customWidth="1"/>
    <col min="3591" max="3591" width="10.625" style="6" customWidth="1"/>
    <col min="3592" max="3594" width="9.125" style="6" customWidth="1"/>
    <col min="3595" max="3840" width="9.125" style="6"/>
    <col min="3841" max="3841" width="4.625" style="6" customWidth="1"/>
    <col min="3842" max="3842" width="3.125" style="6" customWidth="1"/>
    <col min="3843" max="3843" width="59.375" style="6" customWidth="1"/>
    <col min="3844" max="3844" width="9.875" style="6" customWidth="1"/>
    <col min="3845" max="3845" width="8.875" style="6" customWidth="1"/>
    <col min="3846" max="3846" width="13.125" style="6" customWidth="1"/>
    <col min="3847" max="3847" width="10.625" style="6" customWidth="1"/>
    <col min="3848" max="3850" width="9.125" style="6" customWidth="1"/>
    <col min="3851" max="4096" width="9.125" style="6"/>
    <col min="4097" max="4097" width="4.625" style="6" customWidth="1"/>
    <col min="4098" max="4098" width="3.125" style="6" customWidth="1"/>
    <col min="4099" max="4099" width="59.375" style="6" customWidth="1"/>
    <col min="4100" max="4100" width="9.875" style="6" customWidth="1"/>
    <col min="4101" max="4101" width="8.875" style="6" customWidth="1"/>
    <col min="4102" max="4102" width="13.125" style="6" customWidth="1"/>
    <col min="4103" max="4103" width="10.625" style="6" customWidth="1"/>
    <col min="4104" max="4106" width="9.125" style="6" customWidth="1"/>
    <col min="4107" max="4352" width="9.125" style="6"/>
    <col min="4353" max="4353" width="4.625" style="6" customWidth="1"/>
    <col min="4354" max="4354" width="3.125" style="6" customWidth="1"/>
    <col min="4355" max="4355" width="59.375" style="6" customWidth="1"/>
    <col min="4356" max="4356" width="9.875" style="6" customWidth="1"/>
    <col min="4357" max="4357" width="8.875" style="6" customWidth="1"/>
    <col min="4358" max="4358" width="13.125" style="6" customWidth="1"/>
    <col min="4359" max="4359" width="10.625" style="6" customWidth="1"/>
    <col min="4360" max="4362" width="9.125" style="6" customWidth="1"/>
    <col min="4363" max="4608" width="9.125" style="6"/>
    <col min="4609" max="4609" width="4.625" style="6" customWidth="1"/>
    <col min="4610" max="4610" width="3.125" style="6" customWidth="1"/>
    <col min="4611" max="4611" width="59.375" style="6" customWidth="1"/>
    <col min="4612" max="4612" width="9.875" style="6" customWidth="1"/>
    <col min="4613" max="4613" width="8.875" style="6" customWidth="1"/>
    <col min="4614" max="4614" width="13.125" style="6" customWidth="1"/>
    <col min="4615" max="4615" width="10.625" style="6" customWidth="1"/>
    <col min="4616" max="4618" width="9.125" style="6" customWidth="1"/>
    <col min="4619" max="4864" width="9.125" style="6"/>
    <col min="4865" max="4865" width="4.625" style="6" customWidth="1"/>
    <col min="4866" max="4866" width="3.125" style="6" customWidth="1"/>
    <col min="4867" max="4867" width="59.375" style="6" customWidth="1"/>
    <col min="4868" max="4868" width="9.875" style="6" customWidth="1"/>
    <col min="4869" max="4869" width="8.875" style="6" customWidth="1"/>
    <col min="4870" max="4870" width="13.125" style="6" customWidth="1"/>
    <col min="4871" max="4871" width="10.625" style="6" customWidth="1"/>
    <col min="4872" max="4874" width="9.125" style="6" customWidth="1"/>
    <col min="4875" max="5120" width="9.125" style="6"/>
    <col min="5121" max="5121" width="4.625" style="6" customWidth="1"/>
    <col min="5122" max="5122" width="3.125" style="6" customWidth="1"/>
    <col min="5123" max="5123" width="59.375" style="6" customWidth="1"/>
    <col min="5124" max="5124" width="9.875" style="6" customWidth="1"/>
    <col min="5125" max="5125" width="8.875" style="6" customWidth="1"/>
    <col min="5126" max="5126" width="13.125" style="6" customWidth="1"/>
    <col min="5127" max="5127" width="10.625" style="6" customWidth="1"/>
    <col min="5128" max="5130" width="9.125" style="6" customWidth="1"/>
    <col min="5131" max="5376" width="9.125" style="6"/>
    <col min="5377" max="5377" width="4.625" style="6" customWidth="1"/>
    <col min="5378" max="5378" width="3.125" style="6" customWidth="1"/>
    <col min="5379" max="5379" width="59.375" style="6" customWidth="1"/>
    <col min="5380" max="5380" width="9.875" style="6" customWidth="1"/>
    <col min="5381" max="5381" width="8.875" style="6" customWidth="1"/>
    <col min="5382" max="5382" width="13.125" style="6" customWidth="1"/>
    <col min="5383" max="5383" width="10.625" style="6" customWidth="1"/>
    <col min="5384" max="5386" width="9.125" style="6" customWidth="1"/>
    <col min="5387" max="5632" width="9.125" style="6"/>
    <col min="5633" max="5633" width="4.625" style="6" customWidth="1"/>
    <col min="5634" max="5634" width="3.125" style="6" customWidth="1"/>
    <col min="5635" max="5635" width="59.375" style="6" customWidth="1"/>
    <col min="5636" max="5636" width="9.875" style="6" customWidth="1"/>
    <col min="5637" max="5637" width="8.875" style="6" customWidth="1"/>
    <col min="5638" max="5638" width="13.125" style="6" customWidth="1"/>
    <col min="5639" max="5639" width="10.625" style="6" customWidth="1"/>
    <col min="5640" max="5642" width="9.125" style="6" customWidth="1"/>
    <col min="5643" max="5888" width="9.125" style="6"/>
    <col min="5889" max="5889" width="4.625" style="6" customWidth="1"/>
    <col min="5890" max="5890" width="3.125" style="6" customWidth="1"/>
    <col min="5891" max="5891" width="59.375" style="6" customWidth="1"/>
    <col min="5892" max="5892" width="9.875" style="6" customWidth="1"/>
    <col min="5893" max="5893" width="8.875" style="6" customWidth="1"/>
    <col min="5894" max="5894" width="13.125" style="6" customWidth="1"/>
    <col min="5895" max="5895" width="10.625" style="6" customWidth="1"/>
    <col min="5896" max="5898" width="9.125" style="6" customWidth="1"/>
    <col min="5899" max="6144" width="9.125" style="6"/>
    <col min="6145" max="6145" width="4.625" style="6" customWidth="1"/>
    <col min="6146" max="6146" width="3.125" style="6" customWidth="1"/>
    <col min="6147" max="6147" width="59.375" style="6" customWidth="1"/>
    <col min="6148" max="6148" width="9.875" style="6" customWidth="1"/>
    <col min="6149" max="6149" width="8.875" style="6" customWidth="1"/>
    <col min="6150" max="6150" width="13.125" style="6" customWidth="1"/>
    <col min="6151" max="6151" width="10.625" style="6" customWidth="1"/>
    <col min="6152" max="6154" width="9.125" style="6" customWidth="1"/>
    <col min="6155" max="6400" width="9.125" style="6"/>
    <col min="6401" max="6401" width="4.625" style="6" customWidth="1"/>
    <col min="6402" max="6402" width="3.125" style="6" customWidth="1"/>
    <col min="6403" max="6403" width="59.375" style="6" customWidth="1"/>
    <col min="6404" max="6404" width="9.875" style="6" customWidth="1"/>
    <col min="6405" max="6405" width="8.875" style="6" customWidth="1"/>
    <col min="6406" max="6406" width="13.125" style="6" customWidth="1"/>
    <col min="6407" max="6407" width="10.625" style="6" customWidth="1"/>
    <col min="6408" max="6410" width="9.125" style="6" customWidth="1"/>
    <col min="6411" max="6656" width="9.125" style="6"/>
    <col min="6657" max="6657" width="4.625" style="6" customWidth="1"/>
    <col min="6658" max="6658" width="3.125" style="6" customWidth="1"/>
    <col min="6659" max="6659" width="59.375" style="6" customWidth="1"/>
    <col min="6660" max="6660" width="9.875" style="6" customWidth="1"/>
    <col min="6661" max="6661" width="8.875" style="6" customWidth="1"/>
    <col min="6662" max="6662" width="13.125" style="6" customWidth="1"/>
    <col min="6663" max="6663" width="10.625" style="6" customWidth="1"/>
    <col min="6664" max="6666" width="9.125" style="6" customWidth="1"/>
    <col min="6667" max="6912" width="9.125" style="6"/>
    <col min="6913" max="6913" width="4.625" style="6" customWidth="1"/>
    <col min="6914" max="6914" width="3.125" style="6" customWidth="1"/>
    <col min="6915" max="6915" width="59.375" style="6" customWidth="1"/>
    <col min="6916" max="6916" width="9.875" style="6" customWidth="1"/>
    <col min="6917" max="6917" width="8.875" style="6" customWidth="1"/>
    <col min="6918" max="6918" width="13.125" style="6" customWidth="1"/>
    <col min="6919" max="6919" width="10.625" style="6" customWidth="1"/>
    <col min="6920" max="6922" width="9.125" style="6" customWidth="1"/>
    <col min="6923" max="7168" width="9.125" style="6"/>
    <col min="7169" max="7169" width="4.625" style="6" customWidth="1"/>
    <col min="7170" max="7170" width="3.125" style="6" customWidth="1"/>
    <col min="7171" max="7171" width="59.375" style="6" customWidth="1"/>
    <col min="7172" max="7172" width="9.875" style="6" customWidth="1"/>
    <col min="7173" max="7173" width="8.875" style="6" customWidth="1"/>
    <col min="7174" max="7174" width="13.125" style="6" customWidth="1"/>
    <col min="7175" max="7175" width="10.625" style="6" customWidth="1"/>
    <col min="7176" max="7178" width="9.125" style="6" customWidth="1"/>
    <col min="7179" max="7424" width="9.125" style="6"/>
    <col min="7425" max="7425" width="4.625" style="6" customWidth="1"/>
    <col min="7426" max="7426" width="3.125" style="6" customWidth="1"/>
    <col min="7427" max="7427" width="59.375" style="6" customWidth="1"/>
    <col min="7428" max="7428" width="9.875" style="6" customWidth="1"/>
    <col min="7429" max="7429" width="8.875" style="6" customWidth="1"/>
    <col min="7430" max="7430" width="13.125" style="6" customWidth="1"/>
    <col min="7431" max="7431" width="10.625" style="6" customWidth="1"/>
    <col min="7432" max="7434" width="9.125" style="6" customWidth="1"/>
    <col min="7435" max="7680" width="9.125" style="6"/>
    <col min="7681" max="7681" width="4.625" style="6" customWidth="1"/>
    <col min="7682" max="7682" width="3.125" style="6" customWidth="1"/>
    <col min="7683" max="7683" width="59.375" style="6" customWidth="1"/>
    <col min="7684" max="7684" width="9.875" style="6" customWidth="1"/>
    <col min="7685" max="7685" width="8.875" style="6" customWidth="1"/>
    <col min="7686" max="7686" width="13.125" style="6" customWidth="1"/>
    <col min="7687" max="7687" width="10.625" style="6" customWidth="1"/>
    <col min="7688" max="7690" width="9.125" style="6" customWidth="1"/>
    <col min="7691" max="7936" width="9.125" style="6"/>
    <col min="7937" max="7937" width="4.625" style="6" customWidth="1"/>
    <col min="7938" max="7938" width="3.125" style="6" customWidth="1"/>
    <col min="7939" max="7939" width="59.375" style="6" customWidth="1"/>
    <col min="7940" max="7940" width="9.875" style="6" customWidth="1"/>
    <col min="7941" max="7941" width="8.875" style="6" customWidth="1"/>
    <col min="7942" max="7942" width="13.125" style="6" customWidth="1"/>
    <col min="7943" max="7943" width="10.625" style="6" customWidth="1"/>
    <col min="7944" max="7946" width="9.125" style="6" customWidth="1"/>
    <col min="7947" max="8192" width="9.125" style="6"/>
    <col min="8193" max="8193" width="4.625" style="6" customWidth="1"/>
    <col min="8194" max="8194" width="3.125" style="6" customWidth="1"/>
    <col min="8195" max="8195" width="59.375" style="6" customWidth="1"/>
    <col min="8196" max="8196" width="9.875" style="6" customWidth="1"/>
    <col min="8197" max="8197" width="8.875" style="6" customWidth="1"/>
    <col min="8198" max="8198" width="13.125" style="6" customWidth="1"/>
    <col min="8199" max="8199" width="10.625" style="6" customWidth="1"/>
    <col min="8200" max="8202" width="9.125" style="6" customWidth="1"/>
    <col min="8203" max="8448" width="9.125" style="6"/>
    <col min="8449" max="8449" width="4.625" style="6" customWidth="1"/>
    <col min="8450" max="8450" width="3.125" style="6" customWidth="1"/>
    <col min="8451" max="8451" width="59.375" style="6" customWidth="1"/>
    <col min="8452" max="8452" width="9.875" style="6" customWidth="1"/>
    <col min="8453" max="8453" width="8.875" style="6" customWidth="1"/>
    <col min="8454" max="8454" width="13.125" style="6" customWidth="1"/>
    <col min="8455" max="8455" width="10.625" style="6" customWidth="1"/>
    <col min="8456" max="8458" width="9.125" style="6" customWidth="1"/>
    <col min="8459" max="8704" width="9.125" style="6"/>
    <col min="8705" max="8705" width="4.625" style="6" customWidth="1"/>
    <col min="8706" max="8706" width="3.125" style="6" customWidth="1"/>
    <col min="8707" max="8707" width="59.375" style="6" customWidth="1"/>
    <col min="8708" max="8708" width="9.875" style="6" customWidth="1"/>
    <col min="8709" max="8709" width="8.875" style="6" customWidth="1"/>
    <col min="8710" max="8710" width="13.125" style="6" customWidth="1"/>
    <col min="8711" max="8711" width="10.625" style="6" customWidth="1"/>
    <col min="8712" max="8714" width="9.125" style="6" customWidth="1"/>
    <col min="8715" max="8960" width="9.125" style="6"/>
    <col min="8961" max="8961" width="4.625" style="6" customWidth="1"/>
    <col min="8962" max="8962" width="3.125" style="6" customWidth="1"/>
    <col min="8963" max="8963" width="59.375" style="6" customWidth="1"/>
    <col min="8964" max="8964" width="9.875" style="6" customWidth="1"/>
    <col min="8965" max="8965" width="8.875" style="6" customWidth="1"/>
    <col min="8966" max="8966" width="13.125" style="6" customWidth="1"/>
    <col min="8967" max="8967" width="10.625" style="6" customWidth="1"/>
    <col min="8968" max="8970" width="9.125" style="6" customWidth="1"/>
    <col min="8971" max="9216" width="9.125" style="6"/>
    <col min="9217" max="9217" width="4.625" style="6" customWidth="1"/>
    <col min="9218" max="9218" width="3.125" style="6" customWidth="1"/>
    <col min="9219" max="9219" width="59.375" style="6" customWidth="1"/>
    <col min="9220" max="9220" width="9.875" style="6" customWidth="1"/>
    <col min="9221" max="9221" width="8.875" style="6" customWidth="1"/>
    <col min="9222" max="9222" width="13.125" style="6" customWidth="1"/>
    <col min="9223" max="9223" width="10.625" style="6" customWidth="1"/>
    <col min="9224" max="9226" width="9.125" style="6" customWidth="1"/>
    <col min="9227" max="9472" width="9.125" style="6"/>
    <col min="9473" max="9473" width="4.625" style="6" customWidth="1"/>
    <col min="9474" max="9474" width="3.125" style="6" customWidth="1"/>
    <col min="9475" max="9475" width="59.375" style="6" customWidth="1"/>
    <col min="9476" max="9476" width="9.875" style="6" customWidth="1"/>
    <col min="9477" max="9477" width="8.875" style="6" customWidth="1"/>
    <col min="9478" max="9478" width="13.125" style="6" customWidth="1"/>
    <col min="9479" max="9479" width="10.625" style="6" customWidth="1"/>
    <col min="9480" max="9482" width="9.125" style="6" customWidth="1"/>
    <col min="9483" max="9728" width="9.125" style="6"/>
    <col min="9729" max="9729" width="4.625" style="6" customWidth="1"/>
    <col min="9730" max="9730" width="3.125" style="6" customWidth="1"/>
    <col min="9731" max="9731" width="59.375" style="6" customWidth="1"/>
    <col min="9732" max="9732" width="9.875" style="6" customWidth="1"/>
    <col min="9733" max="9733" width="8.875" style="6" customWidth="1"/>
    <col min="9734" max="9734" width="13.125" style="6" customWidth="1"/>
    <col min="9735" max="9735" width="10.625" style="6" customWidth="1"/>
    <col min="9736" max="9738" width="9.125" style="6" customWidth="1"/>
    <col min="9739" max="9984" width="9.125" style="6"/>
    <col min="9985" max="9985" width="4.625" style="6" customWidth="1"/>
    <col min="9986" max="9986" width="3.125" style="6" customWidth="1"/>
    <col min="9987" max="9987" width="59.375" style="6" customWidth="1"/>
    <col min="9988" max="9988" width="9.875" style="6" customWidth="1"/>
    <col min="9989" max="9989" width="8.875" style="6" customWidth="1"/>
    <col min="9990" max="9990" width="13.125" style="6" customWidth="1"/>
    <col min="9991" max="9991" width="10.625" style="6" customWidth="1"/>
    <col min="9992" max="9994" width="9.125" style="6" customWidth="1"/>
    <col min="9995" max="10240" width="9.125" style="6"/>
    <col min="10241" max="10241" width="4.625" style="6" customWidth="1"/>
    <col min="10242" max="10242" width="3.125" style="6" customWidth="1"/>
    <col min="10243" max="10243" width="59.375" style="6" customWidth="1"/>
    <col min="10244" max="10244" width="9.875" style="6" customWidth="1"/>
    <col min="10245" max="10245" width="8.875" style="6" customWidth="1"/>
    <col min="10246" max="10246" width="13.125" style="6" customWidth="1"/>
    <col min="10247" max="10247" width="10.625" style="6" customWidth="1"/>
    <col min="10248" max="10250" width="9.125" style="6" customWidth="1"/>
    <col min="10251" max="10496" width="9.125" style="6"/>
    <col min="10497" max="10497" width="4.625" style="6" customWidth="1"/>
    <col min="10498" max="10498" width="3.125" style="6" customWidth="1"/>
    <col min="10499" max="10499" width="59.375" style="6" customWidth="1"/>
    <col min="10500" max="10500" width="9.875" style="6" customWidth="1"/>
    <col min="10501" max="10501" width="8.875" style="6" customWidth="1"/>
    <col min="10502" max="10502" width="13.125" style="6" customWidth="1"/>
    <col min="10503" max="10503" width="10.625" style="6" customWidth="1"/>
    <col min="10504" max="10506" width="9.125" style="6" customWidth="1"/>
    <col min="10507" max="10752" width="9.125" style="6"/>
    <col min="10753" max="10753" width="4.625" style="6" customWidth="1"/>
    <col min="10754" max="10754" width="3.125" style="6" customWidth="1"/>
    <col min="10755" max="10755" width="59.375" style="6" customWidth="1"/>
    <col min="10756" max="10756" width="9.875" style="6" customWidth="1"/>
    <col min="10757" max="10757" width="8.875" style="6" customWidth="1"/>
    <col min="10758" max="10758" width="13.125" style="6" customWidth="1"/>
    <col min="10759" max="10759" width="10.625" style="6" customWidth="1"/>
    <col min="10760" max="10762" width="9.125" style="6" customWidth="1"/>
    <col min="10763" max="11008" width="9.125" style="6"/>
    <col min="11009" max="11009" width="4.625" style="6" customWidth="1"/>
    <col min="11010" max="11010" width="3.125" style="6" customWidth="1"/>
    <col min="11011" max="11011" width="59.375" style="6" customWidth="1"/>
    <col min="11012" max="11012" width="9.875" style="6" customWidth="1"/>
    <col min="11013" max="11013" width="8.875" style="6" customWidth="1"/>
    <col min="11014" max="11014" width="13.125" style="6" customWidth="1"/>
    <col min="11015" max="11015" width="10.625" style="6" customWidth="1"/>
    <col min="11016" max="11018" width="9.125" style="6" customWidth="1"/>
    <col min="11019" max="11264" width="9.125" style="6"/>
    <col min="11265" max="11265" width="4.625" style="6" customWidth="1"/>
    <col min="11266" max="11266" width="3.125" style="6" customWidth="1"/>
    <col min="11267" max="11267" width="59.375" style="6" customWidth="1"/>
    <col min="11268" max="11268" width="9.875" style="6" customWidth="1"/>
    <col min="11269" max="11269" width="8.875" style="6" customWidth="1"/>
    <col min="11270" max="11270" width="13.125" style="6" customWidth="1"/>
    <col min="11271" max="11271" width="10.625" style="6" customWidth="1"/>
    <col min="11272" max="11274" width="9.125" style="6" customWidth="1"/>
    <col min="11275" max="11520" width="9.125" style="6"/>
    <col min="11521" max="11521" width="4.625" style="6" customWidth="1"/>
    <col min="11522" max="11522" width="3.125" style="6" customWidth="1"/>
    <col min="11523" max="11523" width="59.375" style="6" customWidth="1"/>
    <col min="11524" max="11524" width="9.875" style="6" customWidth="1"/>
    <col min="11525" max="11525" width="8.875" style="6" customWidth="1"/>
    <col min="11526" max="11526" width="13.125" style="6" customWidth="1"/>
    <col min="11527" max="11527" width="10.625" style="6" customWidth="1"/>
    <col min="11528" max="11530" width="9.125" style="6" customWidth="1"/>
    <col min="11531" max="11776" width="9.125" style="6"/>
    <col min="11777" max="11777" width="4.625" style="6" customWidth="1"/>
    <col min="11778" max="11778" width="3.125" style="6" customWidth="1"/>
    <col min="11779" max="11779" width="59.375" style="6" customWidth="1"/>
    <col min="11780" max="11780" width="9.875" style="6" customWidth="1"/>
    <col min="11781" max="11781" width="8.875" style="6" customWidth="1"/>
    <col min="11782" max="11782" width="13.125" style="6" customWidth="1"/>
    <col min="11783" max="11783" width="10.625" style="6" customWidth="1"/>
    <col min="11784" max="11786" width="9.125" style="6" customWidth="1"/>
    <col min="11787" max="12032" width="9.125" style="6"/>
    <col min="12033" max="12033" width="4.625" style="6" customWidth="1"/>
    <col min="12034" max="12034" width="3.125" style="6" customWidth="1"/>
    <col min="12035" max="12035" width="59.375" style="6" customWidth="1"/>
    <col min="12036" max="12036" width="9.875" style="6" customWidth="1"/>
    <col min="12037" max="12037" width="8.875" style="6" customWidth="1"/>
    <col min="12038" max="12038" width="13.125" style="6" customWidth="1"/>
    <col min="12039" max="12039" width="10.625" style="6" customWidth="1"/>
    <col min="12040" max="12042" width="9.125" style="6" customWidth="1"/>
    <col min="12043" max="12288" width="9.125" style="6"/>
    <col min="12289" max="12289" width="4.625" style="6" customWidth="1"/>
    <col min="12290" max="12290" width="3.125" style="6" customWidth="1"/>
    <col min="12291" max="12291" width="59.375" style="6" customWidth="1"/>
    <col min="12292" max="12292" width="9.875" style="6" customWidth="1"/>
    <col min="12293" max="12293" width="8.875" style="6" customWidth="1"/>
    <col min="12294" max="12294" width="13.125" style="6" customWidth="1"/>
    <col min="12295" max="12295" width="10.625" style="6" customWidth="1"/>
    <col min="12296" max="12298" width="9.125" style="6" customWidth="1"/>
    <col min="12299" max="12544" width="9.125" style="6"/>
    <col min="12545" max="12545" width="4.625" style="6" customWidth="1"/>
    <col min="12546" max="12546" width="3.125" style="6" customWidth="1"/>
    <col min="12547" max="12547" width="59.375" style="6" customWidth="1"/>
    <col min="12548" max="12548" width="9.875" style="6" customWidth="1"/>
    <col min="12549" max="12549" width="8.875" style="6" customWidth="1"/>
    <col min="12550" max="12550" width="13.125" style="6" customWidth="1"/>
    <col min="12551" max="12551" width="10.625" style="6" customWidth="1"/>
    <col min="12552" max="12554" width="9.125" style="6" customWidth="1"/>
    <col min="12555" max="12800" width="9.125" style="6"/>
    <col min="12801" max="12801" width="4.625" style="6" customWidth="1"/>
    <col min="12802" max="12802" width="3.125" style="6" customWidth="1"/>
    <col min="12803" max="12803" width="59.375" style="6" customWidth="1"/>
    <col min="12804" max="12804" width="9.875" style="6" customWidth="1"/>
    <col min="12805" max="12805" width="8.875" style="6" customWidth="1"/>
    <col min="12806" max="12806" width="13.125" style="6" customWidth="1"/>
    <col min="12807" max="12807" width="10.625" style="6" customWidth="1"/>
    <col min="12808" max="12810" width="9.125" style="6" customWidth="1"/>
    <col min="12811" max="13056" width="9.125" style="6"/>
    <col min="13057" max="13057" width="4.625" style="6" customWidth="1"/>
    <col min="13058" max="13058" width="3.125" style="6" customWidth="1"/>
    <col min="13059" max="13059" width="59.375" style="6" customWidth="1"/>
    <col min="13060" max="13060" width="9.875" style="6" customWidth="1"/>
    <col min="13061" max="13061" width="8.875" style="6" customWidth="1"/>
    <col min="13062" max="13062" width="13.125" style="6" customWidth="1"/>
    <col min="13063" max="13063" width="10.625" style="6" customWidth="1"/>
    <col min="13064" max="13066" width="9.125" style="6" customWidth="1"/>
    <col min="13067" max="13312" width="9.125" style="6"/>
    <col min="13313" max="13313" width="4.625" style="6" customWidth="1"/>
    <col min="13314" max="13314" width="3.125" style="6" customWidth="1"/>
    <col min="13315" max="13315" width="59.375" style="6" customWidth="1"/>
    <col min="13316" max="13316" width="9.875" style="6" customWidth="1"/>
    <col min="13317" max="13317" width="8.875" style="6" customWidth="1"/>
    <col min="13318" max="13318" width="13.125" style="6" customWidth="1"/>
    <col min="13319" max="13319" width="10.625" style="6" customWidth="1"/>
    <col min="13320" max="13322" width="9.125" style="6" customWidth="1"/>
    <col min="13323" max="13568" width="9.125" style="6"/>
    <col min="13569" max="13569" width="4.625" style="6" customWidth="1"/>
    <col min="13570" max="13570" width="3.125" style="6" customWidth="1"/>
    <col min="13571" max="13571" width="59.375" style="6" customWidth="1"/>
    <col min="13572" max="13572" width="9.875" style="6" customWidth="1"/>
    <col min="13573" max="13573" width="8.875" style="6" customWidth="1"/>
    <col min="13574" max="13574" width="13.125" style="6" customWidth="1"/>
    <col min="13575" max="13575" width="10.625" style="6" customWidth="1"/>
    <col min="13576" max="13578" width="9.125" style="6" customWidth="1"/>
    <col min="13579" max="13824" width="9.125" style="6"/>
    <col min="13825" max="13825" width="4.625" style="6" customWidth="1"/>
    <col min="13826" max="13826" width="3.125" style="6" customWidth="1"/>
    <col min="13827" max="13827" width="59.375" style="6" customWidth="1"/>
    <col min="13828" max="13828" width="9.875" style="6" customWidth="1"/>
    <col min="13829" max="13829" width="8.875" style="6" customWidth="1"/>
    <col min="13830" max="13830" width="13.125" style="6" customWidth="1"/>
    <col min="13831" max="13831" width="10.625" style="6" customWidth="1"/>
    <col min="13832" max="13834" width="9.125" style="6" customWidth="1"/>
    <col min="13835" max="14080" width="9.125" style="6"/>
    <col min="14081" max="14081" width="4.625" style="6" customWidth="1"/>
    <col min="14082" max="14082" width="3.125" style="6" customWidth="1"/>
    <col min="14083" max="14083" width="59.375" style="6" customWidth="1"/>
    <col min="14084" max="14084" width="9.875" style="6" customWidth="1"/>
    <col min="14085" max="14085" width="8.875" style="6" customWidth="1"/>
    <col min="14086" max="14086" width="13.125" style="6" customWidth="1"/>
    <col min="14087" max="14087" width="10.625" style="6" customWidth="1"/>
    <col min="14088" max="14090" width="9.125" style="6" customWidth="1"/>
    <col min="14091" max="14336" width="9.125" style="6"/>
    <col min="14337" max="14337" width="4.625" style="6" customWidth="1"/>
    <col min="14338" max="14338" width="3.125" style="6" customWidth="1"/>
    <col min="14339" max="14339" width="59.375" style="6" customWidth="1"/>
    <col min="14340" max="14340" width="9.875" style="6" customWidth="1"/>
    <col min="14341" max="14341" width="8.875" style="6" customWidth="1"/>
    <col min="14342" max="14342" width="13.125" style="6" customWidth="1"/>
    <col min="14343" max="14343" width="10.625" style="6" customWidth="1"/>
    <col min="14344" max="14346" width="9.125" style="6" customWidth="1"/>
    <col min="14347" max="14592" width="9.125" style="6"/>
    <col min="14593" max="14593" width="4.625" style="6" customWidth="1"/>
    <col min="14594" max="14594" width="3.125" style="6" customWidth="1"/>
    <col min="14595" max="14595" width="59.375" style="6" customWidth="1"/>
    <col min="14596" max="14596" width="9.875" style="6" customWidth="1"/>
    <col min="14597" max="14597" width="8.875" style="6" customWidth="1"/>
    <col min="14598" max="14598" width="13.125" style="6" customWidth="1"/>
    <col min="14599" max="14599" width="10.625" style="6" customWidth="1"/>
    <col min="14600" max="14602" width="9.125" style="6" customWidth="1"/>
    <col min="14603" max="14848" width="9.125" style="6"/>
    <col min="14849" max="14849" width="4.625" style="6" customWidth="1"/>
    <col min="14850" max="14850" width="3.125" style="6" customWidth="1"/>
    <col min="14851" max="14851" width="59.375" style="6" customWidth="1"/>
    <col min="14852" max="14852" width="9.875" style="6" customWidth="1"/>
    <col min="14853" max="14853" width="8.875" style="6" customWidth="1"/>
    <col min="14854" max="14854" width="13.125" style="6" customWidth="1"/>
    <col min="14855" max="14855" width="10.625" style="6" customWidth="1"/>
    <col min="14856" max="14858" width="9.125" style="6" customWidth="1"/>
    <col min="14859" max="15104" width="9.125" style="6"/>
    <col min="15105" max="15105" width="4.625" style="6" customWidth="1"/>
    <col min="15106" max="15106" width="3.125" style="6" customWidth="1"/>
    <col min="15107" max="15107" width="59.375" style="6" customWidth="1"/>
    <col min="15108" max="15108" width="9.875" style="6" customWidth="1"/>
    <col min="15109" max="15109" width="8.875" style="6" customWidth="1"/>
    <col min="15110" max="15110" width="13.125" style="6" customWidth="1"/>
    <col min="15111" max="15111" width="10.625" style="6" customWidth="1"/>
    <col min="15112" max="15114" width="9.125" style="6" customWidth="1"/>
    <col min="15115" max="15360" width="9.125" style="6"/>
    <col min="15361" max="15361" width="4.625" style="6" customWidth="1"/>
    <col min="15362" max="15362" width="3.125" style="6" customWidth="1"/>
    <col min="15363" max="15363" width="59.375" style="6" customWidth="1"/>
    <col min="15364" max="15364" width="9.875" style="6" customWidth="1"/>
    <col min="15365" max="15365" width="8.875" style="6" customWidth="1"/>
    <col min="15366" max="15366" width="13.125" style="6" customWidth="1"/>
    <col min="15367" max="15367" width="10.625" style="6" customWidth="1"/>
    <col min="15368" max="15370" width="9.125" style="6" customWidth="1"/>
    <col min="15371" max="15616" width="9.125" style="6"/>
    <col min="15617" max="15617" width="4.625" style="6" customWidth="1"/>
    <col min="15618" max="15618" width="3.125" style="6" customWidth="1"/>
    <col min="15619" max="15619" width="59.375" style="6" customWidth="1"/>
    <col min="15620" max="15620" width="9.875" style="6" customWidth="1"/>
    <col min="15621" max="15621" width="8.875" style="6" customWidth="1"/>
    <col min="15622" max="15622" width="13.125" style="6" customWidth="1"/>
    <col min="15623" max="15623" width="10.625" style="6" customWidth="1"/>
    <col min="15624" max="15626" width="9.125" style="6" customWidth="1"/>
    <col min="15627" max="15872" width="9.125" style="6"/>
    <col min="15873" max="15873" width="4.625" style="6" customWidth="1"/>
    <col min="15874" max="15874" width="3.125" style="6" customWidth="1"/>
    <col min="15875" max="15875" width="59.375" style="6" customWidth="1"/>
    <col min="15876" max="15876" width="9.875" style="6" customWidth="1"/>
    <col min="15877" max="15877" width="8.875" style="6" customWidth="1"/>
    <col min="15878" max="15878" width="13.125" style="6" customWidth="1"/>
    <col min="15879" max="15879" width="10.625" style="6" customWidth="1"/>
    <col min="15880" max="15882" width="9.125" style="6" customWidth="1"/>
    <col min="15883" max="16128" width="9.125" style="6"/>
    <col min="16129" max="16129" width="4.625" style="6" customWidth="1"/>
    <col min="16130" max="16130" width="3.125" style="6" customWidth="1"/>
    <col min="16131" max="16131" width="59.375" style="6" customWidth="1"/>
    <col min="16132" max="16132" width="9.875" style="6" customWidth="1"/>
    <col min="16133" max="16133" width="8.875" style="6" customWidth="1"/>
    <col min="16134" max="16134" width="13.125" style="6" customWidth="1"/>
    <col min="16135" max="16135" width="10.625" style="6" customWidth="1"/>
    <col min="16136" max="16138" width="9.125" style="6" customWidth="1"/>
    <col min="16139" max="16384" width="9.125" style="6"/>
  </cols>
  <sheetData>
    <row r="2" spans="1:9" x14ac:dyDescent="0.55000000000000004">
      <c r="B2" s="209" t="s">
        <v>72</v>
      </c>
      <c r="C2" s="209"/>
      <c r="D2" s="209"/>
      <c r="E2" s="90"/>
      <c r="F2" s="90"/>
      <c r="G2" s="45"/>
      <c r="H2" s="45"/>
      <c r="I2" s="45"/>
    </row>
    <row r="3" spans="1:9" x14ac:dyDescent="0.55000000000000004">
      <c r="B3" s="111"/>
      <c r="C3" s="111"/>
      <c r="D3" s="111"/>
      <c r="E3" s="111"/>
      <c r="F3" s="111"/>
      <c r="G3" s="111"/>
      <c r="H3" s="111"/>
      <c r="I3" s="111"/>
    </row>
    <row r="4" spans="1:9" x14ac:dyDescent="0.55000000000000004">
      <c r="B4" s="17"/>
      <c r="C4" s="210" t="s">
        <v>168</v>
      </c>
      <c r="D4" s="210"/>
      <c r="E4" s="210"/>
      <c r="F4" s="210"/>
      <c r="G4" s="210"/>
      <c r="H4" s="210"/>
    </row>
    <row r="5" spans="1:9" x14ac:dyDescent="0.55000000000000004">
      <c r="B5" s="154" t="s">
        <v>169</v>
      </c>
      <c r="C5" s="155"/>
      <c r="D5" s="155"/>
      <c r="E5" s="155"/>
      <c r="F5" s="155"/>
      <c r="G5" s="155"/>
      <c r="H5" s="155"/>
    </row>
    <row r="6" spans="1:9" x14ac:dyDescent="0.55000000000000004">
      <c r="B6" s="154" t="s">
        <v>174</v>
      </c>
      <c r="C6" s="155"/>
      <c r="D6" s="155"/>
      <c r="E6" s="155"/>
      <c r="F6" s="155"/>
      <c r="G6" s="155"/>
      <c r="H6" s="155"/>
    </row>
    <row r="7" spans="1:9" x14ac:dyDescent="0.55000000000000004">
      <c r="B7" s="109"/>
      <c r="C7" s="109" t="s">
        <v>146</v>
      </c>
      <c r="D7" s="109"/>
      <c r="E7" s="109"/>
      <c r="F7" s="109"/>
      <c r="G7" s="109"/>
      <c r="H7" s="109"/>
    </row>
    <row r="8" spans="1:9" x14ac:dyDescent="0.55000000000000004">
      <c r="B8" s="69" t="s">
        <v>151</v>
      </c>
      <c r="C8" s="109"/>
      <c r="D8" s="109"/>
      <c r="E8" s="109"/>
      <c r="F8" s="109"/>
      <c r="G8" s="109"/>
      <c r="H8" s="109"/>
    </row>
    <row r="9" spans="1:9" x14ac:dyDescent="0.55000000000000004">
      <c r="B9" s="154" t="s">
        <v>152</v>
      </c>
      <c r="C9" s="155"/>
      <c r="D9" s="155"/>
      <c r="E9" s="155"/>
      <c r="F9" s="155"/>
      <c r="G9" s="155"/>
      <c r="H9" s="155"/>
    </row>
    <row r="10" spans="1:9" x14ac:dyDescent="0.55000000000000004">
      <c r="B10" s="109" t="s">
        <v>175</v>
      </c>
      <c r="C10" s="110"/>
      <c r="D10" s="110"/>
      <c r="E10" s="110"/>
      <c r="F10" s="110"/>
      <c r="G10" s="110"/>
      <c r="H10" s="110"/>
    </row>
    <row r="11" spans="1:9" x14ac:dyDescent="0.55000000000000004">
      <c r="B11" s="109" t="s">
        <v>176</v>
      </c>
      <c r="C11" s="110"/>
      <c r="D11" s="110"/>
      <c r="E11" s="110"/>
      <c r="F11" s="110"/>
      <c r="G11" s="110"/>
      <c r="H11" s="110"/>
    </row>
    <row r="12" spans="1:9" x14ac:dyDescent="0.55000000000000004">
      <c r="B12" s="46" t="s">
        <v>177</v>
      </c>
      <c r="C12" s="46"/>
    </row>
    <row r="13" spans="1:9" x14ac:dyDescent="0.55000000000000004">
      <c r="B13" s="46"/>
      <c r="C13" s="46"/>
    </row>
    <row r="14" spans="1:9" x14ac:dyDescent="0.55000000000000004">
      <c r="A14" s="84" t="s">
        <v>34</v>
      </c>
      <c r="B14" s="85"/>
      <c r="C14" s="85"/>
      <c r="D14" s="85"/>
    </row>
    <row r="15" spans="1:9" x14ac:dyDescent="0.55000000000000004">
      <c r="A15" s="85"/>
      <c r="B15" s="84" t="s">
        <v>53</v>
      </c>
      <c r="C15" s="85"/>
      <c r="D15" s="85"/>
    </row>
    <row r="16" spans="1:9" x14ac:dyDescent="0.55000000000000004">
      <c r="A16" s="85"/>
      <c r="B16" s="86" t="s">
        <v>19</v>
      </c>
      <c r="C16" s="86" t="s">
        <v>12</v>
      </c>
      <c r="D16" s="87" t="s">
        <v>20</v>
      </c>
    </row>
    <row r="17" spans="1:9" x14ac:dyDescent="0.55000000000000004">
      <c r="A17" s="85"/>
      <c r="B17" s="91">
        <v>1</v>
      </c>
      <c r="C17" s="81" t="s">
        <v>77</v>
      </c>
      <c r="D17" s="92">
        <v>1</v>
      </c>
    </row>
    <row r="18" spans="1:9" x14ac:dyDescent="0.55000000000000004">
      <c r="A18" s="85"/>
      <c r="B18" s="211">
        <v>2</v>
      </c>
      <c r="C18" s="88" t="s">
        <v>103</v>
      </c>
      <c r="D18" s="213">
        <v>1</v>
      </c>
    </row>
    <row r="19" spans="1:9" x14ac:dyDescent="0.55000000000000004">
      <c r="A19" s="85"/>
      <c r="B19" s="212"/>
      <c r="C19" s="131" t="s">
        <v>104</v>
      </c>
      <c r="D19" s="214"/>
    </row>
    <row r="20" spans="1:9" x14ac:dyDescent="0.55000000000000004">
      <c r="A20" s="85"/>
      <c r="B20" s="93">
        <v>3</v>
      </c>
      <c r="C20" s="131" t="s">
        <v>84</v>
      </c>
      <c r="D20" s="92">
        <v>1</v>
      </c>
    </row>
    <row r="21" spans="1:9" x14ac:dyDescent="0.55000000000000004">
      <c r="A21" s="85"/>
      <c r="B21" s="91">
        <v>4</v>
      </c>
      <c r="C21" s="130" t="s">
        <v>107</v>
      </c>
      <c r="D21" s="107">
        <v>1</v>
      </c>
    </row>
    <row r="22" spans="1:9" x14ac:dyDescent="0.55000000000000004">
      <c r="A22" s="85"/>
      <c r="B22" s="91">
        <v>5</v>
      </c>
      <c r="C22" s="130" t="s">
        <v>182</v>
      </c>
      <c r="D22" s="107">
        <v>1</v>
      </c>
    </row>
    <row r="23" spans="1:9" x14ac:dyDescent="0.55000000000000004">
      <c r="A23" s="85"/>
      <c r="B23" s="91">
        <v>6</v>
      </c>
      <c r="C23" s="130" t="s">
        <v>105</v>
      </c>
      <c r="D23" s="107">
        <v>1</v>
      </c>
    </row>
    <row r="24" spans="1:9" x14ac:dyDescent="0.55000000000000004">
      <c r="A24" s="85"/>
      <c r="B24" s="91">
        <v>7</v>
      </c>
      <c r="C24" s="130" t="s">
        <v>178</v>
      </c>
      <c r="D24" s="107">
        <v>1</v>
      </c>
    </row>
    <row r="25" spans="1:9" x14ac:dyDescent="0.55000000000000004">
      <c r="A25" s="85"/>
      <c r="B25" s="91">
        <v>8</v>
      </c>
      <c r="C25" s="130" t="s">
        <v>106</v>
      </c>
      <c r="D25" s="107">
        <v>1</v>
      </c>
    </row>
    <row r="26" spans="1:9" x14ac:dyDescent="0.55000000000000004">
      <c r="A26" s="85"/>
      <c r="B26" s="203" t="s">
        <v>7</v>
      </c>
      <c r="C26" s="204"/>
      <c r="D26" s="89">
        <f>SUM(D17:D25)</f>
        <v>8</v>
      </c>
    </row>
    <row r="27" spans="1:9" x14ac:dyDescent="0.55000000000000004">
      <c r="B27" s="46"/>
      <c r="C27" s="46"/>
    </row>
    <row r="28" spans="1:9" x14ac:dyDescent="0.55000000000000004">
      <c r="B28" s="46"/>
      <c r="C28" s="46"/>
    </row>
    <row r="29" spans="1:9" x14ac:dyDescent="0.55000000000000004">
      <c r="B29" s="46"/>
      <c r="C29" s="46"/>
    </row>
    <row r="30" spans="1:9" x14ac:dyDescent="0.55000000000000004">
      <c r="B30" s="46"/>
      <c r="C30" s="46"/>
    </row>
    <row r="31" spans="1:9" x14ac:dyDescent="0.55000000000000004">
      <c r="B31" s="46"/>
      <c r="C31" s="46"/>
    </row>
    <row r="32" spans="1:9" x14ac:dyDescent="0.55000000000000004">
      <c r="B32" s="209" t="s">
        <v>147</v>
      </c>
      <c r="C32" s="209"/>
      <c r="D32" s="209"/>
      <c r="E32" s="143"/>
      <c r="F32" s="143"/>
      <c r="G32" s="143"/>
      <c r="H32" s="143"/>
      <c r="I32" s="143"/>
    </row>
    <row r="33" spans="1:9" x14ac:dyDescent="0.55000000000000004">
      <c r="B33" s="143"/>
      <c r="C33" s="143"/>
      <c r="D33" s="143"/>
      <c r="E33" s="143"/>
      <c r="F33" s="143"/>
      <c r="G33" s="143"/>
      <c r="H33" s="143"/>
      <c r="I33" s="143"/>
    </row>
    <row r="34" spans="1:9" x14ac:dyDescent="0.55000000000000004">
      <c r="A34" s="85"/>
      <c r="B34" s="84" t="s">
        <v>108</v>
      </c>
      <c r="C34" s="85"/>
      <c r="D34" s="85"/>
    </row>
    <row r="35" spans="1:9" x14ac:dyDescent="0.55000000000000004">
      <c r="A35" s="85"/>
      <c r="B35" s="86" t="s">
        <v>19</v>
      </c>
      <c r="C35" s="86" t="s">
        <v>12</v>
      </c>
      <c r="D35" s="87" t="s">
        <v>20</v>
      </c>
    </row>
    <row r="36" spans="1:9" x14ac:dyDescent="0.55000000000000004">
      <c r="A36" s="85"/>
      <c r="B36" s="91">
        <v>1</v>
      </c>
      <c r="C36" s="133" t="s">
        <v>83</v>
      </c>
      <c r="D36" s="107">
        <v>1</v>
      </c>
    </row>
    <row r="37" spans="1:9" x14ac:dyDescent="0.55000000000000004">
      <c r="A37" s="85"/>
      <c r="B37" s="91">
        <v>2</v>
      </c>
      <c r="C37" s="100" t="s">
        <v>99</v>
      </c>
      <c r="D37" s="107">
        <v>1</v>
      </c>
    </row>
    <row r="38" spans="1:9" x14ac:dyDescent="0.55000000000000004">
      <c r="A38" s="85"/>
      <c r="B38" s="211">
        <v>3</v>
      </c>
      <c r="C38" s="88" t="s">
        <v>148</v>
      </c>
      <c r="D38" s="205">
        <v>1</v>
      </c>
    </row>
    <row r="39" spans="1:9" x14ac:dyDescent="0.55000000000000004">
      <c r="A39" s="85"/>
      <c r="B39" s="212"/>
      <c r="C39" s="131" t="s">
        <v>149</v>
      </c>
      <c r="D39" s="206"/>
    </row>
    <row r="40" spans="1:9" x14ac:dyDescent="0.55000000000000004">
      <c r="A40" s="85"/>
      <c r="B40" s="203" t="s">
        <v>7</v>
      </c>
      <c r="C40" s="204"/>
      <c r="D40" s="89">
        <f>SUM(D36:D39)</f>
        <v>3</v>
      </c>
    </row>
    <row r="42" spans="1:9" x14ac:dyDescent="0.55000000000000004">
      <c r="A42" s="85"/>
      <c r="B42" s="84" t="s">
        <v>115</v>
      </c>
      <c r="C42" s="85"/>
      <c r="D42" s="85"/>
    </row>
    <row r="43" spans="1:9" x14ac:dyDescent="0.55000000000000004">
      <c r="A43" s="85"/>
      <c r="B43" s="84" t="s">
        <v>116</v>
      </c>
      <c r="C43" s="85"/>
      <c r="D43" s="85"/>
    </row>
    <row r="44" spans="1:9" x14ac:dyDescent="0.55000000000000004">
      <c r="A44" s="85"/>
      <c r="B44" s="86" t="s">
        <v>19</v>
      </c>
      <c r="C44" s="86" t="s">
        <v>12</v>
      </c>
      <c r="D44" s="87" t="s">
        <v>20</v>
      </c>
    </row>
    <row r="45" spans="1:9" x14ac:dyDescent="0.55000000000000004">
      <c r="A45" s="85"/>
      <c r="B45" s="91">
        <v>1</v>
      </c>
      <c r="C45" s="81" t="s">
        <v>78</v>
      </c>
      <c r="D45" s="107">
        <v>1</v>
      </c>
    </row>
    <row r="46" spans="1:9" x14ac:dyDescent="0.55000000000000004">
      <c r="A46" s="85"/>
      <c r="B46" s="93">
        <v>2</v>
      </c>
      <c r="C46" s="100" t="s">
        <v>81</v>
      </c>
      <c r="D46" s="132">
        <v>1</v>
      </c>
    </row>
    <row r="47" spans="1:9" x14ac:dyDescent="0.55000000000000004">
      <c r="A47" s="85"/>
      <c r="B47" s="93">
        <v>3</v>
      </c>
      <c r="C47" s="131" t="s">
        <v>87</v>
      </c>
      <c r="D47" s="107">
        <v>1</v>
      </c>
    </row>
    <row r="48" spans="1:9" x14ac:dyDescent="0.55000000000000004">
      <c r="A48" s="85"/>
      <c r="B48" s="91">
        <v>4</v>
      </c>
      <c r="C48" s="130" t="s">
        <v>89</v>
      </c>
      <c r="D48" s="107">
        <v>1</v>
      </c>
    </row>
    <row r="49" spans="1:4" x14ac:dyDescent="0.55000000000000004">
      <c r="A49" s="85"/>
      <c r="B49" s="91">
        <v>5</v>
      </c>
      <c r="C49" s="130" t="s">
        <v>110</v>
      </c>
      <c r="D49" s="107">
        <v>1</v>
      </c>
    </row>
    <row r="50" spans="1:4" x14ac:dyDescent="0.55000000000000004">
      <c r="A50" s="85"/>
      <c r="B50" s="91">
        <v>6</v>
      </c>
      <c r="C50" s="134" t="s">
        <v>109</v>
      </c>
      <c r="D50" s="107">
        <v>1</v>
      </c>
    </row>
    <row r="51" spans="1:4" x14ac:dyDescent="0.55000000000000004">
      <c r="A51" s="85"/>
      <c r="B51" s="207">
        <v>7</v>
      </c>
      <c r="C51" s="88" t="s">
        <v>111</v>
      </c>
      <c r="D51" s="205">
        <v>1</v>
      </c>
    </row>
    <row r="52" spans="1:4" x14ac:dyDescent="0.55000000000000004">
      <c r="A52" s="85"/>
      <c r="B52" s="208"/>
      <c r="C52" s="131" t="s">
        <v>112</v>
      </c>
      <c r="D52" s="206"/>
    </row>
    <row r="53" spans="1:4" x14ac:dyDescent="0.55000000000000004">
      <c r="A53" s="85"/>
      <c r="B53" s="91">
        <v>8</v>
      </c>
      <c r="C53" s="130" t="s">
        <v>113</v>
      </c>
      <c r="D53" s="107">
        <v>1</v>
      </c>
    </row>
    <row r="54" spans="1:4" x14ac:dyDescent="0.55000000000000004">
      <c r="A54" s="85"/>
      <c r="B54" s="203" t="s">
        <v>7</v>
      </c>
      <c r="C54" s="204"/>
      <c r="D54" s="89">
        <f>SUM(D45:D53)</f>
        <v>8</v>
      </c>
    </row>
  </sheetData>
  <mergeCells count="15">
    <mergeCell ref="B54:C54"/>
    <mergeCell ref="D51:D52"/>
    <mergeCell ref="B51:B52"/>
    <mergeCell ref="B40:C40"/>
    <mergeCell ref="B2:D2"/>
    <mergeCell ref="B26:C26"/>
    <mergeCell ref="C4:H4"/>
    <mergeCell ref="B5:H5"/>
    <mergeCell ref="B6:H6"/>
    <mergeCell ref="B9:H9"/>
    <mergeCell ref="B18:B19"/>
    <mergeCell ref="D18:D19"/>
    <mergeCell ref="B32:D32"/>
    <mergeCell ref="B38:B39"/>
    <mergeCell ref="D38:D39"/>
  </mergeCells>
  <pageMargins left="0.70866141732283472" right="0.70866141732283472" top="0.35433070866141736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DATA</vt:lpstr>
      <vt:lpstr>บทสรุป</vt:lpstr>
      <vt:lpstr>ตาราง1-2</vt:lpstr>
      <vt:lpstr>ตาราง 3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2023-07-06T03:02:52Z</cp:lastPrinted>
  <dcterms:created xsi:type="dcterms:W3CDTF">2014-10-15T08:34:52Z</dcterms:created>
  <dcterms:modified xsi:type="dcterms:W3CDTF">2023-07-06T07:35:27Z</dcterms:modified>
</cp:coreProperties>
</file>