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embeddings/oleObject1.bin" ContentType="application/vnd.openxmlformats-officedocument.oleObject"/>
  <Override PartName="/xl/drawings/drawing3.xml" ContentType="application/vnd.openxmlformats-officedocument.drawing+xml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ผลประเมินโครงการ กิจกรรม\ผลประเมินโครงการ ประจำปีงบประมาณ 2567\"/>
    </mc:Choice>
  </mc:AlternateContent>
  <xr:revisionPtr revIDLastSave="0" documentId="8_{05BEAF99-5209-4C52-99E3-FC49194D68C9}" xr6:coauthVersionLast="36" xr6:coauthVersionMax="36" xr10:uidLastSave="{00000000-0000-0000-0000-000000000000}"/>
  <bookViews>
    <workbookView xWindow="0" yWindow="0" windowWidth="20490" windowHeight="7755" activeTab="1" xr2:uid="{00000000-000D-0000-FFFF-FFFF00000000}"/>
  </bookViews>
  <sheets>
    <sheet name="Data" sheetId="15" r:id="rId1"/>
    <sheet name="บทสรุป" sheetId="9" r:id="rId2"/>
    <sheet name="สรุปตาราง1-4" sheetId="2" r:id="rId3"/>
    <sheet name="ก่อน-หลัง" sheetId="12" r:id="rId4"/>
    <sheet name="ตาราง 5" sheetId="14" r:id="rId5"/>
    <sheet name="เสนอแนะ" sheetId="17" r:id="rId6"/>
  </sheets>
  <definedNames>
    <definedName name="_xlnm._FilterDatabase" localSheetId="0" hidden="1">Data!$B$1:$B$129</definedName>
  </definedNames>
  <calcPr calcId="191029"/>
</workbook>
</file>

<file path=xl/calcChain.xml><?xml version="1.0" encoding="utf-8"?>
<calcChain xmlns="http://schemas.openxmlformats.org/spreadsheetml/2006/main">
  <c r="F28" i="2" l="1"/>
  <c r="G28" i="2" s="1"/>
  <c r="D54" i="17" l="1"/>
  <c r="D46" i="17"/>
  <c r="D15" i="17"/>
  <c r="D32" i="17"/>
  <c r="N30" i="15" l="1"/>
  <c r="P28" i="15"/>
  <c r="O28" i="15"/>
  <c r="P30" i="15"/>
  <c r="P29" i="15"/>
  <c r="R27" i="15" l="1"/>
  <c r="Q30" i="15"/>
  <c r="Q29" i="15"/>
  <c r="N29" i="15"/>
  <c r="L30" i="15"/>
  <c r="L29" i="15"/>
  <c r="H30" i="15"/>
  <c r="H29" i="15"/>
  <c r="F30" i="15"/>
  <c r="F29" i="15"/>
  <c r="R28" i="15"/>
  <c r="F27" i="15"/>
  <c r="G27" i="15"/>
  <c r="H27" i="15"/>
  <c r="I27" i="15"/>
  <c r="J27" i="15"/>
  <c r="K27" i="15"/>
  <c r="L27" i="15"/>
  <c r="M27" i="15"/>
  <c r="N27" i="15"/>
  <c r="O27" i="15"/>
  <c r="P27" i="15"/>
  <c r="Q27" i="15"/>
  <c r="F28" i="15"/>
  <c r="G28" i="15"/>
  <c r="H28" i="15"/>
  <c r="I28" i="15"/>
  <c r="J28" i="15"/>
  <c r="K28" i="15"/>
  <c r="L28" i="15"/>
  <c r="M28" i="15"/>
  <c r="N28" i="15"/>
  <c r="Q28" i="15"/>
  <c r="E28" i="15"/>
  <c r="E27" i="15"/>
  <c r="D21" i="17" l="1"/>
  <c r="G21" i="2" l="1"/>
  <c r="G24" i="2"/>
  <c r="G27" i="2"/>
  <c r="G22" i="2"/>
  <c r="G23" i="2"/>
  <c r="G25" i="2"/>
  <c r="G26" i="2"/>
  <c r="H20" i="14"/>
  <c r="G20" i="14"/>
  <c r="H8" i="14"/>
  <c r="G7" i="14"/>
  <c r="H14" i="14" l="1"/>
  <c r="G14" i="14"/>
  <c r="G12" i="14"/>
  <c r="G13" i="14"/>
  <c r="G16" i="14"/>
  <c r="G17" i="14"/>
  <c r="G18" i="14"/>
  <c r="G19" i="14"/>
  <c r="H16" i="14"/>
  <c r="H17" i="14"/>
  <c r="H18" i="14"/>
  <c r="H19" i="14"/>
  <c r="H13" i="14" l="1"/>
  <c r="H12" i="14"/>
  <c r="I20" i="14"/>
  <c r="I19" i="14"/>
  <c r="I18" i="14"/>
  <c r="I17" i="14"/>
  <c r="I16" i="14"/>
  <c r="G19" i="12" l="1"/>
  <c r="G16" i="12"/>
  <c r="F16" i="12"/>
  <c r="F19" i="12"/>
  <c r="H21" i="14"/>
  <c r="G21" i="14"/>
  <c r="G21" i="12"/>
  <c r="G14" i="12"/>
  <c r="H10" i="14"/>
  <c r="G8" i="14"/>
  <c r="F9" i="12"/>
  <c r="F12" i="12"/>
  <c r="H7" i="14"/>
  <c r="G9" i="12"/>
  <c r="G12" i="12"/>
  <c r="F14" i="12" l="1"/>
  <c r="F21" i="12" l="1"/>
  <c r="F12" i="2" l="1"/>
  <c r="G10" i="14" l="1"/>
  <c r="H12" i="12"/>
  <c r="H9" i="12"/>
  <c r="G20" i="2" l="1"/>
  <c r="G11" i="2" l="1"/>
  <c r="I21" i="14" l="1"/>
  <c r="I13" i="14"/>
  <c r="I12" i="14"/>
  <c r="I8" i="14"/>
  <c r="I7" i="14"/>
  <c r="H21" i="12"/>
  <c r="H19" i="12"/>
  <c r="H16" i="12"/>
  <c r="I14" i="14" l="1"/>
  <c r="I10" i="14"/>
  <c r="G10" i="2" l="1"/>
  <c r="G12" i="2"/>
</calcChain>
</file>

<file path=xl/sharedStrings.xml><?xml version="1.0" encoding="utf-8"?>
<sst xmlns="http://schemas.openxmlformats.org/spreadsheetml/2006/main" count="255" uniqueCount="152">
  <si>
    <t>- 1 -</t>
  </si>
  <si>
    <t>จำนวน</t>
  </si>
  <si>
    <t>ร้อยละ</t>
  </si>
  <si>
    <t>รวม</t>
  </si>
  <si>
    <t>รายการ</t>
  </si>
  <si>
    <t>SD</t>
  </si>
  <si>
    <t>ระดับความคิดเห็น</t>
  </si>
  <si>
    <t>เฉลี่ยรวมด้านกระบวนการและขั้นตอนการให้บริการ</t>
  </si>
  <si>
    <t>รวมเฉลี่ยทุกด้าน</t>
  </si>
  <si>
    <t>ความรู้ก่อนการอบรม</t>
  </si>
  <si>
    <t>เฉลี่ยรวม</t>
  </si>
  <si>
    <t>ความรู้หลังเข้ารับการอบรม</t>
  </si>
  <si>
    <t>บทสรุปสำหรับผู้บริหาร</t>
  </si>
  <si>
    <t>- 3 -</t>
  </si>
  <si>
    <r>
      <t>ตอนที่ 1</t>
    </r>
    <r>
      <rPr>
        <b/>
        <sz val="16"/>
        <rFont val="TH SarabunPSK"/>
        <family val="2"/>
      </rPr>
      <t xml:space="preserve">   ข้อมูลทั่วไปของผู้ตอบแบบสอบถามและการประชาสัมพันธ์</t>
    </r>
  </si>
  <si>
    <r>
      <t>ตอนที่ 2</t>
    </r>
    <r>
      <rPr>
        <b/>
        <sz val="16"/>
        <rFont val="TH SarabunPSK"/>
        <family val="2"/>
      </rPr>
      <t xml:space="preserve">   สอบถามความคิดเห็นเกี่ยวกับการจัดโครงการฯ</t>
    </r>
  </si>
  <si>
    <t>1. ด้านกระบวนการและขั้นตอนการให้บริการ</t>
  </si>
  <si>
    <t>จากตาราง 1  แสดงจำนวนและร้อยละของผู้ตอบแบบสอบถาม จำแนกตามสถานภาพ พบว่า</t>
  </si>
  <si>
    <t>Timestamp</t>
  </si>
  <si>
    <t>4. คณะ</t>
  </si>
  <si>
    <t>5. สาขาวิชา</t>
  </si>
  <si>
    <t xml:space="preserve">          </t>
  </si>
  <si>
    <t>- 2 -</t>
  </si>
  <si>
    <t>ปริญญาโท</t>
  </si>
  <si>
    <t>ปริญญาเอก</t>
  </si>
  <si>
    <t>วิศวกรรมศาสตร์</t>
  </si>
  <si>
    <t>สาธารณสุขศาสตร์</t>
  </si>
  <si>
    <t>น้อย</t>
  </si>
  <si>
    <t>ที่</t>
  </si>
  <si>
    <t>ความถี่</t>
  </si>
  <si>
    <t xml:space="preserve">      ผลการประเมินโครงการอบรมเชิงปฏิบัติการการใช้งานระบบสารสนเทศ</t>
  </si>
  <si>
    <t>คณะวิศวกรรมศาสตร์</t>
  </si>
  <si>
    <t>คณะสาธารณสุขศาสตร์</t>
  </si>
  <si>
    <t xml:space="preserve">ผลการประเมินโครงการอบรมเชิงปฏิบัติการการใช้งานระบบสารสนเทศ </t>
  </si>
  <si>
    <t xml:space="preserve">                ณ ห้องปฏิบัติการคอมพิวเตอร์ 209 อาคารศูนย์บริการเทคโนโลยีสารสนเทศและการสื่อสาร </t>
  </si>
  <si>
    <t xml:space="preserve">   1.2  ความเหมาะสมของระยะเวลาในการจัดโครงการ</t>
  </si>
  <si>
    <t>3. ด้านสิ่งอำนวยความสะดวก</t>
  </si>
  <si>
    <t xml:space="preserve">            เฉลี่ยรวมด้านสิ่งอำนวยความสะดวก</t>
  </si>
  <si>
    <t>2. ด้านกระบวนการขั้นตอนการให้บริการ</t>
  </si>
  <si>
    <t xml:space="preserve">            เฉลี่ยรวมด้านกระบวนการขั้นตอนการให้บริการ</t>
  </si>
  <si>
    <t>4.1.1</t>
  </si>
  <si>
    <t>4.1.2</t>
  </si>
  <si>
    <t>ศึกษาศาสตร์</t>
  </si>
  <si>
    <t>ภาษาไทย</t>
  </si>
  <si>
    <r>
      <rPr>
        <b/>
        <sz val="16"/>
        <rFont val="TH SarabunPSK"/>
        <family val="2"/>
      </rPr>
      <t xml:space="preserve">      </t>
    </r>
    <r>
      <rPr>
        <b/>
        <u/>
        <sz val="16"/>
        <rFont val="TH SarabunPSK"/>
        <family val="2"/>
      </rPr>
      <t>ตอนที่ 3</t>
    </r>
    <r>
      <rPr>
        <b/>
        <sz val="16"/>
        <rFont val="TH SarabunPSK"/>
        <family val="2"/>
      </rPr>
      <t xml:space="preserve"> การบริการสารสนเทศบัณฑิตวิทยาลัย</t>
    </r>
  </si>
  <si>
    <r>
      <rPr>
        <b/>
        <i/>
        <sz val="16"/>
        <rFont val="TH SarabunPSK"/>
        <family val="2"/>
      </rPr>
      <t>ตาราง 1</t>
    </r>
    <r>
      <rPr>
        <i/>
        <sz val="16"/>
        <rFont val="TH SarabunPSK"/>
        <family val="2"/>
      </rPr>
      <t xml:space="preserve">  </t>
    </r>
    <r>
      <rPr>
        <sz val="16"/>
        <rFont val="TH SarabunPSK"/>
        <family val="2"/>
      </rPr>
      <t>แสดงจำนวนและร้อยละของผู้ตอบแบบสอบถาม จำแนกตามสถานภาพ</t>
    </r>
  </si>
  <si>
    <t>นิสิตระดับปริญญาโท</t>
  </si>
  <si>
    <t>นิสิตระดับปริญญาเอก</t>
  </si>
  <si>
    <t>สถานภาพ</t>
  </si>
  <si>
    <t>คณะศึกษาศาสตร์</t>
  </si>
  <si>
    <r>
      <rPr>
        <b/>
        <i/>
        <sz val="16"/>
        <rFont val="TH SarabunPSK"/>
        <family val="2"/>
      </rPr>
      <t>ตาราง 2</t>
    </r>
    <r>
      <rPr>
        <i/>
        <sz val="16"/>
        <rFont val="TH SarabunPSK"/>
        <family val="2"/>
      </rPr>
      <t xml:space="preserve"> </t>
    </r>
    <r>
      <rPr>
        <sz val="16"/>
        <rFont val="TH SarabunPSK"/>
        <family val="2"/>
      </rPr>
      <t>แสดงจำนวนและร้อยละของผู้ตอบแบบสอบถาม จำแนกตามคณะ/สาขาวิชา</t>
    </r>
  </si>
  <si>
    <t>คณะ/สาขาวิชา</t>
  </si>
  <si>
    <t>สาขาวิชาสาธารณสุขศาสตร์</t>
  </si>
  <si>
    <t>สาขาวิชาภาษาไทย</t>
  </si>
  <si>
    <t xml:space="preserve">              จากการจัดโครงการอบรมเชิงปฏิบัติการการใช้งานระบบสารสนเทศของบัณฑิตวิทยาลัย (iThesis)  </t>
  </si>
  <si>
    <t xml:space="preserve">              ผลการประเมินตามวัตถุประสงค์โครงการ พบว่า การจัดโครงการบรรลุตามวัตถุประสงค์ของโครงการคือ</t>
  </si>
  <si>
    <r>
      <rPr>
        <b/>
        <i/>
        <sz val="16"/>
        <rFont val="TH SarabunPSK"/>
        <family val="2"/>
      </rPr>
      <t xml:space="preserve">ตาราง 3 </t>
    </r>
    <r>
      <rPr>
        <sz val="16"/>
        <rFont val="TH SarabunPSK"/>
        <family val="2"/>
      </rPr>
      <t>แสดงค่าเฉลี่ย ค่าเบี่ยงเบนมาตรฐาน และระดับความรู้ ความเข้าใจเกี่ยวกับกิจกรรมในโครงการฯ</t>
    </r>
  </si>
  <si>
    <t>จากตาราง 3 ก่อนเข้ารับการอบรมผู้เข้าร่วมโครงการมีความรู้ความเข้าใจเกี่ยวกับกิจกรรม</t>
  </si>
  <si>
    <t xml:space="preserve">          จากตาราง 4 พบว่า ผู้ตอบแบบสอบถามมีความคิดเห็นเกี่ยวกับการจัดโครงการอบรมเชิงปฏิบัติการ</t>
  </si>
  <si>
    <t xml:space="preserve">- 5 - </t>
  </si>
  <si>
    <t>เภสัชศาสตร์</t>
  </si>
  <si>
    <t>เภสัชวิทยาและวิทยาศาสตร์ชีวโมเลกุล</t>
  </si>
  <si>
    <t>วิศวกรรมเครื่องกล</t>
  </si>
  <si>
    <t>ชั้นปีที่</t>
  </si>
  <si>
    <t>ของบัณฑิตวิทยาลัย (iThesis) ในวันที่ 15 ธันวาคม 2566</t>
  </si>
  <si>
    <t>(N = 25)</t>
  </si>
  <si>
    <t>การใช้งานระบบสารสนเทศของบัณฑิตวิทยาลัย (iThesis) ในวันที่ 15 ธันวาคม 2566 สำหรับนิสิต</t>
  </si>
  <si>
    <r>
      <rPr>
        <b/>
        <i/>
        <sz val="15"/>
        <color theme="1"/>
        <rFont val="TH SarabunPSK"/>
        <family val="2"/>
      </rPr>
      <t>ตาราง 4</t>
    </r>
    <r>
      <rPr>
        <sz val="15"/>
        <color theme="1"/>
        <rFont val="TH SarabunPSK"/>
        <family val="2"/>
      </rPr>
      <t xml:space="preserve"> แสดงค่าเฉลี่ย ค่าเบี่ยงเบนมาตรฐาน และระดับความคิดเห็นเกี่ยวกับการจัดโครงการฯ (N =25)</t>
    </r>
  </si>
  <si>
    <t xml:space="preserve">   1.1  ความเหมาะสมของวันจัดโครงการ (วันที่ 15 ธันวาคม 2566)</t>
  </si>
  <si>
    <t xml:space="preserve">         (เวลา 08.45 - 16.30 น.)</t>
  </si>
  <si>
    <t xml:space="preserve">ส่วนใหญ่ผู้ตอบแบบสอบถามเป็นนิสิตระดับปริญญาโท คิดเป็นร้อยละ 84.00 นิสิตระดับปริญญาเอก </t>
  </si>
  <si>
    <t>คิดเป็นร้อยละ 16.00</t>
  </si>
  <si>
    <t>ที่จัดในโครงการฯ ภาพรวม อยู่ในระดับน้อย (ค่าเฉลี่ย 3.18) และหลังเข้ารับการอบรมค่าเฉลี่ย</t>
  </si>
  <si>
    <t xml:space="preserve">ความรู้ ความเข้าใจสูงขึ้น อยู่ในระดับมาก (ค่าเฉลี่ย 4.16) </t>
  </si>
  <si>
    <t>1.ท่านชื่นชอบ/ประทับใจการให้บริการของบัณฑิตวิทยาลัยในเรื่องใดบ้าง</t>
  </si>
  <si>
    <t xml:space="preserve">ตอนที่ 4 ข้อเสนอแนะเกี่ยวกับโครงการและข้อเสนอแนะอื่น ๆ </t>
  </si>
  <si>
    <t>2.หากจัดโครงการฯ ในครั้งต่อไปตามความคิดของท่านควรเป็นอย่างไร</t>
  </si>
  <si>
    <t>ขั้นตอนการจัดรูปแบบ</t>
  </si>
  <si>
    <t>ควรมีตัวอย่างวิทยานิพนธ์มาให้ลองจัดรูปแบบ</t>
  </si>
  <si>
    <t>วิทยากรสอนไว ทำตามไม่ทัน</t>
  </si>
  <si>
    <t>วิทยากรให้ความรู้รอบด้านเกี่ยวกับ iThesis</t>
  </si>
  <si>
    <t>3.ข้อเสนอแนะอื่นๆ เพื่อการปรับปรุงพัฒนาโครงการต่อไป</t>
  </si>
  <si>
    <t>ช่วงเวลาในการจัดโครงการเนื่องจากเป็นวันทำการข้าราชการลากิจมีผลต่อการปฏิบัติหน้าที่</t>
  </si>
  <si>
    <t>ควรจัดโครงการในวันหยุด</t>
  </si>
  <si>
    <t>2.ท่านต้องการให้บัณฑิตวิทยาลัยปรับปรุง เพิ่มเติมการให้บริการในเรื่องใด</t>
  </si>
  <si>
    <t>ควรให้ผู้เข้าร่วมการอบรมเตรียมข้อมูลที่ใช้ในการอบรมมาด้วย</t>
  </si>
  <si>
    <t>การบรรยายเรื่องการเขียนวิทยานิพนธ์ในระบบ iThesis วิทยากรควรบรรยายอย่างเป็นลำดับ</t>
  </si>
  <si>
    <t>วิทยากรให้ความรู้ที่เข้าใจชัดเจนดีแต่อธิบายเร็วเกินไปทำให้ปฏิบัติตามไม่ทัน</t>
  </si>
  <si>
    <t>ควรจัดโครงการต่อไปอีก</t>
  </si>
  <si>
    <t>ควรมีรายละเอียดของโครงการให้ทราบด้วยและควรบอกว่าใช้อะไรบ้างในการเข้ารับการอบรม</t>
  </si>
  <si>
    <t>วิทยากรมีความรู้สามารถอธิบายได้เข้าใจง่าย</t>
  </si>
  <si>
    <t>การให้บริการดี สุภาพ ยิ้มแย้ม</t>
  </si>
  <si>
    <t>การให้คำแนะนำการใช้งาน</t>
  </si>
  <si>
    <t>เอกสารการสอน UTUBE ให้ศึกษา</t>
  </si>
  <si>
    <t>จัดโครงการแบบออนไลน์</t>
  </si>
  <si>
    <t>ควรเพิ่มการออกหนังสือราชการ เนื่องจากไม่มีเอกสารราชการเป็นลายลักษณ์อักษร</t>
  </si>
  <si>
    <t>วิทยากรชี้แจงเนื้อหารวดเร็วไปทำให้ตามไม่ทันไม่เข้าใจเนื้อหา</t>
  </si>
  <si>
    <t xml:space="preserve">อบรมออนไลน์ </t>
  </si>
  <si>
    <t>จัดโครงการวันเสาร์-อาทิตย์</t>
  </si>
  <si>
    <t>ควรให้ผู้เข้าอบรมจัดเตรียมเนื้อหามาให้พร้อมเพื่อทำให้การอบรมดำเนินการไปได้อย่างต่อเนื่อง</t>
  </si>
  <si>
    <t>ควรมีผู้ช่วยวิทยากรในการช่วยเหลือผู้เข้าอบรม</t>
  </si>
  <si>
    <t>ชอบที่มีช่องทางในการติดต่อสอบถามที่สะดวกและง่ายต่อการรับบริการ</t>
  </si>
  <si>
    <t>ควรเตรียมตัวอย่างไว้ให้ลองทำตาม ให้วิทยากรสอนลงรายละเอียดกว่านี้</t>
  </si>
  <si>
    <t xml:space="preserve">   2.1 เจ้าหน้าที่ให้บริการด้วยความเต็มใจ มีความยิ้มแย้ม แจ่มใส
</t>
  </si>
  <si>
    <t xml:space="preserve">   2.2 เจ้าหน้าที่ให้บริการข้อมูลที่ถูกต้อง รวดเร็ว และเหมาะสม</t>
  </si>
  <si>
    <t xml:space="preserve">   3.1 ความเหมาะสมของสถานที่จัดโครงการ</t>
  </si>
  <si>
    <t xml:space="preserve">   3.2 ความเหมาะสมของสื่อที่ใช้ในการจัดโครงการ</t>
  </si>
  <si>
    <t xml:space="preserve">   3.3 ความเหมาะสมของเอกสารประกอบโครงการ</t>
  </si>
  <si>
    <t xml:space="preserve">   3.4 ความพึงพอใจเกี่ยวกับเอกสารประกอบโครงการ</t>
  </si>
  <si>
    <t>บัณฑิตศึกษา ในภาพรวมพบว่า ผู้เข้าร่วมโครงการฯ มีความคิดเห็นอยู่ในระดับมาก (ค่าเฉลี่ย 4.44)</t>
  </si>
  <si>
    <t>4. ก่อนเข้ารับการอบรมท่านมีความรู้ความเข้าใจเรื่อง ระบบการใช้งานการเขียน</t>
  </si>
  <si>
    <t xml:space="preserve">ลงใน Microsoft word </t>
  </si>
  <si>
    <t xml:space="preserve">วิทยานิพนธ์ด้วยระบบอิเล็กทรอนิกส์ (iThesis) และการติดตั้ง Add-in iThesis </t>
  </si>
  <si>
    <t>เรื่อง “การเขียนวิทยานิพนธ์ในระบบ iThessis”</t>
  </si>
  <si>
    <t>5. ก่อนเข้ารับการอบรมท่านมีความรู้ความเข้าใจ</t>
  </si>
  <si>
    <t>6. หลังเข้ารับการอบรมท่านมีความรู้ความเข้าใจเรื่อง ระบบการใช้งานการเขียน</t>
  </si>
  <si>
    <t>7. หลังเข้ารับการอบรมท่านมีความรู้ความเข้าใจ</t>
  </si>
  <si>
    <t>สาขาวิชาวิศวกรรมเครื่องกล</t>
  </si>
  <si>
    <t>คณะเภสัชศาสตร์</t>
  </si>
  <si>
    <t>สาขาวิชาเภสัชวิทยาและวิทยาศาสตร์ชีวโมเลกุล</t>
  </si>
  <si>
    <t xml:space="preserve">            จากตาราง 2 พบว่า ผู้ตอบแบบสอบถามส่วนใหญ่สังกัดคณะศึกษาศาสตร์ คิดเป็นร้อยละ 68.00</t>
  </si>
  <si>
    <t>รองลงมาได้แก่ คณะสาธารณสุขศาสตร์ คิดเป็นร้อยละ 20.00 และคณะวิศวกรรมศาสตร์</t>
  </si>
  <si>
    <t>คิดเป็นร้อยละ 8.00</t>
  </si>
  <si>
    <t xml:space="preserve">               เมื่อพิจารณารายสาขาวิชา พบว่า ผู้ตอบแบบสอบถามส่วนใหญ่สังกัดสาขาวิชาภาษาไทยมากที่สุด  </t>
  </si>
  <si>
    <t xml:space="preserve">คิดเป็นร้อยละ 68.00 รองลงมาได้แก่ สาขาวิชาสาธารณสุขศาสตร์ คิดเป็นร้อยละ 20.00 </t>
  </si>
  <si>
    <t>และสาขาวิชาวิศวกรรมเครื่องกล คิดเป็นร้อยละ 8.00</t>
  </si>
  <si>
    <t xml:space="preserve">- 4 - </t>
  </si>
  <si>
    <t>บรรยายช้าลงเพราะผู้เข้าร่วมโครงการยังไม่ได้จัดทำข้อมูลจริง</t>
  </si>
  <si>
    <t xml:space="preserve">          เมื่อพิจารณารายด้านแล้ว พบว่า ด้านกระบวนการขั้นตอนการให้บริการมีค่าเฉลี่ยสูงสุด </t>
  </si>
  <si>
    <t xml:space="preserve">(ค่าเฉลี่ย 4.66) รองลงมาคือ ด้านสิ่งอำนวยความสะดวก (ค่าเฉลี่ย 4.52) เมื่อพิจารณารายข้อแล้ว </t>
  </si>
  <si>
    <t>พบว่า ข้อที่มีค่าเฉลี่ยสูงที่สุดคือ เจ้าหน้าที่ให้บริการด้วยความเต็มใจ มีความยิ้มแย้ม แจ่มใส</t>
  </si>
  <si>
    <t>(ค่าเฉลี่ย 4.68) รองลงมาคือ เจ้าหน้าที่ให้บริการข้อมูลที่ถูกต้อง รวดเร็ว และเหมาะสม (ค่าเฉลี่ย 4.64)</t>
  </si>
  <si>
    <t xml:space="preserve">และความเหมาะสมของสื่อที่ใช้ในการจัดโครงการ (ค่าเฉลี่ย 4.60) </t>
  </si>
  <si>
    <t xml:space="preserve">              ส่วนใหญ่ผู้ตอบแบบสอบถามเป็นนิสิตระดับปริญญาโท คิดเป็นร้อยละ 84.00 นิสิตระดับปริญญาเอก </t>
  </si>
  <si>
    <t xml:space="preserve">                               ผู้ตอบแบบสอบถามส่วนใหญ่สังกัดคณะศึกษาศาสตร์ คิดเป็นร้อยละ 68.00 รองลงมาได้แก่ </t>
  </si>
  <si>
    <t>คณะสาธารณสุขศาสตร์ คิดเป็นร้อยละ 20.00 และคณะวิศวกรรมศาสตร์ คิดเป็นร้อยละ 8.00</t>
  </si>
  <si>
    <t xml:space="preserve">                ผู้เข้าร่วมหลังเข้ารับการอบรมค่าเฉลี่ย ความรู้ ความเข้าใจสูงขึ้น อยู่ในระดับมาก (ค่าเฉลี่ย 4.16)</t>
  </si>
  <si>
    <t xml:space="preserve">                เมื่อเทียบกับก่อนการเข้ารับการอบรม อยู่ในระดับน้อย (ค่าเฉลี่ย 3.18) </t>
  </si>
  <si>
    <t xml:space="preserve">               ผู้ตอบแบบสอบถามมีความคิดเห็นอยู่ในระดับมาก (ค่าเฉลี่ย 4.44) เมื่อพิจารณารายด้านแล้ว พบว่า </t>
  </si>
  <si>
    <t xml:space="preserve">(ค่าเฉลี่ย 4.52) เมื่อพิจารณารายข้อแล้ว พบว่า ข้อที่มีค่าเฉลี่ยสูงที่สุดคือ เจ้าหน้าที่ให้บริการด้วยความเต็มใจ </t>
  </si>
  <si>
    <t xml:space="preserve">มีความยิ้มแย้ม แจ่มใส (ค่าเฉลี่ย 4.68) รองลงมาคือ เจ้าหน้าที่ให้บริการข้อมูลที่ถูกต้อง รวดเร็ว และเหมาะสม </t>
  </si>
  <si>
    <t xml:space="preserve">(ค่าเฉลี่ย 4.64) และความเหมาะสมของสื่อที่ใช้ในการจัดโครงการ (ค่าเฉลี่ย 4.60) </t>
  </si>
  <si>
    <t>การแจ้งเตือนก่อนการเข้ารับการอบรม พร้อมแนบเอกสารประกอบการอบรม</t>
  </si>
  <si>
    <t xml:space="preserve">                ในวันที่ 15 ธันวาคม 2566 สำหรับนิสิตบัณฑิตศึกษา โดยมีวัตถุประสงค์ เพื่อสร้างความรู้ความเข้าใจ </t>
  </si>
  <si>
    <t xml:space="preserve">                ให้กับนิสิตบัณฑิตศึกษาเกี่ยวกับวิธีการเขียนวิทยานิพนธ์ด้วยระบบ (iThesis) มีกลุ่มเป้าหมายทั้งสิ้น จำนวน 40 คน </t>
  </si>
  <si>
    <t xml:space="preserve">ตัวชี้วัดเชิงปริมาณผู้เข้าร่วมโครงการ ไม่ต่ำกว่าร้อยละ 60 ของกลุ่มเป้าหมาย มีผู้เข้าร่วมโครงการจำนวน 27 คน </t>
  </si>
  <si>
    <t xml:space="preserve">               ของผู้เข้าร่วมโครงการ </t>
  </si>
  <si>
    <t xml:space="preserve">คิดเป็นร้อยละ 67.50 เป็นไปตามตัวชี้วัด ผู้ตอบแบบสอบถาม จำนวนทั้งสิ้น 25 คน คิดเป็นร้อยละ 92.59 </t>
  </si>
  <si>
    <t>1.การสัมมนาปฏิบัติการครั้งนี้ท่านไม่พึงพอใจในเรื่องใด เพราะเหตุใด</t>
  </si>
  <si>
    <t>วิทยากรบรรยายดี</t>
  </si>
  <si>
    <t>ขั้นตอนทีละประเด็นเนื่องจากเป็นเรื่องที่มีความซับซ้อนส่งผลให้นิสิตหลายคนตามไม่ทัน</t>
  </si>
  <si>
    <t xml:space="preserve">ด้านกระบวนการขั้นตอนการให้บริการมีค่าเฉลี่ยสูงสุด (ค่าเฉลี่ย 4.66) รองลงมาคือ ด้านสิ่งอำนวยความสะดวก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</si>
</sst>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m/d/yyyy\ h:mm:ss"/>
  </numFmts>
  <fonts count="27" x14ac:knownFonts="1">
    <font>
      <sz val="11"/>
      <color theme="1"/>
      <name val="Tahoma"/>
      <family val="2"/>
      <charset val="222"/>
      <scheme val="minor"/>
    </font>
    <font>
      <sz val="16"/>
      <name val="TH SarabunPSK"/>
      <family val="2"/>
    </font>
    <font>
      <sz val="15"/>
      <name val="TH SarabunPSK"/>
      <family val="2"/>
    </font>
    <font>
      <b/>
      <sz val="18"/>
      <name val="TH SarabunPSK"/>
      <family val="2"/>
    </font>
    <font>
      <b/>
      <sz val="15"/>
      <name val="TH SarabunPSK"/>
      <family val="2"/>
    </font>
    <font>
      <b/>
      <u/>
      <sz val="16"/>
      <name val="TH SarabunPSK"/>
      <family val="2"/>
    </font>
    <font>
      <b/>
      <sz val="16"/>
      <name val="TH SarabunPSK"/>
      <family val="2"/>
    </font>
    <font>
      <sz val="16"/>
      <color theme="1"/>
      <name val="TH SarabunPSK"/>
      <family val="2"/>
    </font>
    <font>
      <sz val="18"/>
      <name val="TH SarabunPSK"/>
      <family val="2"/>
    </font>
    <font>
      <i/>
      <sz val="16"/>
      <name val="TH SarabunPSK"/>
      <family val="2"/>
    </font>
    <font>
      <b/>
      <i/>
      <sz val="16"/>
      <name val="TH SarabunPSK"/>
      <family val="2"/>
    </font>
    <font>
      <b/>
      <sz val="16"/>
      <color theme="1"/>
      <name val="TH SarabunPSK"/>
      <family val="2"/>
    </font>
    <font>
      <b/>
      <i/>
      <sz val="16"/>
      <color theme="1"/>
      <name val="TH SarabunPSK"/>
      <family val="2"/>
    </font>
    <font>
      <sz val="18"/>
      <name val="Tahoma"/>
      <family val="2"/>
      <charset val="222"/>
      <scheme val="minor"/>
    </font>
    <font>
      <sz val="11"/>
      <name val="Tahoma"/>
      <family val="2"/>
      <charset val="222"/>
      <scheme val="minor"/>
    </font>
    <font>
      <sz val="16"/>
      <name val="Tahoma"/>
      <family val="2"/>
      <charset val="222"/>
      <scheme val="minor"/>
    </font>
    <font>
      <b/>
      <sz val="15"/>
      <color theme="1"/>
      <name val="TH SarabunPSK"/>
      <family val="2"/>
    </font>
    <font>
      <sz val="15"/>
      <color theme="1"/>
      <name val="TH SarabunPSK"/>
      <family val="2"/>
    </font>
    <font>
      <i/>
      <sz val="15"/>
      <color theme="1"/>
      <name val="TH SarabunPSK"/>
      <family val="2"/>
    </font>
    <font>
      <b/>
      <i/>
      <sz val="15"/>
      <color theme="1"/>
      <name val="TH SarabunPSK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6"/>
      <color rgb="FF000000"/>
      <name val="AngsanaUPC"/>
      <family val="1"/>
      <charset val="222"/>
    </font>
    <font>
      <sz val="10"/>
      <color rgb="FF000000"/>
      <name val="Arial"/>
      <family val="2"/>
    </font>
    <font>
      <sz val="16"/>
      <color indexed="8"/>
      <name val="TH SarabunPSK"/>
      <family val="2"/>
    </font>
    <font>
      <b/>
      <sz val="16"/>
      <color rgb="FF000000"/>
      <name val="AngsanaUPC"/>
      <family val="1"/>
    </font>
    <font>
      <b/>
      <sz val="14"/>
      <color rgb="FF000000"/>
      <name val="TH SarabunPSK"/>
      <family val="2"/>
    </font>
  </fonts>
  <fills count="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23" fillId="0" borderId="0"/>
  </cellStyleXfs>
  <cellXfs count="26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/>
    <xf numFmtId="0" fontId="1" fillId="0" borderId="0" xfId="0" applyFont="1"/>
    <xf numFmtId="0" fontId="5" fillId="0" borderId="0" xfId="0" applyFont="1"/>
    <xf numFmtId="0" fontId="1" fillId="0" borderId="0" xfId="0" applyFont="1" applyBorder="1"/>
    <xf numFmtId="0" fontId="7" fillId="0" borderId="0" xfId="0" applyFont="1"/>
    <xf numFmtId="0" fontId="1" fillId="0" borderId="0" xfId="0" applyFont="1" applyAlignment="1"/>
    <xf numFmtId="0" fontId="3" fillId="0" borderId="0" xfId="0" applyFont="1" applyAlignment="1"/>
    <xf numFmtId="0" fontId="8" fillId="0" borderId="0" xfId="0" applyFont="1"/>
    <xf numFmtId="0" fontId="1" fillId="0" borderId="0" xfId="0" applyFont="1" applyAlignment="1">
      <alignment horizontal="center"/>
    </xf>
    <xf numFmtId="0" fontId="9" fillId="0" borderId="0" xfId="0" applyFont="1"/>
    <xf numFmtId="0" fontId="1" fillId="0" borderId="13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1" fontId="6" fillId="0" borderId="7" xfId="0" applyNumberFormat="1" applyFont="1" applyFill="1" applyBorder="1" applyAlignment="1">
      <alignment horizontal="center"/>
    </xf>
    <xf numFmtId="2" fontId="6" fillId="0" borderId="13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2" fontId="10" fillId="0" borderId="8" xfId="0" applyNumberFormat="1" applyFont="1" applyBorder="1" applyAlignment="1">
      <alignment horizontal="center"/>
    </xf>
    <xf numFmtId="2" fontId="10" fillId="0" borderId="7" xfId="0" applyNumberFormat="1" applyFont="1" applyBorder="1" applyAlignment="1">
      <alignment horizontal="center"/>
    </xf>
    <xf numFmtId="2" fontId="1" fillId="0" borderId="0" xfId="0" applyNumberFormat="1" applyFont="1"/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vertical="center"/>
    </xf>
    <xf numFmtId="0" fontId="9" fillId="0" borderId="0" xfId="0" applyFont="1" applyAlignment="1"/>
    <xf numFmtId="2" fontId="6" fillId="0" borderId="7" xfId="0" applyNumberFormat="1" applyFont="1" applyFill="1" applyBorder="1" applyAlignment="1">
      <alignment horizontal="center"/>
    </xf>
    <xf numFmtId="0" fontId="13" fillId="0" borderId="0" xfId="0" applyFont="1"/>
    <xf numFmtId="0" fontId="14" fillId="0" borderId="0" xfId="0" applyFont="1"/>
    <xf numFmtId="0" fontId="15" fillId="0" borderId="0" xfId="0" applyFont="1"/>
    <xf numFmtId="0" fontId="11" fillId="0" borderId="0" xfId="0" applyFont="1" applyFill="1" applyBorder="1" applyAlignment="1">
      <alignment horizontal="center"/>
    </xf>
    <xf numFmtId="2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" fillId="0" borderId="0" xfId="0" applyFont="1" applyAlignment="1">
      <alignment horizontal="left" indent="5"/>
    </xf>
    <xf numFmtId="0" fontId="1" fillId="0" borderId="0" xfId="0" applyFont="1" applyAlignment="1">
      <alignment horizontal="center"/>
    </xf>
    <xf numFmtId="2" fontId="1" fillId="0" borderId="14" xfId="0" applyNumberFormat="1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49" fontId="2" fillId="0" borderId="0" xfId="0" applyNumberFormat="1" applyFont="1" applyAlignment="1"/>
    <xf numFmtId="0" fontId="6" fillId="0" borderId="16" xfId="0" applyFont="1" applyFill="1" applyBorder="1" applyAlignment="1">
      <alignment horizontal="center"/>
    </xf>
    <xf numFmtId="1" fontId="6" fillId="0" borderId="16" xfId="0" applyNumberFormat="1" applyFont="1" applyFill="1" applyBorder="1" applyAlignment="1">
      <alignment horizontal="center"/>
    </xf>
    <xf numFmtId="0" fontId="1" fillId="0" borderId="0" xfId="0" applyFont="1" applyAlignment="1">
      <alignment horizontal="left" indent="5"/>
    </xf>
    <xf numFmtId="0" fontId="1" fillId="0" borderId="0" xfId="0" applyFont="1" applyAlignment="1">
      <alignment horizontal="center"/>
    </xf>
    <xf numFmtId="0" fontId="1" fillId="0" borderId="26" xfId="0" applyFont="1" applyBorder="1"/>
    <xf numFmtId="0" fontId="1" fillId="0" borderId="26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" xfId="0" applyFont="1" applyBorder="1"/>
    <xf numFmtId="0" fontId="1" fillId="0" borderId="2" xfId="0" applyFont="1" applyBorder="1"/>
    <xf numFmtId="0" fontId="17" fillId="0" borderId="0" xfId="0" applyFont="1"/>
    <xf numFmtId="0" fontId="18" fillId="0" borderId="0" xfId="0" applyFont="1"/>
    <xf numFmtId="0" fontId="17" fillId="0" borderId="0" xfId="0" applyFont="1" applyAlignment="1">
      <alignment horizontal="center"/>
    </xf>
    <xf numFmtId="2" fontId="17" fillId="0" borderId="14" xfId="0" applyNumberFormat="1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2" fontId="17" fillId="0" borderId="13" xfId="0" applyNumberFormat="1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7" fillId="0" borderId="13" xfId="0" applyFont="1" applyBorder="1"/>
    <xf numFmtId="0" fontId="17" fillId="0" borderId="29" xfId="0" applyFont="1" applyBorder="1"/>
    <xf numFmtId="0" fontId="17" fillId="0" borderId="30" xfId="0" applyFont="1" applyBorder="1"/>
    <xf numFmtId="0" fontId="17" fillId="0" borderId="28" xfId="0" applyFont="1" applyBorder="1"/>
    <xf numFmtId="0" fontId="17" fillId="0" borderId="25" xfId="0" applyFont="1" applyBorder="1"/>
    <xf numFmtId="0" fontId="17" fillId="0" borderId="26" xfId="0" applyFont="1" applyBorder="1"/>
    <xf numFmtId="0" fontId="17" fillId="0" borderId="27" xfId="0" applyFont="1" applyBorder="1"/>
    <xf numFmtId="2" fontId="19" fillId="0" borderId="9" xfId="0" applyNumberFormat="1" applyFont="1" applyBorder="1" applyAlignment="1">
      <alignment horizontal="center"/>
    </xf>
    <xf numFmtId="0" fontId="19" fillId="0" borderId="27" xfId="0" applyFont="1" applyBorder="1" applyAlignment="1">
      <alignment horizontal="center"/>
    </xf>
    <xf numFmtId="2" fontId="17" fillId="0" borderId="0" xfId="0" applyNumberFormat="1" applyFont="1"/>
    <xf numFmtId="2" fontId="19" fillId="0" borderId="13" xfId="0" applyNumberFormat="1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2" fontId="18" fillId="0" borderId="13" xfId="0" applyNumberFormat="1" applyFont="1" applyBorder="1" applyAlignment="1">
      <alignment horizontal="center" vertical="top"/>
    </xf>
    <xf numFmtId="0" fontId="17" fillId="0" borderId="13" xfId="0" applyFont="1" applyBorder="1" applyAlignment="1">
      <alignment horizontal="center" vertical="top"/>
    </xf>
    <xf numFmtId="2" fontId="18" fillId="0" borderId="13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 vertical="top"/>
    </xf>
    <xf numFmtId="2" fontId="19" fillId="0" borderId="16" xfId="0" applyNumberFormat="1" applyFont="1" applyFill="1" applyBorder="1" applyAlignment="1">
      <alignment horizontal="center"/>
    </xf>
    <xf numFmtId="0" fontId="19" fillId="0" borderId="16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6" fillId="0" borderId="0" xfId="0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0" fillId="0" borderId="0" xfId="0" applyFont="1" applyAlignment="1"/>
    <xf numFmtId="187" fontId="20" fillId="0" borderId="0" xfId="0" applyNumberFormat="1" applyFont="1" applyAlignment="1"/>
    <xf numFmtId="0" fontId="20" fillId="0" borderId="0" xfId="0" applyFont="1" applyAlignment="1"/>
    <xf numFmtId="2" fontId="22" fillId="0" borderId="0" xfId="0" applyNumberFormat="1" applyFont="1" applyAlignment="1">
      <alignment vertical="top"/>
    </xf>
    <xf numFmtId="0" fontId="23" fillId="0" borderId="0" xfId="1" applyFont="1" applyAlignment="1"/>
    <xf numFmtId="0" fontId="20" fillId="0" borderId="0" xfId="1" applyFont="1"/>
    <xf numFmtId="0" fontId="20" fillId="0" borderId="0" xfId="1" applyFont="1" applyAlignment="1"/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21" fillId="0" borderId="0" xfId="0" applyFont="1" applyAlignment="1"/>
    <xf numFmtId="0" fontId="21" fillId="2" borderId="0" xfId="0" applyFont="1" applyFill="1"/>
    <xf numFmtId="49" fontId="1" fillId="0" borderId="0" xfId="0" applyNumberFormat="1" applyFont="1" applyAlignment="1">
      <alignment horizontal="center"/>
    </xf>
    <xf numFmtId="2" fontId="25" fillId="0" borderId="0" xfId="0" applyNumberFormat="1" applyFont="1" applyAlignment="1">
      <alignment vertical="top"/>
    </xf>
    <xf numFmtId="0" fontId="1" fillId="0" borderId="25" xfId="0" applyFont="1" applyFill="1" applyBorder="1" applyAlignment="1">
      <alignment horizontal="left"/>
    </xf>
    <xf numFmtId="0" fontId="1" fillId="0" borderId="26" xfId="0" applyFont="1" applyFill="1" applyBorder="1" applyAlignment="1">
      <alignment horizontal="left"/>
    </xf>
    <xf numFmtId="1" fontId="1" fillId="0" borderId="13" xfId="0" applyNumberFormat="1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0" fontId="6" fillId="0" borderId="0" xfId="0" applyFont="1"/>
    <xf numFmtId="0" fontId="6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6" fillId="0" borderId="13" xfId="0" applyFont="1" applyBorder="1" applyAlignment="1">
      <alignment horizontal="center" vertical="top"/>
    </xf>
    <xf numFmtId="0" fontId="1" fillId="0" borderId="10" xfId="0" applyFont="1" applyBorder="1"/>
    <xf numFmtId="0" fontId="1" fillId="0" borderId="14" xfId="0" applyFont="1" applyBorder="1"/>
    <xf numFmtId="0" fontId="20" fillId="2" borderId="0" xfId="0" applyFont="1" applyFill="1" applyAlignment="1"/>
    <xf numFmtId="2" fontId="22" fillId="2" borderId="0" xfId="0" applyNumberFormat="1" applyFont="1" applyFill="1" applyAlignment="1">
      <alignment vertical="top"/>
    </xf>
    <xf numFmtId="2" fontId="26" fillId="0" borderId="0" xfId="0" applyNumberFormat="1" applyFont="1" applyAlignment="1">
      <alignment wrapText="1"/>
    </xf>
    <xf numFmtId="0" fontId="1" fillId="0" borderId="11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vertical="center"/>
    </xf>
    <xf numFmtId="0" fontId="1" fillId="0" borderId="29" xfId="0" applyFont="1" applyFill="1" applyBorder="1" applyAlignment="1">
      <alignment horizontal="center" vertical="top"/>
    </xf>
    <xf numFmtId="0" fontId="1" fillId="0" borderId="28" xfId="0" applyFont="1" applyBorder="1" applyAlignment="1">
      <alignment horizontal="center" vertical="top"/>
    </xf>
    <xf numFmtId="0" fontId="21" fillId="3" borderId="0" xfId="0" applyFont="1" applyFill="1"/>
    <xf numFmtId="0" fontId="20" fillId="3" borderId="0" xfId="0" applyFont="1" applyFill="1" applyAlignment="1"/>
    <xf numFmtId="0" fontId="21" fillId="4" borderId="0" xfId="0" applyFont="1" applyFill="1"/>
    <xf numFmtId="0" fontId="20" fillId="4" borderId="0" xfId="0" applyFont="1" applyFill="1" applyAlignment="1"/>
    <xf numFmtId="0" fontId="21" fillId="5" borderId="0" xfId="0" applyFont="1" applyFill="1"/>
    <xf numFmtId="0" fontId="20" fillId="5" borderId="0" xfId="0" applyFont="1" applyFill="1" applyAlignment="1"/>
    <xf numFmtId="0" fontId="21" fillId="6" borderId="0" xfId="0" applyFont="1" applyFill="1"/>
    <xf numFmtId="0" fontId="20" fillId="6" borderId="0" xfId="0" applyFont="1" applyFill="1" applyAlignment="1"/>
    <xf numFmtId="0" fontId="21" fillId="7" borderId="0" xfId="0" applyFont="1" applyFill="1"/>
    <xf numFmtId="0" fontId="20" fillId="7" borderId="0" xfId="0" applyFont="1" applyFill="1" applyAlignment="1"/>
    <xf numFmtId="0" fontId="1" fillId="0" borderId="13" xfId="0" applyFont="1" applyBorder="1"/>
    <xf numFmtId="0" fontId="6" fillId="0" borderId="11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left"/>
    </xf>
    <xf numFmtId="1" fontId="6" fillId="0" borderId="13" xfId="0" applyNumberFormat="1" applyFont="1" applyFill="1" applyBorder="1" applyAlignment="1">
      <alignment horizontal="center"/>
    </xf>
    <xf numFmtId="2" fontId="6" fillId="0" borderId="13" xfId="0" applyNumberFormat="1" applyFont="1" applyFill="1" applyBorder="1" applyAlignment="1">
      <alignment horizontal="center"/>
    </xf>
    <xf numFmtId="1" fontId="6" fillId="0" borderId="14" xfId="0" applyNumberFormat="1" applyFont="1" applyFill="1" applyBorder="1" applyAlignment="1">
      <alignment horizontal="center"/>
    </xf>
    <xf numFmtId="2" fontId="6" fillId="0" borderId="14" xfId="0" applyNumberFormat="1" applyFont="1" applyFill="1" applyBorder="1" applyAlignment="1">
      <alignment horizontal="center"/>
    </xf>
    <xf numFmtId="0" fontId="6" fillId="0" borderId="31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1" fontId="1" fillId="0" borderId="25" xfId="0" applyNumberFormat="1" applyFont="1" applyFill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14" xfId="0" applyFont="1" applyBorder="1" applyAlignment="1">
      <alignment horizontal="center" vertical="top"/>
    </xf>
    <xf numFmtId="0" fontId="1" fillId="0" borderId="29" xfId="0" applyFont="1" applyFill="1" applyBorder="1" applyAlignment="1">
      <alignment horizontal="center" vertical="top"/>
    </xf>
    <xf numFmtId="0" fontId="1" fillId="0" borderId="28" xfId="0" applyFont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27" xfId="0" applyFont="1" applyBorder="1"/>
    <xf numFmtId="0" fontId="6" fillId="0" borderId="10" xfId="0" applyFont="1" applyFill="1" applyBorder="1" applyAlignment="1">
      <alignment horizontal="center" vertical="center"/>
    </xf>
    <xf numFmtId="0" fontId="1" fillId="0" borderId="15" xfId="0" applyFont="1" applyBorder="1"/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top"/>
    </xf>
    <xf numFmtId="49" fontId="1" fillId="0" borderId="0" xfId="0" applyNumberFormat="1" applyFont="1" applyAlignment="1">
      <alignment horizontal="center"/>
    </xf>
    <xf numFmtId="0" fontId="1" fillId="0" borderId="14" xfId="0" applyFont="1" applyBorder="1" applyAlignment="1">
      <alignment horizontal="center" vertical="top"/>
    </xf>
    <xf numFmtId="0" fontId="1" fillId="0" borderId="29" xfId="0" applyFont="1" applyFill="1" applyBorder="1" applyAlignment="1">
      <alignment horizontal="center" vertical="top"/>
    </xf>
    <xf numFmtId="0" fontId="1" fillId="0" borderId="25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left" vertical="center"/>
    </xf>
    <xf numFmtId="0" fontId="24" fillId="0" borderId="0" xfId="0" applyFont="1" applyAlignment="1">
      <alignment horizontal="left"/>
    </xf>
    <xf numFmtId="49" fontId="2" fillId="0" borderId="0" xfId="0" applyNumberFormat="1" applyFont="1" applyAlignment="1">
      <alignment horizontal="center"/>
    </xf>
    <xf numFmtId="0" fontId="1" fillId="0" borderId="10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0" xfId="0" applyFont="1" applyAlignment="1"/>
    <xf numFmtId="0" fontId="6" fillId="0" borderId="31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left"/>
    </xf>
    <xf numFmtId="0" fontId="6" fillId="0" borderId="26" xfId="0" applyFont="1" applyFill="1" applyBorder="1" applyAlignment="1">
      <alignment horizontal="left"/>
    </xf>
    <xf numFmtId="1" fontId="6" fillId="0" borderId="25" xfId="0" applyNumberFormat="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4" fillId="0" borderId="0" xfId="0" applyFont="1" applyAlignment="1">
      <alignment horizontal="left"/>
    </xf>
    <xf numFmtId="0" fontId="1" fillId="0" borderId="0" xfId="0" applyFont="1" applyAlignment="1"/>
    <xf numFmtId="0" fontId="1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/>
    </xf>
    <xf numFmtId="49" fontId="2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1" fillId="0" borderId="23" xfId="0" applyFont="1" applyFill="1" applyBorder="1" applyAlignment="1">
      <alignment horizontal="left"/>
    </xf>
    <xf numFmtId="0" fontId="6" fillId="0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1" fillId="0" borderId="25" xfId="0" applyFont="1" applyBorder="1" applyAlignment="1">
      <alignment horizontal="left" wrapText="1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2" fontId="1" fillId="0" borderId="10" xfId="0" applyNumberFormat="1" applyFont="1" applyBorder="1" applyAlignment="1">
      <alignment horizontal="center" vertical="top"/>
    </xf>
    <xf numFmtId="2" fontId="1" fillId="0" borderId="9" xfId="0" applyNumberFormat="1" applyFont="1" applyBorder="1" applyAlignment="1">
      <alignment horizontal="center" vertical="top"/>
    </xf>
    <xf numFmtId="2" fontId="1" fillId="0" borderId="14" xfId="0" applyNumberFormat="1" applyFont="1" applyBorder="1" applyAlignment="1">
      <alignment horizontal="center" vertical="top"/>
    </xf>
    <xf numFmtId="0" fontId="1" fillId="0" borderId="31" xfId="0" applyFont="1" applyBorder="1" applyAlignment="1">
      <alignment horizontal="left" wrapText="1"/>
    </xf>
    <xf numFmtId="0" fontId="1" fillId="0" borderId="0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49" fontId="1" fillId="0" borderId="0" xfId="0" applyNumberFormat="1" applyFont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" fillId="0" borderId="10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26" xfId="0" applyFont="1" applyBorder="1" applyAlignment="1">
      <alignment horizontal="left" wrapText="1"/>
    </xf>
    <xf numFmtId="0" fontId="1" fillId="0" borderId="27" xfId="0" applyFont="1" applyBorder="1" applyAlignment="1">
      <alignment horizontal="left" wrapText="1"/>
    </xf>
    <xf numFmtId="0" fontId="16" fillId="0" borderId="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16" fillId="0" borderId="20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/>
    </xf>
    <xf numFmtId="0" fontId="17" fillId="0" borderId="25" xfId="0" applyFont="1" applyBorder="1" applyAlignment="1">
      <alignment horizontal="left"/>
    </xf>
    <xf numFmtId="0" fontId="17" fillId="0" borderId="26" xfId="0" applyFont="1" applyBorder="1" applyAlignment="1">
      <alignment horizontal="left"/>
    </xf>
    <xf numFmtId="0" fontId="17" fillId="0" borderId="27" xfId="0" applyFont="1" applyBorder="1" applyAlignment="1">
      <alignment horizontal="left"/>
    </xf>
    <xf numFmtId="0" fontId="19" fillId="0" borderId="25" xfId="0" applyFont="1" applyBorder="1" applyAlignment="1">
      <alignment horizontal="center"/>
    </xf>
    <xf numFmtId="0" fontId="19" fillId="0" borderId="26" xfId="0" applyFont="1" applyBorder="1" applyAlignment="1">
      <alignment horizontal="center"/>
    </xf>
    <xf numFmtId="0" fontId="19" fillId="0" borderId="27" xfId="0" applyFont="1" applyBorder="1" applyAlignment="1">
      <alignment horizontal="center"/>
    </xf>
    <xf numFmtId="2" fontId="17" fillId="0" borderId="10" xfId="0" applyNumberFormat="1" applyFont="1" applyBorder="1" applyAlignment="1">
      <alignment horizontal="center" vertical="top"/>
    </xf>
    <xf numFmtId="2" fontId="17" fillId="0" borderId="14" xfId="0" applyNumberFormat="1" applyFont="1" applyBorder="1" applyAlignment="1">
      <alignment horizontal="center" vertical="top"/>
    </xf>
    <xf numFmtId="0" fontId="17" fillId="0" borderId="10" xfId="0" applyFont="1" applyBorder="1" applyAlignment="1">
      <alignment horizontal="center" vertical="top"/>
    </xf>
    <xf numFmtId="0" fontId="17" fillId="0" borderId="14" xfId="0" applyFont="1" applyBorder="1" applyAlignment="1">
      <alignment horizontal="center" vertical="top"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23" xfId="0" applyFont="1" applyBorder="1" applyAlignment="1">
      <alignment horizontal="center"/>
    </xf>
    <xf numFmtId="0" fontId="16" fillId="0" borderId="4" xfId="0" applyFont="1" applyFill="1" applyBorder="1" applyAlignment="1">
      <alignment horizontal="center"/>
    </xf>
    <xf numFmtId="0" fontId="16" fillId="0" borderId="5" xfId="0" applyFont="1" applyFill="1" applyBorder="1" applyAlignment="1">
      <alignment horizontal="center"/>
    </xf>
    <xf numFmtId="0" fontId="16" fillId="0" borderId="6" xfId="0" applyFont="1" applyFill="1" applyBorder="1" applyAlignment="1">
      <alignment horizontal="center"/>
    </xf>
    <xf numFmtId="0" fontId="17" fillId="0" borderId="29" xfId="0" applyFont="1" applyBorder="1" applyAlignment="1">
      <alignment horizontal="left"/>
    </xf>
    <xf numFmtId="0" fontId="17" fillId="0" borderId="30" xfId="0" applyFont="1" applyBorder="1" applyAlignment="1">
      <alignment horizontal="left"/>
    </xf>
    <xf numFmtId="0" fontId="17" fillId="0" borderId="28" xfId="0" applyFont="1" applyBorder="1" applyAlignment="1">
      <alignment horizontal="left"/>
    </xf>
    <xf numFmtId="0" fontId="17" fillId="0" borderId="11" xfId="0" applyFont="1" applyBorder="1" applyAlignment="1">
      <alignment horizontal="left"/>
    </xf>
    <xf numFmtId="0" fontId="17" fillId="0" borderId="12" xfId="0" applyFont="1" applyBorder="1" applyAlignment="1">
      <alignment horizontal="left"/>
    </xf>
    <xf numFmtId="0" fontId="17" fillId="0" borderId="23" xfId="0" applyFont="1" applyBorder="1" applyAlignment="1">
      <alignment horizontal="left"/>
    </xf>
    <xf numFmtId="0" fontId="2" fillId="0" borderId="13" xfId="0" applyFont="1" applyBorder="1" applyAlignment="1">
      <alignment horizontal="left" vertical="top" wrapText="1"/>
    </xf>
    <xf numFmtId="0" fontId="6" fillId="0" borderId="11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top"/>
    </xf>
    <xf numFmtId="0" fontId="1" fillId="0" borderId="25" xfId="0" applyFont="1" applyFill="1" applyBorder="1" applyAlignment="1">
      <alignment horizontal="center" vertical="top"/>
    </xf>
    <xf numFmtId="0" fontId="1" fillId="0" borderId="28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top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7FDA5"/>
      <color rgb="FFFFCCFF"/>
      <color rgb="FFFFFF99"/>
      <color rgb="FFEDAD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482600</xdr:colOff>
      <xdr:row>21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482600" y="448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762000</xdr:colOff>
      <xdr:row>21</xdr:row>
      <xdr:rowOff>0</xdr:rowOff>
    </xdr:from>
    <xdr:ext cx="65" cy="172227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/>
      </xdr:nvSpPr>
      <xdr:spPr>
        <a:xfrm>
          <a:off x="3810000" y="468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158297</xdr:colOff>
      <xdr:row>27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/>
      </xdr:nvSpPr>
      <xdr:spPr>
        <a:xfrm>
          <a:off x="1995261" y="127734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559594</xdr:colOff>
      <xdr:row>21</xdr:row>
      <xdr:rowOff>0</xdr:rowOff>
    </xdr:from>
    <xdr:ext cx="156036" cy="172227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1774032" y="7546777"/>
          <a:ext cx="156036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1340642</xdr:colOff>
      <xdr:row>19</xdr:row>
      <xdr:rowOff>51792</xdr:rowOff>
    </xdr:from>
    <xdr:ext cx="65" cy="172227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/>
      </xdr:nvSpPr>
      <xdr:spPr>
        <a:xfrm>
          <a:off x="4376736" y="570726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495301</xdr:colOff>
      <xdr:row>20</xdr:row>
      <xdr:rowOff>63698</xdr:rowOff>
    </xdr:from>
    <xdr:ext cx="65" cy="172227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/>
      </xdr:nvSpPr>
      <xdr:spPr>
        <a:xfrm>
          <a:off x="2316957" y="6022776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334565</xdr:colOff>
      <xdr:row>21</xdr:row>
      <xdr:rowOff>0</xdr:rowOff>
    </xdr:from>
    <xdr:ext cx="65" cy="172227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/>
      </xdr:nvSpPr>
      <xdr:spPr>
        <a:xfrm>
          <a:off x="1549003" y="692765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513161</xdr:colOff>
      <xdr:row>21</xdr:row>
      <xdr:rowOff>0</xdr:rowOff>
    </xdr:from>
    <xdr:ext cx="65" cy="172227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/>
      </xdr:nvSpPr>
      <xdr:spPr>
        <a:xfrm>
          <a:off x="513161" y="7243166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489346</xdr:colOff>
      <xdr:row>21</xdr:row>
      <xdr:rowOff>0</xdr:rowOff>
    </xdr:from>
    <xdr:ext cx="65" cy="172227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/>
      </xdr:nvSpPr>
      <xdr:spPr>
        <a:xfrm>
          <a:off x="1096565" y="7534869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126206</xdr:colOff>
      <xdr:row>21</xdr:row>
      <xdr:rowOff>0</xdr:rowOff>
    </xdr:from>
    <xdr:ext cx="65" cy="172227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 txBox="1"/>
      </xdr:nvSpPr>
      <xdr:spPr>
        <a:xfrm>
          <a:off x="7085409" y="91541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25003</xdr:colOff>
      <xdr:row>27</xdr:row>
      <xdr:rowOff>0</xdr:rowOff>
    </xdr:from>
    <xdr:ext cx="65" cy="172227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 txBox="1"/>
      </xdr:nvSpPr>
      <xdr:spPr>
        <a:xfrm>
          <a:off x="6984206" y="9362479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25003</xdr:colOff>
      <xdr:row>27</xdr:row>
      <xdr:rowOff>0</xdr:rowOff>
    </xdr:from>
    <xdr:ext cx="65" cy="172227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 txBox="1"/>
      </xdr:nvSpPr>
      <xdr:spPr>
        <a:xfrm>
          <a:off x="6984206" y="9666089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126206</xdr:colOff>
      <xdr:row>27</xdr:row>
      <xdr:rowOff>0</xdr:rowOff>
    </xdr:from>
    <xdr:ext cx="65" cy="172227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/>
      </xdr:nvSpPr>
      <xdr:spPr>
        <a:xfrm>
          <a:off x="7085409" y="7332464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126206</xdr:colOff>
      <xdr:row>27</xdr:row>
      <xdr:rowOff>0</xdr:rowOff>
    </xdr:from>
    <xdr:ext cx="65" cy="172227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/>
      </xdr:nvSpPr>
      <xdr:spPr>
        <a:xfrm>
          <a:off x="7085409" y="793968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126206</xdr:colOff>
      <xdr:row>27</xdr:row>
      <xdr:rowOff>0</xdr:rowOff>
    </xdr:from>
    <xdr:ext cx="65" cy="172227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/>
      </xdr:nvSpPr>
      <xdr:spPr>
        <a:xfrm>
          <a:off x="7085409" y="793968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126206</xdr:colOff>
      <xdr:row>27</xdr:row>
      <xdr:rowOff>0</xdr:rowOff>
    </xdr:from>
    <xdr:ext cx="65" cy="172227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/>
      </xdr:nvSpPr>
      <xdr:spPr>
        <a:xfrm>
          <a:off x="7085409" y="793968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126206</xdr:colOff>
      <xdr:row>27</xdr:row>
      <xdr:rowOff>0</xdr:rowOff>
    </xdr:from>
    <xdr:ext cx="65" cy="172227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 txBox="1"/>
      </xdr:nvSpPr>
      <xdr:spPr>
        <a:xfrm>
          <a:off x="7085409" y="793968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126206</xdr:colOff>
      <xdr:row>27</xdr:row>
      <xdr:rowOff>0</xdr:rowOff>
    </xdr:from>
    <xdr:ext cx="65" cy="172227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 txBox="1"/>
      </xdr:nvSpPr>
      <xdr:spPr>
        <a:xfrm>
          <a:off x="7085409" y="793968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126206</xdr:colOff>
      <xdr:row>27</xdr:row>
      <xdr:rowOff>0</xdr:rowOff>
    </xdr:from>
    <xdr:ext cx="65" cy="172227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 txBox="1"/>
      </xdr:nvSpPr>
      <xdr:spPr>
        <a:xfrm>
          <a:off x="7085409" y="793968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126206</xdr:colOff>
      <xdr:row>27</xdr:row>
      <xdr:rowOff>0</xdr:rowOff>
    </xdr:from>
    <xdr:ext cx="65" cy="172227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 txBox="1"/>
      </xdr:nvSpPr>
      <xdr:spPr>
        <a:xfrm>
          <a:off x="7085409" y="793968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126206</xdr:colOff>
      <xdr:row>27</xdr:row>
      <xdr:rowOff>0</xdr:rowOff>
    </xdr:from>
    <xdr:ext cx="65" cy="172227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 txBox="1"/>
      </xdr:nvSpPr>
      <xdr:spPr>
        <a:xfrm>
          <a:off x="7085409" y="793968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482600</xdr:colOff>
      <xdr:row>23</xdr:row>
      <xdr:rowOff>95250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 txBox="1"/>
      </xdr:nvSpPr>
      <xdr:spPr>
        <a:xfrm>
          <a:off x="482600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559594</xdr:colOff>
      <xdr:row>24</xdr:row>
      <xdr:rowOff>69652</xdr:rowOff>
    </xdr:from>
    <xdr:ext cx="156036" cy="172227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/>
      </xdr:nvSpPr>
      <xdr:spPr>
        <a:xfrm>
          <a:off x="1778794" y="7880152"/>
          <a:ext cx="156036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9</xdr:col>
      <xdr:colOff>122085</xdr:colOff>
      <xdr:row>21</xdr:row>
      <xdr:rowOff>13783</xdr:rowOff>
    </xdr:from>
    <xdr:ext cx="65" cy="172227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 txBox="1"/>
      </xdr:nvSpPr>
      <xdr:spPr>
        <a:xfrm>
          <a:off x="8994989" y="73553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513161</xdr:colOff>
      <xdr:row>23</xdr:row>
      <xdr:rowOff>69650</xdr:rowOff>
    </xdr:from>
    <xdr:ext cx="65" cy="172227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 txBox="1"/>
      </xdr:nvSpPr>
      <xdr:spPr>
        <a:xfrm>
          <a:off x="513161" y="7575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489346</xdr:colOff>
      <xdr:row>24</xdr:row>
      <xdr:rowOff>57744</xdr:rowOff>
    </xdr:from>
    <xdr:ext cx="65" cy="172227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 txBox="1"/>
      </xdr:nvSpPr>
      <xdr:spPr>
        <a:xfrm>
          <a:off x="1098946" y="7868244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209550</xdr:colOff>
          <xdr:row>5</xdr:row>
          <xdr:rowOff>209550</xdr:rowOff>
        </xdr:from>
        <xdr:to>
          <xdr:col>5</xdr:col>
          <xdr:colOff>352425</xdr:colOff>
          <xdr:row>6</xdr:row>
          <xdr:rowOff>85725</xdr:rowOff>
        </xdr:to>
        <xdr:sp macro="" textlink="">
          <xdr:nvSpPr>
            <xdr:cNvPr id="8194" name="Object 2" hidden="1">
              <a:extLst>
                <a:ext uri="{63B3BB69-23CF-44E3-9099-C40C66FF867C}">
                  <a14:compatExt spid="_x0000_s8194"/>
                </a:ext>
                <a:ext uri="{FF2B5EF4-FFF2-40B4-BE49-F238E27FC236}">
                  <a16:creationId xmlns:a16="http://schemas.microsoft.com/office/drawing/2014/main" id="{00000000-0008-0000-0300-00000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123825</xdr:colOff>
          <xdr:row>3</xdr:row>
          <xdr:rowOff>142875</xdr:rowOff>
        </xdr:from>
        <xdr:to>
          <xdr:col>6</xdr:col>
          <xdr:colOff>285750</xdr:colOff>
          <xdr:row>4</xdr:row>
          <xdr:rowOff>19050</xdr:rowOff>
        </xdr:to>
        <xdr:sp macro="" textlink="">
          <xdr:nvSpPr>
            <xdr:cNvPr id="10241" name="Object 1" hidden="1">
              <a:extLst>
                <a:ext uri="{63B3BB69-23CF-44E3-9099-C40C66FF867C}">
                  <a14:compatExt spid="_x0000_s10241"/>
                </a:ext>
                <a:ext uri="{FF2B5EF4-FFF2-40B4-BE49-F238E27FC236}">
                  <a16:creationId xmlns:a16="http://schemas.microsoft.com/office/drawing/2014/main" id="{00000000-0008-0000-0400-00000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129"/>
  <sheetViews>
    <sheetView zoomScaleNormal="100" workbookViewId="0">
      <selection activeCell="C26" sqref="C26"/>
    </sheetView>
  </sheetViews>
  <sheetFormatPr defaultColWidth="14.375" defaultRowHeight="14.25" x14ac:dyDescent="0.2"/>
  <cols>
    <col min="1" max="1" width="12.125" style="91" customWidth="1"/>
    <col min="2" max="2" width="13.125" style="91" bestFit="1" customWidth="1"/>
    <col min="3" max="3" width="30.625" style="91" bestFit="1" customWidth="1"/>
    <col min="4" max="4" width="5.125" style="91" customWidth="1"/>
    <col min="5" max="7" width="4" style="91" bestFit="1" customWidth="1"/>
    <col min="8" max="8" width="3.875" style="91" bestFit="1" customWidth="1"/>
    <col min="9" max="11" width="4" style="91" bestFit="1" customWidth="1"/>
    <col min="12" max="12" width="3.875" style="91" bestFit="1" customWidth="1"/>
    <col min="13" max="16" width="5" style="91" bestFit="1" customWidth="1"/>
    <col min="17" max="17" width="4" style="91" bestFit="1" customWidth="1"/>
    <col min="18" max="18" width="9.25" style="91" customWidth="1"/>
    <col min="19" max="25" width="21.625" style="91" customWidth="1"/>
    <col min="26" max="16384" width="14.375" style="91"/>
  </cols>
  <sheetData>
    <row r="1" spans="1:18" x14ac:dyDescent="0.2">
      <c r="A1" s="96" t="s">
        <v>18</v>
      </c>
      <c r="B1" s="96" t="s">
        <v>19</v>
      </c>
      <c r="C1" s="96" t="s">
        <v>20</v>
      </c>
      <c r="D1" s="96" t="s">
        <v>63</v>
      </c>
      <c r="E1" s="127">
        <v>1.1000000000000001</v>
      </c>
      <c r="F1" s="127">
        <v>1.2</v>
      </c>
      <c r="G1" s="129">
        <v>2.1</v>
      </c>
      <c r="H1" s="129">
        <v>2.2000000000000002</v>
      </c>
      <c r="I1" s="131">
        <v>3.1</v>
      </c>
      <c r="J1" s="131">
        <v>3.2</v>
      </c>
      <c r="K1" s="131">
        <v>3.3</v>
      </c>
      <c r="L1" s="131">
        <v>3.4</v>
      </c>
      <c r="M1" s="125" t="s">
        <v>40</v>
      </c>
      <c r="N1" s="125" t="s">
        <v>41</v>
      </c>
      <c r="O1" s="102" t="s">
        <v>40</v>
      </c>
      <c r="P1" s="102" t="s">
        <v>41</v>
      </c>
      <c r="Q1" s="133">
        <v>5</v>
      </c>
      <c r="R1" s="96"/>
    </row>
    <row r="2" spans="1:18" x14ac:dyDescent="0.2">
      <c r="A2" s="93" t="s">
        <v>24</v>
      </c>
      <c r="B2" s="93" t="s">
        <v>26</v>
      </c>
      <c r="C2" s="93" t="s">
        <v>26</v>
      </c>
      <c r="D2" s="93">
        <v>2</v>
      </c>
      <c r="E2" s="128">
        <v>5</v>
      </c>
      <c r="F2" s="128">
        <v>5</v>
      </c>
      <c r="G2" s="130">
        <v>5</v>
      </c>
      <c r="H2" s="130">
        <v>5</v>
      </c>
      <c r="I2" s="132">
        <v>5</v>
      </c>
      <c r="J2" s="132">
        <v>5</v>
      </c>
      <c r="K2" s="132">
        <v>5</v>
      </c>
      <c r="L2" s="132">
        <v>5</v>
      </c>
      <c r="M2" s="126">
        <v>5</v>
      </c>
      <c r="N2" s="126">
        <v>5</v>
      </c>
      <c r="O2" s="117">
        <v>1</v>
      </c>
      <c r="P2" s="117">
        <v>1</v>
      </c>
      <c r="Q2" s="134">
        <v>5</v>
      </c>
      <c r="R2" s="95"/>
    </row>
    <row r="3" spans="1:18" x14ac:dyDescent="0.2">
      <c r="A3" s="93" t="s">
        <v>24</v>
      </c>
      <c r="B3" s="93" t="s">
        <v>26</v>
      </c>
      <c r="C3" s="93" t="s">
        <v>26</v>
      </c>
      <c r="D3" s="93">
        <v>2</v>
      </c>
      <c r="E3" s="128">
        <v>4</v>
      </c>
      <c r="F3" s="128">
        <v>4</v>
      </c>
      <c r="G3" s="130">
        <v>5</v>
      </c>
      <c r="H3" s="130">
        <v>5</v>
      </c>
      <c r="I3" s="132">
        <v>4</v>
      </c>
      <c r="J3" s="132">
        <v>4</v>
      </c>
      <c r="K3" s="132">
        <v>4</v>
      </c>
      <c r="L3" s="132">
        <v>4</v>
      </c>
      <c r="M3" s="126">
        <v>3</v>
      </c>
      <c r="N3" s="126">
        <v>4</v>
      </c>
      <c r="O3" s="117">
        <v>3</v>
      </c>
      <c r="P3" s="117">
        <v>4</v>
      </c>
      <c r="Q3" s="134">
        <v>3</v>
      </c>
      <c r="R3" s="95"/>
    </row>
    <row r="4" spans="1:18" x14ac:dyDescent="0.2">
      <c r="A4" s="93" t="s">
        <v>23</v>
      </c>
      <c r="B4" s="93" t="s">
        <v>60</v>
      </c>
      <c r="C4" s="93" t="s">
        <v>61</v>
      </c>
      <c r="D4" s="93">
        <v>1</v>
      </c>
      <c r="E4" s="128">
        <v>5</v>
      </c>
      <c r="F4" s="128">
        <v>3</v>
      </c>
      <c r="G4" s="130">
        <v>4</v>
      </c>
      <c r="H4" s="130">
        <v>4</v>
      </c>
      <c r="I4" s="132">
        <v>4</v>
      </c>
      <c r="J4" s="132">
        <v>4</v>
      </c>
      <c r="K4" s="132">
        <v>4</v>
      </c>
      <c r="L4" s="132">
        <v>4</v>
      </c>
      <c r="M4" s="126">
        <v>2</v>
      </c>
      <c r="N4" s="126">
        <v>2</v>
      </c>
      <c r="O4" s="117">
        <v>4</v>
      </c>
      <c r="P4" s="117">
        <v>4</v>
      </c>
      <c r="Q4" s="134">
        <v>4</v>
      </c>
      <c r="R4" s="95"/>
    </row>
    <row r="5" spans="1:18" x14ac:dyDescent="0.2">
      <c r="A5" s="93" t="s">
        <v>23</v>
      </c>
      <c r="B5" s="93" t="s">
        <v>25</v>
      </c>
      <c r="C5" s="93" t="s">
        <v>62</v>
      </c>
      <c r="D5" s="93">
        <v>1</v>
      </c>
      <c r="E5" s="128">
        <v>4</v>
      </c>
      <c r="F5" s="128">
        <v>4</v>
      </c>
      <c r="G5" s="130">
        <v>4</v>
      </c>
      <c r="H5" s="130">
        <v>4</v>
      </c>
      <c r="I5" s="132">
        <v>3</v>
      </c>
      <c r="J5" s="132">
        <v>4</v>
      </c>
      <c r="K5" s="132">
        <v>4</v>
      </c>
      <c r="L5" s="132">
        <v>4</v>
      </c>
      <c r="M5" s="126">
        <v>2</v>
      </c>
      <c r="N5" s="126">
        <v>4</v>
      </c>
      <c r="O5" s="117">
        <v>4</v>
      </c>
      <c r="P5" s="117">
        <v>4</v>
      </c>
      <c r="Q5" s="134">
        <v>4</v>
      </c>
      <c r="R5" s="95"/>
    </row>
    <row r="6" spans="1:18" x14ac:dyDescent="0.2">
      <c r="A6" s="93" t="s">
        <v>23</v>
      </c>
      <c r="B6" s="93" t="s">
        <v>25</v>
      </c>
      <c r="C6" s="93" t="s">
        <v>62</v>
      </c>
      <c r="D6" s="93">
        <v>1</v>
      </c>
      <c r="E6" s="128">
        <v>4</v>
      </c>
      <c r="F6" s="128">
        <v>4</v>
      </c>
      <c r="G6" s="130">
        <v>5</v>
      </c>
      <c r="H6" s="130">
        <v>5</v>
      </c>
      <c r="I6" s="132">
        <v>4</v>
      </c>
      <c r="J6" s="132">
        <v>4</v>
      </c>
      <c r="K6" s="132">
        <v>4</v>
      </c>
      <c r="L6" s="132">
        <v>4</v>
      </c>
      <c r="M6" s="126">
        <v>2</v>
      </c>
      <c r="N6" s="126">
        <v>4</v>
      </c>
      <c r="O6" s="117">
        <v>4</v>
      </c>
      <c r="P6" s="117">
        <v>4</v>
      </c>
      <c r="Q6" s="134">
        <v>4</v>
      </c>
      <c r="R6" s="95"/>
    </row>
    <row r="7" spans="1:18" x14ac:dyDescent="0.2">
      <c r="A7" s="93" t="s">
        <v>24</v>
      </c>
      <c r="B7" s="93" t="s">
        <v>42</v>
      </c>
      <c r="C7" s="93" t="s">
        <v>43</v>
      </c>
      <c r="D7" s="93">
        <v>1</v>
      </c>
      <c r="E7" s="128">
        <v>2</v>
      </c>
      <c r="F7" s="128">
        <v>3</v>
      </c>
      <c r="G7" s="130">
        <v>5</v>
      </c>
      <c r="H7" s="130">
        <v>5</v>
      </c>
      <c r="I7" s="132">
        <v>5</v>
      </c>
      <c r="J7" s="132">
        <v>5</v>
      </c>
      <c r="K7" s="132">
        <v>5</v>
      </c>
      <c r="L7" s="132">
        <v>5</v>
      </c>
      <c r="M7" s="126">
        <v>4</v>
      </c>
      <c r="N7" s="126">
        <v>4</v>
      </c>
      <c r="O7" s="117">
        <v>4</v>
      </c>
      <c r="P7" s="117">
        <v>4</v>
      </c>
      <c r="Q7" s="134">
        <v>4</v>
      </c>
      <c r="R7" s="97"/>
    </row>
    <row r="8" spans="1:18" x14ac:dyDescent="0.2">
      <c r="A8" s="93" t="s">
        <v>24</v>
      </c>
      <c r="B8" s="93" t="s">
        <v>42</v>
      </c>
      <c r="C8" s="93" t="s">
        <v>43</v>
      </c>
      <c r="D8" s="93">
        <v>1</v>
      </c>
      <c r="E8" s="128">
        <v>3</v>
      </c>
      <c r="F8" s="128">
        <v>3</v>
      </c>
      <c r="G8" s="130">
        <v>5</v>
      </c>
      <c r="H8" s="130">
        <v>5</v>
      </c>
      <c r="I8" s="132">
        <v>4</v>
      </c>
      <c r="J8" s="132">
        <v>5</v>
      </c>
      <c r="K8" s="132">
        <v>5</v>
      </c>
      <c r="L8" s="132">
        <v>5</v>
      </c>
      <c r="M8" s="126">
        <v>5</v>
      </c>
      <c r="N8" s="126">
        <v>5</v>
      </c>
      <c r="O8" s="117">
        <v>5</v>
      </c>
      <c r="P8" s="117">
        <v>5</v>
      </c>
      <c r="Q8" s="134">
        <v>5</v>
      </c>
      <c r="R8" s="97"/>
    </row>
    <row r="9" spans="1:18" x14ac:dyDescent="0.2">
      <c r="A9" s="93" t="s">
        <v>23</v>
      </c>
      <c r="B9" s="93" t="s">
        <v>42</v>
      </c>
      <c r="C9" s="93" t="s">
        <v>43</v>
      </c>
      <c r="D9" s="101">
        <v>1</v>
      </c>
      <c r="E9" s="128">
        <v>4</v>
      </c>
      <c r="F9" s="128">
        <v>4</v>
      </c>
      <c r="G9" s="130">
        <v>5</v>
      </c>
      <c r="H9" s="130">
        <v>5</v>
      </c>
      <c r="I9" s="132">
        <v>5</v>
      </c>
      <c r="J9" s="132">
        <v>5</v>
      </c>
      <c r="K9" s="132">
        <v>5</v>
      </c>
      <c r="L9" s="132">
        <v>5</v>
      </c>
      <c r="M9" s="126">
        <v>2</v>
      </c>
      <c r="N9" s="126">
        <v>2</v>
      </c>
      <c r="O9" s="117">
        <v>5</v>
      </c>
      <c r="P9" s="117">
        <v>5</v>
      </c>
      <c r="Q9" s="134">
        <v>5</v>
      </c>
      <c r="R9" s="97"/>
    </row>
    <row r="10" spans="1:18" x14ac:dyDescent="0.2">
      <c r="A10" s="93" t="s">
        <v>23</v>
      </c>
      <c r="B10" s="93" t="s">
        <v>42</v>
      </c>
      <c r="C10" s="93" t="s">
        <v>43</v>
      </c>
      <c r="D10" s="101">
        <v>1</v>
      </c>
      <c r="E10" s="128">
        <v>3</v>
      </c>
      <c r="F10" s="128">
        <v>2</v>
      </c>
      <c r="G10" s="130">
        <v>4</v>
      </c>
      <c r="H10" s="130">
        <v>4</v>
      </c>
      <c r="I10" s="132">
        <v>4</v>
      </c>
      <c r="J10" s="132">
        <v>4</v>
      </c>
      <c r="K10" s="132">
        <v>4</v>
      </c>
      <c r="L10" s="132">
        <v>4</v>
      </c>
      <c r="M10" s="126">
        <v>2</v>
      </c>
      <c r="N10" s="126">
        <v>2</v>
      </c>
      <c r="O10" s="117">
        <v>4</v>
      </c>
      <c r="P10" s="117">
        <v>4</v>
      </c>
      <c r="Q10" s="134">
        <v>5</v>
      </c>
      <c r="R10" s="97"/>
    </row>
    <row r="11" spans="1:18" x14ac:dyDescent="0.2">
      <c r="A11" s="93" t="s">
        <v>23</v>
      </c>
      <c r="B11" s="101" t="s">
        <v>42</v>
      </c>
      <c r="C11" s="101" t="s">
        <v>43</v>
      </c>
      <c r="D11" s="101">
        <v>1</v>
      </c>
      <c r="E11" s="128">
        <v>3</v>
      </c>
      <c r="F11" s="128">
        <v>3</v>
      </c>
      <c r="G11" s="130">
        <v>5</v>
      </c>
      <c r="H11" s="130">
        <v>4</v>
      </c>
      <c r="I11" s="132">
        <v>5</v>
      </c>
      <c r="J11" s="132">
        <v>5</v>
      </c>
      <c r="K11" s="132">
        <v>5</v>
      </c>
      <c r="L11" s="132">
        <v>5</v>
      </c>
      <c r="M11" s="126">
        <v>5</v>
      </c>
      <c r="N11" s="126">
        <v>5</v>
      </c>
      <c r="O11" s="117">
        <v>5</v>
      </c>
      <c r="P11" s="117">
        <v>5</v>
      </c>
      <c r="Q11" s="134">
        <v>5</v>
      </c>
      <c r="R11" s="97"/>
    </row>
    <row r="12" spans="1:18" x14ac:dyDescent="0.2">
      <c r="A12" s="93" t="s">
        <v>23</v>
      </c>
      <c r="B12" s="101" t="s">
        <v>42</v>
      </c>
      <c r="C12" s="101" t="s">
        <v>43</v>
      </c>
      <c r="D12" s="101">
        <v>2</v>
      </c>
      <c r="E12" s="128">
        <v>5</v>
      </c>
      <c r="F12" s="128">
        <v>5</v>
      </c>
      <c r="G12" s="130">
        <v>5</v>
      </c>
      <c r="H12" s="130">
        <v>5</v>
      </c>
      <c r="I12" s="132">
        <v>5</v>
      </c>
      <c r="J12" s="132">
        <v>5</v>
      </c>
      <c r="K12" s="132">
        <v>5</v>
      </c>
      <c r="L12" s="132">
        <v>5</v>
      </c>
      <c r="M12" s="126">
        <v>2</v>
      </c>
      <c r="N12" s="126">
        <v>2</v>
      </c>
      <c r="O12" s="117">
        <v>5</v>
      </c>
      <c r="P12" s="117">
        <v>5</v>
      </c>
      <c r="Q12" s="134">
        <v>4</v>
      </c>
      <c r="R12" s="97"/>
    </row>
    <row r="13" spans="1:18" x14ac:dyDescent="0.2">
      <c r="A13" s="93" t="s">
        <v>23</v>
      </c>
      <c r="B13" s="101" t="s">
        <v>42</v>
      </c>
      <c r="C13" s="101" t="s">
        <v>43</v>
      </c>
      <c r="D13" s="101">
        <v>1</v>
      </c>
      <c r="E13" s="128">
        <v>4</v>
      </c>
      <c r="F13" s="128">
        <v>5</v>
      </c>
      <c r="G13" s="130">
        <v>5</v>
      </c>
      <c r="H13" s="130">
        <v>5</v>
      </c>
      <c r="I13" s="132">
        <v>5</v>
      </c>
      <c r="J13" s="132">
        <v>5</v>
      </c>
      <c r="K13" s="132">
        <v>4</v>
      </c>
      <c r="L13" s="132">
        <v>4</v>
      </c>
      <c r="M13" s="126">
        <v>1</v>
      </c>
      <c r="N13" s="126">
        <v>1</v>
      </c>
      <c r="O13" s="117">
        <v>5</v>
      </c>
      <c r="P13" s="117">
        <v>2</v>
      </c>
      <c r="Q13" s="134">
        <v>5</v>
      </c>
      <c r="R13" s="97"/>
    </row>
    <row r="14" spans="1:18" x14ac:dyDescent="0.2">
      <c r="A14" s="93" t="s">
        <v>23</v>
      </c>
      <c r="B14" s="101" t="s">
        <v>42</v>
      </c>
      <c r="C14" s="101" t="s">
        <v>43</v>
      </c>
      <c r="D14" s="101">
        <v>1</v>
      </c>
      <c r="E14" s="128">
        <v>3</v>
      </c>
      <c r="F14" s="128">
        <v>4</v>
      </c>
      <c r="G14" s="130">
        <v>4</v>
      </c>
      <c r="H14" s="130">
        <v>4</v>
      </c>
      <c r="I14" s="132">
        <v>4</v>
      </c>
      <c r="J14" s="132">
        <v>4</v>
      </c>
      <c r="K14" s="132">
        <v>4</v>
      </c>
      <c r="L14" s="132">
        <v>4</v>
      </c>
      <c r="M14" s="126">
        <v>3</v>
      </c>
      <c r="N14" s="126">
        <v>3</v>
      </c>
      <c r="O14" s="117">
        <v>4</v>
      </c>
      <c r="P14" s="117">
        <v>4</v>
      </c>
      <c r="Q14" s="134">
        <v>5</v>
      </c>
      <c r="R14" s="97"/>
    </row>
    <row r="15" spans="1:18" x14ac:dyDescent="0.2">
      <c r="A15" s="93" t="s">
        <v>23</v>
      </c>
      <c r="B15" s="101" t="s">
        <v>42</v>
      </c>
      <c r="C15" s="101" t="s">
        <v>43</v>
      </c>
      <c r="D15" s="101">
        <v>1</v>
      </c>
      <c r="E15" s="128">
        <v>4</v>
      </c>
      <c r="F15" s="128">
        <v>4</v>
      </c>
      <c r="G15" s="130">
        <v>4</v>
      </c>
      <c r="H15" s="130">
        <v>4</v>
      </c>
      <c r="I15" s="132">
        <v>4</v>
      </c>
      <c r="J15" s="132">
        <v>4</v>
      </c>
      <c r="K15" s="132">
        <v>4</v>
      </c>
      <c r="L15" s="132">
        <v>4</v>
      </c>
      <c r="M15" s="126">
        <v>1</v>
      </c>
      <c r="N15" s="126">
        <v>4</v>
      </c>
      <c r="O15" s="117">
        <v>4</v>
      </c>
      <c r="P15" s="117">
        <v>4</v>
      </c>
      <c r="Q15" s="134">
        <v>4</v>
      </c>
      <c r="R15" s="97"/>
    </row>
    <row r="16" spans="1:18" x14ac:dyDescent="0.2">
      <c r="A16" s="93" t="s">
        <v>23</v>
      </c>
      <c r="B16" s="101" t="s">
        <v>42</v>
      </c>
      <c r="C16" s="101" t="s">
        <v>43</v>
      </c>
      <c r="D16" s="93">
        <v>1</v>
      </c>
      <c r="E16" s="128">
        <v>5</v>
      </c>
      <c r="F16" s="128">
        <v>4</v>
      </c>
      <c r="G16" s="130">
        <v>5</v>
      </c>
      <c r="H16" s="130">
        <v>5</v>
      </c>
      <c r="I16" s="132">
        <v>4</v>
      </c>
      <c r="J16" s="132">
        <v>5</v>
      </c>
      <c r="K16" s="132">
        <v>4</v>
      </c>
      <c r="L16" s="132">
        <v>4</v>
      </c>
      <c r="M16" s="126">
        <v>5</v>
      </c>
      <c r="N16" s="126">
        <v>5</v>
      </c>
      <c r="O16" s="117">
        <v>5</v>
      </c>
      <c r="P16" s="117">
        <v>5</v>
      </c>
      <c r="Q16" s="134">
        <v>5</v>
      </c>
      <c r="R16" s="97"/>
    </row>
    <row r="17" spans="1:24" x14ac:dyDescent="0.2">
      <c r="A17" s="93" t="s">
        <v>23</v>
      </c>
      <c r="B17" s="101" t="s">
        <v>42</v>
      </c>
      <c r="C17" s="101" t="s">
        <v>43</v>
      </c>
      <c r="D17" s="93">
        <v>1</v>
      </c>
      <c r="E17" s="128">
        <v>5</v>
      </c>
      <c r="F17" s="128">
        <v>5</v>
      </c>
      <c r="G17" s="130">
        <v>5</v>
      </c>
      <c r="H17" s="130">
        <v>5</v>
      </c>
      <c r="I17" s="132">
        <v>5</v>
      </c>
      <c r="J17" s="132">
        <v>5</v>
      </c>
      <c r="K17" s="132">
        <v>5</v>
      </c>
      <c r="L17" s="132">
        <v>5</v>
      </c>
      <c r="M17" s="126">
        <v>3</v>
      </c>
      <c r="N17" s="126">
        <v>3</v>
      </c>
      <c r="O17" s="117">
        <v>5</v>
      </c>
      <c r="P17" s="117">
        <v>5</v>
      </c>
      <c r="Q17" s="134">
        <v>5</v>
      </c>
      <c r="R17" s="97"/>
    </row>
    <row r="18" spans="1:24" x14ac:dyDescent="0.2">
      <c r="A18" s="93" t="s">
        <v>23</v>
      </c>
      <c r="B18" s="101" t="s">
        <v>42</v>
      </c>
      <c r="C18" s="101" t="s">
        <v>43</v>
      </c>
      <c r="D18" s="93">
        <v>1</v>
      </c>
      <c r="E18" s="128">
        <v>5</v>
      </c>
      <c r="F18" s="128">
        <v>5</v>
      </c>
      <c r="G18" s="130">
        <v>5</v>
      </c>
      <c r="H18" s="130">
        <v>5</v>
      </c>
      <c r="I18" s="132">
        <v>5</v>
      </c>
      <c r="J18" s="132">
        <v>5</v>
      </c>
      <c r="K18" s="132">
        <v>5</v>
      </c>
      <c r="L18" s="132">
        <v>5</v>
      </c>
      <c r="M18" s="126">
        <v>2</v>
      </c>
      <c r="N18" s="126">
        <v>2</v>
      </c>
      <c r="O18" s="117">
        <v>2</v>
      </c>
      <c r="P18" s="117">
        <v>5</v>
      </c>
      <c r="Q18" s="134">
        <v>5</v>
      </c>
      <c r="R18" s="97"/>
    </row>
    <row r="19" spans="1:24" x14ac:dyDescent="0.2">
      <c r="A19" s="93" t="s">
        <v>23</v>
      </c>
      <c r="B19" s="93" t="s">
        <v>26</v>
      </c>
      <c r="C19" s="93" t="s">
        <v>26</v>
      </c>
      <c r="D19" s="93">
        <v>1</v>
      </c>
      <c r="E19" s="128">
        <v>3</v>
      </c>
      <c r="F19" s="128">
        <v>4</v>
      </c>
      <c r="G19" s="130">
        <v>4</v>
      </c>
      <c r="H19" s="130">
        <v>4</v>
      </c>
      <c r="I19" s="132">
        <v>4</v>
      </c>
      <c r="J19" s="132">
        <v>4</v>
      </c>
      <c r="K19" s="132">
        <v>4</v>
      </c>
      <c r="L19" s="132">
        <v>4</v>
      </c>
      <c r="M19" s="126">
        <v>2</v>
      </c>
      <c r="N19" s="126">
        <v>4</v>
      </c>
      <c r="O19" s="117">
        <v>4</v>
      </c>
      <c r="P19" s="117">
        <v>4</v>
      </c>
      <c r="Q19" s="134">
        <v>4</v>
      </c>
      <c r="R19" s="97"/>
    </row>
    <row r="20" spans="1:24" x14ac:dyDescent="0.2">
      <c r="A20" s="93" t="s">
        <v>23</v>
      </c>
      <c r="B20" s="93" t="s">
        <v>26</v>
      </c>
      <c r="C20" s="93" t="s">
        <v>26</v>
      </c>
      <c r="D20" s="93">
        <v>1</v>
      </c>
      <c r="E20" s="128">
        <v>4</v>
      </c>
      <c r="F20" s="128">
        <v>5</v>
      </c>
      <c r="G20" s="130">
        <v>5</v>
      </c>
      <c r="H20" s="130">
        <v>5</v>
      </c>
      <c r="I20" s="132">
        <v>5</v>
      </c>
      <c r="J20" s="132">
        <v>5</v>
      </c>
      <c r="K20" s="132">
        <v>5</v>
      </c>
      <c r="L20" s="132">
        <v>5</v>
      </c>
      <c r="M20" s="126">
        <v>2</v>
      </c>
      <c r="N20" s="126">
        <v>5</v>
      </c>
      <c r="O20" s="117">
        <v>5</v>
      </c>
      <c r="P20" s="117">
        <v>5</v>
      </c>
      <c r="Q20" s="134">
        <v>5</v>
      </c>
      <c r="R20" s="97"/>
    </row>
    <row r="21" spans="1:24" x14ac:dyDescent="0.2">
      <c r="A21" s="93" t="s">
        <v>23</v>
      </c>
      <c r="B21" s="101" t="s">
        <v>42</v>
      </c>
      <c r="C21" s="101" t="s">
        <v>43</v>
      </c>
      <c r="D21" s="93">
        <v>1</v>
      </c>
      <c r="E21" s="128">
        <v>3</v>
      </c>
      <c r="F21" s="128">
        <v>4</v>
      </c>
      <c r="G21" s="130">
        <v>4</v>
      </c>
      <c r="H21" s="130">
        <v>4</v>
      </c>
      <c r="I21" s="132">
        <v>5</v>
      </c>
      <c r="J21" s="132">
        <v>4</v>
      </c>
      <c r="K21" s="132">
        <v>4</v>
      </c>
      <c r="L21" s="132">
        <v>4</v>
      </c>
      <c r="M21" s="126">
        <v>1</v>
      </c>
      <c r="N21" s="126">
        <v>1</v>
      </c>
      <c r="O21" s="117">
        <v>3</v>
      </c>
      <c r="P21" s="117">
        <v>3</v>
      </c>
      <c r="Q21" s="134">
        <v>3</v>
      </c>
      <c r="R21" s="97"/>
    </row>
    <row r="22" spans="1:24" x14ac:dyDescent="0.2">
      <c r="A22" s="93" t="s">
        <v>23</v>
      </c>
      <c r="B22" s="93" t="s">
        <v>26</v>
      </c>
      <c r="C22" s="93" t="s">
        <v>26</v>
      </c>
      <c r="D22" s="93">
        <v>1</v>
      </c>
      <c r="E22" s="128">
        <v>4</v>
      </c>
      <c r="F22" s="128">
        <v>3</v>
      </c>
      <c r="G22" s="130">
        <v>4</v>
      </c>
      <c r="H22" s="130">
        <v>4</v>
      </c>
      <c r="I22" s="132">
        <v>4</v>
      </c>
      <c r="J22" s="132">
        <v>4</v>
      </c>
      <c r="K22" s="132">
        <v>3</v>
      </c>
      <c r="L22" s="132">
        <v>4</v>
      </c>
      <c r="M22" s="126">
        <v>2</v>
      </c>
      <c r="N22" s="126">
        <v>3</v>
      </c>
      <c r="O22" s="117">
        <v>4</v>
      </c>
      <c r="P22" s="117">
        <v>4</v>
      </c>
      <c r="Q22" s="134">
        <v>4</v>
      </c>
      <c r="R22" s="97"/>
    </row>
    <row r="23" spans="1:24" x14ac:dyDescent="0.2">
      <c r="A23" s="93" t="s">
        <v>23</v>
      </c>
      <c r="B23" s="101" t="s">
        <v>42</v>
      </c>
      <c r="C23" s="101" t="s">
        <v>43</v>
      </c>
      <c r="D23" s="93">
        <v>1</v>
      </c>
      <c r="E23" s="128">
        <v>5</v>
      </c>
      <c r="F23" s="128">
        <v>5</v>
      </c>
      <c r="G23" s="130">
        <v>5</v>
      </c>
      <c r="H23" s="130">
        <v>5</v>
      </c>
      <c r="I23" s="132">
        <v>5</v>
      </c>
      <c r="J23" s="132">
        <v>5</v>
      </c>
      <c r="K23" s="132">
        <v>5</v>
      </c>
      <c r="L23" s="132">
        <v>5</v>
      </c>
      <c r="M23" s="126">
        <v>4</v>
      </c>
      <c r="N23" s="126">
        <v>4</v>
      </c>
      <c r="O23" s="117">
        <v>5</v>
      </c>
      <c r="P23" s="117">
        <v>5</v>
      </c>
      <c r="Q23" s="134">
        <v>5</v>
      </c>
      <c r="R23" s="97"/>
    </row>
    <row r="24" spans="1:24" x14ac:dyDescent="0.2">
      <c r="A24" s="93" t="s">
        <v>23</v>
      </c>
      <c r="B24" s="101" t="s">
        <v>42</v>
      </c>
      <c r="C24" s="101" t="s">
        <v>43</v>
      </c>
      <c r="D24" s="93">
        <v>1</v>
      </c>
      <c r="E24" s="128">
        <v>5</v>
      </c>
      <c r="F24" s="128">
        <v>5</v>
      </c>
      <c r="G24" s="130">
        <v>5</v>
      </c>
      <c r="H24" s="130">
        <v>5</v>
      </c>
      <c r="I24" s="132">
        <v>5</v>
      </c>
      <c r="J24" s="132">
        <v>5</v>
      </c>
      <c r="K24" s="132">
        <v>5</v>
      </c>
      <c r="L24" s="132">
        <v>5</v>
      </c>
      <c r="M24" s="126">
        <v>5</v>
      </c>
      <c r="N24" s="126">
        <v>5</v>
      </c>
      <c r="O24" s="117">
        <v>5</v>
      </c>
      <c r="P24" s="117">
        <v>5</v>
      </c>
      <c r="Q24" s="134">
        <v>5</v>
      </c>
      <c r="R24" s="97"/>
    </row>
    <row r="25" spans="1:24" x14ac:dyDescent="0.2">
      <c r="A25" s="93" t="s">
        <v>23</v>
      </c>
      <c r="B25" s="101" t="s">
        <v>42</v>
      </c>
      <c r="C25" s="101" t="s">
        <v>43</v>
      </c>
      <c r="D25" s="93">
        <v>1</v>
      </c>
      <c r="E25" s="128">
        <v>4</v>
      </c>
      <c r="F25" s="128">
        <v>4</v>
      </c>
      <c r="G25" s="130">
        <v>5</v>
      </c>
      <c r="H25" s="130">
        <v>5</v>
      </c>
      <c r="I25" s="132">
        <v>5</v>
      </c>
      <c r="J25" s="132">
        <v>5</v>
      </c>
      <c r="K25" s="132">
        <v>4</v>
      </c>
      <c r="L25" s="132">
        <v>5</v>
      </c>
      <c r="M25" s="126">
        <v>5</v>
      </c>
      <c r="N25" s="126">
        <v>4</v>
      </c>
      <c r="O25" s="117">
        <v>4</v>
      </c>
      <c r="P25" s="117">
        <v>4</v>
      </c>
      <c r="Q25" s="134">
        <v>4</v>
      </c>
      <c r="R25" s="97"/>
    </row>
    <row r="26" spans="1:24" x14ac:dyDescent="0.2">
      <c r="A26" s="93" t="s">
        <v>23</v>
      </c>
      <c r="B26" s="101" t="s">
        <v>42</v>
      </c>
      <c r="C26" s="101" t="s">
        <v>43</v>
      </c>
      <c r="D26" s="93">
        <v>1</v>
      </c>
      <c r="E26" s="128">
        <v>5</v>
      </c>
      <c r="F26" s="128">
        <v>5</v>
      </c>
      <c r="G26" s="130">
        <v>5</v>
      </c>
      <c r="H26" s="130">
        <v>5</v>
      </c>
      <c r="I26" s="132">
        <v>5</v>
      </c>
      <c r="J26" s="132">
        <v>5</v>
      </c>
      <c r="K26" s="132">
        <v>5</v>
      </c>
      <c r="L26" s="132">
        <v>5</v>
      </c>
      <c r="M26" s="126">
        <v>3</v>
      </c>
      <c r="N26" s="126">
        <v>3</v>
      </c>
      <c r="O26" s="117">
        <v>5</v>
      </c>
      <c r="P26" s="117">
        <v>4</v>
      </c>
      <c r="Q26" s="134">
        <v>5</v>
      </c>
      <c r="R26" s="97"/>
    </row>
    <row r="27" spans="1:24" ht="23.25" x14ac:dyDescent="0.3">
      <c r="E27" s="118">
        <f>AVERAGE(E2:E26)</f>
        <v>4.04</v>
      </c>
      <c r="F27" s="118">
        <f t="shared" ref="F27:Q27" si="0">AVERAGE(F2:F26)</f>
        <v>4.08</v>
      </c>
      <c r="G27" s="118">
        <f t="shared" si="0"/>
        <v>4.68</v>
      </c>
      <c r="H27" s="118">
        <f t="shared" si="0"/>
        <v>4.6399999999999997</v>
      </c>
      <c r="I27" s="118">
        <f t="shared" si="0"/>
        <v>4.5199999999999996</v>
      </c>
      <c r="J27" s="118">
        <f t="shared" si="0"/>
        <v>4.5999999999999996</v>
      </c>
      <c r="K27" s="118">
        <f t="shared" si="0"/>
        <v>4.4400000000000004</v>
      </c>
      <c r="L27" s="118">
        <f t="shared" si="0"/>
        <v>4.5199999999999996</v>
      </c>
      <c r="M27" s="118">
        <f t="shared" si="0"/>
        <v>2.92</v>
      </c>
      <c r="N27" s="118">
        <f t="shared" si="0"/>
        <v>3.44</v>
      </c>
      <c r="O27" s="118">
        <f t="shared" si="0"/>
        <v>4.16</v>
      </c>
      <c r="P27" s="118">
        <f t="shared" si="0"/>
        <v>4.16</v>
      </c>
      <c r="Q27" s="118">
        <f t="shared" si="0"/>
        <v>4.4800000000000004</v>
      </c>
      <c r="R27" s="119">
        <f>AVERAGE(E2:L26,Q2:Q26)</f>
        <v>4.4444444444444446</v>
      </c>
    </row>
    <row r="28" spans="1:24" ht="23.25" x14ac:dyDescent="0.3">
      <c r="E28" s="118">
        <f>STDEV(E2:E26)</f>
        <v>0.88881944173155836</v>
      </c>
      <c r="F28" s="118">
        <f t="shared" ref="F28:Q28" si="1">STDEV(F2:F26)</f>
        <v>0.86216781042517021</v>
      </c>
      <c r="G28" s="118">
        <f t="shared" si="1"/>
        <v>0.47609522856952335</v>
      </c>
      <c r="H28" s="118">
        <f t="shared" si="1"/>
        <v>0.48989794855663527</v>
      </c>
      <c r="I28" s="118">
        <f t="shared" si="1"/>
        <v>0.58594652770823186</v>
      </c>
      <c r="J28" s="118">
        <f t="shared" si="1"/>
        <v>0.5</v>
      </c>
      <c r="K28" s="118">
        <f t="shared" si="1"/>
        <v>0.58309518948453087</v>
      </c>
      <c r="L28" s="118">
        <f t="shared" si="1"/>
        <v>0.50990195135927885</v>
      </c>
      <c r="M28" s="118">
        <f t="shared" si="1"/>
        <v>1.4118545723031581</v>
      </c>
      <c r="N28" s="118">
        <f t="shared" si="1"/>
        <v>1.2935738607954841</v>
      </c>
      <c r="O28" s="118">
        <f>STDEV(O2:O26)</f>
        <v>1.027942929673952</v>
      </c>
      <c r="P28" s="118">
        <f>STDEV(P2:P26)</f>
        <v>0.98657657246324981</v>
      </c>
      <c r="Q28" s="118">
        <f t="shared" si="1"/>
        <v>0.65319726474218109</v>
      </c>
      <c r="R28" s="119">
        <f>STDEVA(E2:L26,Q2:Q26)</f>
        <v>0.65993626435881936</v>
      </c>
    </row>
    <row r="29" spans="1:24" ht="23.25" x14ac:dyDescent="0.2">
      <c r="E29" s="94"/>
      <c r="F29" s="104">
        <f>AVERAGE(E2:F26)</f>
        <v>4.0599999999999996</v>
      </c>
      <c r="G29" s="104"/>
      <c r="H29" s="104">
        <f>AVERAGE(G2:H26)</f>
        <v>4.66</v>
      </c>
      <c r="I29" s="104"/>
      <c r="J29" s="104"/>
      <c r="K29" s="104"/>
      <c r="L29" s="104">
        <f>AVERAGE(I2:L26)</f>
        <v>4.5199999999999996</v>
      </c>
      <c r="M29" s="94"/>
      <c r="N29" s="104">
        <f>AVERAGE(M2:N26)</f>
        <v>3.18</v>
      </c>
      <c r="O29" s="94"/>
      <c r="P29" s="104">
        <f>AVERAGE(O2:P26)</f>
        <v>4.16</v>
      </c>
      <c r="Q29" s="104">
        <f>AVERAGE(Q2:Q26)</f>
        <v>4.4800000000000004</v>
      </c>
    </row>
    <row r="30" spans="1:24" ht="23.25" x14ac:dyDescent="0.2">
      <c r="C30" s="93"/>
      <c r="D30" s="93"/>
      <c r="E30" s="94"/>
      <c r="F30" s="104">
        <f>STDEV(E2:F26)</f>
        <v>0.86684979750160429</v>
      </c>
      <c r="G30" s="104"/>
      <c r="H30" s="104">
        <f>STDEV(G2:H26)</f>
        <v>0.47851812069840705</v>
      </c>
      <c r="I30" s="104"/>
      <c r="J30" s="104"/>
      <c r="K30" s="104"/>
      <c r="L30" s="104">
        <f>STDEV(I2:L26)</f>
        <v>0.54085603678359073</v>
      </c>
      <c r="M30" s="94"/>
      <c r="N30" s="104">
        <f>STDEV(M2:N26)</f>
        <v>1.3656126680664886</v>
      </c>
      <c r="O30" s="94"/>
      <c r="P30" s="104">
        <f>STDEV(O2:P26)</f>
        <v>0.99713876380658018</v>
      </c>
      <c r="Q30" s="104">
        <f>STDEV(Q2:Q26)</f>
        <v>0.65319726474218109</v>
      </c>
    </row>
    <row r="31" spans="1:24" x14ac:dyDescent="0.2"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</row>
    <row r="32" spans="1:24" x14ac:dyDescent="0.2"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</row>
    <row r="33" spans="3:24" x14ac:dyDescent="0.2"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</row>
    <row r="34" spans="3:24" x14ac:dyDescent="0.2"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</row>
    <row r="35" spans="3:24" x14ac:dyDescent="0.2"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</row>
    <row r="36" spans="3:24" x14ac:dyDescent="0.2"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</row>
    <row r="37" spans="3:24" x14ac:dyDescent="0.2"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</row>
    <row r="38" spans="3:24" x14ac:dyDescent="0.2"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</row>
    <row r="39" spans="3:24" x14ac:dyDescent="0.2"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</row>
    <row r="40" spans="3:24" x14ac:dyDescent="0.2"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</row>
    <row r="41" spans="3:24" x14ac:dyDescent="0.2"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</row>
    <row r="42" spans="3:24" ht="24" customHeight="1" x14ac:dyDescent="0.2"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</row>
    <row r="43" spans="3:24" x14ac:dyDescent="0.2"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</row>
    <row r="44" spans="3:24" x14ac:dyDescent="0.2"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</row>
    <row r="45" spans="3:24" x14ac:dyDescent="0.2"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</row>
    <row r="46" spans="3:24" x14ac:dyDescent="0.2"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</row>
    <row r="47" spans="3:24" x14ac:dyDescent="0.2"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</row>
    <row r="48" spans="3:24" x14ac:dyDescent="0.2"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</row>
    <row r="49" spans="3:24" x14ac:dyDescent="0.2"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</row>
    <row r="50" spans="3:24" x14ac:dyDescent="0.2"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</row>
    <row r="51" spans="3:24" x14ac:dyDescent="0.2"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</row>
    <row r="52" spans="3:24" x14ac:dyDescent="0.2"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</row>
    <row r="53" spans="3:24" x14ac:dyDescent="0.2"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</row>
    <row r="54" spans="3:24" x14ac:dyDescent="0.2"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</row>
    <row r="55" spans="3:24" x14ac:dyDescent="0.2">
      <c r="C55" s="93"/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</row>
    <row r="56" spans="3:24" x14ac:dyDescent="0.2">
      <c r="C56" s="93"/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</row>
    <row r="57" spans="3:24" x14ac:dyDescent="0.2">
      <c r="C57" s="93"/>
      <c r="D57" s="93"/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93"/>
      <c r="X57" s="93"/>
    </row>
    <row r="58" spans="3:24" x14ac:dyDescent="0.2">
      <c r="C58" s="93"/>
      <c r="D58" s="93"/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</row>
    <row r="59" spans="3:24" x14ac:dyDescent="0.2">
      <c r="C59" s="93"/>
      <c r="D59" s="93"/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/>
      <c r="W59" s="93"/>
      <c r="X59" s="93"/>
    </row>
    <row r="60" spans="3:24" x14ac:dyDescent="0.2">
      <c r="C60" s="93"/>
      <c r="D60" s="93"/>
      <c r="E60" s="93"/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3"/>
      <c r="U60" s="93"/>
      <c r="V60" s="93"/>
      <c r="W60" s="93"/>
      <c r="X60" s="93"/>
    </row>
    <row r="61" spans="3:24" x14ac:dyDescent="0.2">
      <c r="C61" s="93"/>
      <c r="D61" s="93"/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93"/>
      <c r="V61" s="93"/>
      <c r="W61" s="93"/>
      <c r="X61" s="93"/>
    </row>
    <row r="62" spans="3:24" x14ac:dyDescent="0.2">
      <c r="C62" s="93"/>
      <c r="D62" s="93"/>
      <c r="E62" s="93"/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3"/>
      <c r="U62" s="93"/>
      <c r="V62" s="93"/>
      <c r="W62" s="93"/>
      <c r="X62" s="93"/>
    </row>
    <row r="63" spans="3:24" x14ac:dyDescent="0.2">
      <c r="C63" s="93"/>
      <c r="D63" s="93"/>
      <c r="E63" s="93"/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93"/>
      <c r="V63" s="93"/>
      <c r="W63" s="93"/>
      <c r="X63" s="93"/>
    </row>
    <row r="64" spans="3:24" x14ac:dyDescent="0.2">
      <c r="C64" s="93"/>
      <c r="D64" s="93"/>
      <c r="E64" s="93"/>
      <c r="F64" s="93"/>
      <c r="G64" s="93"/>
      <c r="H64" s="93"/>
      <c r="I64" s="93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3"/>
      <c r="U64" s="93"/>
      <c r="V64" s="93"/>
      <c r="W64" s="93"/>
      <c r="X64" s="93"/>
    </row>
    <row r="65" spans="3:24" x14ac:dyDescent="0.2">
      <c r="C65" s="93"/>
      <c r="D65" s="93"/>
      <c r="E65" s="93"/>
      <c r="F65" s="93"/>
      <c r="G65" s="93"/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3"/>
      <c r="W65" s="93"/>
      <c r="X65" s="93"/>
    </row>
    <row r="66" spans="3:24" x14ac:dyDescent="0.2">
      <c r="C66" s="93"/>
      <c r="D66" s="93"/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93"/>
    </row>
    <row r="67" spans="3:24" x14ac:dyDescent="0.2">
      <c r="C67" s="93"/>
      <c r="D67" s="93"/>
      <c r="E67" s="93"/>
      <c r="F67" s="93"/>
      <c r="G67" s="93"/>
      <c r="H67" s="93"/>
      <c r="I67" s="93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/>
      <c r="W67" s="93"/>
      <c r="X67" s="93"/>
    </row>
    <row r="68" spans="3:24" x14ac:dyDescent="0.2">
      <c r="C68" s="93"/>
      <c r="D68" s="93"/>
      <c r="E68" s="93"/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93"/>
      <c r="X68" s="93"/>
    </row>
    <row r="69" spans="3:24" x14ac:dyDescent="0.2">
      <c r="C69" s="93"/>
      <c r="D69" s="93"/>
      <c r="E69" s="93"/>
      <c r="F69" s="93"/>
      <c r="G69" s="93"/>
      <c r="H69" s="93"/>
      <c r="I69" s="93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93"/>
      <c r="X69" s="93"/>
    </row>
    <row r="70" spans="3:24" x14ac:dyDescent="0.2">
      <c r="C70" s="93"/>
      <c r="D70" s="93"/>
      <c r="E70" s="93"/>
      <c r="F70" s="93"/>
      <c r="G70" s="93"/>
      <c r="H70" s="93"/>
      <c r="I70" s="93"/>
      <c r="J70" s="93"/>
      <c r="K70" s="93"/>
      <c r="L70" s="93"/>
      <c r="M70" s="93"/>
      <c r="N70" s="93"/>
      <c r="O70" s="93"/>
      <c r="P70" s="93"/>
      <c r="Q70" s="93"/>
      <c r="R70" s="93"/>
      <c r="S70" s="93"/>
      <c r="T70" s="93"/>
      <c r="U70" s="93"/>
      <c r="V70" s="93"/>
      <c r="W70" s="93"/>
      <c r="X70" s="93"/>
    </row>
    <row r="71" spans="3:24" x14ac:dyDescent="0.2">
      <c r="C71" s="93"/>
      <c r="D71" s="93"/>
      <c r="E71" s="93"/>
      <c r="F71" s="93"/>
      <c r="G71" s="93"/>
      <c r="H71" s="93"/>
      <c r="I71" s="93"/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93"/>
      <c r="U71" s="93"/>
      <c r="V71" s="93"/>
      <c r="W71" s="93"/>
      <c r="X71" s="93"/>
    </row>
    <row r="72" spans="3:24" x14ac:dyDescent="0.2">
      <c r="C72" s="93"/>
      <c r="D72" s="93"/>
      <c r="E72" s="93"/>
      <c r="F72" s="93"/>
      <c r="G72" s="93"/>
      <c r="H72" s="93"/>
      <c r="I72" s="93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93"/>
      <c r="W72" s="93"/>
      <c r="X72" s="93"/>
    </row>
    <row r="73" spans="3:24" x14ac:dyDescent="0.2">
      <c r="C73" s="93"/>
      <c r="D73" s="93"/>
      <c r="E73" s="93"/>
      <c r="F73" s="93"/>
      <c r="G73" s="93"/>
      <c r="H73" s="93"/>
      <c r="I73" s="93"/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3"/>
      <c r="U73" s="93"/>
      <c r="V73" s="93"/>
      <c r="W73" s="93"/>
      <c r="X73" s="93"/>
    </row>
    <row r="74" spans="3:24" x14ac:dyDescent="0.2">
      <c r="C74" s="93"/>
      <c r="D74" s="93"/>
      <c r="E74" s="93"/>
      <c r="F74" s="93"/>
      <c r="G74" s="93"/>
      <c r="H74" s="93"/>
      <c r="I74" s="93"/>
      <c r="J74" s="93"/>
      <c r="K74" s="93"/>
      <c r="L74" s="93"/>
      <c r="M74" s="93"/>
      <c r="N74" s="93"/>
      <c r="O74" s="93"/>
      <c r="P74" s="93"/>
      <c r="Q74" s="93"/>
      <c r="R74" s="93"/>
      <c r="S74" s="93"/>
      <c r="T74" s="93"/>
      <c r="U74" s="93"/>
      <c r="V74" s="93"/>
      <c r="W74" s="93"/>
      <c r="X74" s="93"/>
    </row>
    <row r="75" spans="3:24" x14ac:dyDescent="0.2">
      <c r="C75" s="93"/>
      <c r="D75" s="93"/>
      <c r="E75" s="93"/>
      <c r="F75" s="93"/>
      <c r="G75" s="93"/>
      <c r="H75" s="93"/>
      <c r="I75" s="93"/>
      <c r="J75" s="93"/>
      <c r="K75" s="93"/>
      <c r="L75" s="93"/>
      <c r="M75" s="93"/>
      <c r="N75" s="93"/>
      <c r="O75" s="93"/>
      <c r="P75" s="93"/>
      <c r="Q75" s="93"/>
      <c r="R75" s="93"/>
      <c r="S75" s="93"/>
      <c r="T75" s="93"/>
      <c r="U75" s="93"/>
      <c r="V75" s="93"/>
      <c r="W75" s="93"/>
      <c r="X75" s="93"/>
    </row>
    <row r="76" spans="3:24" x14ac:dyDescent="0.2">
      <c r="C76" s="93"/>
      <c r="D76" s="93"/>
      <c r="E76" s="93"/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3"/>
      <c r="U76" s="93"/>
      <c r="V76" s="93"/>
      <c r="W76" s="93"/>
      <c r="X76" s="93"/>
    </row>
    <row r="77" spans="3:24" x14ac:dyDescent="0.2">
      <c r="C77" s="93"/>
      <c r="D77" s="93"/>
      <c r="E77" s="93"/>
      <c r="F77" s="93"/>
      <c r="G77" s="93"/>
      <c r="H77" s="93"/>
      <c r="I77" s="93"/>
      <c r="J77" s="93"/>
      <c r="K77" s="93"/>
      <c r="L77" s="93"/>
      <c r="M77" s="93"/>
      <c r="N77" s="93"/>
      <c r="O77" s="93"/>
      <c r="P77" s="93"/>
      <c r="Q77" s="93"/>
      <c r="R77" s="93"/>
      <c r="S77" s="93"/>
      <c r="T77" s="93"/>
      <c r="U77" s="93"/>
      <c r="V77" s="93"/>
      <c r="W77" s="93"/>
      <c r="X77" s="93"/>
    </row>
    <row r="78" spans="3:24" x14ac:dyDescent="0.2">
      <c r="C78" s="93"/>
      <c r="D78" s="93"/>
      <c r="E78" s="93"/>
      <c r="F78" s="93"/>
      <c r="G78" s="93"/>
      <c r="H78" s="93"/>
      <c r="I78" s="93"/>
      <c r="J78" s="93"/>
      <c r="K78" s="93"/>
      <c r="L78" s="93"/>
      <c r="M78" s="93"/>
      <c r="N78" s="93"/>
      <c r="O78" s="93"/>
      <c r="P78" s="93"/>
      <c r="Q78" s="93"/>
      <c r="R78" s="93"/>
      <c r="S78" s="93"/>
      <c r="T78" s="93"/>
      <c r="U78" s="93"/>
      <c r="V78" s="93"/>
      <c r="W78" s="93"/>
      <c r="X78" s="93"/>
    </row>
    <row r="79" spans="3:24" x14ac:dyDescent="0.2">
      <c r="C79" s="93"/>
      <c r="D79" s="93"/>
      <c r="E79" s="93"/>
      <c r="F79" s="93"/>
      <c r="G79" s="93"/>
      <c r="H79" s="93"/>
      <c r="I79" s="93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93"/>
      <c r="W79" s="93"/>
      <c r="X79" s="93"/>
    </row>
    <row r="80" spans="3:24" x14ac:dyDescent="0.2">
      <c r="C80" s="93"/>
      <c r="D80" s="93"/>
      <c r="E80" s="93"/>
      <c r="F80" s="93"/>
      <c r="G80" s="93"/>
      <c r="H80" s="93"/>
      <c r="I80" s="93"/>
      <c r="J80" s="93"/>
      <c r="K80" s="93"/>
      <c r="L80" s="93"/>
      <c r="M80" s="93"/>
      <c r="N80" s="93"/>
      <c r="O80" s="93"/>
      <c r="P80" s="93"/>
      <c r="Q80" s="93"/>
      <c r="R80" s="93"/>
      <c r="S80" s="93"/>
      <c r="T80" s="93"/>
      <c r="U80" s="93"/>
      <c r="V80" s="93"/>
      <c r="W80" s="93"/>
      <c r="X80" s="93"/>
    </row>
    <row r="81" spans="3:24" x14ac:dyDescent="0.2">
      <c r="C81" s="93"/>
      <c r="D81" s="93"/>
      <c r="E81" s="93"/>
      <c r="F81" s="93"/>
      <c r="G81" s="93"/>
      <c r="H81" s="93"/>
      <c r="I81" s="93"/>
      <c r="J81" s="93"/>
      <c r="K81" s="93"/>
      <c r="L81" s="93"/>
      <c r="M81" s="93"/>
      <c r="N81" s="93"/>
      <c r="O81" s="93"/>
      <c r="P81" s="93"/>
      <c r="Q81" s="93"/>
      <c r="R81" s="93"/>
      <c r="S81" s="93"/>
      <c r="T81" s="93"/>
      <c r="U81" s="93"/>
      <c r="V81" s="93"/>
      <c r="W81" s="93"/>
      <c r="X81" s="93"/>
    </row>
    <row r="82" spans="3:24" x14ac:dyDescent="0.2">
      <c r="C82" s="93"/>
      <c r="D82" s="93"/>
      <c r="E82" s="93"/>
      <c r="F82" s="93"/>
      <c r="G82" s="93"/>
      <c r="H82" s="93"/>
      <c r="I82" s="93"/>
      <c r="J82" s="93"/>
      <c r="K82" s="93"/>
      <c r="L82" s="93"/>
      <c r="M82" s="93"/>
      <c r="N82" s="93"/>
      <c r="O82" s="93"/>
      <c r="P82" s="93"/>
      <c r="Q82" s="93"/>
      <c r="R82" s="93"/>
      <c r="S82" s="93"/>
      <c r="T82" s="93"/>
      <c r="U82" s="93"/>
      <c r="V82" s="93"/>
      <c r="W82" s="93"/>
      <c r="X82" s="93"/>
    </row>
    <row r="83" spans="3:24" x14ac:dyDescent="0.2">
      <c r="C83" s="93"/>
      <c r="D83" s="93"/>
      <c r="E83" s="93"/>
      <c r="F83" s="93"/>
      <c r="G83" s="93"/>
      <c r="H83" s="93"/>
      <c r="I83" s="93"/>
      <c r="J83" s="93"/>
      <c r="K83" s="93"/>
      <c r="L83" s="93"/>
      <c r="M83" s="93"/>
      <c r="N83" s="93"/>
      <c r="O83" s="93"/>
      <c r="P83" s="93"/>
      <c r="Q83" s="93"/>
      <c r="R83" s="93"/>
      <c r="S83" s="93"/>
      <c r="T83" s="93"/>
      <c r="U83" s="93"/>
      <c r="V83" s="93"/>
      <c r="W83" s="93"/>
      <c r="X83" s="93"/>
    </row>
    <row r="84" spans="3:24" x14ac:dyDescent="0.2">
      <c r="C84" s="93"/>
      <c r="D84" s="93"/>
      <c r="E84" s="93"/>
      <c r="F84" s="93"/>
      <c r="G84" s="93"/>
      <c r="H84" s="93"/>
      <c r="I84" s="93"/>
      <c r="J84" s="93"/>
      <c r="K84" s="93"/>
      <c r="L84" s="93"/>
      <c r="M84" s="93"/>
      <c r="N84" s="93"/>
      <c r="O84" s="93"/>
      <c r="P84" s="93"/>
      <c r="Q84" s="93"/>
      <c r="R84" s="93"/>
      <c r="S84" s="93"/>
      <c r="T84" s="93"/>
      <c r="U84" s="93"/>
      <c r="V84" s="93"/>
      <c r="W84" s="93"/>
      <c r="X84" s="93"/>
    </row>
    <row r="85" spans="3:24" x14ac:dyDescent="0.2">
      <c r="C85" s="93"/>
      <c r="D85" s="93"/>
      <c r="E85" s="93"/>
      <c r="F85" s="93"/>
      <c r="G85" s="93"/>
      <c r="H85" s="93"/>
      <c r="I85" s="93"/>
      <c r="J85" s="93"/>
      <c r="K85" s="93"/>
      <c r="L85" s="93"/>
      <c r="M85" s="93"/>
      <c r="N85" s="93"/>
      <c r="O85" s="93"/>
      <c r="P85" s="93"/>
      <c r="Q85" s="93"/>
      <c r="R85" s="93"/>
      <c r="S85" s="93"/>
      <c r="T85" s="93"/>
      <c r="U85" s="93"/>
      <c r="V85" s="93"/>
      <c r="W85" s="93"/>
      <c r="X85" s="93"/>
    </row>
    <row r="86" spans="3:24" x14ac:dyDescent="0.2">
      <c r="C86" s="93"/>
      <c r="D86" s="93"/>
      <c r="E86" s="93"/>
      <c r="F86" s="93"/>
      <c r="G86" s="93"/>
      <c r="H86" s="93"/>
      <c r="I86" s="93"/>
      <c r="J86" s="93"/>
      <c r="K86" s="93"/>
      <c r="L86" s="93"/>
      <c r="M86" s="93"/>
      <c r="N86" s="93"/>
      <c r="O86" s="93"/>
      <c r="P86" s="93"/>
      <c r="Q86" s="93"/>
      <c r="R86" s="93"/>
      <c r="S86" s="93"/>
      <c r="T86" s="93"/>
      <c r="U86" s="93"/>
      <c r="V86" s="93"/>
      <c r="W86" s="93"/>
      <c r="X86" s="93"/>
    </row>
    <row r="87" spans="3:24" x14ac:dyDescent="0.2">
      <c r="C87" s="93"/>
      <c r="D87" s="93"/>
      <c r="E87" s="93"/>
      <c r="F87" s="93"/>
      <c r="G87" s="93"/>
      <c r="H87" s="93"/>
      <c r="I87" s="93"/>
      <c r="J87" s="93"/>
      <c r="K87" s="93"/>
      <c r="L87" s="93"/>
      <c r="M87" s="93"/>
      <c r="N87" s="93"/>
      <c r="O87" s="93"/>
      <c r="P87" s="93"/>
      <c r="Q87" s="93"/>
      <c r="R87" s="93"/>
      <c r="S87" s="93"/>
      <c r="T87" s="93"/>
      <c r="U87" s="93"/>
      <c r="V87" s="93"/>
      <c r="W87" s="93"/>
      <c r="X87" s="93"/>
    </row>
    <row r="88" spans="3:24" x14ac:dyDescent="0.2">
      <c r="C88" s="93"/>
      <c r="D88" s="93"/>
      <c r="E88" s="93"/>
      <c r="F88" s="93"/>
      <c r="G88" s="93"/>
      <c r="H88" s="93"/>
      <c r="I88" s="93"/>
      <c r="J88" s="93"/>
      <c r="K88" s="93"/>
      <c r="L88" s="93"/>
      <c r="M88" s="93"/>
      <c r="N88" s="93"/>
      <c r="O88" s="93"/>
      <c r="P88" s="93"/>
      <c r="Q88" s="93"/>
      <c r="R88" s="93"/>
      <c r="S88" s="93"/>
      <c r="T88" s="93"/>
      <c r="U88" s="93"/>
      <c r="V88" s="93"/>
      <c r="W88" s="93"/>
      <c r="X88" s="93"/>
    </row>
    <row r="89" spans="3:24" x14ac:dyDescent="0.2">
      <c r="C89" s="93"/>
      <c r="D89" s="93"/>
      <c r="E89" s="93"/>
      <c r="F89" s="93"/>
      <c r="G89" s="93"/>
      <c r="H89" s="93"/>
      <c r="I89" s="93"/>
      <c r="J89" s="93"/>
      <c r="K89" s="93"/>
      <c r="L89" s="93"/>
      <c r="M89" s="93"/>
      <c r="N89" s="93"/>
      <c r="O89" s="93"/>
      <c r="P89" s="93"/>
      <c r="Q89" s="93"/>
      <c r="R89" s="93"/>
      <c r="S89" s="93"/>
      <c r="T89" s="93"/>
      <c r="U89" s="93"/>
      <c r="V89" s="93"/>
      <c r="W89" s="93"/>
      <c r="X89" s="93"/>
    </row>
    <row r="90" spans="3:24" x14ac:dyDescent="0.2">
      <c r="C90" s="93"/>
      <c r="D90" s="93"/>
      <c r="E90" s="93"/>
      <c r="F90" s="93"/>
      <c r="G90" s="93"/>
      <c r="H90" s="93"/>
      <c r="I90" s="93"/>
      <c r="J90" s="93"/>
      <c r="K90" s="93"/>
      <c r="L90" s="93"/>
      <c r="M90" s="93"/>
      <c r="N90" s="93"/>
      <c r="O90" s="93"/>
      <c r="P90" s="93"/>
      <c r="Q90" s="93"/>
      <c r="R90" s="93"/>
      <c r="S90" s="93"/>
      <c r="T90" s="93"/>
      <c r="U90" s="93"/>
      <c r="V90" s="93"/>
      <c r="W90" s="93"/>
      <c r="X90" s="93"/>
    </row>
    <row r="91" spans="3:24" x14ac:dyDescent="0.2">
      <c r="C91" s="93"/>
      <c r="D91" s="93"/>
      <c r="E91" s="93"/>
      <c r="F91" s="93"/>
      <c r="G91" s="93"/>
      <c r="H91" s="93"/>
      <c r="I91" s="93"/>
      <c r="J91" s="93"/>
      <c r="K91" s="93"/>
      <c r="L91" s="93"/>
      <c r="M91" s="93"/>
      <c r="N91" s="93"/>
      <c r="O91" s="93"/>
      <c r="P91" s="93"/>
      <c r="Q91" s="93"/>
      <c r="R91" s="93"/>
      <c r="S91" s="93"/>
      <c r="T91" s="93"/>
      <c r="U91" s="93"/>
      <c r="V91" s="93"/>
      <c r="W91" s="93"/>
      <c r="X91" s="93"/>
    </row>
    <row r="92" spans="3:24" x14ac:dyDescent="0.2">
      <c r="C92" s="93"/>
      <c r="D92" s="93"/>
      <c r="E92" s="93"/>
      <c r="F92" s="93"/>
      <c r="G92" s="93"/>
      <c r="H92" s="93"/>
      <c r="I92" s="93"/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3"/>
      <c r="X92" s="93"/>
    </row>
    <row r="93" spans="3:24" x14ac:dyDescent="0.2">
      <c r="C93" s="93"/>
      <c r="D93" s="93"/>
      <c r="E93" s="93"/>
      <c r="F93" s="93"/>
      <c r="G93" s="93"/>
      <c r="H93" s="93"/>
      <c r="I93" s="93"/>
      <c r="J93" s="93"/>
      <c r="K93" s="93"/>
      <c r="L93" s="93"/>
      <c r="M93" s="93"/>
      <c r="N93" s="93"/>
      <c r="O93" s="93"/>
      <c r="P93" s="93"/>
      <c r="Q93" s="93"/>
      <c r="R93" s="93"/>
      <c r="S93" s="93"/>
      <c r="T93" s="93"/>
      <c r="U93" s="93"/>
      <c r="V93" s="93"/>
      <c r="W93" s="93"/>
      <c r="X93" s="93"/>
    </row>
    <row r="94" spans="3:24" x14ac:dyDescent="0.2">
      <c r="C94" s="93"/>
      <c r="D94" s="93"/>
      <c r="E94" s="93"/>
      <c r="F94" s="93"/>
      <c r="G94" s="93"/>
      <c r="H94" s="93"/>
      <c r="I94" s="93"/>
      <c r="J94" s="93"/>
      <c r="K94" s="93"/>
      <c r="L94" s="93"/>
      <c r="M94" s="93"/>
      <c r="N94" s="93"/>
      <c r="O94" s="93"/>
      <c r="P94" s="93"/>
      <c r="Q94" s="93"/>
      <c r="R94" s="93"/>
      <c r="S94" s="93"/>
      <c r="T94" s="93"/>
      <c r="U94" s="93"/>
      <c r="V94" s="93"/>
      <c r="W94" s="93"/>
      <c r="X94" s="93"/>
    </row>
    <row r="95" spans="3:24" x14ac:dyDescent="0.2">
      <c r="C95" s="93"/>
      <c r="D95" s="93"/>
      <c r="E95" s="93"/>
      <c r="F95" s="93"/>
      <c r="G95" s="93"/>
      <c r="H95" s="93"/>
      <c r="I95" s="93"/>
      <c r="J95" s="93"/>
      <c r="K95" s="93"/>
      <c r="L95" s="93"/>
      <c r="M95" s="93"/>
      <c r="N95" s="93"/>
      <c r="O95" s="93"/>
      <c r="P95" s="93"/>
      <c r="Q95" s="93"/>
      <c r="R95" s="93"/>
      <c r="S95" s="93"/>
      <c r="T95" s="93"/>
      <c r="U95" s="93"/>
      <c r="V95" s="93"/>
      <c r="W95" s="93"/>
      <c r="X95" s="93"/>
    </row>
    <row r="96" spans="3:24" x14ac:dyDescent="0.2">
      <c r="C96" s="93"/>
      <c r="D96" s="93"/>
      <c r="E96" s="93"/>
      <c r="F96" s="93"/>
      <c r="G96" s="93"/>
      <c r="H96" s="93"/>
      <c r="I96" s="93"/>
      <c r="J96" s="93"/>
      <c r="K96" s="93"/>
      <c r="L96" s="93"/>
      <c r="M96" s="93"/>
      <c r="N96" s="93"/>
      <c r="O96" s="93"/>
      <c r="P96" s="93"/>
      <c r="Q96" s="93"/>
      <c r="R96" s="93"/>
      <c r="S96" s="93"/>
      <c r="T96" s="93"/>
      <c r="U96" s="93"/>
      <c r="V96" s="93"/>
      <c r="W96" s="93"/>
      <c r="X96" s="93"/>
    </row>
    <row r="97" spans="3:24" x14ac:dyDescent="0.2">
      <c r="C97" s="93"/>
      <c r="D97" s="93"/>
      <c r="E97" s="93"/>
      <c r="F97" s="93"/>
      <c r="G97" s="93"/>
      <c r="H97" s="93"/>
      <c r="I97" s="93"/>
      <c r="J97" s="93"/>
      <c r="K97" s="93"/>
      <c r="L97" s="93"/>
      <c r="M97" s="93"/>
      <c r="N97" s="93"/>
      <c r="O97" s="93"/>
      <c r="P97" s="93"/>
      <c r="Q97" s="93"/>
      <c r="R97" s="93"/>
      <c r="S97" s="93"/>
      <c r="T97" s="93"/>
      <c r="U97" s="93"/>
      <c r="V97" s="93"/>
      <c r="W97" s="93"/>
      <c r="X97" s="93"/>
    </row>
    <row r="98" spans="3:24" x14ac:dyDescent="0.2">
      <c r="C98" s="93"/>
      <c r="D98" s="93"/>
      <c r="E98" s="93"/>
      <c r="F98" s="93"/>
      <c r="G98" s="93"/>
      <c r="H98" s="93"/>
      <c r="I98" s="93"/>
      <c r="J98" s="93"/>
      <c r="K98" s="93"/>
      <c r="L98" s="93"/>
      <c r="M98" s="93"/>
      <c r="N98" s="93"/>
      <c r="O98" s="93"/>
      <c r="P98" s="93"/>
      <c r="Q98" s="93"/>
      <c r="R98" s="93"/>
      <c r="S98" s="93"/>
      <c r="T98" s="93"/>
      <c r="U98" s="93"/>
      <c r="V98" s="93"/>
      <c r="W98" s="93"/>
      <c r="X98" s="93"/>
    </row>
    <row r="99" spans="3:24" x14ac:dyDescent="0.2">
      <c r="C99" s="93"/>
      <c r="D99" s="93"/>
      <c r="E99" s="93"/>
      <c r="F99" s="93"/>
      <c r="G99" s="93"/>
      <c r="H99" s="93"/>
      <c r="I99" s="93"/>
      <c r="J99" s="93"/>
      <c r="K99" s="93"/>
      <c r="L99" s="93"/>
      <c r="M99" s="93"/>
      <c r="N99" s="93"/>
      <c r="O99" s="93"/>
      <c r="P99" s="93"/>
      <c r="Q99" s="93"/>
      <c r="R99" s="93"/>
      <c r="S99" s="93"/>
      <c r="T99" s="93"/>
      <c r="U99" s="93"/>
      <c r="V99" s="93"/>
      <c r="W99" s="93"/>
      <c r="X99" s="93"/>
    </row>
    <row r="100" spans="3:24" x14ac:dyDescent="0.2">
      <c r="C100" s="93"/>
      <c r="D100" s="93"/>
      <c r="E100" s="93"/>
      <c r="F100" s="93"/>
      <c r="G100" s="93"/>
      <c r="H100" s="93"/>
      <c r="I100" s="93"/>
      <c r="J100" s="93"/>
      <c r="K100" s="93"/>
      <c r="L100" s="93"/>
      <c r="M100" s="93"/>
      <c r="N100" s="93"/>
      <c r="O100" s="93"/>
      <c r="P100" s="93"/>
      <c r="Q100" s="93"/>
      <c r="R100" s="93"/>
      <c r="S100" s="93"/>
      <c r="T100" s="93"/>
      <c r="U100" s="93"/>
      <c r="V100" s="93"/>
      <c r="W100" s="93"/>
      <c r="X100" s="93"/>
    </row>
    <row r="101" spans="3:24" x14ac:dyDescent="0.2">
      <c r="C101" s="93"/>
      <c r="D101" s="93"/>
      <c r="E101" s="93"/>
      <c r="F101" s="93"/>
      <c r="G101" s="93"/>
      <c r="H101" s="93"/>
      <c r="I101" s="93"/>
      <c r="J101" s="93"/>
      <c r="K101" s="93"/>
      <c r="L101" s="93"/>
      <c r="M101" s="93"/>
      <c r="N101" s="93"/>
      <c r="O101" s="93"/>
      <c r="P101" s="93"/>
      <c r="Q101" s="93"/>
      <c r="R101" s="93"/>
      <c r="S101" s="93"/>
      <c r="T101" s="93"/>
      <c r="U101" s="93"/>
      <c r="V101" s="93"/>
      <c r="W101" s="93"/>
      <c r="X101" s="93"/>
    </row>
    <row r="102" spans="3:24" x14ac:dyDescent="0.2">
      <c r="C102" s="93"/>
      <c r="D102" s="93"/>
      <c r="E102" s="93"/>
      <c r="F102" s="93"/>
      <c r="G102" s="93"/>
      <c r="H102" s="93"/>
      <c r="I102" s="93"/>
      <c r="J102" s="93"/>
      <c r="K102" s="93"/>
      <c r="L102" s="93"/>
      <c r="M102" s="93"/>
      <c r="N102" s="93"/>
      <c r="O102" s="93"/>
      <c r="P102" s="93"/>
      <c r="Q102" s="93"/>
      <c r="R102" s="93"/>
      <c r="S102" s="93"/>
      <c r="T102" s="93"/>
      <c r="U102" s="93"/>
      <c r="V102" s="93"/>
      <c r="W102" s="93"/>
      <c r="X102" s="93"/>
    </row>
    <row r="103" spans="3:24" x14ac:dyDescent="0.2">
      <c r="C103" s="93"/>
      <c r="D103" s="93"/>
      <c r="E103" s="93"/>
      <c r="F103" s="93"/>
      <c r="G103" s="93"/>
      <c r="H103" s="93"/>
      <c r="I103" s="93"/>
      <c r="J103" s="93"/>
      <c r="K103" s="93"/>
      <c r="L103" s="93"/>
      <c r="M103" s="93"/>
      <c r="N103" s="93"/>
      <c r="O103" s="93"/>
      <c r="P103" s="93"/>
      <c r="Q103" s="93"/>
      <c r="R103" s="93"/>
      <c r="S103" s="93"/>
      <c r="T103" s="93"/>
      <c r="U103" s="93"/>
      <c r="V103" s="93"/>
      <c r="W103" s="93"/>
      <c r="X103" s="93"/>
    </row>
    <row r="104" spans="3:24" x14ac:dyDescent="0.2">
      <c r="C104" s="93"/>
      <c r="D104" s="93"/>
      <c r="E104" s="93"/>
      <c r="F104" s="93"/>
      <c r="G104" s="93"/>
      <c r="H104" s="93"/>
      <c r="I104" s="93"/>
      <c r="J104" s="93"/>
      <c r="K104" s="93"/>
      <c r="L104" s="93"/>
      <c r="M104" s="93"/>
      <c r="N104" s="93"/>
      <c r="O104" s="93"/>
      <c r="P104" s="93"/>
      <c r="Q104" s="93"/>
      <c r="R104" s="93"/>
      <c r="S104" s="93"/>
      <c r="T104" s="93"/>
      <c r="U104" s="93"/>
      <c r="V104" s="93"/>
      <c r="W104" s="93"/>
      <c r="X104" s="93"/>
    </row>
    <row r="105" spans="3:24" x14ac:dyDescent="0.2">
      <c r="C105" s="93"/>
      <c r="D105" s="93"/>
      <c r="E105" s="93"/>
      <c r="F105" s="93"/>
      <c r="G105" s="93"/>
      <c r="H105" s="93"/>
      <c r="I105" s="93"/>
      <c r="J105" s="93"/>
      <c r="K105" s="93"/>
      <c r="L105" s="93"/>
      <c r="M105" s="93"/>
      <c r="N105" s="93"/>
      <c r="O105" s="93"/>
      <c r="P105" s="93"/>
      <c r="Q105" s="93"/>
      <c r="R105" s="93"/>
      <c r="S105" s="93"/>
      <c r="T105" s="93"/>
      <c r="U105" s="93"/>
      <c r="V105" s="93"/>
      <c r="W105" s="93"/>
      <c r="X105" s="93"/>
    </row>
    <row r="106" spans="3:24" x14ac:dyDescent="0.2">
      <c r="C106" s="93"/>
      <c r="D106" s="93"/>
      <c r="E106" s="93"/>
      <c r="F106" s="93"/>
      <c r="G106" s="93"/>
      <c r="H106" s="93"/>
      <c r="I106" s="93"/>
      <c r="J106" s="93"/>
      <c r="K106" s="93"/>
      <c r="L106" s="93"/>
      <c r="M106" s="93"/>
      <c r="N106" s="93"/>
      <c r="O106" s="93"/>
      <c r="P106" s="93"/>
      <c r="Q106" s="93"/>
      <c r="R106" s="93"/>
      <c r="S106" s="93"/>
      <c r="T106" s="93"/>
      <c r="U106" s="93"/>
      <c r="V106" s="93"/>
      <c r="W106" s="93"/>
      <c r="X106" s="93"/>
    </row>
    <row r="107" spans="3:24" x14ac:dyDescent="0.2">
      <c r="C107" s="93"/>
      <c r="D107" s="93"/>
      <c r="E107" s="93"/>
      <c r="F107" s="93"/>
      <c r="G107" s="93"/>
      <c r="H107" s="93"/>
      <c r="I107" s="93"/>
      <c r="J107" s="93"/>
      <c r="K107" s="93"/>
      <c r="L107" s="93"/>
      <c r="M107" s="93"/>
      <c r="N107" s="93"/>
      <c r="O107" s="93"/>
      <c r="P107" s="93"/>
      <c r="Q107" s="93"/>
      <c r="R107" s="93"/>
      <c r="S107" s="93"/>
      <c r="T107" s="93"/>
      <c r="U107" s="93"/>
      <c r="V107" s="93"/>
      <c r="W107" s="93"/>
      <c r="X107" s="93"/>
    </row>
    <row r="108" spans="3:24" x14ac:dyDescent="0.2">
      <c r="C108" s="93"/>
      <c r="D108" s="93"/>
      <c r="E108" s="93"/>
      <c r="F108" s="93"/>
      <c r="G108" s="93"/>
      <c r="H108" s="93"/>
      <c r="I108" s="93"/>
      <c r="J108" s="93"/>
      <c r="K108" s="93"/>
      <c r="L108" s="93"/>
      <c r="M108" s="93"/>
      <c r="N108" s="93"/>
      <c r="O108" s="93"/>
      <c r="P108" s="93"/>
      <c r="Q108" s="93"/>
      <c r="R108" s="93"/>
      <c r="S108" s="93"/>
      <c r="T108" s="93"/>
      <c r="U108" s="93"/>
      <c r="V108" s="93"/>
      <c r="W108" s="93"/>
      <c r="X108" s="93"/>
    </row>
    <row r="109" spans="3:24" x14ac:dyDescent="0.2">
      <c r="C109" s="93"/>
      <c r="D109" s="93"/>
      <c r="E109" s="93"/>
      <c r="F109" s="93"/>
      <c r="G109" s="93"/>
      <c r="H109" s="93"/>
      <c r="I109" s="93"/>
      <c r="J109" s="93"/>
      <c r="K109" s="93"/>
      <c r="L109" s="93"/>
      <c r="M109" s="93"/>
      <c r="N109" s="93"/>
      <c r="O109" s="93"/>
      <c r="P109" s="93"/>
      <c r="Q109" s="93"/>
      <c r="R109" s="93"/>
      <c r="S109" s="93"/>
      <c r="T109" s="93"/>
      <c r="U109" s="93"/>
      <c r="V109" s="93"/>
      <c r="W109" s="93"/>
      <c r="X109" s="93"/>
    </row>
    <row r="110" spans="3:24" x14ac:dyDescent="0.2">
      <c r="C110" s="93"/>
      <c r="D110" s="93"/>
      <c r="E110" s="93"/>
      <c r="F110" s="93"/>
      <c r="G110" s="93"/>
      <c r="H110" s="93"/>
      <c r="I110" s="93"/>
      <c r="J110" s="93"/>
      <c r="K110" s="93"/>
      <c r="L110" s="93"/>
      <c r="M110" s="93"/>
      <c r="N110" s="93"/>
      <c r="O110" s="93"/>
      <c r="P110" s="93"/>
      <c r="Q110" s="93"/>
      <c r="R110" s="93"/>
      <c r="S110" s="93"/>
      <c r="T110" s="93"/>
      <c r="U110" s="93"/>
      <c r="V110" s="93"/>
      <c r="W110" s="93"/>
      <c r="X110" s="93"/>
    </row>
    <row r="111" spans="3:24" x14ac:dyDescent="0.2">
      <c r="C111" s="93"/>
      <c r="D111" s="93"/>
      <c r="E111" s="93"/>
      <c r="F111" s="93"/>
      <c r="G111" s="93"/>
      <c r="H111" s="93"/>
      <c r="I111" s="93"/>
      <c r="J111" s="93"/>
      <c r="K111" s="93"/>
      <c r="L111" s="93"/>
      <c r="M111" s="93"/>
      <c r="N111" s="93"/>
      <c r="O111" s="93"/>
      <c r="P111" s="93"/>
      <c r="Q111" s="93"/>
      <c r="R111" s="93"/>
      <c r="S111" s="93"/>
      <c r="T111" s="93"/>
      <c r="U111" s="93"/>
      <c r="V111" s="93"/>
      <c r="W111" s="93"/>
      <c r="X111" s="93"/>
    </row>
    <row r="112" spans="3:24" x14ac:dyDescent="0.2">
      <c r="C112" s="93"/>
      <c r="D112" s="93"/>
      <c r="E112" s="93"/>
      <c r="F112" s="93"/>
      <c r="G112" s="93"/>
      <c r="H112" s="93"/>
      <c r="I112" s="93"/>
      <c r="J112" s="93"/>
      <c r="K112" s="93"/>
      <c r="L112" s="93"/>
      <c r="M112" s="93"/>
      <c r="N112" s="93"/>
      <c r="O112" s="93"/>
      <c r="P112" s="93"/>
      <c r="Q112" s="93"/>
      <c r="R112" s="93"/>
      <c r="S112" s="93"/>
      <c r="T112" s="93"/>
      <c r="U112" s="93"/>
      <c r="V112" s="93"/>
      <c r="W112" s="93"/>
      <c r="X112" s="93"/>
    </row>
    <row r="113" spans="1:24" x14ac:dyDescent="0.2">
      <c r="C113" s="93"/>
      <c r="D113" s="93"/>
      <c r="E113" s="93"/>
      <c r="F113" s="93"/>
      <c r="G113" s="93"/>
      <c r="H113" s="93"/>
      <c r="I113" s="93"/>
      <c r="J113" s="93"/>
      <c r="K113" s="93"/>
      <c r="L113" s="93"/>
      <c r="M113" s="93"/>
      <c r="N113" s="93"/>
      <c r="O113" s="93"/>
      <c r="P113" s="93"/>
      <c r="Q113" s="93"/>
      <c r="R113" s="93"/>
      <c r="S113" s="93"/>
      <c r="T113" s="93"/>
      <c r="U113" s="93"/>
      <c r="V113" s="93"/>
      <c r="W113" s="93"/>
      <c r="X113" s="93"/>
    </row>
    <row r="114" spans="1:24" x14ac:dyDescent="0.2">
      <c r="C114" s="93"/>
      <c r="D114" s="93"/>
      <c r="E114" s="93"/>
      <c r="F114" s="93"/>
      <c r="G114" s="93"/>
      <c r="H114" s="93"/>
      <c r="I114" s="93"/>
      <c r="J114" s="93"/>
      <c r="K114" s="93"/>
      <c r="L114" s="93"/>
      <c r="M114" s="93"/>
      <c r="N114" s="93"/>
      <c r="O114" s="93"/>
      <c r="P114" s="93"/>
      <c r="Q114" s="93"/>
      <c r="R114" s="93"/>
      <c r="S114" s="93"/>
      <c r="T114" s="93"/>
      <c r="U114" s="93"/>
      <c r="V114" s="93"/>
      <c r="W114" s="93"/>
      <c r="X114" s="93"/>
    </row>
    <row r="115" spans="1:24" x14ac:dyDescent="0.2">
      <c r="C115" s="93"/>
      <c r="D115" s="93"/>
      <c r="E115" s="93"/>
      <c r="F115" s="93"/>
      <c r="G115" s="93"/>
      <c r="H115" s="93"/>
      <c r="I115" s="93"/>
      <c r="J115" s="93"/>
      <c r="K115" s="93"/>
      <c r="L115" s="93"/>
      <c r="M115" s="93"/>
      <c r="N115" s="93"/>
      <c r="O115" s="93"/>
      <c r="P115" s="93"/>
      <c r="Q115" s="93"/>
      <c r="R115" s="93"/>
      <c r="S115" s="93"/>
      <c r="T115" s="93"/>
      <c r="U115" s="93"/>
      <c r="V115" s="93"/>
      <c r="W115" s="93"/>
      <c r="X115" s="93"/>
    </row>
    <row r="116" spans="1:24" x14ac:dyDescent="0.2">
      <c r="A116" s="92"/>
      <c r="B116" s="93"/>
      <c r="C116" s="93"/>
      <c r="D116" s="93"/>
      <c r="E116" s="93"/>
      <c r="F116" s="93"/>
      <c r="G116" s="93"/>
      <c r="H116" s="93"/>
      <c r="I116" s="93"/>
      <c r="J116" s="93"/>
      <c r="K116" s="93"/>
      <c r="L116" s="93"/>
      <c r="M116" s="93"/>
      <c r="N116" s="93"/>
      <c r="O116" s="93"/>
      <c r="P116" s="93"/>
      <c r="Q116" s="93"/>
      <c r="R116" s="93"/>
      <c r="S116" s="93"/>
      <c r="T116" s="93"/>
      <c r="U116" s="93"/>
      <c r="V116" s="93"/>
      <c r="W116" s="93"/>
      <c r="X116" s="93"/>
    </row>
    <row r="117" spans="1:24" x14ac:dyDescent="0.2">
      <c r="A117" s="92"/>
      <c r="B117" s="93"/>
      <c r="C117" s="93"/>
      <c r="D117" s="93"/>
      <c r="E117" s="93"/>
      <c r="F117" s="93"/>
      <c r="G117" s="93"/>
      <c r="H117" s="93"/>
      <c r="I117" s="93"/>
      <c r="J117" s="93"/>
      <c r="K117" s="93"/>
      <c r="L117" s="93"/>
      <c r="M117" s="93"/>
      <c r="N117" s="93"/>
      <c r="O117" s="93"/>
      <c r="P117" s="93"/>
      <c r="Q117" s="93"/>
      <c r="R117" s="93"/>
      <c r="S117" s="93"/>
      <c r="T117" s="93"/>
      <c r="U117" s="93"/>
      <c r="V117" s="93"/>
      <c r="W117" s="93"/>
      <c r="X117" s="93"/>
    </row>
    <row r="118" spans="1:24" x14ac:dyDescent="0.2">
      <c r="B118" s="93"/>
      <c r="C118" s="93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  <c r="Q118" s="93"/>
      <c r="R118" s="93"/>
      <c r="S118" s="93"/>
      <c r="T118" s="93"/>
      <c r="U118" s="93"/>
      <c r="V118" s="93"/>
      <c r="W118" s="93"/>
      <c r="X118" s="93"/>
    </row>
    <row r="119" spans="1:24" x14ac:dyDescent="0.2">
      <c r="B119" s="93"/>
      <c r="C119" s="93"/>
      <c r="D119" s="93"/>
      <c r="E119" s="93"/>
      <c r="F119" s="93"/>
      <c r="G119" s="93"/>
      <c r="H119" s="93"/>
      <c r="I119" s="93"/>
      <c r="J119" s="93"/>
      <c r="K119" s="93"/>
      <c r="L119" s="93"/>
      <c r="M119" s="93"/>
      <c r="N119" s="93"/>
      <c r="O119" s="93"/>
      <c r="P119" s="93"/>
      <c r="Q119" s="93"/>
      <c r="R119" s="93"/>
      <c r="S119" s="93"/>
      <c r="T119" s="93"/>
      <c r="U119" s="93"/>
      <c r="V119" s="93"/>
      <c r="W119" s="93"/>
      <c r="X119" s="93"/>
    </row>
    <row r="120" spans="1:24" x14ac:dyDescent="0.2">
      <c r="B120" s="93"/>
      <c r="C120" s="93"/>
      <c r="D120" s="93"/>
      <c r="E120" s="93"/>
      <c r="F120" s="93"/>
      <c r="G120" s="93"/>
      <c r="H120" s="93"/>
      <c r="I120" s="93"/>
      <c r="J120" s="93"/>
      <c r="K120" s="93"/>
      <c r="L120" s="93"/>
      <c r="M120" s="93"/>
      <c r="N120" s="93"/>
      <c r="O120" s="93"/>
      <c r="P120" s="93"/>
      <c r="Q120" s="93"/>
      <c r="R120" s="93"/>
      <c r="S120" s="93"/>
      <c r="T120" s="93"/>
      <c r="U120" s="93"/>
      <c r="V120" s="93"/>
      <c r="W120" s="93"/>
      <c r="X120" s="93"/>
    </row>
    <row r="121" spans="1:24" x14ac:dyDescent="0.2">
      <c r="B121" s="93"/>
      <c r="C121" s="93"/>
      <c r="D121" s="93"/>
      <c r="E121" s="93"/>
      <c r="F121" s="93"/>
      <c r="G121" s="93"/>
      <c r="H121" s="93"/>
      <c r="I121" s="93"/>
      <c r="J121" s="93"/>
      <c r="K121" s="93"/>
      <c r="L121" s="93"/>
      <c r="M121" s="93"/>
      <c r="N121" s="93"/>
      <c r="O121" s="93"/>
      <c r="P121" s="93"/>
      <c r="Q121" s="93"/>
      <c r="R121" s="93"/>
      <c r="S121" s="93"/>
      <c r="T121" s="93"/>
      <c r="U121" s="93"/>
      <c r="V121" s="93"/>
      <c r="W121" s="93"/>
      <c r="X121" s="93"/>
    </row>
    <row r="122" spans="1:24" x14ac:dyDescent="0.2">
      <c r="B122" s="93"/>
      <c r="C122" s="93"/>
      <c r="D122" s="93"/>
      <c r="E122" s="93"/>
      <c r="F122" s="93"/>
      <c r="G122" s="93"/>
      <c r="H122" s="93"/>
      <c r="I122" s="93"/>
      <c r="J122" s="93"/>
      <c r="K122" s="93"/>
      <c r="L122" s="93"/>
      <c r="M122" s="93"/>
      <c r="N122" s="93"/>
      <c r="O122" s="93"/>
      <c r="P122" s="93"/>
      <c r="Q122" s="93"/>
      <c r="R122" s="93"/>
      <c r="S122" s="93"/>
      <c r="T122" s="93"/>
      <c r="U122" s="93"/>
      <c r="V122" s="93"/>
      <c r="W122" s="93"/>
      <c r="X122" s="93"/>
    </row>
    <row r="123" spans="1:24" x14ac:dyDescent="0.2">
      <c r="B123" s="93"/>
      <c r="C123" s="93"/>
      <c r="D123" s="93"/>
      <c r="E123" s="93"/>
      <c r="F123" s="93"/>
      <c r="G123" s="93"/>
      <c r="H123" s="93"/>
      <c r="I123" s="93"/>
      <c r="J123" s="93"/>
      <c r="K123" s="93"/>
      <c r="L123" s="93"/>
      <c r="M123" s="93"/>
      <c r="N123" s="93"/>
      <c r="O123" s="93"/>
      <c r="P123" s="93"/>
      <c r="Q123" s="93"/>
      <c r="R123" s="93"/>
      <c r="S123" s="93"/>
      <c r="T123" s="93"/>
      <c r="U123" s="93"/>
      <c r="V123" s="93"/>
      <c r="W123" s="93"/>
      <c r="X123" s="93"/>
    </row>
    <row r="124" spans="1:24" x14ac:dyDescent="0.2">
      <c r="B124" s="93"/>
      <c r="C124" s="93"/>
      <c r="D124" s="93"/>
      <c r="E124" s="93"/>
      <c r="F124" s="93"/>
      <c r="G124" s="93"/>
      <c r="H124" s="93"/>
      <c r="I124" s="93"/>
      <c r="J124" s="93"/>
      <c r="K124" s="93"/>
      <c r="L124" s="93"/>
      <c r="M124" s="93"/>
      <c r="N124" s="93"/>
      <c r="O124" s="93"/>
      <c r="P124" s="93"/>
      <c r="Q124" s="93"/>
      <c r="R124" s="93"/>
      <c r="S124" s="93"/>
      <c r="T124" s="93"/>
      <c r="U124" s="93"/>
      <c r="V124" s="93"/>
      <c r="W124" s="93"/>
      <c r="X124" s="93"/>
    </row>
    <row r="125" spans="1:24" x14ac:dyDescent="0.2">
      <c r="B125" s="93"/>
      <c r="C125" s="93"/>
      <c r="D125" s="93"/>
      <c r="E125" s="93"/>
      <c r="F125" s="93"/>
      <c r="G125" s="93"/>
      <c r="H125" s="93"/>
      <c r="I125" s="93"/>
      <c r="J125" s="93"/>
      <c r="K125" s="93"/>
      <c r="L125" s="93"/>
      <c r="M125" s="93"/>
      <c r="N125" s="93"/>
      <c r="O125" s="93"/>
      <c r="P125" s="93"/>
      <c r="Q125" s="93"/>
      <c r="R125" s="93"/>
      <c r="S125" s="93"/>
      <c r="T125" s="93"/>
      <c r="U125" s="93"/>
      <c r="V125" s="93"/>
      <c r="W125" s="93"/>
      <c r="X125" s="93"/>
    </row>
    <row r="126" spans="1:24" x14ac:dyDescent="0.2">
      <c r="B126" s="93"/>
      <c r="C126" s="93"/>
      <c r="D126" s="93"/>
      <c r="E126" s="93"/>
      <c r="F126" s="93"/>
      <c r="G126" s="93"/>
      <c r="H126" s="93"/>
      <c r="I126" s="93"/>
      <c r="J126" s="93"/>
      <c r="K126" s="93"/>
      <c r="L126" s="93"/>
      <c r="M126" s="93"/>
      <c r="N126" s="93"/>
      <c r="O126" s="93"/>
      <c r="P126" s="93"/>
      <c r="Q126" s="93"/>
      <c r="R126" s="93"/>
      <c r="S126" s="93"/>
      <c r="T126" s="93"/>
      <c r="U126" s="93"/>
      <c r="V126" s="93"/>
      <c r="W126" s="93"/>
      <c r="X126" s="93"/>
    </row>
    <row r="127" spans="1:24" x14ac:dyDescent="0.2">
      <c r="B127" s="93"/>
      <c r="C127" s="93"/>
      <c r="D127" s="93"/>
      <c r="E127" s="93"/>
      <c r="F127" s="93"/>
      <c r="G127" s="93"/>
      <c r="H127" s="93"/>
      <c r="I127" s="93"/>
      <c r="J127" s="93"/>
      <c r="K127" s="93"/>
      <c r="L127" s="93"/>
      <c r="M127" s="93"/>
      <c r="N127" s="93"/>
      <c r="O127" s="93"/>
      <c r="P127" s="93"/>
      <c r="Q127" s="93"/>
      <c r="R127" s="93"/>
      <c r="S127" s="93"/>
      <c r="T127" s="93"/>
      <c r="U127" s="93"/>
      <c r="V127" s="93"/>
      <c r="W127" s="93"/>
      <c r="X127" s="93"/>
    </row>
    <row r="128" spans="1:24" x14ac:dyDescent="0.2">
      <c r="B128" s="93"/>
      <c r="C128" s="93"/>
      <c r="D128" s="93"/>
      <c r="E128" s="93"/>
      <c r="F128" s="93"/>
      <c r="G128" s="93"/>
      <c r="H128" s="93"/>
      <c r="I128" s="93"/>
      <c r="J128" s="93"/>
      <c r="K128" s="93"/>
      <c r="L128" s="93"/>
      <c r="M128" s="93"/>
      <c r="N128" s="93"/>
      <c r="O128" s="93"/>
      <c r="P128" s="93"/>
      <c r="Q128" s="93"/>
      <c r="R128" s="93"/>
      <c r="S128" s="93"/>
      <c r="T128" s="93"/>
      <c r="U128" s="93"/>
      <c r="V128" s="93"/>
      <c r="W128" s="93"/>
      <c r="X128" s="93"/>
    </row>
    <row r="129" spans="2:24" x14ac:dyDescent="0.2">
      <c r="B129" s="93"/>
      <c r="C129" s="93"/>
      <c r="D129" s="93"/>
      <c r="E129" s="93"/>
      <c r="F129" s="93"/>
      <c r="G129" s="93"/>
      <c r="H129" s="93"/>
      <c r="I129" s="93"/>
      <c r="J129" s="93"/>
      <c r="K129" s="93"/>
      <c r="L129" s="93"/>
      <c r="M129" s="93"/>
      <c r="N129" s="93"/>
      <c r="O129" s="93"/>
      <c r="P129" s="93"/>
      <c r="Q129" s="93"/>
      <c r="R129" s="93"/>
      <c r="S129" s="93"/>
      <c r="T129" s="93"/>
      <c r="U129" s="93"/>
      <c r="V129" s="93"/>
      <c r="W129" s="93"/>
      <c r="X129" s="93"/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8"/>
  <sheetViews>
    <sheetView tabSelected="1" topLeftCell="A13" zoomScale="130" zoomScaleNormal="130" workbookViewId="0">
      <selection activeCell="C27" sqref="C27:I27"/>
    </sheetView>
  </sheetViews>
  <sheetFormatPr defaultColWidth="9.125" defaultRowHeight="14.25" x14ac:dyDescent="0.2"/>
  <cols>
    <col min="1" max="1" width="9.125" style="30" customWidth="1"/>
    <col min="2" max="2" width="9.125" style="30"/>
    <col min="3" max="3" width="9.125" style="30" customWidth="1"/>
    <col min="4" max="4" width="9.125" style="30"/>
    <col min="5" max="5" width="9.125" style="30" customWidth="1"/>
    <col min="6" max="6" width="43.375" style="30" customWidth="1"/>
    <col min="7" max="16384" width="9.125" style="30"/>
  </cols>
  <sheetData>
    <row r="1" spans="1:9" s="29" customFormat="1" ht="23.25" x14ac:dyDescent="0.35">
      <c r="A1" s="173" t="s">
        <v>12</v>
      </c>
      <c r="B1" s="173"/>
      <c r="C1" s="173"/>
      <c r="D1" s="173"/>
      <c r="E1" s="173"/>
      <c r="F1" s="173"/>
    </row>
    <row r="2" spans="1:9" s="29" customFormat="1" ht="23.25" x14ac:dyDescent="0.35">
      <c r="A2" s="173" t="s">
        <v>33</v>
      </c>
      <c r="B2" s="173"/>
      <c r="C2" s="173"/>
      <c r="D2" s="173"/>
      <c r="E2" s="173"/>
      <c r="F2" s="173"/>
    </row>
    <row r="3" spans="1:9" ht="23.25" x14ac:dyDescent="0.35">
      <c r="A3" s="173" t="s">
        <v>64</v>
      </c>
      <c r="B3" s="173"/>
      <c r="C3" s="173"/>
      <c r="D3" s="173"/>
      <c r="E3" s="173"/>
      <c r="F3" s="173"/>
    </row>
    <row r="4" spans="1:9" s="10" customFormat="1" ht="23.25" x14ac:dyDescent="0.35">
      <c r="A4" s="9" t="s">
        <v>34</v>
      </c>
      <c r="B4" s="9"/>
      <c r="C4" s="9"/>
      <c r="D4" s="9"/>
      <c r="E4" s="9"/>
      <c r="F4" s="9"/>
      <c r="G4" s="9"/>
      <c r="H4" s="9"/>
      <c r="I4" s="9"/>
    </row>
    <row r="5" spans="1:9" s="10" customFormat="1" ht="27.75" x14ac:dyDescent="0.65">
      <c r="A5" s="9"/>
      <c r="B5" s="9"/>
      <c r="C5" s="9"/>
      <c r="D5" s="9"/>
      <c r="E5" s="9"/>
      <c r="F5" s="9"/>
      <c r="G5" s="9"/>
      <c r="H5" s="9"/>
      <c r="I5" s="9"/>
    </row>
    <row r="6" spans="1:9" s="31" customFormat="1" ht="21" x14ac:dyDescent="0.35">
      <c r="A6" s="43" t="s">
        <v>54</v>
      </c>
      <c r="B6" s="43"/>
      <c r="C6" s="43"/>
      <c r="D6" s="43"/>
      <c r="E6" s="43"/>
      <c r="F6" s="43"/>
    </row>
    <row r="7" spans="1:9" s="31" customFormat="1" ht="21" x14ac:dyDescent="0.35">
      <c r="A7" s="172" t="s">
        <v>143</v>
      </c>
      <c r="B7" s="172"/>
      <c r="C7" s="172"/>
      <c r="D7" s="172"/>
      <c r="E7" s="172"/>
      <c r="F7" s="172"/>
    </row>
    <row r="8" spans="1:9" s="31" customFormat="1" ht="21" x14ac:dyDescent="0.35">
      <c r="A8" s="175" t="s">
        <v>144</v>
      </c>
      <c r="B8" s="175"/>
      <c r="C8" s="175"/>
      <c r="D8" s="175"/>
      <c r="E8" s="175"/>
      <c r="F8" s="175"/>
    </row>
    <row r="9" spans="1:9" s="31" customFormat="1" ht="21" x14ac:dyDescent="0.35">
      <c r="A9" s="166"/>
      <c r="B9" s="166" t="s">
        <v>145</v>
      </c>
      <c r="C9" s="166"/>
      <c r="D9" s="166"/>
      <c r="E9" s="166"/>
      <c r="F9" s="166"/>
    </row>
    <row r="10" spans="1:9" s="31" customFormat="1" ht="21" x14ac:dyDescent="0.35">
      <c r="A10" s="166"/>
      <c r="B10" s="166" t="s">
        <v>147</v>
      </c>
      <c r="C10" s="166"/>
      <c r="D10" s="166"/>
      <c r="E10" s="166"/>
      <c r="F10" s="166"/>
    </row>
    <row r="11" spans="1:9" s="31" customFormat="1" ht="21" x14ac:dyDescent="0.35">
      <c r="A11" s="172" t="s">
        <v>146</v>
      </c>
      <c r="B11" s="172"/>
      <c r="C11" s="172"/>
      <c r="D11" s="172"/>
      <c r="E11" s="172"/>
      <c r="F11" s="172"/>
    </row>
    <row r="12" spans="1:9" s="4" customFormat="1" ht="21" x14ac:dyDescent="0.35">
      <c r="B12" s="4" t="s">
        <v>133</v>
      </c>
      <c r="F12" s="83"/>
      <c r="G12" s="83"/>
    </row>
    <row r="13" spans="1:9" s="4" customFormat="1" ht="21" x14ac:dyDescent="0.35">
      <c r="B13" s="4" t="s">
        <v>71</v>
      </c>
      <c r="F13" s="83"/>
      <c r="G13" s="83"/>
    </row>
    <row r="14" spans="1:9" s="4" customFormat="1" ht="21" x14ac:dyDescent="0.35">
      <c r="A14" s="174" t="s">
        <v>134</v>
      </c>
      <c r="B14" s="174"/>
      <c r="C14" s="174"/>
      <c r="D14" s="174"/>
      <c r="E14" s="174"/>
      <c r="F14" s="174"/>
    </row>
    <row r="15" spans="1:9" s="4" customFormat="1" ht="21" x14ac:dyDescent="0.35">
      <c r="A15" s="162" t="s">
        <v>21</v>
      </c>
      <c r="B15" s="162" t="s">
        <v>135</v>
      </c>
      <c r="C15" s="162"/>
      <c r="D15" s="162"/>
      <c r="E15" s="162"/>
      <c r="F15" s="162"/>
    </row>
    <row r="16" spans="1:9" s="4" customFormat="1" ht="21" x14ac:dyDescent="0.35">
      <c r="B16" s="4" t="s">
        <v>123</v>
      </c>
      <c r="F16" s="83"/>
      <c r="G16" s="83"/>
      <c r="H16" s="83"/>
    </row>
    <row r="17" spans="1:9" s="4" customFormat="1" ht="21" x14ac:dyDescent="0.35">
      <c r="B17" s="4" t="s">
        <v>124</v>
      </c>
      <c r="F17" s="83"/>
      <c r="G17" s="83"/>
      <c r="H17" s="83"/>
    </row>
    <row r="18" spans="1:9" s="4" customFormat="1" ht="21" x14ac:dyDescent="0.35">
      <c r="B18" s="4" t="s">
        <v>125</v>
      </c>
      <c r="F18" s="83"/>
      <c r="G18" s="83"/>
      <c r="H18" s="83"/>
    </row>
    <row r="19" spans="1:9" s="4" customFormat="1" ht="21" x14ac:dyDescent="0.35">
      <c r="A19" s="43" t="s">
        <v>55</v>
      </c>
      <c r="B19" s="43"/>
      <c r="C19" s="43"/>
      <c r="D19" s="43"/>
      <c r="E19" s="43"/>
      <c r="F19" s="43"/>
    </row>
    <row r="20" spans="1:9" s="4" customFormat="1" ht="21" x14ac:dyDescent="0.35">
      <c r="A20" s="172" t="s">
        <v>136</v>
      </c>
      <c r="B20" s="172"/>
      <c r="C20" s="172"/>
      <c r="D20" s="172"/>
      <c r="E20" s="172"/>
      <c r="F20" s="172"/>
    </row>
    <row r="21" spans="1:9" s="4" customFormat="1" ht="21" x14ac:dyDescent="0.35">
      <c r="A21" s="172" t="s">
        <v>137</v>
      </c>
      <c r="B21" s="172"/>
      <c r="C21" s="172"/>
      <c r="D21" s="172"/>
      <c r="E21" s="172"/>
      <c r="F21" s="172"/>
    </row>
    <row r="22" spans="1:9" s="4" customFormat="1" ht="21" x14ac:dyDescent="0.35">
      <c r="B22" s="176" t="s">
        <v>138</v>
      </c>
      <c r="C22" s="176"/>
      <c r="D22" s="176"/>
      <c r="E22" s="176"/>
      <c r="F22" s="176"/>
      <c r="G22" s="176"/>
      <c r="H22" s="26"/>
      <c r="I22" s="26"/>
    </row>
    <row r="23" spans="1:9" s="4" customFormat="1" ht="21" x14ac:dyDescent="0.35">
      <c r="B23" s="176" t="s">
        <v>151</v>
      </c>
      <c r="C23" s="176"/>
      <c r="D23" s="176"/>
      <c r="E23" s="176"/>
      <c r="F23" s="176"/>
      <c r="G23" s="26"/>
      <c r="H23" s="26"/>
      <c r="I23" s="26"/>
    </row>
    <row r="24" spans="1:9" s="4" customFormat="1" ht="21" x14ac:dyDescent="0.35">
      <c r="B24" s="176" t="s">
        <v>139</v>
      </c>
      <c r="C24" s="176"/>
      <c r="D24" s="176"/>
      <c r="E24" s="176"/>
      <c r="F24" s="176"/>
      <c r="G24" s="161"/>
      <c r="H24" s="161"/>
      <c r="I24" s="161"/>
    </row>
    <row r="25" spans="1:9" s="4" customFormat="1" ht="21" x14ac:dyDescent="0.35">
      <c r="B25" s="176" t="s">
        <v>140</v>
      </c>
      <c r="C25" s="176"/>
      <c r="D25" s="176"/>
      <c r="E25" s="176"/>
      <c r="F25" s="176"/>
      <c r="G25" s="161"/>
      <c r="H25" s="161"/>
      <c r="I25" s="161"/>
    </row>
    <row r="26" spans="1:9" s="4" customFormat="1" ht="21" x14ac:dyDescent="0.35">
      <c r="B26" s="176" t="s">
        <v>141</v>
      </c>
      <c r="C26" s="176"/>
      <c r="D26" s="176"/>
      <c r="E26" s="176"/>
      <c r="F26" s="176"/>
      <c r="G26" s="161"/>
      <c r="H26" s="161"/>
      <c r="I26" s="161"/>
    </row>
    <row r="27" spans="1:9" s="4" customFormat="1" ht="21" x14ac:dyDescent="0.35">
      <c r="C27" s="176"/>
      <c r="D27" s="177"/>
      <c r="E27" s="177"/>
      <c r="F27" s="177"/>
      <c r="G27" s="177"/>
      <c r="H27" s="177"/>
      <c r="I27" s="177"/>
    </row>
    <row r="28" spans="1:9" s="31" customFormat="1" ht="19.5" x14ac:dyDescent="0.25"/>
  </sheetData>
  <mergeCells count="15">
    <mergeCell ref="B22:G22"/>
    <mergeCell ref="C27:I27"/>
    <mergeCell ref="B23:F23"/>
    <mergeCell ref="B24:F24"/>
    <mergeCell ref="B25:F25"/>
    <mergeCell ref="B26:F26"/>
    <mergeCell ref="A20:F20"/>
    <mergeCell ref="A21:F21"/>
    <mergeCell ref="A1:F1"/>
    <mergeCell ref="A2:F2"/>
    <mergeCell ref="A3:F3"/>
    <mergeCell ref="A14:F14"/>
    <mergeCell ref="A7:F7"/>
    <mergeCell ref="A8:F8"/>
    <mergeCell ref="A11:F11"/>
  </mergeCells>
  <pageMargins left="0.31496062992125984" right="0" top="0.74803149606299213" bottom="0.23622047244094491" header="0.31496062992125984" footer="0.31496062992125984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35"/>
  <sheetViews>
    <sheetView topLeftCell="A13" zoomScaleNormal="100" workbookViewId="0">
      <selection activeCell="A33" sqref="A33:XFD35"/>
    </sheetView>
  </sheetViews>
  <sheetFormatPr defaultRowHeight="19.5" x14ac:dyDescent="0.3"/>
  <cols>
    <col min="1" max="1" width="6.25" style="1" customWidth="1"/>
    <col min="2" max="2" width="7.75" style="1" customWidth="1"/>
    <col min="3" max="3" width="9" style="1"/>
    <col min="4" max="4" width="15.375" style="1" customWidth="1"/>
    <col min="5" max="5" width="22.625" style="1" customWidth="1"/>
    <col min="6" max="6" width="10.75" style="2" customWidth="1"/>
    <col min="7" max="7" width="11.625" style="2" customWidth="1"/>
    <col min="8" max="8" width="20" style="2" customWidth="1"/>
    <col min="9" max="257" width="9" style="1"/>
    <col min="258" max="258" width="10.875" style="1" customWidth="1"/>
    <col min="259" max="259" width="9" style="1"/>
    <col min="260" max="260" width="15.375" style="1" customWidth="1"/>
    <col min="261" max="261" width="30.875" style="1" customWidth="1"/>
    <col min="262" max="262" width="6.875" style="1" customWidth="1"/>
    <col min="263" max="263" width="7" style="1" customWidth="1"/>
    <col min="264" max="264" width="13.75" style="1" customWidth="1"/>
    <col min="265" max="513" width="9" style="1"/>
    <col min="514" max="514" width="10.875" style="1" customWidth="1"/>
    <col min="515" max="515" width="9" style="1"/>
    <col min="516" max="516" width="15.375" style="1" customWidth="1"/>
    <col min="517" max="517" width="30.875" style="1" customWidth="1"/>
    <col min="518" max="518" width="6.875" style="1" customWidth="1"/>
    <col min="519" max="519" width="7" style="1" customWidth="1"/>
    <col min="520" max="520" width="13.75" style="1" customWidth="1"/>
    <col min="521" max="769" width="9" style="1"/>
    <col min="770" max="770" width="10.875" style="1" customWidth="1"/>
    <col min="771" max="771" width="9" style="1"/>
    <col min="772" max="772" width="15.375" style="1" customWidth="1"/>
    <col min="773" max="773" width="30.875" style="1" customWidth="1"/>
    <col min="774" max="774" width="6.875" style="1" customWidth="1"/>
    <col min="775" max="775" width="7" style="1" customWidth="1"/>
    <col min="776" max="776" width="13.75" style="1" customWidth="1"/>
    <col min="777" max="1025" width="9" style="1"/>
    <col min="1026" max="1026" width="10.875" style="1" customWidth="1"/>
    <col min="1027" max="1027" width="9" style="1"/>
    <col min="1028" max="1028" width="15.375" style="1" customWidth="1"/>
    <col min="1029" max="1029" width="30.875" style="1" customWidth="1"/>
    <col min="1030" max="1030" width="6.875" style="1" customWidth="1"/>
    <col min="1031" max="1031" width="7" style="1" customWidth="1"/>
    <col min="1032" max="1032" width="13.75" style="1" customWidth="1"/>
    <col min="1033" max="1281" width="9" style="1"/>
    <col min="1282" max="1282" width="10.875" style="1" customWidth="1"/>
    <col min="1283" max="1283" width="9" style="1"/>
    <col min="1284" max="1284" width="15.375" style="1" customWidth="1"/>
    <col min="1285" max="1285" width="30.875" style="1" customWidth="1"/>
    <col min="1286" max="1286" width="6.875" style="1" customWidth="1"/>
    <col min="1287" max="1287" width="7" style="1" customWidth="1"/>
    <col min="1288" max="1288" width="13.75" style="1" customWidth="1"/>
    <col min="1289" max="1537" width="9" style="1"/>
    <col min="1538" max="1538" width="10.875" style="1" customWidth="1"/>
    <col min="1539" max="1539" width="9" style="1"/>
    <col min="1540" max="1540" width="15.375" style="1" customWidth="1"/>
    <col min="1541" max="1541" width="30.875" style="1" customWidth="1"/>
    <col min="1542" max="1542" width="6.875" style="1" customWidth="1"/>
    <col min="1543" max="1543" width="7" style="1" customWidth="1"/>
    <col min="1544" max="1544" width="13.75" style="1" customWidth="1"/>
    <col min="1545" max="1793" width="9" style="1"/>
    <col min="1794" max="1794" width="10.875" style="1" customWidth="1"/>
    <col min="1795" max="1795" width="9" style="1"/>
    <col min="1796" max="1796" width="15.375" style="1" customWidth="1"/>
    <col min="1797" max="1797" width="30.875" style="1" customWidth="1"/>
    <col min="1798" max="1798" width="6.875" style="1" customWidth="1"/>
    <col min="1799" max="1799" width="7" style="1" customWidth="1"/>
    <col min="1800" max="1800" width="13.75" style="1" customWidth="1"/>
    <col min="1801" max="2049" width="9" style="1"/>
    <col min="2050" max="2050" width="10.875" style="1" customWidth="1"/>
    <col min="2051" max="2051" width="9" style="1"/>
    <col min="2052" max="2052" width="15.375" style="1" customWidth="1"/>
    <col min="2053" max="2053" width="30.875" style="1" customWidth="1"/>
    <col min="2054" max="2054" width="6.875" style="1" customWidth="1"/>
    <col min="2055" max="2055" width="7" style="1" customWidth="1"/>
    <col min="2056" max="2056" width="13.75" style="1" customWidth="1"/>
    <col min="2057" max="2305" width="9" style="1"/>
    <col min="2306" max="2306" width="10.875" style="1" customWidth="1"/>
    <col min="2307" max="2307" width="9" style="1"/>
    <col min="2308" max="2308" width="15.375" style="1" customWidth="1"/>
    <col min="2309" max="2309" width="30.875" style="1" customWidth="1"/>
    <col min="2310" max="2310" width="6.875" style="1" customWidth="1"/>
    <col min="2311" max="2311" width="7" style="1" customWidth="1"/>
    <col min="2312" max="2312" width="13.75" style="1" customWidth="1"/>
    <col min="2313" max="2561" width="9" style="1"/>
    <col min="2562" max="2562" width="10.875" style="1" customWidth="1"/>
    <col min="2563" max="2563" width="9" style="1"/>
    <col min="2564" max="2564" width="15.375" style="1" customWidth="1"/>
    <col min="2565" max="2565" width="30.875" style="1" customWidth="1"/>
    <col min="2566" max="2566" width="6.875" style="1" customWidth="1"/>
    <col min="2567" max="2567" width="7" style="1" customWidth="1"/>
    <col min="2568" max="2568" width="13.75" style="1" customWidth="1"/>
    <col min="2569" max="2817" width="9" style="1"/>
    <col min="2818" max="2818" width="10.875" style="1" customWidth="1"/>
    <col min="2819" max="2819" width="9" style="1"/>
    <col min="2820" max="2820" width="15.375" style="1" customWidth="1"/>
    <col min="2821" max="2821" width="30.875" style="1" customWidth="1"/>
    <col min="2822" max="2822" width="6.875" style="1" customWidth="1"/>
    <col min="2823" max="2823" width="7" style="1" customWidth="1"/>
    <col min="2824" max="2824" width="13.75" style="1" customWidth="1"/>
    <col min="2825" max="3073" width="9" style="1"/>
    <col min="3074" max="3074" width="10.875" style="1" customWidth="1"/>
    <col min="3075" max="3075" width="9" style="1"/>
    <col min="3076" max="3076" width="15.375" style="1" customWidth="1"/>
    <col min="3077" max="3077" width="30.875" style="1" customWidth="1"/>
    <col min="3078" max="3078" width="6.875" style="1" customWidth="1"/>
    <col min="3079" max="3079" width="7" style="1" customWidth="1"/>
    <col min="3080" max="3080" width="13.75" style="1" customWidth="1"/>
    <col min="3081" max="3329" width="9" style="1"/>
    <col min="3330" max="3330" width="10.875" style="1" customWidth="1"/>
    <col min="3331" max="3331" width="9" style="1"/>
    <col min="3332" max="3332" width="15.375" style="1" customWidth="1"/>
    <col min="3333" max="3333" width="30.875" style="1" customWidth="1"/>
    <col min="3334" max="3334" width="6.875" style="1" customWidth="1"/>
    <col min="3335" max="3335" width="7" style="1" customWidth="1"/>
    <col min="3336" max="3336" width="13.75" style="1" customWidth="1"/>
    <col min="3337" max="3585" width="9" style="1"/>
    <col min="3586" max="3586" width="10.875" style="1" customWidth="1"/>
    <col min="3587" max="3587" width="9" style="1"/>
    <col min="3588" max="3588" width="15.375" style="1" customWidth="1"/>
    <col min="3589" max="3589" width="30.875" style="1" customWidth="1"/>
    <col min="3590" max="3590" width="6.875" style="1" customWidth="1"/>
    <col min="3591" max="3591" width="7" style="1" customWidth="1"/>
    <col min="3592" max="3592" width="13.75" style="1" customWidth="1"/>
    <col min="3593" max="3841" width="9" style="1"/>
    <col min="3842" max="3842" width="10.875" style="1" customWidth="1"/>
    <col min="3843" max="3843" width="9" style="1"/>
    <col min="3844" max="3844" width="15.375" style="1" customWidth="1"/>
    <col min="3845" max="3845" width="30.875" style="1" customWidth="1"/>
    <col min="3846" max="3846" width="6.875" style="1" customWidth="1"/>
    <col min="3847" max="3847" width="7" style="1" customWidth="1"/>
    <col min="3848" max="3848" width="13.75" style="1" customWidth="1"/>
    <col min="3849" max="4097" width="9" style="1"/>
    <col min="4098" max="4098" width="10.875" style="1" customWidth="1"/>
    <col min="4099" max="4099" width="9" style="1"/>
    <col min="4100" max="4100" width="15.375" style="1" customWidth="1"/>
    <col min="4101" max="4101" width="30.875" style="1" customWidth="1"/>
    <col min="4102" max="4102" width="6.875" style="1" customWidth="1"/>
    <col min="4103" max="4103" width="7" style="1" customWidth="1"/>
    <col min="4104" max="4104" width="13.75" style="1" customWidth="1"/>
    <col min="4105" max="4353" width="9" style="1"/>
    <col min="4354" max="4354" width="10.875" style="1" customWidth="1"/>
    <col min="4355" max="4355" width="9" style="1"/>
    <col min="4356" max="4356" width="15.375" style="1" customWidth="1"/>
    <col min="4357" max="4357" width="30.875" style="1" customWidth="1"/>
    <col min="4358" max="4358" width="6.875" style="1" customWidth="1"/>
    <col min="4359" max="4359" width="7" style="1" customWidth="1"/>
    <col min="4360" max="4360" width="13.75" style="1" customWidth="1"/>
    <col min="4361" max="4609" width="9" style="1"/>
    <col min="4610" max="4610" width="10.875" style="1" customWidth="1"/>
    <col min="4611" max="4611" width="9" style="1"/>
    <col min="4612" max="4612" width="15.375" style="1" customWidth="1"/>
    <col min="4613" max="4613" width="30.875" style="1" customWidth="1"/>
    <col min="4614" max="4614" width="6.875" style="1" customWidth="1"/>
    <col min="4615" max="4615" width="7" style="1" customWidth="1"/>
    <col min="4616" max="4616" width="13.75" style="1" customWidth="1"/>
    <col min="4617" max="4865" width="9" style="1"/>
    <col min="4866" max="4866" width="10.875" style="1" customWidth="1"/>
    <col min="4867" max="4867" width="9" style="1"/>
    <col min="4868" max="4868" width="15.375" style="1" customWidth="1"/>
    <col min="4869" max="4869" width="30.875" style="1" customWidth="1"/>
    <col min="4870" max="4870" width="6.875" style="1" customWidth="1"/>
    <col min="4871" max="4871" width="7" style="1" customWidth="1"/>
    <col min="4872" max="4872" width="13.75" style="1" customWidth="1"/>
    <col min="4873" max="5121" width="9" style="1"/>
    <col min="5122" max="5122" width="10.875" style="1" customWidth="1"/>
    <col min="5123" max="5123" width="9" style="1"/>
    <col min="5124" max="5124" width="15.375" style="1" customWidth="1"/>
    <col min="5125" max="5125" width="30.875" style="1" customWidth="1"/>
    <col min="5126" max="5126" width="6.875" style="1" customWidth="1"/>
    <col min="5127" max="5127" width="7" style="1" customWidth="1"/>
    <col min="5128" max="5128" width="13.75" style="1" customWidth="1"/>
    <col min="5129" max="5377" width="9" style="1"/>
    <col min="5378" max="5378" width="10.875" style="1" customWidth="1"/>
    <col min="5379" max="5379" width="9" style="1"/>
    <col min="5380" max="5380" width="15.375" style="1" customWidth="1"/>
    <col min="5381" max="5381" width="30.875" style="1" customWidth="1"/>
    <col min="5382" max="5382" width="6.875" style="1" customWidth="1"/>
    <col min="5383" max="5383" width="7" style="1" customWidth="1"/>
    <col min="5384" max="5384" width="13.75" style="1" customWidth="1"/>
    <col min="5385" max="5633" width="9" style="1"/>
    <col min="5634" max="5634" width="10.875" style="1" customWidth="1"/>
    <col min="5635" max="5635" width="9" style="1"/>
    <col min="5636" max="5636" width="15.375" style="1" customWidth="1"/>
    <col min="5637" max="5637" width="30.875" style="1" customWidth="1"/>
    <col min="5638" max="5638" width="6.875" style="1" customWidth="1"/>
    <col min="5639" max="5639" width="7" style="1" customWidth="1"/>
    <col min="5640" max="5640" width="13.75" style="1" customWidth="1"/>
    <col min="5641" max="5889" width="9" style="1"/>
    <col min="5890" max="5890" width="10.875" style="1" customWidth="1"/>
    <col min="5891" max="5891" width="9" style="1"/>
    <col min="5892" max="5892" width="15.375" style="1" customWidth="1"/>
    <col min="5893" max="5893" width="30.875" style="1" customWidth="1"/>
    <col min="5894" max="5894" width="6.875" style="1" customWidth="1"/>
    <col min="5895" max="5895" width="7" style="1" customWidth="1"/>
    <col min="5896" max="5896" width="13.75" style="1" customWidth="1"/>
    <col min="5897" max="6145" width="9" style="1"/>
    <col min="6146" max="6146" width="10.875" style="1" customWidth="1"/>
    <col min="6147" max="6147" width="9" style="1"/>
    <col min="6148" max="6148" width="15.375" style="1" customWidth="1"/>
    <col min="6149" max="6149" width="30.875" style="1" customWidth="1"/>
    <col min="6150" max="6150" width="6.875" style="1" customWidth="1"/>
    <col min="6151" max="6151" width="7" style="1" customWidth="1"/>
    <col min="6152" max="6152" width="13.75" style="1" customWidth="1"/>
    <col min="6153" max="6401" width="9" style="1"/>
    <col min="6402" max="6402" width="10.875" style="1" customWidth="1"/>
    <col min="6403" max="6403" width="9" style="1"/>
    <col min="6404" max="6404" width="15.375" style="1" customWidth="1"/>
    <col min="6405" max="6405" width="30.875" style="1" customWidth="1"/>
    <col min="6406" max="6406" width="6.875" style="1" customWidth="1"/>
    <col min="6407" max="6407" width="7" style="1" customWidth="1"/>
    <col min="6408" max="6408" width="13.75" style="1" customWidth="1"/>
    <col min="6409" max="6657" width="9" style="1"/>
    <col min="6658" max="6658" width="10.875" style="1" customWidth="1"/>
    <col min="6659" max="6659" width="9" style="1"/>
    <col min="6660" max="6660" width="15.375" style="1" customWidth="1"/>
    <col min="6661" max="6661" width="30.875" style="1" customWidth="1"/>
    <col min="6662" max="6662" width="6.875" style="1" customWidth="1"/>
    <col min="6663" max="6663" width="7" style="1" customWidth="1"/>
    <col min="6664" max="6664" width="13.75" style="1" customWidth="1"/>
    <col min="6665" max="6913" width="9" style="1"/>
    <col min="6914" max="6914" width="10.875" style="1" customWidth="1"/>
    <col min="6915" max="6915" width="9" style="1"/>
    <col min="6916" max="6916" width="15.375" style="1" customWidth="1"/>
    <col min="6917" max="6917" width="30.875" style="1" customWidth="1"/>
    <col min="6918" max="6918" width="6.875" style="1" customWidth="1"/>
    <col min="6919" max="6919" width="7" style="1" customWidth="1"/>
    <col min="6920" max="6920" width="13.75" style="1" customWidth="1"/>
    <col min="6921" max="7169" width="9" style="1"/>
    <col min="7170" max="7170" width="10.875" style="1" customWidth="1"/>
    <col min="7171" max="7171" width="9" style="1"/>
    <col min="7172" max="7172" width="15.375" style="1" customWidth="1"/>
    <col min="7173" max="7173" width="30.875" style="1" customWidth="1"/>
    <col min="7174" max="7174" width="6.875" style="1" customWidth="1"/>
    <col min="7175" max="7175" width="7" style="1" customWidth="1"/>
    <col min="7176" max="7176" width="13.75" style="1" customWidth="1"/>
    <col min="7177" max="7425" width="9" style="1"/>
    <col min="7426" max="7426" width="10.875" style="1" customWidth="1"/>
    <col min="7427" max="7427" width="9" style="1"/>
    <col min="7428" max="7428" width="15.375" style="1" customWidth="1"/>
    <col min="7429" max="7429" width="30.875" style="1" customWidth="1"/>
    <col min="7430" max="7430" width="6.875" style="1" customWidth="1"/>
    <col min="7431" max="7431" width="7" style="1" customWidth="1"/>
    <col min="7432" max="7432" width="13.75" style="1" customWidth="1"/>
    <col min="7433" max="7681" width="9" style="1"/>
    <col min="7682" max="7682" width="10.875" style="1" customWidth="1"/>
    <col min="7683" max="7683" width="9" style="1"/>
    <col min="7684" max="7684" width="15.375" style="1" customWidth="1"/>
    <col min="7685" max="7685" width="30.875" style="1" customWidth="1"/>
    <col min="7686" max="7686" width="6.875" style="1" customWidth="1"/>
    <col min="7687" max="7687" width="7" style="1" customWidth="1"/>
    <col min="7688" max="7688" width="13.75" style="1" customWidth="1"/>
    <col min="7689" max="7937" width="9" style="1"/>
    <col min="7938" max="7938" width="10.875" style="1" customWidth="1"/>
    <col min="7939" max="7939" width="9" style="1"/>
    <col min="7940" max="7940" width="15.375" style="1" customWidth="1"/>
    <col min="7941" max="7941" width="30.875" style="1" customWidth="1"/>
    <col min="7942" max="7942" width="6.875" style="1" customWidth="1"/>
    <col min="7943" max="7943" width="7" style="1" customWidth="1"/>
    <col min="7944" max="7944" width="13.75" style="1" customWidth="1"/>
    <col min="7945" max="8193" width="9" style="1"/>
    <col min="8194" max="8194" width="10.875" style="1" customWidth="1"/>
    <col min="8195" max="8195" width="9" style="1"/>
    <col min="8196" max="8196" width="15.375" style="1" customWidth="1"/>
    <col min="8197" max="8197" width="30.875" style="1" customWidth="1"/>
    <col min="8198" max="8198" width="6.875" style="1" customWidth="1"/>
    <col min="8199" max="8199" width="7" style="1" customWidth="1"/>
    <col min="8200" max="8200" width="13.75" style="1" customWidth="1"/>
    <col min="8201" max="8449" width="9" style="1"/>
    <col min="8450" max="8450" width="10.875" style="1" customWidth="1"/>
    <col min="8451" max="8451" width="9" style="1"/>
    <col min="8452" max="8452" width="15.375" style="1" customWidth="1"/>
    <col min="8453" max="8453" width="30.875" style="1" customWidth="1"/>
    <col min="8454" max="8454" width="6.875" style="1" customWidth="1"/>
    <col min="8455" max="8455" width="7" style="1" customWidth="1"/>
    <col min="8456" max="8456" width="13.75" style="1" customWidth="1"/>
    <col min="8457" max="8705" width="9" style="1"/>
    <col min="8706" max="8706" width="10.875" style="1" customWidth="1"/>
    <col min="8707" max="8707" width="9" style="1"/>
    <col min="8708" max="8708" width="15.375" style="1" customWidth="1"/>
    <col min="8709" max="8709" width="30.875" style="1" customWidth="1"/>
    <col min="8710" max="8710" width="6.875" style="1" customWidth="1"/>
    <col min="8711" max="8711" width="7" style="1" customWidth="1"/>
    <col min="8712" max="8712" width="13.75" style="1" customWidth="1"/>
    <col min="8713" max="8961" width="9" style="1"/>
    <col min="8962" max="8962" width="10.875" style="1" customWidth="1"/>
    <col min="8963" max="8963" width="9" style="1"/>
    <col min="8964" max="8964" width="15.375" style="1" customWidth="1"/>
    <col min="8965" max="8965" width="30.875" style="1" customWidth="1"/>
    <col min="8966" max="8966" width="6.875" style="1" customWidth="1"/>
    <col min="8967" max="8967" width="7" style="1" customWidth="1"/>
    <col min="8968" max="8968" width="13.75" style="1" customWidth="1"/>
    <col min="8969" max="9217" width="9" style="1"/>
    <col min="9218" max="9218" width="10.875" style="1" customWidth="1"/>
    <col min="9219" max="9219" width="9" style="1"/>
    <col min="9220" max="9220" width="15.375" style="1" customWidth="1"/>
    <col min="9221" max="9221" width="30.875" style="1" customWidth="1"/>
    <col min="9222" max="9222" width="6.875" style="1" customWidth="1"/>
    <col min="9223" max="9223" width="7" style="1" customWidth="1"/>
    <col min="9224" max="9224" width="13.75" style="1" customWidth="1"/>
    <col min="9225" max="9473" width="9" style="1"/>
    <col min="9474" max="9474" width="10.875" style="1" customWidth="1"/>
    <col min="9475" max="9475" width="9" style="1"/>
    <col min="9476" max="9476" width="15.375" style="1" customWidth="1"/>
    <col min="9477" max="9477" width="30.875" style="1" customWidth="1"/>
    <col min="9478" max="9478" width="6.875" style="1" customWidth="1"/>
    <col min="9479" max="9479" width="7" style="1" customWidth="1"/>
    <col min="9480" max="9480" width="13.75" style="1" customWidth="1"/>
    <col min="9481" max="9729" width="9" style="1"/>
    <col min="9730" max="9730" width="10.875" style="1" customWidth="1"/>
    <col min="9731" max="9731" width="9" style="1"/>
    <col min="9732" max="9732" width="15.375" style="1" customWidth="1"/>
    <col min="9733" max="9733" width="30.875" style="1" customWidth="1"/>
    <col min="9734" max="9734" width="6.875" style="1" customWidth="1"/>
    <col min="9735" max="9735" width="7" style="1" customWidth="1"/>
    <col min="9736" max="9736" width="13.75" style="1" customWidth="1"/>
    <col min="9737" max="9985" width="9" style="1"/>
    <col min="9986" max="9986" width="10.875" style="1" customWidth="1"/>
    <col min="9987" max="9987" width="9" style="1"/>
    <col min="9988" max="9988" width="15.375" style="1" customWidth="1"/>
    <col min="9989" max="9989" width="30.875" style="1" customWidth="1"/>
    <col min="9990" max="9990" width="6.875" style="1" customWidth="1"/>
    <col min="9991" max="9991" width="7" style="1" customWidth="1"/>
    <col min="9992" max="9992" width="13.75" style="1" customWidth="1"/>
    <col min="9993" max="10241" width="9" style="1"/>
    <col min="10242" max="10242" width="10.875" style="1" customWidth="1"/>
    <col min="10243" max="10243" width="9" style="1"/>
    <col min="10244" max="10244" width="15.375" style="1" customWidth="1"/>
    <col min="10245" max="10245" width="30.875" style="1" customWidth="1"/>
    <col min="10246" max="10246" width="6.875" style="1" customWidth="1"/>
    <col min="10247" max="10247" width="7" style="1" customWidth="1"/>
    <col min="10248" max="10248" width="13.75" style="1" customWidth="1"/>
    <col min="10249" max="10497" width="9" style="1"/>
    <col min="10498" max="10498" width="10.875" style="1" customWidth="1"/>
    <col min="10499" max="10499" width="9" style="1"/>
    <col min="10500" max="10500" width="15.375" style="1" customWidth="1"/>
    <col min="10501" max="10501" width="30.875" style="1" customWidth="1"/>
    <col min="10502" max="10502" width="6.875" style="1" customWidth="1"/>
    <col min="10503" max="10503" width="7" style="1" customWidth="1"/>
    <col min="10504" max="10504" width="13.75" style="1" customWidth="1"/>
    <col min="10505" max="10753" width="9" style="1"/>
    <col min="10754" max="10754" width="10.875" style="1" customWidth="1"/>
    <col min="10755" max="10755" width="9" style="1"/>
    <col min="10756" max="10756" width="15.375" style="1" customWidth="1"/>
    <col min="10757" max="10757" width="30.875" style="1" customWidth="1"/>
    <col min="10758" max="10758" width="6.875" style="1" customWidth="1"/>
    <col min="10759" max="10759" width="7" style="1" customWidth="1"/>
    <col min="10760" max="10760" width="13.75" style="1" customWidth="1"/>
    <col min="10761" max="11009" width="9" style="1"/>
    <col min="11010" max="11010" width="10.875" style="1" customWidth="1"/>
    <col min="11011" max="11011" width="9" style="1"/>
    <col min="11012" max="11012" width="15.375" style="1" customWidth="1"/>
    <col min="11013" max="11013" width="30.875" style="1" customWidth="1"/>
    <col min="11014" max="11014" width="6.875" style="1" customWidth="1"/>
    <col min="11015" max="11015" width="7" style="1" customWidth="1"/>
    <col min="11016" max="11016" width="13.75" style="1" customWidth="1"/>
    <col min="11017" max="11265" width="9" style="1"/>
    <col min="11266" max="11266" width="10.875" style="1" customWidth="1"/>
    <col min="11267" max="11267" width="9" style="1"/>
    <col min="11268" max="11268" width="15.375" style="1" customWidth="1"/>
    <col min="11269" max="11269" width="30.875" style="1" customWidth="1"/>
    <col min="11270" max="11270" width="6.875" style="1" customWidth="1"/>
    <col min="11271" max="11271" width="7" style="1" customWidth="1"/>
    <col min="11272" max="11272" width="13.75" style="1" customWidth="1"/>
    <col min="11273" max="11521" width="9" style="1"/>
    <col min="11522" max="11522" width="10.875" style="1" customWidth="1"/>
    <col min="11523" max="11523" width="9" style="1"/>
    <col min="11524" max="11524" width="15.375" style="1" customWidth="1"/>
    <col min="11525" max="11525" width="30.875" style="1" customWidth="1"/>
    <col min="11526" max="11526" width="6.875" style="1" customWidth="1"/>
    <col min="11527" max="11527" width="7" style="1" customWidth="1"/>
    <col min="11528" max="11528" width="13.75" style="1" customWidth="1"/>
    <col min="11529" max="11777" width="9" style="1"/>
    <col min="11778" max="11778" width="10.875" style="1" customWidth="1"/>
    <col min="11779" max="11779" width="9" style="1"/>
    <col min="11780" max="11780" width="15.375" style="1" customWidth="1"/>
    <col min="11781" max="11781" width="30.875" style="1" customWidth="1"/>
    <col min="11782" max="11782" width="6.875" style="1" customWidth="1"/>
    <col min="11783" max="11783" width="7" style="1" customWidth="1"/>
    <col min="11784" max="11784" width="13.75" style="1" customWidth="1"/>
    <col min="11785" max="12033" width="9" style="1"/>
    <col min="12034" max="12034" width="10.875" style="1" customWidth="1"/>
    <col min="12035" max="12035" width="9" style="1"/>
    <col min="12036" max="12036" width="15.375" style="1" customWidth="1"/>
    <col min="12037" max="12037" width="30.875" style="1" customWidth="1"/>
    <col min="12038" max="12038" width="6.875" style="1" customWidth="1"/>
    <col min="12039" max="12039" width="7" style="1" customWidth="1"/>
    <col min="12040" max="12040" width="13.75" style="1" customWidth="1"/>
    <col min="12041" max="12289" width="9" style="1"/>
    <col min="12290" max="12290" width="10.875" style="1" customWidth="1"/>
    <col min="12291" max="12291" width="9" style="1"/>
    <col min="12292" max="12292" width="15.375" style="1" customWidth="1"/>
    <col min="12293" max="12293" width="30.875" style="1" customWidth="1"/>
    <col min="12294" max="12294" width="6.875" style="1" customWidth="1"/>
    <col min="12295" max="12295" width="7" style="1" customWidth="1"/>
    <col min="12296" max="12296" width="13.75" style="1" customWidth="1"/>
    <col min="12297" max="12545" width="9" style="1"/>
    <col min="12546" max="12546" width="10.875" style="1" customWidth="1"/>
    <col min="12547" max="12547" width="9" style="1"/>
    <col min="12548" max="12548" width="15.375" style="1" customWidth="1"/>
    <col min="12549" max="12549" width="30.875" style="1" customWidth="1"/>
    <col min="12550" max="12550" width="6.875" style="1" customWidth="1"/>
    <col min="12551" max="12551" width="7" style="1" customWidth="1"/>
    <col min="12552" max="12552" width="13.75" style="1" customWidth="1"/>
    <col min="12553" max="12801" width="9" style="1"/>
    <col min="12802" max="12802" width="10.875" style="1" customWidth="1"/>
    <col min="12803" max="12803" width="9" style="1"/>
    <col min="12804" max="12804" width="15.375" style="1" customWidth="1"/>
    <col min="12805" max="12805" width="30.875" style="1" customWidth="1"/>
    <col min="12806" max="12806" width="6.875" style="1" customWidth="1"/>
    <col min="12807" max="12807" width="7" style="1" customWidth="1"/>
    <col min="12808" max="12808" width="13.75" style="1" customWidth="1"/>
    <col min="12809" max="13057" width="9" style="1"/>
    <col min="13058" max="13058" width="10.875" style="1" customWidth="1"/>
    <col min="13059" max="13059" width="9" style="1"/>
    <col min="13060" max="13060" width="15.375" style="1" customWidth="1"/>
    <col min="13061" max="13061" width="30.875" style="1" customWidth="1"/>
    <col min="13062" max="13062" width="6.875" style="1" customWidth="1"/>
    <col min="13063" max="13063" width="7" style="1" customWidth="1"/>
    <col min="13064" max="13064" width="13.75" style="1" customWidth="1"/>
    <col min="13065" max="13313" width="9" style="1"/>
    <col min="13314" max="13314" width="10.875" style="1" customWidth="1"/>
    <col min="13315" max="13315" width="9" style="1"/>
    <col min="13316" max="13316" width="15.375" style="1" customWidth="1"/>
    <col min="13317" max="13317" width="30.875" style="1" customWidth="1"/>
    <col min="13318" max="13318" width="6.875" style="1" customWidth="1"/>
    <col min="13319" max="13319" width="7" style="1" customWidth="1"/>
    <col min="13320" max="13320" width="13.75" style="1" customWidth="1"/>
    <col min="13321" max="13569" width="9" style="1"/>
    <col min="13570" max="13570" width="10.875" style="1" customWidth="1"/>
    <col min="13571" max="13571" width="9" style="1"/>
    <col min="13572" max="13572" width="15.375" style="1" customWidth="1"/>
    <col min="13573" max="13573" width="30.875" style="1" customWidth="1"/>
    <col min="13574" max="13574" width="6.875" style="1" customWidth="1"/>
    <col min="13575" max="13575" width="7" style="1" customWidth="1"/>
    <col min="13576" max="13576" width="13.75" style="1" customWidth="1"/>
    <col min="13577" max="13825" width="9" style="1"/>
    <col min="13826" max="13826" width="10.875" style="1" customWidth="1"/>
    <col min="13827" max="13827" width="9" style="1"/>
    <col min="13828" max="13828" width="15.375" style="1" customWidth="1"/>
    <col min="13829" max="13829" width="30.875" style="1" customWidth="1"/>
    <col min="13830" max="13830" width="6.875" style="1" customWidth="1"/>
    <col min="13831" max="13831" width="7" style="1" customWidth="1"/>
    <col min="13832" max="13832" width="13.75" style="1" customWidth="1"/>
    <col min="13833" max="14081" width="9" style="1"/>
    <col min="14082" max="14082" width="10.875" style="1" customWidth="1"/>
    <col min="14083" max="14083" width="9" style="1"/>
    <col min="14084" max="14084" width="15.375" style="1" customWidth="1"/>
    <col min="14085" max="14085" width="30.875" style="1" customWidth="1"/>
    <col min="14086" max="14086" width="6.875" style="1" customWidth="1"/>
    <col min="14087" max="14087" width="7" style="1" customWidth="1"/>
    <col min="14088" max="14088" width="13.75" style="1" customWidth="1"/>
    <col min="14089" max="14337" width="9" style="1"/>
    <col min="14338" max="14338" width="10.875" style="1" customWidth="1"/>
    <col min="14339" max="14339" width="9" style="1"/>
    <col min="14340" max="14340" width="15.375" style="1" customWidth="1"/>
    <col min="14341" max="14341" width="30.875" style="1" customWidth="1"/>
    <col min="14342" max="14342" width="6.875" style="1" customWidth="1"/>
    <col min="14343" max="14343" width="7" style="1" customWidth="1"/>
    <col min="14344" max="14344" width="13.75" style="1" customWidth="1"/>
    <col min="14345" max="14593" width="9" style="1"/>
    <col min="14594" max="14594" width="10.875" style="1" customWidth="1"/>
    <col min="14595" max="14595" width="9" style="1"/>
    <col min="14596" max="14596" width="15.375" style="1" customWidth="1"/>
    <col min="14597" max="14597" width="30.875" style="1" customWidth="1"/>
    <col min="14598" max="14598" width="6.875" style="1" customWidth="1"/>
    <col min="14599" max="14599" width="7" style="1" customWidth="1"/>
    <col min="14600" max="14600" width="13.75" style="1" customWidth="1"/>
    <col min="14601" max="14849" width="9" style="1"/>
    <col min="14850" max="14850" width="10.875" style="1" customWidth="1"/>
    <col min="14851" max="14851" width="9" style="1"/>
    <col min="14852" max="14852" width="15.375" style="1" customWidth="1"/>
    <col min="14853" max="14853" width="30.875" style="1" customWidth="1"/>
    <col min="14854" max="14854" width="6.875" style="1" customWidth="1"/>
    <col min="14855" max="14855" width="7" style="1" customWidth="1"/>
    <col min="14856" max="14856" width="13.75" style="1" customWidth="1"/>
    <col min="14857" max="15105" width="9" style="1"/>
    <col min="15106" max="15106" width="10.875" style="1" customWidth="1"/>
    <col min="15107" max="15107" width="9" style="1"/>
    <col min="15108" max="15108" width="15.375" style="1" customWidth="1"/>
    <col min="15109" max="15109" width="30.875" style="1" customWidth="1"/>
    <col min="15110" max="15110" width="6.875" style="1" customWidth="1"/>
    <col min="15111" max="15111" width="7" style="1" customWidth="1"/>
    <col min="15112" max="15112" width="13.75" style="1" customWidth="1"/>
    <col min="15113" max="15361" width="9" style="1"/>
    <col min="15362" max="15362" width="10.875" style="1" customWidth="1"/>
    <col min="15363" max="15363" width="9" style="1"/>
    <col min="15364" max="15364" width="15.375" style="1" customWidth="1"/>
    <col min="15365" max="15365" width="30.875" style="1" customWidth="1"/>
    <col min="15366" max="15366" width="6.875" style="1" customWidth="1"/>
    <col min="15367" max="15367" width="7" style="1" customWidth="1"/>
    <col min="15368" max="15368" width="13.75" style="1" customWidth="1"/>
    <col min="15369" max="15617" width="9" style="1"/>
    <col min="15618" max="15618" width="10.875" style="1" customWidth="1"/>
    <col min="15619" max="15619" width="9" style="1"/>
    <col min="15620" max="15620" width="15.375" style="1" customWidth="1"/>
    <col min="15621" max="15621" width="30.875" style="1" customWidth="1"/>
    <col min="15622" max="15622" width="6.875" style="1" customWidth="1"/>
    <col min="15623" max="15623" width="7" style="1" customWidth="1"/>
    <col min="15624" max="15624" width="13.75" style="1" customWidth="1"/>
    <col min="15625" max="15873" width="9" style="1"/>
    <col min="15874" max="15874" width="10.875" style="1" customWidth="1"/>
    <col min="15875" max="15875" width="9" style="1"/>
    <col min="15876" max="15876" width="15.375" style="1" customWidth="1"/>
    <col min="15877" max="15877" width="30.875" style="1" customWidth="1"/>
    <col min="15878" max="15878" width="6.875" style="1" customWidth="1"/>
    <col min="15879" max="15879" width="7" style="1" customWidth="1"/>
    <col min="15880" max="15880" width="13.75" style="1" customWidth="1"/>
    <col min="15881" max="16129" width="9" style="1"/>
    <col min="16130" max="16130" width="10.875" style="1" customWidth="1"/>
    <col min="16131" max="16131" width="9" style="1"/>
    <col min="16132" max="16132" width="15.375" style="1" customWidth="1"/>
    <col min="16133" max="16133" width="30.875" style="1" customWidth="1"/>
    <col min="16134" max="16134" width="6.875" style="1" customWidth="1"/>
    <col min="16135" max="16135" width="7" style="1" customWidth="1"/>
    <col min="16136" max="16136" width="13.75" style="1" customWidth="1"/>
    <col min="16137" max="16384" width="9" style="1"/>
  </cols>
  <sheetData>
    <row r="1" spans="1:9" x14ac:dyDescent="0.3">
      <c r="B1" s="179" t="s">
        <v>0</v>
      </c>
      <c r="C1" s="179"/>
      <c r="D1" s="179"/>
      <c r="E1" s="179"/>
      <c r="F1" s="179"/>
      <c r="G1" s="179"/>
      <c r="H1" s="40"/>
    </row>
    <row r="2" spans="1:9" x14ac:dyDescent="0.3">
      <c r="B2" s="81"/>
      <c r="C2" s="81"/>
      <c r="D2" s="81"/>
      <c r="E2" s="81"/>
      <c r="F2" s="81"/>
      <c r="G2" s="81"/>
      <c r="H2" s="40"/>
    </row>
    <row r="3" spans="1:9" s="10" customFormat="1" ht="23.25" x14ac:dyDescent="0.35">
      <c r="B3" s="173" t="s">
        <v>30</v>
      </c>
      <c r="C3" s="173"/>
      <c r="D3" s="173"/>
      <c r="E3" s="173"/>
      <c r="F3" s="173"/>
      <c r="G3" s="173"/>
      <c r="H3" s="76"/>
      <c r="I3" s="9"/>
    </row>
    <row r="4" spans="1:9" s="10" customFormat="1" ht="23.25" x14ac:dyDescent="0.35">
      <c r="B4" s="173" t="s">
        <v>64</v>
      </c>
      <c r="C4" s="173"/>
      <c r="D4" s="173"/>
      <c r="E4" s="173"/>
      <c r="F4" s="173"/>
      <c r="G4" s="173"/>
      <c r="H4" s="9"/>
      <c r="I4" s="9"/>
    </row>
    <row r="5" spans="1:9" s="10" customFormat="1" ht="23.25" x14ac:dyDescent="0.35">
      <c r="A5" s="9" t="s">
        <v>34</v>
      </c>
      <c r="B5" s="9"/>
      <c r="C5" s="9"/>
      <c r="D5" s="9"/>
      <c r="E5" s="9"/>
      <c r="F5" s="9"/>
      <c r="G5" s="9"/>
      <c r="H5" s="9"/>
      <c r="I5" s="9"/>
    </row>
    <row r="6" spans="1:9" x14ac:dyDescent="0.3">
      <c r="B6" s="180"/>
      <c r="C6" s="180"/>
      <c r="D6" s="180"/>
      <c r="E6" s="180"/>
      <c r="F6" s="180"/>
      <c r="G6" s="180"/>
      <c r="H6" s="180"/>
    </row>
    <row r="7" spans="1:9" s="4" customFormat="1" ht="21" x14ac:dyDescent="0.35">
      <c r="B7" s="5" t="s">
        <v>14</v>
      </c>
      <c r="F7" s="11"/>
      <c r="G7" s="11"/>
      <c r="H7" s="11"/>
    </row>
    <row r="8" spans="1:9" s="4" customFormat="1" ht="21" x14ac:dyDescent="0.35">
      <c r="B8" s="12" t="s">
        <v>45</v>
      </c>
      <c r="C8" s="45"/>
      <c r="D8" s="45"/>
      <c r="E8" s="45"/>
      <c r="F8" s="46"/>
      <c r="G8" s="46"/>
      <c r="H8" s="11"/>
    </row>
    <row r="9" spans="1:9" s="4" customFormat="1" ht="21.75" thickBot="1" x14ac:dyDescent="0.4">
      <c r="B9" s="12"/>
      <c r="C9" s="181" t="s">
        <v>48</v>
      </c>
      <c r="D9" s="181"/>
      <c r="E9" s="181"/>
      <c r="F9" s="41" t="s">
        <v>1</v>
      </c>
      <c r="G9" s="41" t="s">
        <v>2</v>
      </c>
      <c r="H9" s="11"/>
    </row>
    <row r="10" spans="1:9" s="4" customFormat="1" ht="21.75" thickTop="1" x14ac:dyDescent="0.35">
      <c r="B10" s="12"/>
      <c r="C10" s="185" t="s">
        <v>46</v>
      </c>
      <c r="D10" s="186"/>
      <c r="E10" s="187"/>
      <c r="F10" s="13">
        <v>21</v>
      </c>
      <c r="G10" s="37">
        <f>F10*100/F$12</f>
        <v>84</v>
      </c>
      <c r="H10" s="77"/>
    </row>
    <row r="11" spans="1:9" s="4" customFormat="1" ht="21" x14ac:dyDescent="0.35">
      <c r="B11" s="12"/>
      <c r="C11" s="185" t="s">
        <v>47</v>
      </c>
      <c r="D11" s="186"/>
      <c r="E11" s="187"/>
      <c r="F11" s="13">
        <v>4</v>
      </c>
      <c r="G11" s="37">
        <f>F11*100/F$12</f>
        <v>16</v>
      </c>
      <c r="H11" s="83"/>
    </row>
    <row r="12" spans="1:9" s="4" customFormat="1" ht="21.75" thickBot="1" x14ac:dyDescent="0.4">
      <c r="B12" s="12"/>
      <c r="C12" s="181" t="s">
        <v>3</v>
      </c>
      <c r="D12" s="181"/>
      <c r="E12" s="181"/>
      <c r="F12" s="42">
        <f>SUM(F10:F11)</f>
        <v>25</v>
      </c>
      <c r="G12" s="28">
        <f>F12*100/F$12</f>
        <v>100</v>
      </c>
    </row>
    <row r="13" spans="1:9" s="4" customFormat="1" ht="14.25" customHeight="1" thickTop="1" x14ac:dyDescent="0.35">
      <c r="B13" s="12"/>
      <c r="C13" s="14"/>
      <c r="D13" s="14"/>
      <c r="E13" s="14"/>
      <c r="F13" s="15"/>
      <c r="G13" s="16"/>
    </row>
    <row r="14" spans="1:9" s="4" customFormat="1" ht="21" x14ac:dyDescent="0.35">
      <c r="B14" s="12"/>
      <c r="C14" s="4" t="s">
        <v>17</v>
      </c>
      <c r="F14" s="11"/>
      <c r="G14" s="11"/>
    </row>
    <row r="15" spans="1:9" s="4" customFormat="1" ht="21" x14ac:dyDescent="0.35">
      <c r="B15" s="4" t="s">
        <v>70</v>
      </c>
      <c r="F15" s="11"/>
      <c r="G15" s="11"/>
    </row>
    <row r="16" spans="1:9" s="4" customFormat="1" ht="21" x14ac:dyDescent="0.35">
      <c r="B16" s="4" t="s">
        <v>71</v>
      </c>
      <c r="F16" s="44"/>
      <c r="G16" s="44"/>
    </row>
    <row r="17" spans="1:8" ht="14.25" customHeight="1" x14ac:dyDescent="0.3">
      <c r="B17" s="145"/>
      <c r="C17" s="145"/>
      <c r="D17" s="145"/>
      <c r="E17" s="145"/>
      <c r="F17" s="145"/>
      <c r="G17" s="145"/>
      <c r="H17" s="40"/>
    </row>
    <row r="18" spans="1:8" s="4" customFormat="1" ht="21" x14ac:dyDescent="0.35">
      <c r="B18" s="12" t="s">
        <v>50</v>
      </c>
      <c r="F18" s="11"/>
      <c r="G18" s="11"/>
    </row>
    <row r="19" spans="1:8" s="4" customFormat="1" ht="21.75" thickBot="1" x14ac:dyDescent="0.4">
      <c r="C19" s="188" t="s">
        <v>51</v>
      </c>
      <c r="D19" s="189"/>
      <c r="E19" s="190"/>
      <c r="F19" s="87" t="s">
        <v>1</v>
      </c>
      <c r="G19" s="87" t="s">
        <v>2</v>
      </c>
    </row>
    <row r="20" spans="1:8" s="4" customFormat="1" ht="21.75" thickTop="1" x14ac:dyDescent="0.35">
      <c r="C20" s="142" t="s">
        <v>49</v>
      </c>
      <c r="D20" s="143"/>
      <c r="E20" s="143"/>
      <c r="F20" s="140">
        <v>17</v>
      </c>
      <c r="G20" s="141">
        <f t="shared" ref="G20:G28" si="0">F20*100/F$28</f>
        <v>68</v>
      </c>
    </row>
    <row r="21" spans="1:8" s="4" customFormat="1" ht="21" x14ac:dyDescent="0.35">
      <c r="C21" s="120" t="s">
        <v>53</v>
      </c>
      <c r="D21" s="121"/>
      <c r="E21" s="121"/>
      <c r="F21" s="107">
        <v>17</v>
      </c>
      <c r="G21" s="108">
        <f t="shared" si="0"/>
        <v>68</v>
      </c>
    </row>
    <row r="22" spans="1:8" s="4" customFormat="1" ht="21" x14ac:dyDescent="0.35">
      <c r="C22" s="136" t="s">
        <v>32</v>
      </c>
      <c r="D22" s="137"/>
      <c r="E22" s="137"/>
      <c r="F22" s="138">
        <v>5</v>
      </c>
      <c r="G22" s="139">
        <f t="shared" si="0"/>
        <v>20</v>
      </c>
    </row>
    <row r="23" spans="1:8" s="4" customFormat="1" ht="21" x14ac:dyDescent="0.35">
      <c r="C23" s="120" t="s">
        <v>52</v>
      </c>
      <c r="D23" s="121"/>
      <c r="E23" s="121"/>
      <c r="F23" s="107">
        <v>5</v>
      </c>
      <c r="G23" s="108">
        <f t="shared" si="0"/>
        <v>20</v>
      </c>
    </row>
    <row r="24" spans="1:8" s="4" customFormat="1" ht="21" x14ac:dyDescent="0.35">
      <c r="C24" s="169" t="s">
        <v>31</v>
      </c>
      <c r="D24" s="170"/>
      <c r="E24" s="170"/>
      <c r="F24" s="171">
        <v>2</v>
      </c>
      <c r="G24" s="141">
        <f t="shared" si="0"/>
        <v>8</v>
      </c>
    </row>
    <row r="25" spans="1:8" s="4" customFormat="1" ht="21" x14ac:dyDescent="0.35">
      <c r="C25" s="105" t="s">
        <v>117</v>
      </c>
      <c r="D25" s="106"/>
      <c r="E25" s="106"/>
      <c r="F25" s="144">
        <v>2</v>
      </c>
      <c r="G25" s="108">
        <f t="shared" si="0"/>
        <v>8</v>
      </c>
    </row>
    <row r="26" spans="1:8" s="4" customFormat="1" ht="21" x14ac:dyDescent="0.35">
      <c r="C26" s="136" t="s">
        <v>118</v>
      </c>
      <c r="D26" s="137"/>
      <c r="E26" s="137"/>
      <c r="F26" s="138">
        <v>1</v>
      </c>
      <c r="G26" s="141">
        <f t="shared" si="0"/>
        <v>4</v>
      </c>
    </row>
    <row r="27" spans="1:8" s="4" customFormat="1" ht="21" x14ac:dyDescent="0.35">
      <c r="C27" s="120" t="s">
        <v>119</v>
      </c>
      <c r="D27" s="137"/>
      <c r="E27" s="137"/>
      <c r="F27" s="107">
        <v>1</v>
      </c>
      <c r="G27" s="108">
        <f t="shared" si="0"/>
        <v>4</v>
      </c>
    </row>
    <row r="28" spans="1:8" s="4" customFormat="1" ht="21.75" thickBot="1" x14ac:dyDescent="0.4">
      <c r="C28" s="182" t="s">
        <v>3</v>
      </c>
      <c r="D28" s="183"/>
      <c r="E28" s="184"/>
      <c r="F28" s="17">
        <f>SUM(F24:F24,F26,F22,F20)</f>
        <v>25</v>
      </c>
      <c r="G28" s="28">
        <f t="shared" si="0"/>
        <v>100</v>
      </c>
    </row>
    <row r="29" spans="1:8" ht="20.25" thickTop="1" x14ac:dyDescent="0.3">
      <c r="B29" s="163"/>
      <c r="C29" s="163"/>
      <c r="D29" s="163"/>
      <c r="E29" s="163"/>
      <c r="F29" s="163"/>
      <c r="G29" s="163"/>
      <c r="H29" s="40"/>
    </row>
    <row r="30" spans="1:8" s="4" customFormat="1" ht="21" x14ac:dyDescent="0.35">
      <c r="B30" s="98" t="s">
        <v>120</v>
      </c>
      <c r="C30" s="88"/>
      <c r="D30" s="88"/>
      <c r="E30" s="89"/>
      <c r="F30" s="90"/>
      <c r="G30" s="83"/>
    </row>
    <row r="31" spans="1:8" s="4" customFormat="1" ht="21" x14ac:dyDescent="0.35">
      <c r="A31" s="4" t="s">
        <v>21</v>
      </c>
      <c r="B31" s="178" t="s">
        <v>121</v>
      </c>
      <c r="C31" s="178"/>
      <c r="D31" s="178"/>
      <c r="E31" s="178"/>
      <c r="F31" s="178"/>
      <c r="G31" s="178"/>
    </row>
    <row r="32" spans="1:8" x14ac:dyDescent="0.3">
      <c r="B32" s="1" t="s">
        <v>122</v>
      </c>
    </row>
    <row r="33" spans="2:2" x14ac:dyDescent="0.3">
      <c r="B33" s="1" t="s">
        <v>123</v>
      </c>
    </row>
    <row r="34" spans="2:2" x14ac:dyDescent="0.3">
      <c r="B34" s="1" t="s">
        <v>124</v>
      </c>
    </row>
    <row r="35" spans="2:2" x14ac:dyDescent="0.3">
      <c r="B35" s="1" t="s">
        <v>125</v>
      </c>
    </row>
  </sheetData>
  <mergeCells count="11">
    <mergeCell ref="B31:G31"/>
    <mergeCell ref="B1:G1"/>
    <mergeCell ref="B6:H6"/>
    <mergeCell ref="C9:E9"/>
    <mergeCell ref="B4:G4"/>
    <mergeCell ref="B3:G3"/>
    <mergeCell ref="C28:E28"/>
    <mergeCell ref="C10:E10"/>
    <mergeCell ref="C12:E12"/>
    <mergeCell ref="C19:E19"/>
    <mergeCell ref="C11:E11"/>
  </mergeCells>
  <pageMargins left="0.43307086614173229" right="0" top="0.31496062992125984" bottom="0" header="0.31496062992125984" footer="0.31496062992125984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29"/>
  <sheetViews>
    <sheetView zoomScale="120" zoomScaleNormal="120" workbookViewId="0">
      <selection activeCell="B9" sqref="B9:E9"/>
    </sheetView>
  </sheetViews>
  <sheetFormatPr defaultRowHeight="19.5" x14ac:dyDescent="0.3"/>
  <cols>
    <col min="1" max="1" width="7.125" style="1" customWidth="1"/>
    <col min="2" max="2" width="7.75" style="1" customWidth="1"/>
    <col min="3" max="3" width="9.125" style="1"/>
    <col min="4" max="4" width="15.375" style="1" customWidth="1"/>
    <col min="5" max="5" width="26.75" style="1" customWidth="1"/>
    <col min="6" max="6" width="7.75" style="2" customWidth="1"/>
    <col min="7" max="7" width="8.125" style="2" customWidth="1"/>
    <col min="8" max="8" width="13.75" style="2" customWidth="1"/>
    <col min="9" max="257" width="9.125" style="1"/>
    <col min="258" max="258" width="10.875" style="1" customWidth="1"/>
    <col min="259" max="259" width="9.125" style="1"/>
    <col min="260" max="260" width="15.375" style="1" customWidth="1"/>
    <col min="261" max="261" width="30.875" style="1" customWidth="1"/>
    <col min="262" max="262" width="6.875" style="1" customWidth="1"/>
    <col min="263" max="263" width="7" style="1" customWidth="1"/>
    <col min="264" max="264" width="13.75" style="1" customWidth="1"/>
    <col min="265" max="513" width="9.125" style="1"/>
    <col min="514" max="514" width="10.875" style="1" customWidth="1"/>
    <col min="515" max="515" width="9.125" style="1"/>
    <col min="516" max="516" width="15.375" style="1" customWidth="1"/>
    <col min="517" max="517" width="30.875" style="1" customWidth="1"/>
    <col min="518" max="518" width="6.875" style="1" customWidth="1"/>
    <col min="519" max="519" width="7" style="1" customWidth="1"/>
    <col min="520" max="520" width="13.75" style="1" customWidth="1"/>
    <col min="521" max="769" width="9.125" style="1"/>
    <col min="770" max="770" width="10.875" style="1" customWidth="1"/>
    <col min="771" max="771" width="9.125" style="1"/>
    <col min="772" max="772" width="15.375" style="1" customWidth="1"/>
    <col min="773" max="773" width="30.875" style="1" customWidth="1"/>
    <col min="774" max="774" width="6.875" style="1" customWidth="1"/>
    <col min="775" max="775" width="7" style="1" customWidth="1"/>
    <col min="776" max="776" width="13.75" style="1" customWidth="1"/>
    <col min="777" max="1025" width="9.125" style="1"/>
    <col min="1026" max="1026" width="10.875" style="1" customWidth="1"/>
    <col min="1027" max="1027" width="9.125" style="1"/>
    <col min="1028" max="1028" width="15.375" style="1" customWidth="1"/>
    <col min="1029" max="1029" width="30.875" style="1" customWidth="1"/>
    <col min="1030" max="1030" width="6.875" style="1" customWidth="1"/>
    <col min="1031" max="1031" width="7" style="1" customWidth="1"/>
    <col min="1032" max="1032" width="13.75" style="1" customWidth="1"/>
    <col min="1033" max="1281" width="9.125" style="1"/>
    <col min="1282" max="1282" width="10.875" style="1" customWidth="1"/>
    <col min="1283" max="1283" width="9.125" style="1"/>
    <col min="1284" max="1284" width="15.375" style="1" customWidth="1"/>
    <col min="1285" max="1285" width="30.875" style="1" customWidth="1"/>
    <col min="1286" max="1286" width="6.875" style="1" customWidth="1"/>
    <col min="1287" max="1287" width="7" style="1" customWidth="1"/>
    <col min="1288" max="1288" width="13.75" style="1" customWidth="1"/>
    <col min="1289" max="1537" width="9.125" style="1"/>
    <col min="1538" max="1538" width="10.875" style="1" customWidth="1"/>
    <col min="1539" max="1539" width="9.125" style="1"/>
    <col min="1540" max="1540" width="15.375" style="1" customWidth="1"/>
    <col min="1541" max="1541" width="30.875" style="1" customWidth="1"/>
    <col min="1542" max="1542" width="6.875" style="1" customWidth="1"/>
    <col min="1543" max="1543" width="7" style="1" customWidth="1"/>
    <col min="1544" max="1544" width="13.75" style="1" customWidth="1"/>
    <col min="1545" max="1793" width="9.125" style="1"/>
    <col min="1794" max="1794" width="10.875" style="1" customWidth="1"/>
    <col min="1795" max="1795" width="9.125" style="1"/>
    <col min="1796" max="1796" width="15.375" style="1" customWidth="1"/>
    <col min="1797" max="1797" width="30.875" style="1" customWidth="1"/>
    <col min="1798" max="1798" width="6.875" style="1" customWidth="1"/>
    <col min="1799" max="1799" width="7" style="1" customWidth="1"/>
    <col min="1800" max="1800" width="13.75" style="1" customWidth="1"/>
    <col min="1801" max="2049" width="9.125" style="1"/>
    <col min="2050" max="2050" width="10.875" style="1" customWidth="1"/>
    <col min="2051" max="2051" width="9.125" style="1"/>
    <col min="2052" max="2052" width="15.375" style="1" customWidth="1"/>
    <col min="2053" max="2053" width="30.875" style="1" customWidth="1"/>
    <col min="2054" max="2054" width="6.875" style="1" customWidth="1"/>
    <col min="2055" max="2055" width="7" style="1" customWidth="1"/>
    <col min="2056" max="2056" width="13.75" style="1" customWidth="1"/>
    <col min="2057" max="2305" width="9.125" style="1"/>
    <col min="2306" max="2306" width="10.875" style="1" customWidth="1"/>
    <col min="2307" max="2307" width="9.125" style="1"/>
    <col min="2308" max="2308" width="15.375" style="1" customWidth="1"/>
    <col min="2309" max="2309" width="30.875" style="1" customWidth="1"/>
    <col min="2310" max="2310" width="6.875" style="1" customWidth="1"/>
    <col min="2311" max="2311" width="7" style="1" customWidth="1"/>
    <col min="2312" max="2312" width="13.75" style="1" customWidth="1"/>
    <col min="2313" max="2561" width="9.125" style="1"/>
    <col min="2562" max="2562" width="10.875" style="1" customWidth="1"/>
    <col min="2563" max="2563" width="9.125" style="1"/>
    <col min="2564" max="2564" width="15.375" style="1" customWidth="1"/>
    <col min="2565" max="2565" width="30.875" style="1" customWidth="1"/>
    <col min="2566" max="2566" width="6.875" style="1" customWidth="1"/>
    <col min="2567" max="2567" width="7" style="1" customWidth="1"/>
    <col min="2568" max="2568" width="13.75" style="1" customWidth="1"/>
    <col min="2569" max="2817" width="9.125" style="1"/>
    <col min="2818" max="2818" width="10.875" style="1" customWidth="1"/>
    <col min="2819" max="2819" width="9.125" style="1"/>
    <col min="2820" max="2820" width="15.375" style="1" customWidth="1"/>
    <col min="2821" max="2821" width="30.875" style="1" customWidth="1"/>
    <col min="2822" max="2822" width="6.875" style="1" customWidth="1"/>
    <col min="2823" max="2823" width="7" style="1" customWidth="1"/>
    <col min="2824" max="2824" width="13.75" style="1" customWidth="1"/>
    <col min="2825" max="3073" width="9.125" style="1"/>
    <col min="3074" max="3074" width="10.875" style="1" customWidth="1"/>
    <col min="3075" max="3075" width="9.125" style="1"/>
    <col min="3076" max="3076" width="15.375" style="1" customWidth="1"/>
    <col min="3077" max="3077" width="30.875" style="1" customWidth="1"/>
    <col min="3078" max="3078" width="6.875" style="1" customWidth="1"/>
    <col min="3079" max="3079" width="7" style="1" customWidth="1"/>
    <col min="3080" max="3080" width="13.75" style="1" customWidth="1"/>
    <col min="3081" max="3329" width="9.125" style="1"/>
    <col min="3330" max="3330" width="10.875" style="1" customWidth="1"/>
    <col min="3331" max="3331" width="9.125" style="1"/>
    <col min="3332" max="3332" width="15.375" style="1" customWidth="1"/>
    <col min="3333" max="3333" width="30.875" style="1" customWidth="1"/>
    <col min="3334" max="3334" width="6.875" style="1" customWidth="1"/>
    <col min="3335" max="3335" width="7" style="1" customWidth="1"/>
    <col min="3336" max="3336" width="13.75" style="1" customWidth="1"/>
    <col min="3337" max="3585" width="9.125" style="1"/>
    <col min="3586" max="3586" width="10.875" style="1" customWidth="1"/>
    <col min="3587" max="3587" width="9.125" style="1"/>
    <col min="3588" max="3588" width="15.375" style="1" customWidth="1"/>
    <col min="3589" max="3589" width="30.875" style="1" customWidth="1"/>
    <col min="3590" max="3590" width="6.875" style="1" customWidth="1"/>
    <col min="3591" max="3591" width="7" style="1" customWidth="1"/>
    <col min="3592" max="3592" width="13.75" style="1" customWidth="1"/>
    <col min="3593" max="3841" width="9.125" style="1"/>
    <col min="3842" max="3842" width="10.875" style="1" customWidth="1"/>
    <col min="3843" max="3843" width="9.125" style="1"/>
    <col min="3844" max="3844" width="15.375" style="1" customWidth="1"/>
    <col min="3845" max="3845" width="30.875" style="1" customWidth="1"/>
    <col min="3846" max="3846" width="6.875" style="1" customWidth="1"/>
    <col min="3847" max="3847" width="7" style="1" customWidth="1"/>
    <col min="3848" max="3848" width="13.75" style="1" customWidth="1"/>
    <col min="3849" max="4097" width="9.125" style="1"/>
    <col min="4098" max="4098" width="10.875" style="1" customWidth="1"/>
    <col min="4099" max="4099" width="9.125" style="1"/>
    <col min="4100" max="4100" width="15.375" style="1" customWidth="1"/>
    <col min="4101" max="4101" width="30.875" style="1" customWidth="1"/>
    <col min="4102" max="4102" width="6.875" style="1" customWidth="1"/>
    <col min="4103" max="4103" width="7" style="1" customWidth="1"/>
    <col min="4104" max="4104" width="13.75" style="1" customWidth="1"/>
    <col min="4105" max="4353" width="9.125" style="1"/>
    <col min="4354" max="4354" width="10.875" style="1" customWidth="1"/>
    <col min="4355" max="4355" width="9.125" style="1"/>
    <col min="4356" max="4356" width="15.375" style="1" customWidth="1"/>
    <col min="4357" max="4357" width="30.875" style="1" customWidth="1"/>
    <col min="4358" max="4358" width="6.875" style="1" customWidth="1"/>
    <col min="4359" max="4359" width="7" style="1" customWidth="1"/>
    <col min="4360" max="4360" width="13.75" style="1" customWidth="1"/>
    <col min="4361" max="4609" width="9.125" style="1"/>
    <col min="4610" max="4610" width="10.875" style="1" customWidth="1"/>
    <col min="4611" max="4611" width="9.125" style="1"/>
    <col min="4612" max="4612" width="15.375" style="1" customWidth="1"/>
    <col min="4613" max="4613" width="30.875" style="1" customWidth="1"/>
    <col min="4614" max="4614" width="6.875" style="1" customWidth="1"/>
    <col min="4615" max="4615" width="7" style="1" customWidth="1"/>
    <col min="4616" max="4616" width="13.75" style="1" customWidth="1"/>
    <col min="4617" max="4865" width="9.125" style="1"/>
    <col min="4866" max="4866" width="10.875" style="1" customWidth="1"/>
    <col min="4867" max="4867" width="9.125" style="1"/>
    <col min="4868" max="4868" width="15.375" style="1" customWidth="1"/>
    <col min="4869" max="4869" width="30.875" style="1" customWidth="1"/>
    <col min="4870" max="4870" width="6.875" style="1" customWidth="1"/>
    <col min="4871" max="4871" width="7" style="1" customWidth="1"/>
    <col min="4872" max="4872" width="13.75" style="1" customWidth="1"/>
    <col min="4873" max="5121" width="9.125" style="1"/>
    <col min="5122" max="5122" width="10.875" style="1" customWidth="1"/>
    <col min="5123" max="5123" width="9.125" style="1"/>
    <col min="5124" max="5124" width="15.375" style="1" customWidth="1"/>
    <col min="5125" max="5125" width="30.875" style="1" customWidth="1"/>
    <col min="5126" max="5126" width="6.875" style="1" customWidth="1"/>
    <col min="5127" max="5127" width="7" style="1" customWidth="1"/>
    <col min="5128" max="5128" width="13.75" style="1" customWidth="1"/>
    <col min="5129" max="5377" width="9.125" style="1"/>
    <col min="5378" max="5378" width="10.875" style="1" customWidth="1"/>
    <col min="5379" max="5379" width="9.125" style="1"/>
    <col min="5380" max="5380" width="15.375" style="1" customWidth="1"/>
    <col min="5381" max="5381" width="30.875" style="1" customWidth="1"/>
    <col min="5382" max="5382" width="6.875" style="1" customWidth="1"/>
    <col min="5383" max="5383" width="7" style="1" customWidth="1"/>
    <col min="5384" max="5384" width="13.75" style="1" customWidth="1"/>
    <col min="5385" max="5633" width="9.125" style="1"/>
    <col min="5634" max="5634" width="10.875" style="1" customWidth="1"/>
    <col min="5635" max="5635" width="9.125" style="1"/>
    <col min="5636" max="5636" width="15.375" style="1" customWidth="1"/>
    <col min="5637" max="5637" width="30.875" style="1" customWidth="1"/>
    <col min="5638" max="5638" width="6.875" style="1" customWidth="1"/>
    <col min="5639" max="5639" width="7" style="1" customWidth="1"/>
    <col min="5640" max="5640" width="13.75" style="1" customWidth="1"/>
    <col min="5641" max="5889" width="9.125" style="1"/>
    <col min="5890" max="5890" width="10.875" style="1" customWidth="1"/>
    <col min="5891" max="5891" width="9.125" style="1"/>
    <col min="5892" max="5892" width="15.375" style="1" customWidth="1"/>
    <col min="5893" max="5893" width="30.875" style="1" customWidth="1"/>
    <col min="5894" max="5894" width="6.875" style="1" customWidth="1"/>
    <col min="5895" max="5895" width="7" style="1" customWidth="1"/>
    <col min="5896" max="5896" width="13.75" style="1" customWidth="1"/>
    <col min="5897" max="6145" width="9.125" style="1"/>
    <col min="6146" max="6146" width="10.875" style="1" customWidth="1"/>
    <col min="6147" max="6147" width="9.125" style="1"/>
    <col min="6148" max="6148" width="15.375" style="1" customWidth="1"/>
    <col min="6149" max="6149" width="30.875" style="1" customWidth="1"/>
    <col min="6150" max="6150" width="6.875" style="1" customWidth="1"/>
    <col min="6151" max="6151" width="7" style="1" customWidth="1"/>
    <col min="6152" max="6152" width="13.75" style="1" customWidth="1"/>
    <col min="6153" max="6401" width="9.125" style="1"/>
    <col min="6402" max="6402" width="10.875" style="1" customWidth="1"/>
    <col min="6403" max="6403" width="9.125" style="1"/>
    <col min="6404" max="6404" width="15.375" style="1" customWidth="1"/>
    <col min="6405" max="6405" width="30.875" style="1" customWidth="1"/>
    <col min="6406" max="6406" width="6.875" style="1" customWidth="1"/>
    <col min="6407" max="6407" width="7" style="1" customWidth="1"/>
    <col min="6408" max="6408" width="13.75" style="1" customWidth="1"/>
    <col min="6409" max="6657" width="9.125" style="1"/>
    <col min="6658" max="6658" width="10.875" style="1" customWidth="1"/>
    <col min="6659" max="6659" width="9.125" style="1"/>
    <col min="6660" max="6660" width="15.375" style="1" customWidth="1"/>
    <col min="6661" max="6661" width="30.875" style="1" customWidth="1"/>
    <col min="6662" max="6662" width="6.875" style="1" customWidth="1"/>
    <col min="6663" max="6663" width="7" style="1" customWidth="1"/>
    <col min="6664" max="6664" width="13.75" style="1" customWidth="1"/>
    <col min="6665" max="6913" width="9.125" style="1"/>
    <col min="6914" max="6914" width="10.875" style="1" customWidth="1"/>
    <col min="6915" max="6915" width="9.125" style="1"/>
    <col min="6916" max="6916" width="15.375" style="1" customWidth="1"/>
    <col min="6917" max="6917" width="30.875" style="1" customWidth="1"/>
    <col min="6918" max="6918" width="6.875" style="1" customWidth="1"/>
    <col min="6919" max="6919" width="7" style="1" customWidth="1"/>
    <col min="6920" max="6920" width="13.75" style="1" customWidth="1"/>
    <col min="6921" max="7169" width="9.125" style="1"/>
    <col min="7170" max="7170" width="10.875" style="1" customWidth="1"/>
    <col min="7171" max="7171" width="9.125" style="1"/>
    <col min="7172" max="7172" width="15.375" style="1" customWidth="1"/>
    <col min="7173" max="7173" width="30.875" style="1" customWidth="1"/>
    <col min="7174" max="7174" width="6.875" style="1" customWidth="1"/>
    <col min="7175" max="7175" width="7" style="1" customWidth="1"/>
    <col min="7176" max="7176" width="13.75" style="1" customWidth="1"/>
    <col min="7177" max="7425" width="9.125" style="1"/>
    <col min="7426" max="7426" width="10.875" style="1" customWidth="1"/>
    <col min="7427" max="7427" width="9.125" style="1"/>
    <col min="7428" max="7428" width="15.375" style="1" customWidth="1"/>
    <col min="7429" max="7429" width="30.875" style="1" customWidth="1"/>
    <col min="7430" max="7430" width="6.875" style="1" customWidth="1"/>
    <col min="7431" max="7431" width="7" style="1" customWidth="1"/>
    <col min="7432" max="7432" width="13.75" style="1" customWidth="1"/>
    <col min="7433" max="7681" width="9.125" style="1"/>
    <col min="7682" max="7682" width="10.875" style="1" customWidth="1"/>
    <col min="7683" max="7683" width="9.125" style="1"/>
    <col min="7684" max="7684" width="15.375" style="1" customWidth="1"/>
    <col min="7685" max="7685" width="30.875" style="1" customWidth="1"/>
    <col min="7686" max="7686" width="6.875" style="1" customWidth="1"/>
    <col min="7687" max="7687" width="7" style="1" customWidth="1"/>
    <col min="7688" max="7688" width="13.75" style="1" customWidth="1"/>
    <col min="7689" max="7937" width="9.125" style="1"/>
    <col min="7938" max="7938" width="10.875" style="1" customWidth="1"/>
    <col min="7939" max="7939" width="9.125" style="1"/>
    <col min="7940" max="7940" width="15.375" style="1" customWidth="1"/>
    <col min="7941" max="7941" width="30.875" style="1" customWidth="1"/>
    <col min="7942" max="7942" width="6.875" style="1" customWidth="1"/>
    <col min="7943" max="7943" width="7" style="1" customWidth="1"/>
    <col min="7944" max="7944" width="13.75" style="1" customWidth="1"/>
    <col min="7945" max="8193" width="9.125" style="1"/>
    <col min="8194" max="8194" width="10.875" style="1" customWidth="1"/>
    <col min="8195" max="8195" width="9.125" style="1"/>
    <col min="8196" max="8196" width="15.375" style="1" customWidth="1"/>
    <col min="8197" max="8197" width="30.875" style="1" customWidth="1"/>
    <col min="8198" max="8198" width="6.875" style="1" customWidth="1"/>
    <col min="8199" max="8199" width="7" style="1" customWidth="1"/>
    <col min="8200" max="8200" width="13.75" style="1" customWidth="1"/>
    <col min="8201" max="8449" width="9.125" style="1"/>
    <col min="8450" max="8450" width="10.875" style="1" customWidth="1"/>
    <col min="8451" max="8451" width="9.125" style="1"/>
    <col min="8452" max="8452" width="15.375" style="1" customWidth="1"/>
    <col min="8453" max="8453" width="30.875" style="1" customWidth="1"/>
    <col min="8454" max="8454" width="6.875" style="1" customWidth="1"/>
    <col min="8455" max="8455" width="7" style="1" customWidth="1"/>
    <col min="8456" max="8456" width="13.75" style="1" customWidth="1"/>
    <col min="8457" max="8705" width="9.125" style="1"/>
    <col min="8706" max="8706" width="10.875" style="1" customWidth="1"/>
    <col min="8707" max="8707" width="9.125" style="1"/>
    <col min="8708" max="8708" width="15.375" style="1" customWidth="1"/>
    <col min="8709" max="8709" width="30.875" style="1" customWidth="1"/>
    <col min="8710" max="8710" width="6.875" style="1" customWidth="1"/>
    <col min="8711" max="8711" width="7" style="1" customWidth="1"/>
    <col min="8712" max="8712" width="13.75" style="1" customWidth="1"/>
    <col min="8713" max="8961" width="9.125" style="1"/>
    <col min="8962" max="8962" width="10.875" style="1" customWidth="1"/>
    <col min="8963" max="8963" width="9.125" style="1"/>
    <col min="8964" max="8964" width="15.375" style="1" customWidth="1"/>
    <col min="8965" max="8965" width="30.875" style="1" customWidth="1"/>
    <col min="8966" max="8966" width="6.875" style="1" customWidth="1"/>
    <col min="8967" max="8967" width="7" style="1" customWidth="1"/>
    <col min="8968" max="8968" width="13.75" style="1" customWidth="1"/>
    <col min="8969" max="9217" width="9.125" style="1"/>
    <col min="9218" max="9218" width="10.875" style="1" customWidth="1"/>
    <col min="9219" max="9219" width="9.125" style="1"/>
    <col min="9220" max="9220" width="15.375" style="1" customWidth="1"/>
    <col min="9221" max="9221" width="30.875" style="1" customWidth="1"/>
    <col min="9222" max="9222" width="6.875" style="1" customWidth="1"/>
    <col min="9223" max="9223" width="7" style="1" customWidth="1"/>
    <col min="9224" max="9224" width="13.75" style="1" customWidth="1"/>
    <col min="9225" max="9473" width="9.125" style="1"/>
    <col min="9474" max="9474" width="10.875" style="1" customWidth="1"/>
    <col min="9475" max="9475" width="9.125" style="1"/>
    <col min="9476" max="9476" width="15.375" style="1" customWidth="1"/>
    <col min="9477" max="9477" width="30.875" style="1" customWidth="1"/>
    <col min="9478" max="9478" width="6.875" style="1" customWidth="1"/>
    <col min="9479" max="9479" width="7" style="1" customWidth="1"/>
    <col min="9480" max="9480" width="13.75" style="1" customWidth="1"/>
    <col min="9481" max="9729" width="9.125" style="1"/>
    <col min="9730" max="9730" width="10.875" style="1" customWidth="1"/>
    <col min="9731" max="9731" width="9.125" style="1"/>
    <col min="9732" max="9732" width="15.375" style="1" customWidth="1"/>
    <col min="9733" max="9733" width="30.875" style="1" customWidth="1"/>
    <col min="9734" max="9734" width="6.875" style="1" customWidth="1"/>
    <col min="9735" max="9735" width="7" style="1" customWidth="1"/>
    <col min="9736" max="9736" width="13.75" style="1" customWidth="1"/>
    <col min="9737" max="9985" width="9.125" style="1"/>
    <col min="9986" max="9986" width="10.875" style="1" customWidth="1"/>
    <col min="9987" max="9987" width="9.125" style="1"/>
    <col min="9988" max="9988" width="15.375" style="1" customWidth="1"/>
    <col min="9989" max="9989" width="30.875" style="1" customWidth="1"/>
    <col min="9990" max="9990" width="6.875" style="1" customWidth="1"/>
    <col min="9991" max="9991" width="7" style="1" customWidth="1"/>
    <col min="9992" max="9992" width="13.75" style="1" customWidth="1"/>
    <col min="9993" max="10241" width="9.125" style="1"/>
    <col min="10242" max="10242" width="10.875" style="1" customWidth="1"/>
    <col min="10243" max="10243" width="9.125" style="1"/>
    <col min="10244" max="10244" width="15.375" style="1" customWidth="1"/>
    <col min="10245" max="10245" width="30.875" style="1" customWidth="1"/>
    <col min="10246" max="10246" width="6.875" style="1" customWidth="1"/>
    <col min="10247" max="10247" width="7" style="1" customWidth="1"/>
    <col min="10248" max="10248" width="13.75" style="1" customWidth="1"/>
    <col min="10249" max="10497" width="9.125" style="1"/>
    <col min="10498" max="10498" width="10.875" style="1" customWidth="1"/>
    <col min="10499" max="10499" width="9.125" style="1"/>
    <col min="10500" max="10500" width="15.375" style="1" customWidth="1"/>
    <col min="10501" max="10501" width="30.875" style="1" customWidth="1"/>
    <col min="10502" max="10502" width="6.875" style="1" customWidth="1"/>
    <col min="10503" max="10503" width="7" style="1" customWidth="1"/>
    <col min="10504" max="10504" width="13.75" style="1" customWidth="1"/>
    <col min="10505" max="10753" width="9.125" style="1"/>
    <col min="10754" max="10754" width="10.875" style="1" customWidth="1"/>
    <col min="10755" max="10755" width="9.125" style="1"/>
    <col min="10756" max="10756" width="15.375" style="1" customWidth="1"/>
    <col min="10757" max="10757" width="30.875" style="1" customWidth="1"/>
    <col min="10758" max="10758" width="6.875" style="1" customWidth="1"/>
    <col min="10759" max="10759" width="7" style="1" customWidth="1"/>
    <col min="10760" max="10760" width="13.75" style="1" customWidth="1"/>
    <col min="10761" max="11009" width="9.125" style="1"/>
    <col min="11010" max="11010" width="10.875" style="1" customWidth="1"/>
    <col min="11011" max="11011" width="9.125" style="1"/>
    <col min="11012" max="11012" width="15.375" style="1" customWidth="1"/>
    <col min="11013" max="11013" width="30.875" style="1" customWidth="1"/>
    <col min="11014" max="11014" width="6.875" style="1" customWidth="1"/>
    <col min="11015" max="11015" width="7" style="1" customWidth="1"/>
    <col min="11016" max="11016" width="13.75" style="1" customWidth="1"/>
    <col min="11017" max="11265" width="9.125" style="1"/>
    <col min="11266" max="11266" width="10.875" style="1" customWidth="1"/>
    <col min="11267" max="11267" width="9.125" style="1"/>
    <col min="11268" max="11268" width="15.375" style="1" customWidth="1"/>
    <col min="11269" max="11269" width="30.875" style="1" customWidth="1"/>
    <col min="11270" max="11270" width="6.875" style="1" customWidth="1"/>
    <col min="11271" max="11271" width="7" style="1" customWidth="1"/>
    <col min="11272" max="11272" width="13.75" style="1" customWidth="1"/>
    <col min="11273" max="11521" width="9.125" style="1"/>
    <col min="11522" max="11522" width="10.875" style="1" customWidth="1"/>
    <col min="11523" max="11523" width="9.125" style="1"/>
    <col min="11524" max="11524" width="15.375" style="1" customWidth="1"/>
    <col min="11525" max="11525" width="30.875" style="1" customWidth="1"/>
    <col min="11526" max="11526" width="6.875" style="1" customWidth="1"/>
    <col min="11527" max="11527" width="7" style="1" customWidth="1"/>
    <col min="11528" max="11528" width="13.75" style="1" customWidth="1"/>
    <col min="11529" max="11777" width="9.125" style="1"/>
    <col min="11778" max="11778" width="10.875" style="1" customWidth="1"/>
    <col min="11779" max="11779" width="9.125" style="1"/>
    <col min="11780" max="11780" width="15.375" style="1" customWidth="1"/>
    <col min="11781" max="11781" width="30.875" style="1" customWidth="1"/>
    <col min="11782" max="11782" width="6.875" style="1" customWidth="1"/>
    <col min="11783" max="11783" width="7" style="1" customWidth="1"/>
    <col min="11784" max="11784" width="13.75" style="1" customWidth="1"/>
    <col min="11785" max="12033" width="9.125" style="1"/>
    <col min="12034" max="12034" width="10.875" style="1" customWidth="1"/>
    <col min="12035" max="12035" width="9.125" style="1"/>
    <col min="12036" max="12036" width="15.375" style="1" customWidth="1"/>
    <col min="12037" max="12037" width="30.875" style="1" customWidth="1"/>
    <col min="12038" max="12038" width="6.875" style="1" customWidth="1"/>
    <col min="12039" max="12039" width="7" style="1" customWidth="1"/>
    <col min="12040" max="12040" width="13.75" style="1" customWidth="1"/>
    <col min="12041" max="12289" width="9.125" style="1"/>
    <col min="12290" max="12290" width="10.875" style="1" customWidth="1"/>
    <col min="12291" max="12291" width="9.125" style="1"/>
    <col min="12292" max="12292" width="15.375" style="1" customWidth="1"/>
    <col min="12293" max="12293" width="30.875" style="1" customWidth="1"/>
    <col min="12294" max="12294" width="6.875" style="1" customWidth="1"/>
    <col min="12295" max="12295" width="7" style="1" customWidth="1"/>
    <col min="12296" max="12296" width="13.75" style="1" customWidth="1"/>
    <col min="12297" max="12545" width="9.125" style="1"/>
    <col min="12546" max="12546" width="10.875" style="1" customWidth="1"/>
    <col min="12547" max="12547" width="9.125" style="1"/>
    <col min="12548" max="12548" width="15.375" style="1" customWidth="1"/>
    <col min="12549" max="12549" width="30.875" style="1" customWidth="1"/>
    <col min="12550" max="12550" width="6.875" style="1" customWidth="1"/>
    <col min="12551" max="12551" width="7" style="1" customWidth="1"/>
    <col min="12552" max="12552" width="13.75" style="1" customWidth="1"/>
    <col min="12553" max="12801" width="9.125" style="1"/>
    <col min="12802" max="12802" width="10.875" style="1" customWidth="1"/>
    <col min="12803" max="12803" width="9.125" style="1"/>
    <col min="12804" max="12804" width="15.375" style="1" customWidth="1"/>
    <col min="12805" max="12805" width="30.875" style="1" customWidth="1"/>
    <col min="12806" max="12806" width="6.875" style="1" customWidth="1"/>
    <col min="12807" max="12807" width="7" style="1" customWidth="1"/>
    <col min="12808" max="12808" width="13.75" style="1" customWidth="1"/>
    <col min="12809" max="13057" width="9.125" style="1"/>
    <col min="13058" max="13058" width="10.875" style="1" customWidth="1"/>
    <col min="13059" max="13059" width="9.125" style="1"/>
    <col min="13060" max="13060" width="15.375" style="1" customWidth="1"/>
    <col min="13061" max="13061" width="30.875" style="1" customWidth="1"/>
    <col min="13062" max="13062" width="6.875" style="1" customWidth="1"/>
    <col min="13063" max="13063" width="7" style="1" customWidth="1"/>
    <col min="13064" max="13064" width="13.75" style="1" customWidth="1"/>
    <col min="13065" max="13313" width="9.125" style="1"/>
    <col min="13314" max="13314" width="10.875" style="1" customWidth="1"/>
    <col min="13315" max="13315" width="9.125" style="1"/>
    <col min="13316" max="13316" width="15.375" style="1" customWidth="1"/>
    <col min="13317" max="13317" width="30.875" style="1" customWidth="1"/>
    <col min="13318" max="13318" width="6.875" style="1" customWidth="1"/>
    <col min="13319" max="13319" width="7" style="1" customWidth="1"/>
    <col min="13320" max="13320" width="13.75" style="1" customWidth="1"/>
    <col min="13321" max="13569" width="9.125" style="1"/>
    <col min="13570" max="13570" width="10.875" style="1" customWidth="1"/>
    <col min="13571" max="13571" width="9.125" style="1"/>
    <col min="13572" max="13572" width="15.375" style="1" customWidth="1"/>
    <col min="13573" max="13573" width="30.875" style="1" customWidth="1"/>
    <col min="13574" max="13574" width="6.875" style="1" customWidth="1"/>
    <col min="13575" max="13575" width="7" style="1" customWidth="1"/>
    <col min="13576" max="13576" width="13.75" style="1" customWidth="1"/>
    <col min="13577" max="13825" width="9.125" style="1"/>
    <col min="13826" max="13826" width="10.875" style="1" customWidth="1"/>
    <col min="13827" max="13827" width="9.125" style="1"/>
    <col min="13828" max="13828" width="15.375" style="1" customWidth="1"/>
    <col min="13829" max="13829" width="30.875" style="1" customWidth="1"/>
    <col min="13830" max="13830" width="6.875" style="1" customWidth="1"/>
    <col min="13831" max="13831" width="7" style="1" customWidth="1"/>
    <col min="13832" max="13832" width="13.75" style="1" customWidth="1"/>
    <col min="13833" max="14081" width="9.125" style="1"/>
    <col min="14082" max="14082" width="10.875" style="1" customWidth="1"/>
    <col min="14083" max="14083" width="9.125" style="1"/>
    <col min="14084" max="14084" width="15.375" style="1" customWidth="1"/>
    <col min="14085" max="14085" width="30.875" style="1" customWidth="1"/>
    <col min="14086" max="14086" width="6.875" style="1" customWidth="1"/>
    <col min="14087" max="14087" width="7" style="1" customWidth="1"/>
    <col min="14088" max="14088" width="13.75" style="1" customWidth="1"/>
    <col min="14089" max="14337" width="9.125" style="1"/>
    <col min="14338" max="14338" width="10.875" style="1" customWidth="1"/>
    <col min="14339" max="14339" width="9.125" style="1"/>
    <col min="14340" max="14340" width="15.375" style="1" customWidth="1"/>
    <col min="14341" max="14341" width="30.875" style="1" customWidth="1"/>
    <col min="14342" max="14342" width="6.875" style="1" customWidth="1"/>
    <col min="14343" max="14343" width="7" style="1" customWidth="1"/>
    <col min="14344" max="14344" width="13.75" style="1" customWidth="1"/>
    <col min="14345" max="14593" width="9.125" style="1"/>
    <col min="14594" max="14594" width="10.875" style="1" customWidth="1"/>
    <col min="14595" max="14595" width="9.125" style="1"/>
    <col min="14596" max="14596" width="15.375" style="1" customWidth="1"/>
    <col min="14597" max="14597" width="30.875" style="1" customWidth="1"/>
    <col min="14598" max="14598" width="6.875" style="1" customWidth="1"/>
    <col min="14599" max="14599" width="7" style="1" customWidth="1"/>
    <col min="14600" max="14600" width="13.75" style="1" customWidth="1"/>
    <col min="14601" max="14849" width="9.125" style="1"/>
    <col min="14850" max="14850" width="10.875" style="1" customWidth="1"/>
    <col min="14851" max="14851" width="9.125" style="1"/>
    <col min="14852" max="14852" width="15.375" style="1" customWidth="1"/>
    <col min="14853" max="14853" width="30.875" style="1" customWidth="1"/>
    <col min="14854" max="14854" width="6.875" style="1" customWidth="1"/>
    <col min="14855" max="14855" width="7" style="1" customWidth="1"/>
    <col min="14856" max="14856" width="13.75" style="1" customWidth="1"/>
    <col min="14857" max="15105" width="9.125" style="1"/>
    <col min="15106" max="15106" width="10.875" style="1" customWidth="1"/>
    <col min="15107" max="15107" width="9.125" style="1"/>
    <col min="15108" max="15108" width="15.375" style="1" customWidth="1"/>
    <col min="15109" max="15109" width="30.875" style="1" customWidth="1"/>
    <col min="15110" max="15110" width="6.875" style="1" customWidth="1"/>
    <col min="15111" max="15111" width="7" style="1" customWidth="1"/>
    <col min="15112" max="15112" width="13.75" style="1" customWidth="1"/>
    <col min="15113" max="15361" width="9.125" style="1"/>
    <col min="15362" max="15362" width="10.875" style="1" customWidth="1"/>
    <col min="15363" max="15363" width="9.125" style="1"/>
    <col min="15364" max="15364" width="15.375" style="1" customWidth="1"/>
    <col min="15365" max="15365" width="30.875" style="1" customWidth="1"/>
    <col min="15366" max="15366" width="6.875" style="1" customWidth="1"/>
    <col min="15367" max="15367" width="7" style="1" customWidth="1"/>
    <col min="15368" max="15368" width="13.75" style="1" customWidth="1"/>
    <col min="15369" max="15617" width="9.125" style="1"/>
    <col min="15618" max="15618" width="10.875" style="1" customWidth="1"/>
    <col min="15619" max="15619" width="9.125" style="1"/>
    <col min="15620" max="15620" width="15.375" style="1" customWidth="1"/>
    <col min="15621" max="15621" width="30.875" style="1" customWidth="1"/>
    <col min="15622" max="15622" width="6.875" style="1" customWidth="1"/>
    <col min="15623" max="15623" width="7" style="1" customWidth="1"/>
    <col min="15624" max="15624" width="13.75" style="1" customWidth="1"/>
    <col min="15625" max="15873" width="9.125" style="1"/>
    <col min="15874" max="15874" width="10.875" style="1" customWidth="1"/>
    <col min="15875" max="15875" width="9.125" style="1"/>
    <col min="15876" max="15876" width="15.375" style="1" customWidth="1"/>
    <col min="15877" max="15877" width="30.875" style="1" customWidth="1"/>
    <col min="15878" max="15878" width="6.875" style="1" customWidth="1"/>
    <col min="15879" max="15879" width="7" style="1" customWidth="1"/>
    <col min="15880" max="15880" width="13.75" style="1" customWidth="1"/>
    <col min="15881" max="16129" width="9.125" style="1"/>
    <col min="16130" max="16130" width="10.875" style="1" customWidth="1"/>
    <col min="16131" max="16131" width="9.125" style="1"/>
    <col min="16132" max="16132" width="15.375" style="1" customWidth="1"/>
    <col min="16133" max="16133" width="30.875" style="1" customWidth="1"/>
    <col min="16134" max="16134" width="6.875" style="1" customWidth="1"/>
    <col min="16135" max="16135" width="7" style="1" customWidth="1"/>
    <col min="16136" max="16136" width="13.75" style="1" customWidth="1"/>
    <col min="16137" max="16383" width="9.125" style="1"/>
    <col min="16384" max="16384" width="9" style="1" customWidth="1"/>
  </cols>
  <sheetData>
    <row r="1" spans="1:9" s="7" customFormat="1" ht="21" x14ac:dyDescent="0.35">
      <c r="A1" s="216" t="s">
        <v>22</v>
      </c>
      <c r="B1" s="216"/>
      <c r="C1" s="216"/>
      <c r="D1" s="216"/>
      <c r="E1" s="216"/>
      <c r="F1" s="216"/>
      <c r="G1" s="216"/>
      <c r="H1" s="216"/>
    </row>
    <row r="2" spans="1:9" x14ac:dyDescent="0.3">
      <c r="B2" s="2"/>
      <c r="C2" s="2"/>
      <c r="D2" s="2"/>
      <c r="E2" s="2"/>
      <c r="I2" s="3"/>
    </row>
    <row r="3" spans="1:9" s="4" customFormat="1" ht="21" x14ac:dyDescent="0.35">
      <c r="B3" s="5" t="s">
        <v>15</v>
      </c>
      <c r="F3" s="36"/>
      <c r="G3" s="36"/>
      <c r="H3" s="36"/>
    </row>
    <row r="4" spans="1:9" s="8" customFormat="1" ht="25.5" customHeight="1" x14ac:dyDescent="0.35">
      <c r="B4" s="27" t="s">
        <v>56</v>
      </c>
      <c r="F4" s="36"/>
      <c r="G4" s="36"/>
      <c r="H4" s="36"/>
    </row>
    <row r="5" spans="1:9" s="8" customFormat="1" ht="21.75" thickBot="1" x14ac:dyDescent="0.4">
      <c r="B5" s="8" t="s">
        <v>65</v>
      </c>
      <c r="F5" s="38"/>
      <c r="G5" s="38"/>
      <c r="H5" s="38"/>
    </row>
    <row r="6" spans="1:9" s="4" customFormat="1" ht="21.75" thickTop="1" x14ac:dyDescent="0.35">
      <c r="B6" s="194" t="s">
        <v>4</v>
      </c>
      <c r="C6" s="195"/>
      <c r="D6" s="195"/>
      <c r="E6" s="196"/>
      <c r="F6" s="200"/>
      <c r="G6" s="202" t="s">
        <v>5</v>
      </c>
      <c r="H6" s="202" t="s">
        <v>6</v>
      </c>
    </row>
    <row r="7" spans="1:9" s="4" customFormat="1" ht="21.75" thickBot="1" x14ac:dyDescent="0.4">
      <c r="B7" s="197"/>
      <c r="C7" s="198"/>
      <c r="D7" s="198"/>
      <c r="E7" s="199"/>
      <c r="F7" s="201"/>
      <c r="G7" s="203"/>
      <c r="H7" s="203"/>
    </row>
    <row r="8" spans="1:9" s="4" customFormat="1" ht="21.75" thickTop="1" x14ac:dyDescent="0.35">
      <c r="B8" s="167" t="s">
        <v>9</v>
      </c>
      <c r="C8" s="155"/>
      <c r="D8" s="155"/>
      <c r="E8" s="168"/>
      <c r="F8" s="48"/>
      <c r="G8" s="14"/>
      <c r="H8" s="39"/>
      <c r="I8" s="6"/>
    </row>
    <row r="9" spans="1:9" s="4" customFormat="1" ht="24" customHeight="1" x14ac:dyDescent="0.35">
      <c r="B9" s="204" t="s">
        <v>110</v>
      </c>
      <c r="C9" s="205"/>
      <c r="D9" s="205"/>
      <c r="E9" s="206"/>
      <c r="F9" s="210">
        <f>Data!M27</f>
        <v>2.92</v>
      </c>
      <c r="G9" s="210">
        <f>Data!M28</f>
        <v>1.4118545723031581</v>
      </c>
      <c r="H9" s="220" t="str">
        <f t="shared" ref="H9:H12" si="0">IF(F9&gt;4.5,"มากที่สุด",IF(F9&gt;3.5,"มาก",IF(F9&gt;2.5,"ปานกลาง",IF(F9&gt;1.5,"น้อย",IF(F9&lt;=1.5,"น้อยที่สุด")))))</f>
        <v>ปานกลาง</v>
      </c>
    </row>
    <row r="10" spans="1:9" s="4" customFormat="1" ht="24" customHeight="1" x14ac:dyDescent="0.35">
      <c r="B10" s="213" t="s">
        <v>112</v>
      </c>
      <c r="C10" s="214"/>
      <c r="D10" s="214"/>
      <c r="E10" s="215"/>
      <c r="F10" s="211"/>
      <c r="G10" s="211"/>
      <c r="H10" s="221"/>
    </row>
    <row r="11" spans="1:9" s="4" customFormat="1" ht="24" customHeight="1" x14ac:dyDescent="0.35">
      <c r="B11" s="207" t="s">
        <v>111</v>
      </c>
      <c r="C11" s="208"/>
      <c r="D11" s="208"/>
      <c r="E11" s="209"/>
      <c r="F11" s="212"/>
      <c r="G11" s="212"/>
      <c r="H11" s="222"/>
    </row>
    <row r="12" spans="1:9" s="4" customFormat="1" ht="24" customHeight="1" x14ac:dyDescent="0.35">
      <c r="B12" s="204" t="s">
        <v>114</v>
      </c>
      <c r="C12" s="205"/>
      <c r="D12" s="205"/>
      <c r="E12" s="206"/>
      <c r="F12" s="210">
        <f>Data!N27</f>
        <v>3.44</v>
      </c>
      <c r="G12" s="210">
        <f>Data!N28</f>
        <v>1.2935738607954841</v>
      </c>
      <c r="H12" s="220" t="str">
        <f t="shared" si="0"/>
        <v>ปานกลาง</v>
      </c>
    </row>
    <row r="13" spans="1:9" s="4" customFormat="1" ht="24" customHeight="1" x14ac:dyDescent="0.35">
      <c r="B13" s="207" t="s">
        <v>113</v>
      </c>
      <c r="C13" s="223"/>
      <c r="D13" s="223"/>
      <c r="E13" s="224"/>
      <c r="F13" s="211"/>
      <c r="G13" s="211"/>
      <c r="H13" s="221"/>
    </row>
    <row r="14" spans="1:9" s="4" customFormat="1" ht="21.75" thickBot="1" x14ac:dyDescent="0.4">
      <c r="B14" s="217" t="s">
        <v>10</v>
      </c>
      <c r="C14" s="218"/>
      <c r="D14" s="218"/>
      <c r="E14" s="219"/>
      <c r="F14" s="18">
        <f>Data!N29</f>
        <v>3.18</v>
      </c>
      <c r="G14" s="19">
        <f>Data!N30</f>
        <v>1.3656126680664886</v>
      </c>
      <c r="H14" s="20" t="s">
        <v>27</v>
      </c>
    </row>
    <row r="15" spans="1:9" s="4" customFormat="1" ht="21.75" thickTop="1" x14ac:dyDescent="0.35">
      <c r="B15" s="49" t="s">
        <v>11</v>
      </c>
      <c r="C15" s="50"/>
      <c r="D15" s="50"/>
      <c r="E15" s="21"/>
      <c r="F15" s="22"/>
      <c r="G15" s="22"/>
      <c r="H15" s="21"/>
    </row>
    <row r="16" spans="1:9" s="4" customFormat="1" ht="24" customHeight="1" x14ac:dyDescent="0.35">
      <c r="B16" s="204" t="s">
        <v>115</v>
      </c>
      <c r="C16" s="205"/>
      <c r="D16" s="205"/>
      <c r="E16" s="206"/>
      <c r="F16" s="210">
        <f>Data!O27</f>
        <v>4.16</v>
      </c>
      <c r="G16" s="210">
        <f>Data!O28</f>
        <v>1.027942929673952</v>
      </c>
      <c r="H16" s="220" t="str">
        <f>IF(F16&gt;4.5,"มากที่สุด",IF(F16&gt;3.5,"มาก",IF(F16&gt;2.5,"ปานกลาง",IF(F16&gt;1.5,"น้อย",IF(F16&lt;=1.5,"น้อยที่สุด")))))</f>
        <v>มาก</v>
      </c>
    </row>
    <row r="17" spans="1:10" s="4" customFormat="1" ht="24" customHeight="1" x14ac:dyDescent="0.35">
      <c r="B17" s="213" t="s">
        <v>112</v>
      </c>
      <c r="C17" s="214"/>
      <c r="D17" s="214"/>
      <c r="E17" s="215"/>
      <c r="F17" s="211"/>
      <c r="G17" s="211"/>
      <c r="H17" s="221"/>
    </row>
    <row r="18" spans="1:10" s="4" customFormat="1" ht="24" customHeight="1" x14ac:dyDescent="0.35">
      <c r="B18" s="207" t="s">
        <v>111</v>
      </c>
      <c r="C18" s="208"/>
      <c r="D18" s="208"/>
      <c r="E18" s="209"/>
      <c r="F18" s="212"/>
      <c r="G18" s="212"/>
      <c r="H18" s="222"/>
    </row>
    <row r="19" spans="1:10" s="4" customFormat="1" ht="24" customHeight="1" x14ac:dyDescent="0.35">
      <c r="B19" s="204" t="s">
        <v>116</v>
      </c>
      <c r="C19" s="205"/>
      <c r="D19" s="205"/>
      <c r="E19" s="206"/>
      <c r="F19" s="210">
        <f>Data!P27</f>
        <v>4.16</v>
      </c>
      <c r="G19" s="210">
        <f>Data!P28</f>
        <v>0.98657657246324981</v>
      </c>
      <c r="H19" s="220" t="str">
        <f t="shared" ref="H19:H21" si="1">IF(F19&gt;4.5,"มากที่สุด",IF(F19&gt;3.5,"มาก",IF(F19&gt;2.5,"ปานกลาง",IF(F19&gt;1.5,"น้อย",IF(F19&lt;=1.5,"น้อยที่สุด")))))</f>
        <v>มาก</v>
      </c>
    </row>
    <row r="20" spans="1:10" s="4" customFormat="1" ht="24" customHeight="1" x14ac:dyDescent="0.35">
      <c r="B20" s="207" t="s">
        <v>113</v>
      </c>
      <c r="C20" s="208"/>
      <c r="D20" s="208"/>
      <c r="E20" s="209"/>
      <c r="F20" s="212"/>
      <c r="G20" s="212"/>
      <c r="H20" s="222"/>
    </row>
    <row r="21" spans="1:10" s="4" customFormat="1" ht="21.75" thickBot="1" x14ac:dyDescent="0.4">
      <c r="B21" s="191" t="s">
        <v>10</v>
      </c>
      <c r="C21" s="192"/>
      <c r="D21" s="192"/>
      <c r="E21" s="193"/>
      <c r="F21" s="19">
        <f>Data!P29</f>
        <v>4.16</v>
      </c>
      <c r="G21" s="23">
        <f>Data!P30</f>
        <v>0.99713876380658018</v>
      </c>
      <c r="H21" s="20" t="str">
        <f t="shared" si="1"/>
        <v>มาก</v>
      </c>
      <c r="J21" s="24"/>
    </row>
    <row r="22" spans="1:10" s="4" customFormat="1" ht="16.5" customHeight="1" thickTop="1" x14ac:dyDescent="0.35">
      <c r="B22" s="6"/>
      <c r="C22" s="6"/>
      <c r="D22" s="6"/>
      <c r="E22" s="6"/>
      <c r="F22" s="25"/>
      <c r="G22" s="25"/>
      <c r="H22" s="25"/>
    </row>
    <row r="23" spans="1:10" s="4" customFormat="1" ht="21" x14ac:dyDescent="0.35">
      <c r="B23" s="8"/>
      <c r="C23" s="8" t="s">
        <v>57</v>
      </c>
      <c r="D23" s="8"/>
      <c r="E23" s="8"/>
      <c r="F23" s="8"/>
      <c r="G23" s="8"/>
      <c r="H23" s="8"/>
      <c r="I23" s="8"/>
      <c r="J23" s="8"/>
    </row>
    <row r="24" spans="1:10" s="4" customFormat="1" ht="21" x14ac:dyDescent="0.35">
      <c r="B24" s="8" t="s">
        <v>72</v>
      </c>
      <c r="C24" s="8"/>
      <c r="D24" s="8"/>
      <c r="E24" s="8"/>
      <c r="F24" s="8"/>
      <c r="G24" s="8"/>
      <c r="H24" s="8"/>
      <c r="I24" s="8"/>
      <c r="J24" s="8"/>
    </row>
    <row r="25" spans="1:10" s="4" customFormat="1" ht="21" x14ac:dyDescent="0.35">
      <c r="B25" s="8" t="s">
        <v>73</v>
      </c>
      <c r="C25" s="8"/>
      <c r="D25" s="8"/>
      <c r="E25" s="8"/>
      <c r="F25" s="8"/>
      <c r="G25" s="8"/>
      <c r="H25" s="8"/>
      <c r="I25" s="8"/>
      <c r="J25" s="8"/>
    </row>
    <row r="26" spans="1:10" s="4" customFormat="1" ht="21" x14ac:dyDescent="0.35">
      <c r="A26" s="35"/>
      <c r="B26" s="35"/>
      <c r="C26" s="35"/>
      <c r="D26" s="35"/>
      <c r="E26" s="35"/>
      <c r="F26" s="35"/>
      <c r="G26" s="8"/>
      <c r="H26" s="8"/>
    </row>
    <row r="27" spans="1:10" s="4" customFormat="1" ht="21" x14ac:dyDescent="0.35">
      <c r="B27" s="8"/>
      <c r="C27" s="8"/>
      <c r="D27" s="8"/>
      <c r="E27" s="8"/>
      <c r="F27" s="8"/>
      <c r="G27" s="8"/>
      <c r="H27" s="8"/>
      <c r="I27" s="8"/>
      <c r="J27" s="8"/>
    </row>
    <row r="28" spans="1:10" s="4" customFormat="1" ht="21" x14ac:dyDescent="0.35">
      <c r="B28" s="8"/>
      <c r="C28" s="8"/>
      <c r="D28" s="8"/>
      <c r="E28" s="8"/>
      <c r="F28" s="8"/>
      <c r="G28" s="8"/>
      <c r="H28" s="8"/>
      <c r="I28" s="8"/>
      <c r="J28" s="8"/>
    </row>
    <row r="29" spans="1:10" s="7" customFormat="1" ht="21" x14ac:dyDescent="0.35">
      <c r="B29" s="32"/>
      <c r="C29" s="32"/>
      <c r="D29" s="32"/>
      <c r="E29" s="32"/>
      <c r="F29" s="33"/>
      <c r="G29" s="33"/>
      <c r="H29" s="34"/>
    </row>
  </sheetData>
  <mergeCells count="29">
    <mergeCell ref="H16:H18"/>
    <mergeCell ref="B20:E20"/>
    <mergeCell ref="F19:F20"/>
    <mergeCell ref="G19:G20"/>
    <mergeCell ref="H19:H20"/>
    <mergeCell ref="A1:H1"/>
    <mergeCell ref="H6:H7"/>
    <mergeCell ref="B9:E9"/>
    <mergeCell ref="B12:E12"/>
    <mergeCell ref="B14:E14"/>
    <mergeCell ref="B10:E10"/>
    <mergeCell ref="F12:F13"/>
    <mergeCell ref="G12:G13"/>
    <mergeCell ref="H12:H13"/>
    <mergeCell ref="B11:E11"/>
    <mergeCell ref="F9:F11"/>
    <mergeCell ref="G9:G11"/>
    <mergeCell ref="H9:H11"/>
    <mergeCell ref="B13:E13"/>
    <mergeCell ref="B21:E21"/>
    <mergeCell ref="B6:E7"/>
    <mergeCell ref="F6:F7"/>
    <mergeCell ref="G6:G7"/>
    <mergeCell ref="B19:E19"/>
    <mergeCell ref="B16:E16"/>
    <mergeCell ref="B18:E18"/>
    <mergeCell ref="F16:F18"/>
    <mergeCell ref="G16:G18"/>
    <mergeCell ref="B17:E17"/>
  </mergeCells>
  <pageMargins left="0.45" right="0" top="0.75" bottom="0.75" header="0.3" footer="0.3"/>
  <pageSetup paperSize="9" scale="95" orientation="portrait" horizontalDpi="0" verticalDpi="0" r:id="rId1"/>
  <drawing r:id="rId2"/>
  <legacyDrawing r:id="rId3"/>
  <oleObjects>
    <mc:AlternateContent xmlns:mc="http://schemas.openxmlformats.org/markup-compatibility/2006">
      <mc:Choice Requires="x14">
        <oleObject progId="Equation.3" shapeId="8194" r:id="rId4">
          <objectPr defaultSize="0" autoPict="0" r:id="rId5">
            <anchor moveWithCells="1" sizeWithCells="1">
              <from>
                <xdr:col>5</xdr:col>
                <xdr:colOff>209550</xdr:colOff>
                <xdr:row>5</xdr:row>
                <xdr:rowOff>209550</xdr:rowOff>
              </from>
              <to>
                <xdr:col>5</xdr:col>
                <xdr:colOff>352425</xdr:colOff>
                <xdr:row>6</xdr:row>
                <xdr:rowOff>85725</xdr:rowOff>
              </to>
            </anchor>
          </objectPr>
        </oleObject>
      </mc:Choice>
      <mc:Fallback>
        <oleObject progId="Equation.3" shapeId="8194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K32"/>
  <sheetViews>
    <sheetView zoomScaleNormal="100" workbookViewId="0">
      <selection activeCell="N21" sqref="N21"/>
    </sheetView>
  </sheetViews>
  <sheetFormatPr defaultRowHeight="19.5" x14ac:dyDescent="0.3"/>
  <cols>
    <col min="1" max="1" width="7.125" style="1" customWidth="1"/>
    <col min="2" max="2" width="4.625" style="1" customWidth="1"/>
    <col min="3" max="3" width="16.125" style="1" customWidth="1"/>
    <col min="4" max="4" width="6.25" style="1" customWidth="1"/>
    <col min="5" max="5" width="15.375" style="1" customWidth="1"/>
    <col min="6" max="6" width="14" style="1" customWidth="1"/>
    <col min="7" max="7" width="6.75" style="2" customWidth="1"/>
    <col min="8" max="8" width="7" style="2" customWidth="1"/>
    <col min="9" max="9" width="14.75" style="2" customWidth="1"/>
    <col min="10" max="258" width="9.125" style="1"/>
    <col min="259" max="259" width="10.875" style="1" customWidth="1"/>
    <col min="260" max="260" width="9.125" style="1"/>
    <col min="261" max="261" width="15.375" style="1" customWidth="1"/>
    <col min="262" max="262" width="30.875" style="1" customWidth="1"/>
    <col min="263" max="263" width="6.875" style="1" customWidth="1"/>
    <col min="264" max="264" width="7" style="1" customWidth="1"/>
    <col min="265" max="265" width="13.75" style="1" customWidth="1"/>
    <col min="266" max="514" width="9.125" style="1"/>
    <col min="515" max="515" width="10.875" style="1" customWidth="1"/>
    <col min="516" max="516" width="9.125" style="1"/>
    <col min="517" max="517" width="15.375" style="1" customWidth="1"/>
    <col min="518" max="518" width="30.875" style="1" customWidth="1"/>
    <col min="519" max="519" width="6.875" style="1" customWidth="1"/>
    <col min="520" max="520" width="7" style="1" customWidth="1"/>
    <col min="521" max="521" width="13.75" style="1" customWidth="1"/>
    <col min="522" max="770" width="9.125" style="1"/>
    <col min="771" max="771" width="10.875" style="1" customWidth="1"/>
    <col min="772" max="772" width="9.125" style="1"/>
    <col min="773" max="773" width="15.375" style="1" customWidth="1"/>
    <col min="774" max="774" width="30.875" style="1" customWidth="1"/>
    <col min="775" max="775" width="6.875" style="1" customWidth="1"/>
    <col min="776" max="776" width="7" style="1" customWidth="1"/>
    <col min="777" max="777" width="13.75" style="1" customWidth="1"/>
    <col min="778" max="1026" width="9.125" style="1"/>
    <col min="1027" max="1027" width="10.875" style="1" customWidth="1"/>
    <col min="1028" max="1028" width="9.125" style="1"/>
    <col min="1029" max="1029" width="15.375" style="1" customWidth="1"/>
    <col min="1030" max="1030" width="30.875" style="1" customWidth="1"/>
    <col min="1031" max="1031" width="6.875" style="1" customWidth="1"/>
    <col min="1032" max="1032" width="7" style="1" customWidth="1"/>
    <col min="1033" max="1033" width="13.75" style="1" customWidth="1"/>
    <col min="1034" max="1282" width="9.125" style="1"/>
    <col min="1283" max="1283" width="10.875" style="1" customWidth="1"/>
    <col min="1284" max="1284" width="9.125" style="1"/>
    <col min="1285" max="1285" width="15.375" style="1" customWidth="1"/>
    <col min="1286" max="1286" width="30.875" style="1" customWidth="1"/>
    <col min="1287" max="1287" width="6.875" style="1" customWidth="1"/>
    <col min="1288" max="1288" width="7" style="1" customWidth="1"/>
    <col min="1289" max="1289" width="13.75" style="1" customWidth="1"/>
    <col min="1290" max="1538" width="9.125" style="1"/>
    <col min="1539" max="1539" width="10.875" style="1" customWidth="1"/>
    <col min="1540" max="1540" width="9.125" style="1"/>
    <col min="1541" max="1541" width="15.375" style="1" customWidth="1"/>
    <col min="1542" max="1542" width="30.875" style="1" customWidth="1"/>
    <col min="1543" max="1543" width="6.875" style="1" customWidth="1"/>
    <col min="1544" max="1544" width="7" style="1" customWidth="1"/>
    <col min="1545" max="1545" width="13.75" style="1" customWidth="1"/>
    <col min="1546" max="1794" width="9.125" style="1"/>
    <col min="1795" max="1795" width="10.875" style="1" customWidth="1"/>
    <col min="1796" max="1796" width="9.125" style="1"/>
    <col min="1797" max="1797" width="15.375" style="1" customWidth="1"/>
    <col min="1798" max="1798" width="30.875" style="1" customWidth="1"/>
    <col min="1799" max="1799" width="6.875" style="1" customWidth="1"/>
    <col min="1800" max="1800" width="7" style="1" customWidth="1"/>
    <col min="1801" max="1801" width="13.75" style="1" customWidth="1"/>
    <col min="1802" max="2050" width="9.125" style="1"/>
    <col min="2051" max="2051" width="10.875" style="1" customWidth="1"/>
    <col min="2052" max="2052" width="9.125" style="1"/>
    <col min="2053" max="2053" width="15.375" style="1" customWidth="1"/>
    <col min="2054" max="2054" width="30.875" style="1" customWidth="1"/>
    <col min="2055" max="2055" width="6.875" style="1" customWidth="1"/>
    <col min="2056" max="2056" width="7" style="1" customWidth="1"/>
    <col min="2057" max="2057" width="13.75" style="1" customWidth="1"/>
    <col min="2058" max="2306" width="9.125" style="1"/>
    <col min="2307" max="2307" width="10.875" style="1" customWidth="1"/>
    <col min="2308" max="2308" width="9.125" style="1"/>
    <col min="2309" max="2309" width="15.375" style="1" customWidth="1"/>
    <col min="2310" max="2310" width="30.875" style="1" customWidth="1"/>
    <col min="2311" max="2311" width="6.875" style="1" customWidth="1"/>
    <col min="2312" max="2312" width="7" style="1" customWidth="1"/>
    <col min="2313" max="2313" width="13.75" style="1" customWidth="1"/>
    <col min="2314" max="2562" width="9.125" style="1"/>
    <col min="2563" max="2563" width="10.875" style="1" customWidth="1"/>
    <col min="2564" max="2564" width="9.125" style="1"/>
    <col min="2565" max="2565" width="15.375" style="1" customWidth="1"/>
    <col min="2566" max="2566" width="30.875" style="1" customWidth="1"/>
    <col min="2567" max="2567" width="6.875" style="1" customWidth="1"/>
    <col min="2568" max="2568" width="7" style="1" customWidth="1"/>
    <col min="2569" max="2569" width="13.75" style="1" customWidth="1"/>
    <col min="2570" max="2818" width="9.125" style="1"/>
    <col min="2819" max="2819" width="10.875" style="1" customWidth="1"/>
    <col min="2820" max="2820" width="9.125" style="1"/>
    <col min="2821" max="2821" width="15.375" style="1" customWidth="1"/>
    <col min="2822" max="2822" width="30.875" style="1" customWidth="1"/>
    <col min="2823" max="2823" width="6.875" style="1" customWidth="1"/>
    <col min="2824" max="2824" width="7" style="1" customWidth="1"/>
    <col min="2825" max="2825" width="13.75" style="1" customWidth="1"/>
    <col min="2826" max="3074" width="9.125" style="1"/>
    <col min="3075" max="3075" width="10.875" style="1" customWidth="1"/>
    <col min="3076" max="3076" width="9.125" style="1"/>
    <col min="3077" max="3077" width="15.375" style="1" customWidth="1"/>
    <col min="3078" max="3078" width="30.875" style="1" customWidth="1"/>
    <col min="3079" max="3079" width="6.875" style="1" customWidth="1"/>
    <col min="3080" max="3080" width="7" style="1" customWidth="1"/>
    <col min="3081" max="3081" width="13.75" style="1" customWidth="1"/>
    <col min="3082" max="3330" width="9.125" style="1"/>
    <col min="3331" max="3331" width="10.875" style="1" customWidth="1"/>
    <col min="3332" max="3332" width="9.125" style="1"/>
    <col min="3333" max="3333" width="15.375" style="1" customWidth="1"/>
    <col min="3334" max="3334" width="30.875" style="1" customWidth="1"/>
    <col min="3335" max="3335" width="6.875" style="1" customWidth="1"/>
    <col min="3336" max="3336" width="7" style="1" customWidth="1"/>
    <col min="3337" max="3337" width="13.75" style="1" customWidth="1"/>
    <col min="3338" max="3586" width="9.125" style="1"/>
    <col min="3587" max="3587" width="10.875" style="1" customWidth="1"/>
    <col min="3588" max="3588" width="9.125" style="1"/>
    <col min="3589" max="3589" width="15.375" style="1" customWidth="1"/>
    <col min="3590" max="3590" width="30.875" style="1" customWidth="1"/>
    <col min="3591" max="3591" width="6.875" style="1" customWidth="1"/>
    <col min="3592" max="3592" width="7" style="1" customWidth="1"/>
    <col min="3593" max="3593" width="13.75" style="1" customWidth="1"/>
    <col min="3594" max="3842" width="9.125" style="1"/>
    <col min="3843" max="3843" width="10.875" style="1" customWidth="1"/>
    <col min="3844" max="3844" width="9.125" style="1"/>
    <col min="3845" max="3845" width="15.375" style="1" customWidth="1"/>
    <col min="3846" max="3846" width="30.875" style="1" customWidth="1"/>
    <col min="3847" max="3847" width="6.875" style="1" customWidth="1"/>
    <col min="3848" max="3848" width="7" style="1" customWidth="1"/>
    <col min="3849" max="3849" width="13.75" style="1" customWidth="1"/>
    <col min="3850" max="4098" width="9.125" style="1"/>
    <col min="4099" max="4099" width="10.875" style="1" customWidth="1"/>
    <col min="4100" max="4100" width="9.125" style="1"/>
    <col min="4101" max="4101" width="15.375" style="1" customWidth="1"/>
    <col min="4102" max="4102" width="30.875" style="1" customWidth="1"/>
    <col min="4103" max="4103" width="6.875" style="1" customWidth="1"/>
    <col min="4104" max="4104" width="7" style="1" customWidth="1"/>
    <col min="4105" max="4105" width="13.75" style="1" customWidth="1"/>
    <col min="4106" max="4354" width="9.125" style="1"/>
    <col min="4355" max="4355" width="10.875" style="1" customWidth="1"/>
    <col min="4356" max="4356" width="9.125" style="1"/>
    <col min="4357" max="4357" width="15.375" style="1" customWidth="1"/>
    <col min="4358" max="4358" width="30.875" style="1" customWidth="1"/>
    <col min="4359" max="4359" width="6.875" style="1" customWidth="1"/>
    <col min="4360" max="4360" width="7" style="1" customWidth="1"/>
    <col min="4361" max="4361" width="13.75" style="1" customWidth="1"/>
    <col min="4362" max="4610" width="9.125" style="1"/>
    <col min="4611" max="4611" width="10.875" style="1" customWidth="1"/>
    <col min="4612" max="4612" width="9.125" style="1"/>
    <col min="4613" max="4613" width="15.375" style="1" customWidth="1"/>
    <col min="4614" max="4614" width="30.875" style="1" customWidth="1"/>
    <col min="4615" max="4615" width="6.875" style="1" customWidth="1"/>
    <col min="4616" max="4616" width="7" style="1" customWidth="1"/>
    <col min="4617" max="4617" width="13.75" style="1" customWidth="1"/>
    <col min="4618" max="4866" width="9.125" style="1"/>
    <col min="4867" max="4867" width="10.875" style="1" customWidth="1"/>
    <col min="4868" max="4868" width="9.125" style="1"/>
    <col min="4869" max="4869" width="15.375" style="1" customWidth="1"/>
    <col min="4870" max="4870" width="30.875" style="1" customWidth="1"/>
    <col min="4871" max="4871" width="6.875" style="1" customWidth="1"/>
    <col min="4872" max="4872" width="7" style="1" customWidth="1"/>
    <col min="4873" max="4873" width="13.75" style="1" customWidth="1"/>
    <col min="4874" max="5122" width="9.125" style="1"/>
    <col min="5123" max="5123" width="10.875" style="1" customWidth="1"/>
    <col min="5124" max="5124" width="9.125" style="1"/>
    <col min="5125" max="5125" width="15.375" style="1" customWidth="1"/>
    <col min="5126" max="5126" width="30.875" style="1" customWidth="1"/>
    <col min="5127" max="5127" width="6.875" style="1" customWidth="1"/>
    <col min="5128" max="5128" width="7" style="1" customWidth="1"/>
    <col min="5129" max="5129" width="13.75" style="1" customWidth="1"/>
    <col min="5130" max="5378" width="9.125" style="1"/>
    <col min="5379" max="5379" width="10.875" style="1" customWidth="1"/>
    <col min="5380" max="5380" width="9.125" style="1"/>
    <col min="5381" max="5381" width="15.375" style="1" customWidth="1"/>
    <col min="5382" max="5382" width="30.875" style="1" customWidth="1"/>
    <col min="5383" max="5383" width="6.875" style="1" customWidth="1"/>
    <col min="5384" max="5384" width="7" style="1" customWidth="1"/>
    <col min="5385" max="5385" width="13.75" style="1" customWidth="1"/>
    <col min="5386" max="5634" width="9.125" style="1"/>
    <col min="5635" max="5635" width="10.875" style="1" customWidth="1"/>
    <col min="5636" max="5636" width="9.125" style="1"/>
    <col min="5637" max="5637" width="15.375" style="1" customWidth="1"/>
    <col min="5638" max="5638" width="30.875" style="1" customWidth="1"/>
    <col min="5639" max="5639" width="6.875" style="1" customWidth="1"/>
    <col min="5640" max="5640" width="7" style="1" customWidth="1"/>
    <col min="5641" max="5641" width="13.75" style="1" customWidth="1"/>
    <col min="5642" max="5890" width="9.125" style="1"/>
    <col min="5891" max="5891" width="10.875" style="1" customWidth="1"/>
    <col min="5892" max="5892" width="9.125" style="1"/>
    <col min="5893" max="5893" width="15.375" style="1" customWidth="1"/>
    <col min="5894" max="5894" width="30.875" style="1" customWidth="1"/>
    <col min="5895" max="5895" width="6.875" style="1" customWidth="1"/>
    <col min="5896" max="5896" width="7" style="1" customWidth="1"/>
    <col min="5897" max="5897" width="13.75" style="1" customWidth="1"/>
    <col min="5898" max="6146" width="9.125" style="1"/>
    <col min="6147" max="6147" width="10.875" style="1" customWidth="1"/>
    <col min="6148" max="6148" width="9.125" style="1"/>
    <col min="6149" max="6149" width="15.375" style="1" customWidth="1"/>
    <col min="6150" max="6150" width="30.875" style="1" customWidth="1"/>
    <col min="6151" max="6151" width="6.875" style="1" customWidth="1"/>
    <col min="6152" max="6152" width="7" style="1" customWidth="1"/>
    <col min="6153" max="6153" width="13.75" style="1" customWidth="1"/>
    <col min="6154" max="6402" width="9.125" style="1"/>
    <col min="6403" max="6403" width="10.875" style="1" customWidth="1"/>
    <col min="6404" max="6404" width="9.125" style="1"/>
    <col min="6405" max="6405" width="15.375" style="1" customWidth="1"/>
    <col min="6406" max="6406" width="30.875" style="1" customWidth="1"/>
    <col min="6407" max="6407" width="6.875" style="1" customWidth="1"/>
    <col min="6408" max="6408" width="7" style="1" customWidth="1"/>
    <col min="6409" max="6409" width="13.75" style="1" customWidth="1"/>
    <col min="6410" max="6658" width="9.125" style="1"/>
    <col min="6659" max="6659" width="10.875" style="1" customWidth="1"/>
    <col min="6660" max="6660" width="9.125" style="1"/>
    <col min="6661" max="6661" width="15.375" style="1" customWidth="1"/>
    <col min="6662" max="6662" width="30.875" style="1" customWidth="1"/>
    <col min="6663" max="6663" width="6.875" style="1" customWidth="1"/>
    <col min="6664" max="6664" width="7" style="1" customWidth="1"/>
    <col min="6665" max="6665" width="13.75" style="1" customWidth="1"/>
    <col min="6666" max="6914" width="9.125" style="1"/>
    <col min="6915" max="6915" width="10.875" style="1" customWidth="1"/>
    <col min="6916" max="6916" width="9.125" style="1"/>
    <col min="6917" max="6917" width="15.375" style="1" customWidth="1"/>
    <col min="6918" max="6918" width="30.875" style="1" customWidth="1"/>
    <col min="6919" max="6919" width="6.875" style="1" customWidth="1"/>
    <col min="6920" max="6920" width="7" style="1" customWidth="1"/>
    <col min="6921" max="6921" width="13.75" style="1" customWidth="1"/>
    <col min="6922" max="7170" width="9.125" style="1"/>
    <col min="7171" max="7171" width="10.875" style="1" customWidth="1"/>
    <col min="7172" max="7172" width="9.125" style="1"/>
    <col min="7173" max="7173" width="15.375" style="1" customWidth="1"/>
    <col min="7174" max="7174" width="30.875" style="1" customWidth="1"/>
    <col min="7175" max="7175" width="6.875" style="1" customWidth="1"/>
    <col min="7176" max="7176" width="7" style="1" customWidth="1"/>
    <col min="7177" max="7177" width="13.75" style="1" customWidth="1"/>
    <col min="7178" max="7426" width="9.125" style="1"/>
    <col min="7427" max="7427" width="10.875" style="1" customWidth="1"/>
    <col min="7428" max="7428" width="9.125" style="1"/>
    <col min="7429" max="7429" width="15.375" style="1" customWidth="1"/>
    <col min="7430" max="7430" width="30.875" style="1" customWidth="1"/>
    <col min="7431" max="7431" width="6.875" style="1" customWidth="1"/>
    <col min="7432" max="7432" width="7" style="1" customWidth="1"/>
    <col min="7433" max="7433" width="13.75" style="1" customWidth="1"/>
    <col min="7434" max="7682" width="9.125" style="1"/>
    <col min="7683" max="7683" width="10.875" style="1" customWidth="1"/>
    <col min="7684" max="7684" width="9.125" style="1"/>
    <col min="7685" max="7685" width="15.375" style="1" customWidth="1"/>
    <col min="7686" max="7686" width="30.875" style="1" customWidth="1"/>
    <col min="7687" max="7687" width="6.875" style="1" customWidth="1"/>
    <col min="7688" max="7688" width="7" style="1" customWidth="1"/>
    <col min="7689" max="7689" width="13.75" style="1" customWidth="1"/>
    <col min="7690" max="7938" width="9.125" style="1"/>
    <col min="7939" max="7939" width="10.875" style="1" customWidth="1"/>
    <col min="7940" max="7940" width="9.125" style="1"/>
    <col min="7941" max="7941" width="15.375" style="1" customWidth="1"/>
    <col min="7942" max="7942" width="30.875" style="1" customWidth="1"/>
    <col min="7943" max="7943" width="6.875" style="1" customWidth="1"/>
    <col min="7944" max="7944" width="7" style="1" customWidth="1"/>
    <col min="7945" max="7945" width="13.75" style="1" customWidth="1"/>
    <col min="7946" max="8194" width="9.125" style="1"/>
    <col min="8195" max="8195" width="10.875" style="1" customWidth="1"/>
    <col min="8196" max="8196" width="9.125" style="1"/>
    <col min="8197" max="8197" width="15.375" style="1" customWidth="1"/>
    <col min="8198" max="8198" width="30.875" style="1" customWidth="1"/>
    <col min="8199" max="8199" width="6.875" style="1" customWidth="1"/>
    <col min="8200" max="8200" width="7" style="1" customWidth="1"/>
    <col min="8201" max="8201" width="13.75" style="1" customWidth="1"/>
    <col min="8202" max="8450" width="9.125" style="1"/>
    <col min="8451" max="8451" width="10.875" style="1" customWidth="1"/>
    <col min="8452" max="8452" width="9.125" style="1"/>
    <col min="8453" max="8453" width="15.375" style="1" customWidth="1"/>
    <col min="8454" max="8454" width="30.875" style="1" customWidth="1"/>
    <col min="8455" max="8455" width="6.875" style="1" customWidth="1"/>
    <col min="8456" max="8456" width="7" style="1" customWidth="1"/>
    <col min="8457" max="8457" width="13.75" style="1" customWidth="1"/>
    <col min="8458" max="8706" width="9.125" style="1"/>
    <col min="8707" max="8707" width="10.875" style="1" customWidth="1"/>
    <col min="8708" max="8708" width="9.125" style="1"/>
    <col min="8709" max="8709" width="15.375" style="1" customWidth="1"/>
    <col min="8710" max="8710" width="30.875" style="1" customWidth="1"/>
    <col min="8711" max="8711" width="6.875" style="1" customWidth="1"/>
    <col min="8712" max="8712" width="7" style="1" customWidth="1"/>
    <col min="8713" max="8713" width="13.75" style="1" customWidth="1"/>
    <col min="8714" max="8962" width="9.125" style="1"/>
    <col min="8963" max="8963" width="10.875" style="1" customWidth="1"/>
    <col min="8964" max="8964" width="9.125" style="1"/>
    <col min="8965" max="8965" width="15.375" style="1" customWidth="1"/>
    <col min="8966" max="8966" width="30.875" style="1" customWidth="1"/>
    <col min="8967" max="8967" width="6.875" style="1" customWidth="1"/>
    <col min="8968" max="8968" width="7" style="1" customWidth="1"/>
    <col min="8969" max="8969" width="13.75" style="1" customWidth="1"/>
    <col min="8970" max="9218" width="9.125" style="1"/>
    <col min="9219" max="9219" width="10.875" style="1" customWidth="1"/>
    <col min="9220" max="9220" width="9.125" style="1"/>
    <col min="9221" max="9221" width="15.375" style="1" customWidth="1"/>
    <col min="9222" max="9222" width="30.875" style="1" customWidth="1"/>
    <col min="9223" max="9223" width="6.875" style="1" customWidth="1"/>
    <col min="9224" max="9224" width="7" style="1" customWidth="1"/>
    <col min="9225" max="9225" width="13.75" style="1" customWidth="1"/>
    <col min="9226" max="9474" width="9.125" style="1"/>
    <col min="9475" max="9475" width="10.875" style="1" customWidth="1"/>
    <col min="9476" max="9476" width="9.125" style="1"/>
    <col min="9477" max="9477" width="15.375" style="1" customWidth="1"/>
    <col min="9478" max="9478" width="30.875" style="1" customWidth="1"/>
    <col min="9479" max="9479" width="6.875" style="1" customWidth="1"/>
    <col min="9480" max="9480" width="7" style="1" customWidth="1"/>
    <col min="9481" max="9481" width="13.75" style="1" customWidth="1"/>
    <col min="9482" max="9730" width="9.125" style="1"/>
    <col min="9731" max="9731" width="10.875" style="1" customWidth="1"/>
    <col min="9732" max="9732" width="9.125" style="1"/>
    <col min="9733" max="9733" width="15.375" style="1" customWidth="1"/>
    <col min="9734" max="9734" width="30.875" style="1" customWidth="1"/>
    <col min="9735" max="9735" width="6.875" style="1" customWidth="1"/>
    <col min="9736" max="9736" width="7" style="1" customWidth="1"/>
    <col min="9737" max="9737" width="13.75" style="1" customWidth="1"/>
    <col min="9738" max="9986" width="9.125" style="1"/>
    <col min="9987" max="9987" width="10.875" style="1" customWidth="1"/>
    <col min="9988" max="9988" width="9.125" style="1"/>
    <col min="9989" max="9989" width="15.375" style="1" customWidth="1"/>
    <col min="9990" max="9990" width="30.875" style="1" customWidth="1"/>
    <col min="9991" max="9991" width="6.875" style="1" customWidth="1"/>
    <col min="9992" max="9992" width="7" style="1" customWidth="1"/>
    <col min="9993" max="9993" width="13.75" style="1" customWidth="1"/>
    <col min="9994" max="10242" width="9.125" style="1"/>
    <col min="10243" max="10243" width="10.875" style="1" customWidth="1"/>
    <col min="10244" max="10244" width="9.125" style="1"/>
    <col min="10245" max="10245" width="15.375" style="1" customWidth="1"/>
    <col min="10246" max="10246" width="30.875" style="1" customWidth="1"/>
    <col min="10247" max="10247" width="6.875" style="1" customWidth="1"/>
    <col min="10248" max="10248" width="7" style="1" customWidth="1"/>
    <col min="10249" max="10249" width="13.75" style="1" customWidth="1"/>
    <col min="10250" max="10498" width="9.125" style="1"/>
    <col min="10499" max="10499" width="10.875" style="1" customWidth="1"/>
    <col min="10500" max="10500" width="9.125" style="1"/>
    <col min="10501" max="10501" width="15.375" style="1" customWidth="1"/>
    <col min="10502" max="10502" width="30.875" style="1" customWidth="1"/>
    <col min="10503" max="10503" width="6.875" style="1" customWidth="1"/>
    <col min="10504" max="10504" width="7" style="1" customWidth="1"/>
    <col min="10505" max="10505" width="13.75" style="1" customWidth="1"/>
    <col min="10506" max="10754" width="9.125" style="1"/>
    <col min="10755" max="10755" width="10.875" style="1" customWidth="1"/>
    <col min="10756" max="10756" width="9.125" style="1"/>
    <col min="10757" max="10757" width="15.375" style="1" customWidth="1"/>
    <col min="10758" max="10758" width="30.875" style="1" customWidth="1"/>
    <col min="10759" max="10759" width="6.875" style="1" customWidth="1"/>
    <col min="10760" max="10760" width="7" style="1" customWidth="1"/>
    <col min="10761" max="10761" width="13.75" style="1" customWidth="1"/>
    <col min="10762" max="11010" width="9.125" style="1"/>
    <col min="11011" max="11011" width="10.875" style="1" customWidth="1"/>
    <col min="11012" max="11012" width="9.125" style="1"/>
    <col min="11013" max="11013" width="15.375" style="1" customWidth="1"/>
    <col min="11014" max="11014" width="30.875" style="1" customWidth="1"/>
    <col min="11015" max="11015" width="6.875" style="1" customWidth="1"/>
    <col min="11016" max="11016" width="7" style="1" customWidth="1"/>
    <col min="11017" max="11017" width="13.75" style="1" customWidth="1"/>
    <col min="11018" max="11266" width="9.125" style="1"/>
    <col min="11267" max="11267" width="10.875" style="1" customWidth="1"/>
    <col min="11268" max="11268" width="9.125" style="1"/>
    <col min="11269" max="11269" width="15.375" style="1" customWidth="1"/>
    <col min="11270" max="11270" width="30.875" style="1" customWidth="1"/>
    <col min="11271" max="11271" width="6.875" style="1" customWidth="1"/>
    <col min="11272" max="11272" width="7" style="1" customWidth="1"/>
    <col min="11273" max="11273" width="13.75" style="1" customWidth="1"/>
    <col min="11274" max="11522" width="9.125" style="1"/>
    <col min="11523" max="11523" width="10.875" style="1" customWidth="1"/>
    <col min="11524" max="11524" width="9.125" style="1"/>
    <col min="11525" max="11525" width="15.375" style="1" customWidth="1"/>
    <col min="11526" max="11526" width="30.875" style="1" customWidth="1"/>
    <col min="11527" max="11527" width="6.875" style="1" customWidth="1"/>
    <col min="11528" max="11528" width="7" style="1" customWidth="1"/>
    <col min="11529" max="11529" width="13.75" style="1" customWidth="1"/>
    <col min="11530" max="11778" width="9.125" style="1"/>
    <col min="11779" max="11779" width="10.875" style="1" customWidth="1"/>
    <col min="11780" max="11780" width="9.125" style="1"/>
    <col min="11781" max="11781" width="15.375" style="1" customWidth="1"/>
    <col min="11782" max="11782" width="30.875" style="1" customWidth="1"/>
    <col min="11783" max="11783" width="6.875" style="1" customWidth="1"/>
    <col min="11784" max="11784" width="7" style="1" customWidth="1"/>
    <col min="11785" max="11785" width="13.75" style="1" customWidth="1"/>
    <col min="11786" max="12034" width="9.125" style="1"/>
    <col min="12035" max="12035" width="10.875" style="1" customWidth="1"/>
    <col min="12036" max="12036" width="9.125" style="1"/>
    <col min="12037" max="12037" width="15.375" style="1" customWidth="1"/>
    <col min="12038" max="12038" width="30.875" style="1" customWidth="1"/>
    <col min="12039" max="12039" width="6.875" style="1" customWidth="1"/>
    <col min="12040" max="12040" width="7" style="1" customWidth="1"/>
    <col min="12041" max="12041" width="13.75" style="1" customWidth="1"/>
    <col min="12042" max="12290" width="9.125" style="1"/>
    <col min="12291" max="12291" width="10.875" style="1" customWidth="1"/>
    <col min="12292" max="12292" width="9.125" style="1"/>
    <col min="12293" max="12293" width="15.375" style="1" customWidth="1"/>
    <col min="12294" max="12294" width="30.875" style="1" customWidth="1"/>
    <col min="12295" max="12295" width="6.875" style="1" customWidth="1"/>
    <col min="12296" max="12296" width="7" style="1" customWidth="1"/>
    <col min="12297" max="12297" width="13.75" style="1" customWidth="1"/>
    <col min="12298" max="12546" width="9.125" style="1"/>
    <col min="12547" max="12547" width="10.875" style="1" customWidth="1"/>
    <col min="12548" max="12548" width="9.125" style="1"/>
    <col min="12549" max="12549" width="15.375" style="1" customWidth="1"/>
    <col min="12550" max="12550" width="30.875" style="1" customWidth="1"/>
    <col min="12551" max="12551" width="6.875" style="1" customWidth="1"/>
    <col min="12552" max="12552" width="7" style="1" customWidth="1"/>
    <col min="12553" max="12553" width="13.75" style="1" customWidth="1"/>
    <col min="12554" max="12802" width="9.125" style="1"/>
    <col min="12803" max="12803" width="10.875" style="1" customWidth="1"/>
    <col min="12804" max="12804" width="9.125" style="1"/>
    <col min="12805" max="12805" width="15.375" style="1" customWidth="1"/>
    <col min="12806" max="12806" width="30.875" style="1" customWidth="1"/>
    <col min="12807" max="12807" width="6.875" style="1" customWidth="1"/>
    <col min="12808" max="12808" width="7" style="1" customWidth="1"/>
    <col min="12809" max="12809" width="13.75" style="1" customWidth="1"/>
    <col min="12810" max="13058" width="9.125" style="1"/>
    <col min="13059" max="13059" width="10.875" style="1" customWidth="1"/>
    <col min="13060" max="13060" width="9.125" style="1"/>
    <col min="13061" max="13061" width="15.375" style="1" customWidth="1"/>
    <col min="13062" max="13062" width="30.875" style="1" customWidth="1"/>
    <col min="13063" max="13063" width="6.875" style="1" customWidth="1"/>
    <col min="13064" max="13064" width="7" style="1" customWidth="1"/>
    <col min="13065" max="13065" width="13.75" style="1" customWidth="1"/>
    <col min="13066" max="13314" width="9.125" style="1"/>
    <col min="13315" max="13315" width="10.875" style="1" customWidth="1"/>
    <col min="13316" max="13316" width="9.125" style="1"/>
    <col min="13317" max="13317" width="15.375" style="1" customWidth="1"/>
    <col min="13318" max="13318" width="30.875" style="1" customWidth="1"/>
    <col min="13319" max="13319" width="6.875" style="1" customWidth="1"/>
    <col min="13320" max="13320" width="7" style="1" customWidth="1"/>
    <col min="13321" max="13321" width="13.75" style="1" customWidth="1"/>
    <col min="13322" max="13570" width="9.125" style="1"/>
    <col min="13571" max="13571" width="10.875" style="1" customWidth="1"/>
    <col min="13572" max="13572" width="9.125" style="1"/>
    <col min="13573" max="13573" width="15.375" style="1" customWidth="1"/>
    <col min="13574" max="13574" width="30.875" style="1" customWidth="1"/>
    <col min="13575" max="13575" width="6.875" style="1" customWidth="1"/>
    <col min="13576" max="13576" width="7" style="1" customWidth="1"/>
    <col min="13577" max="13577" width="13.75" style="1" customWidth="1"/>
    <col min="13578" max="13826" width="9.125" style="1"/>
    <col min="13827" max="13827" width="10.875" style="1" customWidth="1"/>
    <col min="13828" max="13828" width="9.125" style="1"/>
    <col min="13829" max="13829" width="15.375" style="1" customWidth="1"/>
    <col min="13830" max="13830" width="30.875" style="1" customWidth="1"/>
    <col min="13831" max="13831" width="6.875" style="1" customWidth="1"/>
    <col min="13832" max="13832" width="7" style="1" customWidth="1"/>
    <col min="13833" max="13833" width="13.75" style="1" customWidth="1"/>
    <col min="13834" max="14082" width="9.125" style="1"/>
    <col min="14083" max="14083" width="10.875" style="1" customWidth="1"/>
    <col min="14084" max="14084" width="9.125" style="1"/>
    <col min="14085" max="14085" width="15.375" style="1" customWidth="1"/>
    <col min="14086" max="14086" width="30.875" style="1" customWidth="1"/>
    <col min="14087" max="14087" width="6.875" style="1" customWidth="1"/>
    <col min="14088" max="14088" width="7" style="1" customWidth="1"/>
    <col min="14089" max="14089" width="13.75" style="1" customWidth="1"/>
    <col min="14090" max="14338" width="9.125" style="1"/>
    <col min="14339" max="14339" width="10.875" style="1" customWidth="1"/>
    <col min="14340" max="14340" width="9.125" style="1"/>
    <col min="14341" max="14341" width="15.375" style="1" customWidth="1"/>
    <col min="14342" max="14342" width="30.875" style="1" customWidth="1"/>
    <col min="14343" max="14343" width="6.875" style="1" customWidth="1"/>
    <col min="14344" max="14344" width="7" style="1" customWidth="1"/>
    <col min="14345" max="14345" width="13.75" style="1" customWidth="1"/>
    <col min="14346" max="14594" width="9.125" style="1"/>
    <col min="14595" max="14595" width="10.875" style="1" customWidth="1"/>
    <col min="14596" max="14596" width="9.125" style="1"/>
    <col min="14597" max="14597" width="15.375" style="1" customWidth="1"/>
    <col min="14598" max="14598" width="30.875" style="1" customWidth="1"/>
    <col min="14599" max="14599" width="6.875" style="1" customWidth="1"/>
    <col min="14600" max="14600" width="7" style="1" customWidth="1"/>
    <col min="14601" max="14601" width="13.75" style="1" customWidth="1"/>
    <col min="14602" max="14850" width="9.125" style="1"/>
    <col min="14851" max="14851" width="10.875" style="1" customWidth="1"/>
    <col min="14852" max="14852" width="9.125" style="1"/>
    <col min="14853" max="14853" width="15.375" style="1" customWidth="1"/>
    <col min="14854" max="14854" width="30.875" style="1" customWidth="1"/>
    <col min="14855" max="14855" width="6.875" style="1" customWidth="1"/>
    <col min="14856" max="14856" width="7" style="1" customWidth="1"/>
    <col min="14857" max="14857" width="13.75" style="1" customWidth="1"/>
    <col min="14858" max="15106" width="9.125" style="1"/>
    <col min="15107" max="15107" width="10.875" style="1" customWidth="1"/>
    <col min="15108" max="15108" width="9.125" style="1"/>
    <col min="15109" max="15109" width="15.375" style="1" customWidth="1"/>
    <col min="15110" max="15110" width="30.875" style="1" customWidth="1"/>
    <col min="15111" max="15111" width="6.875" style="1" customWidth="1"/>
    <col min="15112" max="15112" width="7" style="1" customWidth="1"/>
    <col min="15113" max="15113" width="13.75" style="1" customWidth="1"/>
    <col min="15114" max="15362" width="9.125" style="1"/>
    <col min="15363" max="15363" width="10.875" style="1" customWidth="1"/>
    <col min="15364" max="15364" width="9.125" style="1"/>
    <col min="15365" max="15365" width="15.375" style="1" customWidth="1"/>
    <col min="15366" max="15366" width="30.875" style="1" customWidth="1"/>
    <col min="15367" max="15367" width="6.875" style="1" customWidth="1"/>
    <col min="15368" max="15368" width="7" style="1" customWidth="1"/>
    <col min="15369" max="15369" width="13.75" style="1" customWidth="1"/>
    <col min="15370" max="15618" width="9.125" style="1"/>
    <col min="15619" max="15619" width="10.875" style="1" customWidth="1"/>
    <col min="15620" max="15620" width="9.125" style="1"/>
    <col min="15621" max="15621" width="15.375" style="1" customWidth="1"/>
    <col min="15622" max="15622" width="30.875" style="1" customWidth="1"/>
    <col min="15623" max="15623" width="6.875" style="1" customWidth="1"/>
    <col min="15624" max="15624" width="7" style="1" customWidth="1"/>
    <col min="15625" max="15625" width="13.75" style="1" customWidth="1"/>
    <col min="15626" max="15874" width="9.125" style="1"/>
    <col min="15875" max="15875" width="10.875" style="1" customWidth="1"/>
    <col min="15876" max="15876" width="9.125" style="1"/>
    <col min="15877" max="15877" width="15.375" style="1" customWidth="1"/>
    <col min="15878" max="15878" width="30.875" style="1" customWidth="1"/>
    <col min="15879" max="15879" width="6.875" style="1" customWidth="1"/>
    <col min="15880" max="15880" width="7" style="1" customWidth="1"/>
    <col min="15881" max="15881" width="13.75" style="1" customWidth="1"/>
    <col min="15882" max="16130" width="9.125" style="1"/>
    <col min="16131" max="16131" width="10.875" style="1" customWidth="1"/>
    <col min="16132" max="16132" width="9.125" style="1"/>
    <col min="16133" max="16133" width="15.375" style="1" customWidth="1"/>
    <col min="16134" max="16134" width="30.875" style="1" customWidth="1"/>
    <col min="16135" max="16135" width="6.875" style="1" customWidth="1"/>
    <col min="16136" max="16136" width="7" style="1" customWidth="1"/>
    <col min="16137" max="16137" width="13.75" style="1" customWidth="1"/>
    <col min="16138" max="16384" width="9.125" style="1"/>
  </cols>
  <sheetData>
    <row r="1" spans="2:11" s="7" customFormat="1" ht="21" x14ac:dyDescent="0.35">
      <c r="B1" s="216" t="s">
        <v>13</v>
      </c>
      <c r="C1" s="216"/>
      <c r="D1" s="216"/>
      <c r="E1" s="216"/>
      <c r="F1" s="216"/>
      <c r="G1" s="216"/>
      <c r="H1" s="216"/>
      <c r="I1" s="216"/>
    </row>
    <row r="2" spans="2:11" s="7" customFormat="1" ht="21" x14ac:dyDescent="0.35">
      <c r="B2" s="47"/>
      <c r="C2" s="47"/>
      <c r="D2" s="47"/>
      <c r="E2" s="47"/>
      <c r="F2" s="47"/>
      <c r="G2" s="47"/>
      <c r="H2" s="47"/>
      <c r="I2" s="47"/>
    </row>
    <row r="3" spans="2:11" s="51" customFormat="1" ht="20.25" thickBot="1" x14ac:dyDescent="0.35">
      <c r="C3" s="52" t="s">
        <v>67</v>
      </c>
      <c r="G3" s="53"/>
      <c r="H3" s="53"/>
      <c r="I3" s="53"/>
    </row>
    <row r="4" spans="2:11" s="51" customFormat="1" ht="19.5" customHeight="1" thickTop="1" x14ac:dyDescent="0.3">
      <c r="C4" s="225" t="s">
        <v>4</v>
      </c>
      <c r="D4" s="226"/>
      <c r="E4" s="226"/>
      <c r="F4" s="227"/>
      <c r="G4" s="231"/>
      <c r="H4" s="233" t="s">
        <v>5</v>
      </c>
      <c r="I4" s="233" t="s">
        <v>6</v>
      </c>
    </row>
    <row r="5" spans="2:11" s="51" customFormat="1" ht="12" customHeight="1" thickBot="1" x14ac:dyDescent="0.35">
      <c r="C5" s="228"/>
      <c r="D5" s="229"/>
      <c r="E5" s="229"/>
      <c r="F5" s="230"/>
      <c r="G5" s="232"/>
      <c r="H5" s="234"/>
      <c r="I5" s="234"/>
    </row>
    <row r="6" spans="2:11" s="51" customFormat="1" ht="20.25" thickTop="1" x14ac:dyDescent="0.3">
      <c r="C6" s="235" t="s">
        <v>16</v>
      </c>
      <c r="D6" s="236"/>
      <c r="E6" s="236"/>
      <c r="F6" s="237"/>
      <c r="G6" s="54"/>
      <c r="H6" s="55"/>
      <c r="I6" s="55"/>
    </row>
    <row r="7" spans="2:11" s="51" customFormat="1" x14ac:dyDescent="0.3">
      <c r="C7" s="58" t="s">
        <v>68</v>
      </c>
      <c r="D7" s="58"/>
      <c r="E7" s="58"/>
      <c r="F7" s="58"/>
      <c r="G7" s="56">
        <f>Data!E27</f>
        <v>4.04</v>
      </c>
      <c r="H7" s="56">
        <f>Data!E28</f>
        <v>0.88881944173155836</v>
      </c>
      <c r="I7" s="57" t="str">
        <f>IF(G7&gt;4.5,"มากที่สุด",IF(G7&gt;3.5,"มาก",IF(G7&gt;2.5,"ปานกลาง",IF(G7&gt;1.5,"น้อย",IF(G7&lt;=1.5,"น้อยที่สุด")))))</f>
        <v>มาก</v>
      </c>
    </row>
    <row r="8" spans="2:11" s="51" customFormat="1" x14ac:dyDescent="0.3">
      <c r="C8" s="59" t="s">
        <v>35</v>
      </c>
      <c r="D8" s="60"/>
      <c r="E8" s="60"/>
      <c r="F8" s="61"/>
      <c r="G8" s="241">
        <f>Data!F27</f>
        <v>4.08</v>
      </c>
      <c r="H8" s="241">
        <f>Data!F28</f>
        <v>0.86216781042517021</v>
      </c>
      <c r="I8" s="243" t="str">
        <f t="shared" ref="I8" si="0">IF(G8&gt;4.5,"มากที่สุด",IF(G8&gt;3.5,"มาก",IF(G8&gt;2.5,"ปานกลาง",IF(G8&gt;1.5,"น้อย",IF(G8&lt;=1.5,"น้อยที่สุด")))))</f>
        <v>มาก</v>
      </c>
    </row>
    <row r="9" spans="2:11" s="51" customFormat="1" x14ac:dyDescent="0.3">
      <c r="C9" s="62" t="s">
        <v>69</v>
      </c>
      <c r="D9" s="63"/>
      <c r="E9" s="63"/>
      <c r="F9" s="64"/>
      <c r="G9" s="242"/>
      <c r="H9" s="242"/>
      <c r="I9" s="244"/>
    </row>
    <row r="10" spans="2:11" s="51" customFormat="1" x14ac:dyDescent="0.3">
      <c r="C10" s="238" t="s">
        <v>7</v>
      </c>
      <c r="D10" s="239"/>
      <c r="E10" s="239"/>
      <c r="F10" s="240"/>
      <c r="G10" s="65">
        <f>Data!F29</f>
        <v>4.0599999999999996</v>
      </c>
      <c r="H10" s="65">
        <f>Data!F30</f>
        <v>0.86684979750160429</v>
      </c>
      <c r="I10" s="66" t="str">
        <f>IF(G10&gt;4.5,"มากที่สุด",IF(G10&gt;3.5,"มาก",IF(G10&gt;2.5,"ปานกลาง",IF(G10&gt;1.5,"น้อย",IF(G10&lt;=1.5,"น้อยที่สุด")))))</f>
        <v>มาก</v>
      </c>
      <c r="K10" s="67"/>
    </row>
    <row r="11" spans="2:11" s="51" customFormat="1" x14ac:dyDescent="0.3">
      <c r="C11" s="254" t="s">
        <v>38</v>
      </c>
      <c r="D11" s="255"/>
      <c r="E11" s="255"/>
      <c r="F11" s="256"/>
      <c r="G11" s="72"/>
      <c r="H11" s="72"/>
      <c r="I11" s="73"/>
    </row>
    <row r="12" spans="2:11" s="51" customFormat="1" x14ac:dyDescent="0.3">
      <c r="C12" s="257" t="s">
        <v>103</v>
      </c>
      <c r="D12" s="257"/>
      <c r="E12" s="257"/>
      <c r="F12" s="257"/>
      <c r="G12" s="72">
        <f>Data!G27</f>
        <v>4.68</v>
      </c>
      <c r="H12" s="72">
        <f>Data!H28</f>
        <v>0.48989794855663527</v>
      </c>
      <c r="I12" s="57" t="str">
        <f t="shared" ref="I12:I21" si="1">IF(G12&gt;4.5,"มากที่สุด",IF(G12&gt;3.5,"มาก",IF(G12&gt;2.5,"ปานกลาง",IF(G12&gt;1.5,"น้อย",IF(G12&lt;=1.5,"น้อยที่สุด")))))</f>
        <v>มากที่สุด</v>
      </c>
    </row>
    <row r="13" spans="2:11" s="51" customFormat="1" x14ac:dyDescent="0.3">
      <c r="C13" s="251" t="s">
        <v>104</v>
      </c>
      <c r="D13" s="252"/>
      <c r="E13" s="252"/>
      <c r="F13" s="253"/>
      <c r="G13" s="70">
        <f>Data!H27</f>
        <v>4.6399999999999997</v>
      </c>
      <c r="H13" s="70">
        <f>Data!H28</f>
        <v>0.48989794855663527</v>
      </c>
      <c r="I13" s="71" t="str">
        <f t="shared" si="1"/>
        <v>มากที่สุด</v>
      </c>
    </row>
    <row r="14" spans="2:11" s="51" customFormat="1" x14ac:dyDescent="0.3">
      <c r="C14" s="245" t="s">
        <v>39</v>
      </c>
      <c r="D14" s="246"/>
      <c r="E14" s="246"/>
      <c r="F14" s="247"/>
      <c r="G14" s="68">
        <f>Data!H29</f>
        <v>4.66</v>
      </c>
      <c r="H14" s="68">
        <f>Data!H30</f>
        <v>0.47851812069840705</v>
      </c>
      <c r="I14" s="69" t="str">
        <f t="shared" si="1"/>
        <v>มากที่สุด</v>
      </c>
    </row>
    <row r="15" spans="2:11" s="51" customFormat="1" x14ac:dyDescent="0.3">
      <c r="C15" s="254" t="s">
        <v>36</v>
      </c>
      <c r="D15" s="255"/>
      <c r="E15" s="255"/>
      <c r="F15" s="256"/>
      <c r="G15" s="56"/>
      <c r="H15" s="56"/>
      <c r="I15" s="57"/>
    </row>
    <row r="16" spans="2:11" s="51" customFormat="1" x14ac:dyDescent="0.3">
      <c r="C16" s="254" t="s">
        <v>105</v>
      </c>
      <c r="D16" s="255"/>
      <c r="E16" s="255"/>
      <c r="F16" s="256"/>
      <c r="G16" s="56">
        <f>Data!I27</f>
        <v>4.5199999999999996</v>
      </c>
      <c r="H16" s="56">
        <f>Data!I28</f>
        <v>0.58594652770823186</v>
      </c>
      <c r="I16" s="57" t="str">
        <f t="shared" ref="I16:I20" si="2">IF(G16&gt;4.5,"มากที่สุด",IF(G16&gt;3.5,"มาก",IF(G16&gt;2.5,"ปานกลาง",IF(G16&gt;1.5,"น้อย",IF(G16&lt;=1.5,"น้อยที่สุด")))))</f>
        <v>มากที่สุด</v>
      </c>
    </row>
    <row r="17" spans="3:9" s="51" customFormat="1" x14ac:dyDescent="0.3">
      <c r="C17" s="254" t="s">
        <v>106</v>
      </c>
      <c r="D17" s="255"/>
      <c r="E17" s="255"/>
      <c r="F17" s="256"/>
      <c r="G17" s="56">
        <f>Data!J27</f>
        <v>4.5999999999999996</v>
      </c>
      <c r="H17" s="56">
        <f>Data!J28</f>
        <v>0.5</v>
      </c>
      <c r="I17" s="57" t="str">
        <f t="shared" si="2"/>
        <v>มากที่สุด</v>
      </c>
    </row>
    <row r="18" spans="3:9" s="51" customFormat="1" x14ac:dyDescent="0.3">
      <c r="C18" s="254" t="s">
        <v>107</v>
      </c>
      <c r="D18" s="255"/>
      <c r="E18" s="255"/>
      <c r="F18" s="256"/>
      <c r="G18" s="56">
        <f>Data!K27</f>
        <v>4.4400000000000004</v>
      </c>
      <c r="H18" s="56">
        <f>Data!K28</f>
        <v>0.58309518948453087</v>
      </c>
      <c r="I18" s="57" t="str">
        <f t="shared" si="2"/>
        <v>มาก</v>
      </c>
    </row>
    <row r="19" spans="3:9" s="51" customFormat="1" x14ac:dyDescent="0.3">
      <c r="C19" s="254" t="s">
        <v>108</v>
      </c>
      <c r="D19" s="255"/>
      <c r="E19" s="255"/>
      <c r="F19" s="256"/>
      <c r="G19" s="56">
        <f>Data!L27</f>
        <v>4.5199999999999996</v>
      </c>
      <c r="H19" s="56">
        <f>Data!L28</f>
        <v>0.50990195135927885</v>
      </c>
      <c r="I19" s="57" t="str">
        <f t="shared" si="2"/>
        <v>มากที่สุด</v>
      </c>
    </row>
    <row r="20" spans="3:9" s="51" customFormat="1" x14ac:dyDescent="0.3">
      <c r="C20" s="245" t="s">
        <v>37</v>
      </c>
      <c r="D20" s="246"/>
      <c r="E20" s="246"/>
      <c r="F20" s="247"/>
      <c r="G20" s="68">
        <f>Data!L29</f>
        <v>4.5199999999999996</v>
      </c>
      <c r="H20" s="68">
        <f>Data!L30</f>
        <v>0.54085603678359073</v>
      </c>
      <c r="I20" s="69" t="str">
        <f t="shared" si="2"/>
        <v>มากที่สุด</v>
      </c>
    </row>
    <row r="21" spans="3:9" s="51" customFormat="1" ht="20.25" thickBot="1" x14ac:dyDescent="0.35">
      <c r="C21" s="248" t="s">
        <v>8</v>
      </c>
      <c r="D21" s="249"/>
      <c r="E21" s="249"/>
      <c r="F21" s="250"/>
      <c r="G21" s="74">
        <f>Data!R27</f>
        <v>4.4444444444444446</v>
      </c>
      <c r="H21" s="74">
        <f>Data!R28</f>
        <v>0.65993626435881936</v>
      </c>
      <c r="I21" s="75" t="str">
        <f t="shared" si="1"/>
        <v>มาก</v>
      </c>
    </row>
    <row r="22" spans="3:9" s="51" customFormat="1" ht="20.25" thickTop="1" x14ac:dyDescent="0.3">
      <c r="C22" s="78"/>
      <c r="D22" s="78"/>
      <c r="E22" s="78"/>
      <c r="F22" s="78"/>
      <c r="G22" s="79"/>
      <c r="H22" s="79"/>
      <c r="I22" s="80"/>
    </row>
    <row r="23" spans="3:9" s="4" customFormat="1" ht="21" x14ac:dyDescent="0.35">
      <c r="C23" s="82" t="s">
        <v>58</v>
      </c>
      <c r="D23" s="84"/>
      <c r="E23" s="84"/>
      <c r="F23" s="84"/>
      <c r="G23" s="84"/>
      <c r="H23" s="84"/>
      <c r="I23" s="84"/>
    </row>
    <row r="24" spans="3:9" s="4" customFormat="1" ht="21" x14ac:dyDescent="0.35">
      <c r="C24" s="176" t="s">
        <v>66</v>
      </c>
      <c r="D24" s="177"/>
      <c r="E24" s="177"/>
      <c r="F24" s="177"/>
      <c r="G24" s="177"/>
      <c r="H24" s="177"/>
      <c r="I24" s="177"/>
    </row>
    <row r="25" spans="3:9" s="4" customFormat="1" ht="21" x14ac:dyDescent="0.35">
      <c r="C25" s="85" t="s">
        <v>109</v>
      </c>
      <c r="D25" s="86"/>
      <c r="E25" s="86"/>
      <c r="F25" s="86"/>
      <c r="G25" s="86"/>
      <c r="H25" s="86"/>
      <c r="I25" s="86"/>
    </row>
    <row r="26" spans="3:9" s="4" customFormat="1" ht="21" x14ac:dyDescent="0.35">
      <c r="C26" s="26" t="s">
        <v>128</v>
      </c>
      <c r="D26" s="26"/>
      <c r="E26" s="26"/>
      <c r="F26" s="26"/>
      <c r="G26" s="26"/>
      <c r="H26" s="26"/>
      <c r="I26" s="26"/>
    </row>
    <row r="27" spans="3:9" s="4" customFormat="1" ht="21" x14ac:dyDescent="0.35">
      <c r="C27" s="26" t="s">
        <v>129</v>
      </c>
      <c r="D27" s="85"/>
      <c r="E27" s="85"/>
      <c r="F27" s="85"/>
      <c r="G27" s="85"/>
      <c r="H27" s="85"/>
      <c r="I27" s="85"/>
    </row>
    <row r="28" spans="3:9" s="4" customFormat="1" ht="21" x14ac:dyDescent="0.35">
      <c r="C28" s="26" t="s">
        <v>130</v>
      </c>
      <c r="D28" s="122"/>
      <c r="E28" s="122"/>
      <c r="F28" s="122"/>
      <c r="G28" s="122"/>
      <c r="H28" s="122"/>
      <c r="I28" s="122"/>
    </row>
    <row r="29" spans="3:9" s="4" customFormat="1" ht="21" x14ac:dyDescent="0.35">
      <c r="C29" s="26" t="s">
        <v>131</v>
      </c>
      <c r="D29" s="85"/>
      <c r="E29" s="85"/>
      <c r="F29" s="85"/>
      <c r="G29" s="85"/>
      <c r="H29" s="85"/>
      <c r="I29" s="85"/>
    </row>
    <row r="30" spans="3:9" s="4" customFormat="1" ht="21" x14ac:dyDescent="0.35">
      <c r="C30" s="176" t="s">
        <v>132</v>
      </c>
      <c r="D30" s="177"/>
      <c r="E30" s="177"/>
      <c r="F30" s="177"/>
      <c r="G30" s="177"/>
      <c r="H30" s="177"/>
      <c r="I30" s="177"/>
    </row>
    <row r="31" spans="3:9" s="4" customFormat="1" ht="21" x14ac:dyDescent="0.35">
      <c r="C31" s="85"/>
      <c r="D31" s="86"/>
      <c r="E31" s="86"/>
      <c r="F31" s="86"/>
      <c r="G31" s="86"/>
      <c r="H31" s="86"/>
      <c r="I31" s="86"/>
    </row>
    <row r="32" spans="3:9" s="4" customFormat="1" ht="21" x14ac:dyDescent="0.35">
      <c r="C32" s="99"/>
      <c r="D32" s="100"/>
      <c r="E32" s="100"/>
      <c r="F32" s="100"/>
      <c r="G32" s="100"/>
      <c r="H32" s="100"/>
      <c r="I32" s="100"/>
    </row>
  </sheetData>
  <mergeCells count="23">
    <mergeCell ref="C30:I30"/>
    <mergeCell ref="I8:I9"/>
    <mergeCell ref="C14:F14"/>
    <mergeCell ref="C21:F21"/>
    <mergeCell ref="C13:F13"/>
    <mergeCell ref="C11:F11"/>
    <mergeCell ref="C12:F12"/>
    <mergeCell ref="C15:F15"/>
    <mergeCell ref="C16:F16"/>
    <mergeCell ref="C17:F17"/>
    <mergeCell ref="C18:F18"/>
    <mergeCell ref="C19:F19"/>
    <mergeCell ref="C20:F20"/>
    <mergeCell ref="C6:F6"/>
    <mergeCell ref="C10:F10"/>
    <mergeCell ref="G8:G9"/>
    <mergeCell ref="H8:H9"/>
    <mergeCell ref="C24:I24"/>
    <mergeCell ref="B1:I1"/>
    <mergeCell ref="C4:F5"/>
    <mergeCell ref="G4:G5"/>
    <mergeCell ref="H4:H5"/>
    <mergeCell ref="I4:I5"/>
  </mergeCells>
  <pageMargins left="0.19685039370078741" right="0" top="0.74803149606299213" bottom="0" header="0.31496062992125984" footer="0.31496062992125984"/>
  <pageSetup paperSize="9" orientation="portrait" horizontalDpi="0" verticalDpi="0" r:id="rId1"/>
  <drawing r:id="rId2"/>
  <legacyDrawing r:id="rId3"/>
  <oleObjects>
    <mc:AlternateContent xmlns:mc="http://schemas.openxmlformats.org/markup-compatibility/2006">
      <mc:Choice Requires="x14">
        <oleObject progId="Equation.3" shapeId="10241" r:id="rId4">
          <objectPr defaultSize="0" autoPict="0" r:id="rId5">
            <anchor moveWithCells="1" sizeWithCells="1">
              <from>
                <xdr:col>6</xdr:col>
                <xdr:colOff>123825</xdr:colOff>
                <xdr:row>3</xdr:row>
                <xdr:rowOff>142875</xdr:rowOff>
              </from>
              <to>
                <xdr:col>6</xdr:col>
                <xdr:colOff>285750</xdr:colOff>
                <xdr:row>4</xdr:row>
                <xdr:rowOff>19050</xdr:rowOff>
              </to>
            </anchor>
          </objectPr>
        </oleObject>
      </mc:Choice>
      <mc:Fallback>
        <oleObject progId="Equation.3" shapeId="10241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54"/>
  <sheetViews>
    <sheetView topLeftCell="A10" workbookViewId="0">
      <selection activeCell="C30" sqref="C30"/>
    </sheetView>
  </sheetViews>
  <sheetFormatPr defaultRowHeight="21" x14ac:dyDescent="0.35"/>
  <cols>
    <col min="1" max="1" width="3.875" style="4" customWidth="1"/>
    <col min="2" max="2" width="3.625" style="4" customWidth="1"/>
    <col min="3" max="3" width="66.875" style="4" customWidth="1"/>
    <col min="4" max="4" width="6.375" style="4" customWidth="1"/>
    <col min="5" max="255" width="9" style="4"/>
    <col min="256" max="256" width="5.875" style="4" customWidth="1"/>
    <col min="257" max="257" width="5.625" style="4" customWidth="1"/>
    <col min="258" max="258" width="69.25" style="4" customWidth="1"/>
    <col min="259" max="259" width="7.375" style="4" customWidth="1"/>
    <col min="260" max="511" width="9" style="4"/>
    <col min="512" max="512" width="5.875" style="4" customWidth="1"/>
    <col min="513" max="513" width="5.625" style="4" customWidth="1"/>
    <col min="514" max="514" width="69.25" style="4" customWidth="1"/>
    <col min="515" max="515" width="7.375" style="4" customWidth="1"/>
    <col min="516" max="767" width="9" style="4"/>
    <col min="768" max="768" width="5.875" style="4" customWidth="1"/>
    <col min="769" max="769" width="5.625" style="4" customWidth="1"/>
    <col min="770" max="770" width="69.25" style="4" customWidth="1"/>
    <col min="771" max="771" width="7.375" style="4" customWidth="1"/>
    <col min="772" max="1023" width="9" style="4"/>
    <col min="1024" max="1024" width="5.875" style="4" customWidth="1"/>
    <col min="1025" max="1025" width="5.625" style="4" customWidth="1"/>
    <col min="1026" max="1026" width="69.25" style="4" customWidth="1"/>
    <col min="1027" max="1027" width="7.375" style="4" customWidth="1"/>
    <col min="1028" max="1279" width="9" style="4"/>
    <col min="1280" max="1280" width="5.875" style="4" customWidth="1"/>
    <col min="1281" max="1281" width="5.625" style="4" customWidth="1"/>
    <col min="1282" max="1282" width="69.25" style="4" customWidth="1"/>
    <col min="1283" max="1283" width="7.375" style="4" customWidth="1"/>
    <col min="1284" max="1535" width="9" style="4"/>
    <col min="1536" max="1536" width="5.875" style="4" customWidth="1"/>
    <col min="1537" max="1537" width="5.625" style="4" customWidth="1"/>
    <col min="1538" max="1538" width="69.25" style="4" customWidth="1"/>
    <col min="1539" max="1539" width="7.375" style="4" customWidth="1"/>
    <col min="1540" max="1791" width="9" style="4"/>
    <col min="1792" max="1792" width="5.875" style="4" customWidth="1"/>
    <col min="1793" max="1793" width="5.625" style="4" customWidth="1"/>
    <col min="1794" max="1794" width="69.25" style="4" customWidth="1"/>
    <col min="1795" max="1795" width="7.375" style="4" customWidth="1"/>
    <col min="1796" max="2047" width="9" style="4"/>
    <col min="2048" max="2048" width="5.875" style="4" customWidth="1"/>
    <col min="2049" max="2049" width="5.625" style="4" customWidth="1"/>
    <col min="2050" max="2050" width="69.25" style="4" customWidth="1"/>
    <col min="2051" max="2051" width="7.375" style="4" customWidth="1"/>
    <col min="2052" max="2303" width="9" style="4"/>
    <col min="2304" max="2304" width="5.875" style="4" customWidth="1"/>
    <col min="2305" max="2305" width="5.625" style="4" customWidth="1"/>
    <col min="2306" max="2306" width="69.25" style="4" customWidth="1"/>
    <col min="2307" max="2307" width="7.375" style="4" customWidth="1"/>
    <col min="2308" max="2559" width="9" style="4"/>
    <col min="2560" max="2560" width="5.875" style="4" customWidth="1"/>
    <col min="2561" max="2561" width="5.625" style="4" customWidth="1"/>
    <col min="2562" max="2562" width="69.25" style="4" customWidth="1"/>
    <col min="2563" max="2563" width="7.375" style="4" customWidth="1"/>
    <col min="2564" max="2815" width="9" style="4"/>
    <col min="2816" max="2816" width="5.875" style="4" customWidth="1"/>
    <col min="2817" max="2817" width="5.625" style="4" customWidth="1"/>
    <col min="2818" max="2818" width="69.25" style="4" customWidth="1"/>
    <col min="2819" max="2819" width="7.375" style="4" customWidth="1"/>
    <col min="2820" max="3071" width="9" style="4"/>
    <col min="3072" max="3072" width="5.875" style="4" customWidth="1"/>
    <col min="3073" max="3073" width="5.625" style="4" customWidth="1"/>
    <col min="3074" max="3074" width="69.25" style="4" customWidth="1"/>
    <col min="3075" max="3075" width="7.375" style="4" customWidth="1"/>
    <col min="3076" max="3327" width="9" style="4"/>
    <col min="3328" max="3328" width="5.875" style="4" customWidth="1"/>
    <col min="3329" max="3329" width="5.625" style="4" customWidth="1"/>
    <col min="3330" max="3330" width="69.25" style="4" customWidth="1"/>
    <col min="3331" max="3331" width="7.375" style="4" customWidth="1"/>
    <col min="3332" max="3583" width="9" style="4"/>
    <col min="3584" max="3584" width="5.875" style="4" customWidth="1"/>
    <col min="3585" max="3585" width="5.625" style="4" customWidth="1"/>
    <col min="3586" max="3586" width="69.25" style="4" customWidth="1"/>
    <col min="3587" max="3587" width="7.375" style="4" customWidth="1"/>
    <col min="3588" max="3839" width="9" style="4"/>
    <col min="3840" max="3840" width="5.875" style="4" customWidth="1"/>
    <col min="3841" max="3841" width="5.625" style="4" customWidth="1"/>
    <col min="3842" max="3842" width="69.25" style="4" customWidth="1"/>
    <col min="3843" max="3843" width="7.375" style="4" customWidth="1"/>
    <col min="3844" max="4095" width="9" style="4"/>
    <col min="4096" max="4096" width="5.875" style="4" customWidth="1"/>
    <col min="4097" max="4097" width="5.625" style="4" customWidth="1"/>
    <col min="4098" max="4098" width="69.25" style="4" customWidth="1"/>
    <col min="4099" max="4099" width="7.375" style="4" customWidth="1"/>
    <col min="4100" max="4351" width="9" style="4"/>
    <col min="4352" max="4352" width="5.875" style="4" customWidth="1"/>
    <col min="4353" max="4353" width="5.625" style="4" customWidth="1"/>
    <col min="4354" max="4354" width="69.25" style="4" customWidth="1"/>
    <col min="4355" max="4355" width="7.375" style="4" customWidth="1"/>
    <col min="4356" max="4607" width="9" style="4"/>
    <col min="4608" max="4608" width="5.875" style="4" customWidth="1"/>
    <col min="4609" max="4609" width="5.625" style="4" customWidth="1"/>
    <col min="4610" max="4610" width="69.25" style="4" customWidth="1"/>
    <col min="4611" max="4611" width="7.375" style="4" customWidth="1"/>
    <col min="4612" max="4863" width="9" style="4"/>
    <col min="4864" max="4864" width="5.875" style="4" customWidth="1"/>
    <col min="4865" max="4865" width="5.625" style="4" customWidth="1"/>
    <col min="4866" max="4866" width="69.25" style="4" customWidth="1"/>
    <col min="4867" max="4867" width="7.375" style="4" customWidth="1"/>
    <col min="4868" max="5119" width="9" style="4"/>
    <col min="5120" max="5120" width="5.875" style="4" customWidth="1"/>
    <col min="5121" max="5121" width="5.625" style="4" customWidth="1"/>
    <col min="5122" max="5122" width="69.25" style="4" customWidth="1"/>
    <col min="5123" max="5123" width="7.375" style="4" customWidth="1"/>
    <col min="5124" max="5375" width="9" style="4"/>
    <col min="5376" max="5376" width="5.875" style="4" customWidth="1"/>
    <col min="5377" max="5377" width="5.625" style="4" customWidth="1"/>
    <col min="5378" max="5378" width="69.25" style="4" customWidth="1"/>
    <col min="5379" max="5379" width="7.375" style="4" customWidth="1"/>
    <col min="5380" max="5631" width="9" style="4"/>
    <col min="5632" max="5632" width="5.875" style="4" customWidth="1"/>
    <col min="5633" max="5633" width="5.625" style="4" customWidth="1"/>
    <col min="5634" max="5634" width="69.25" style="4" customWidth="1"/>
    <col min="5635" max="5635" width="7.375" style="4" customWidth="1"/>
    <col min="5636" max="5887" width="9" style="4"/>
    <col min="5888" max="5888" width="5.875" style="4" customWidth="1"/>
    <col min="5889" max="5889" width="5.625" style="4" customWidth="1"/>
    <col min="5890" max="5890" width="69.25" style="4" customWidth="1"/>
    <col min="5891" max="5891" width="7.375" style="4" customWidth="1"/>
    <col min="5892" max="6143" width="9" style="4"/>
    <col min="6144" max="6144" width="5.875" style="4" customWidth="1"/>
    <col min="6145" max="6145" width="5.625" style="4" customWidth="1"/>
    <col min="6146" max="6146" width="69.25" style="4" customWidth="1"/>
    <col min="6147" max="6147" width="7.375" style="4" customWidth="1"/>
    <col min="6148" max="6399" width="9" style="4"/>
    <col min="6400" max="6400" width="5.875" style="4" customWidth="1"/>
    <col min="6401" max="6401" width="5.625" style="4" customWidth="1"/>
    <col min="6402" max="6402" width="69.25" style="4" customWidth="1"/>
    <col min="6403" max="6403" width="7.375" style="4" customWidth="1"/>
    <col min="6404" max="6655" width="9" style="4"/>
    <col min="6656" max="6656" width="5.875" style="4" customWidth="1"/>
    <col min="6657" max="6657" width="5.625" style="4" customWidth="1"/>
    <col min="6658" max="6658" width="69.25" style="4" customWidth="1"/>
    <col min="6659" max="6659" width="7.375" style="4" customWidth="1"/>
    <col min="6660" max="6911" width="9" style="4"/>
    <col min="6912" max="6912" width="5.875" style="4" customWidth="1"/>
    <col min="6913" max="6913" width="5.625" style="4" customWidth="1"/>
    <col min="6914" max="6914" width="69.25" style="4" customWidth="1"/>
    <col min="6915" max="6915" width="7.375" style="4" customWidth="1"/>
    <col min="6916" max="7167" width="9" style="4"/>
    <col min="7168" max="7168" width="5.875" style="4" customWidth="1"/>
    <col min="7169" max="7169" width="5.625" style="4" customWidth="1"/>
    <col min="7170" max="7170" width="69.25" style="4" customWidth="1"/>
    <col min="7171" max="7171" width="7.375" style="4" customWidth="1"/>
    <col min="7172" max="7423" width="9" style="4"/>
    <col min="7424" max="7424" width="5.875" style="4" customWidth="1"/>
    <col min="7425" max="7425" width="5.625" style="4" customWidth="1"/>
    <col min="7426" max="7426" width="69.25" style="4" customWidth="1"/>
    <col min="7427" max="7427" width="7.375" style="4" customWidth="1"/>
    <col min="7428" max="7679" width="9" style="4"/>
    <col min="7680" max="7680" width="5.875" style="4" customWidth="1"/>
    <col min="7681" max="7681" width="5.625" style="4" customWidth="1"/>
    <col min="7682" max="7682" width="69.25" style="4" customWidth="1"/>
    <col min="7683" max="7683" width="7.375" style="4" customWidth="1"/>
    <col min="7684" max="7935" width="9" style="4"/>
    <col min="7936" max="7936" width="5.875" style="4" customWidth="1"/>
    <col min="7937" max="7937" width="5.625" style="4" customWidth="1"/>
    <col min="7938" max="7938" width="69.25" style="4" customWidth="1"/>
    <col min="7939" max="7939" width="7.375" style="4" customWidth="1"/>
    <col min="7940" max="8191" width="9" style="4"/>
    <col min="8192" max="8192" width="5.875" style="4" customWidth="1"/>
    <col min="8193" max="8193" width="5.625" style="4" customWidth="1"/>
    <col min="8194" max="8194" width="69.25" style="4" customWidth="1"/>
    <col min="8195" max="8195" width="7.375" style="4" customWidth="1"/>
    <col min="8196" max="8447" width="9" style="4"/>
    <col min="8448" max="8448" width="5.875" style="4" customWidth="1"/>
    <col min="8449" max="8449" width="5.625" style="4" customWidth="1"/>
    <col min="8450" max="8450" width="69.25" style="4" customWidth="1"/>
    <col min="8451" max="8451" width="7.375" style="4" customWidth="1"/>
    <col min="8452" max="8703" width="9" style="4"/>
    <col min="8704" max="8704" width="5.875" style="4" customWidth="1"/>
    <col min="8705" max="8705" width="5.625" style="4" customWidth="1"/>
    <col min="8706" max="8706" width="69.25" style="4" customWidth="1"/>
    <col min="8707" max="8707" width="7.375" style="4" customWidth="1"/>
    <col min="8708" max="8959" width="9" style="4"/>
    <col min="8960" max="8960" width="5.875" style="4" customWidth="1"/>
    <col min="8961" max="8961" width="5.625" style="4" customWidth="1"/>
    <col min="8962" max="8962" width="69.25" style="4" customWidth="1"/>
    <col min="8963" max="8963" width="7.375" style="4" customWidth="1"/>
    <col min="8964" max="9215" width="9" style="4"/>
    <col min="9216" max="9216" width="5.875" style="4" customWidth="1"/>
    <col min="9217" max="9217" width="5.625" style="4" customWidth="1"/>
    <col min="9218" max="9218" width="69.25" style="4" customWidth="1"/>
    <col min="9219" max="9219" width="7.375" style="4" customWidth="1"/>
    <col min="9220" max="9471" width="9" style="4"/>
    <col min="9472" max="9472" width="5.875" style="4" customWidth="1"/>
    <col min="9473" max="9473" width="5.625" style="4" customWidth="1"/>
    <col min="9474" max="9474" width="69.25" style="4" customWidth="1"/>
    <col min="9475" max="9475" width="7.375" style="4" customWidth="1"/>
    <col min="9476" max="9727" width="9" style="4"/>
    <col min="9728" max="9728" width="5.875" style="4" customWidth="1"/>
    <col min="9729" max="9729" width="5.625" style="4" customWidth="1"/>
    <col min="9730" max="9730" width="69.25" style="4" customWidth="1"/>
    <col min="9731" max="9731" width="7.375" style="4" customWidth="1"/>
    <col min="9732" max="9983" width="9" style="4"/>
    <col min="9984" max="9984" width="5.875" style="4" customWidth="1"/>
    <col min="9985" max="9985" width="5.625" style="4" customWidth="1"/>
    <col min="9986" max="9986" width="69.25" style="4" customWidth="1"/>
    <col min="9987" max="9987" width="7.375" style="4" customWidth="1"/>
    <col min="9988" max="10239" width="9" style="4"/>
    <col min="10240" max="10240" width="5.875" style="4" customWidth="1"/>
    <col min="10241" max="10241" width="5.625" style="4" customWidth="1"/>
    <col min="10242" max="10242" width="69.25" style="4" customWidth="1"/>
    <col min="10243" max="10243" width="7.375" style="4" customWidth="1"/>
    <col min="10244" max="10495" width="9" style="4"/>
    <col min="10496" max="10496" width="5.875" style="4" customWidth="1"/>
    <col min="10497" max="10497" width="5.625" style="4" customWidth="1"/>
    <col min="10498" max="10498" width="69.25" style="4" customWidth="1"/>
    <col min="10499" max="10499" width="7.375" style="4" customWidth="1"/>
    <col min="10500" max="10751" width="9" style="4"/>
    <col min="10752" max="10752" width="5.875" style="4" customWidth="1"/>
    <col min="10753" max="10753" width="5.625" style="4" customWidth="1"/>
    <col min="10754" max="10754" width="69.25" style="4" customWidth="1"/>
    <col min="10755" max="10755" width="7.375" style="4" customWidth="1"/>
    <col min="10756" max="11007" width="9" style="4"/>
    <col min="11008" max="11008" width="5.875" style="4" customWidth="1"/>
    <col min="11009" max="11009" width="5.625" style="4" customWidth="1"/>
    <col min="11010" max="11010" width="69.25" style="4" customWidth="1"/>
    <col min="11011" max="11011" width="7.375" style="4" customWidth="1"/>
    <col min="11012" max="11263" width="9" style="4"/>
    <col min="11264" max="11264" width="5.875" style="4" customWidth="1"/>
    <col min="11265" max="11265" width="5.625" style="4" customWidth="1"/>
    <col min="11266" max="11266" width="69.25" style="4" customWidth="1"/>
    <col min="11267" max="11267" width="7.375" style="4" customWidth="1"/>
    <col min="11268" max="11519" width="9" style="4"/>
    <col min="11520" max="11520" width="5.875" style="4" customWidth="1"/>
    <col min="11521" max="11521" width="5.625" style="4" customWidth="1"/>
    <col min="11522" max="11522" width="69.25" style="4" customWidth="1"/>
    <col min="11523" max="11523" width="7.375" style="4" customWidth="1"/>
    <col min="11524" max="11775" width="9" style="4"/>
    <col min="11776" max="11776" width="5.875" style="4" customWidth="1"/>
    <col min="11777" max="11777" width="5.625" style="4" customWidth="1"/>
    <col min="11778" max="11778" width="69.25" style="4" customWidth="1"/>
    <col min="11779" max="11779" width="7.375" style="4" customWidth="1"/>
    <col min="11780" max="12031" width="9" style="4"/>
    <col min="12032" max="12032" width="5.875" style="4" customWidth="1"/>
    <col min="12033" max="12033" width="5.625" style="4" customWidth="1"/>
    <col min="12034" max="12034" width="69.25" style="4" customWidth="1"/>
    <col min="12035" max="12035" width="7.375" style="4" customWidth="1"/>
    <col min="12036" max="12287" width="9" style="4"/>
    <col min="12288" max="12288" width="5.875" style="4" customWidth="1"/>
    <col min="12289" max="12289" width="5.625" style="4" customWidth="1"/>
    <col min="12290" max="12290" width="69.25" style="4" customWidth="1"/>
    <col min="12291" max="12291" width="7.375" style="4" customWidth="1"/>
    <col min="12292" max="12543" width="9" style="4"/>
    <col min="12544" max="12544" width="5.875" style="4" customWidth="1"/>
    <col min="12545" max="12545" width="5.625" style="4" customWidth="1"/>
    <col min="12546" max="12546" width="69.25" style="4" customWidth="1"/>
    <col min="12547" max="12547" width="7.375" style="4" customWidth="1"/>
    <col min="12548" max="12799" width="9" style="4"/>
    <col min="12800" max="12800" width="5.875" style="4" customWidth="1"/>
    <col min="12801" max="12801" width="5.625" style="4" customWidth="1"/>
    <col min="12802" max="12802" width="69.25" style="4" customWidth="1"/>
    <col min="12803" max="12803" width="7.375" style="4" customWidth="1"/>
    <col min="12804" max="13055" width="9" style="4"/>
    <col min="13056" max="13056" width="5.875" style="4" customWidth="1"/>
    <col min="13057" max="13057" width="5.625" style="4" customWidth="1"/>
    <col min="13058" max="13058" width="69.25" style="4" customWidth="1"/>
    <col min="13059" max="13059" width="7.375" style="4" customWidth="1"/>
    <col min="13060" max="13311" width="9" style="4"/>
    <col min="13312" max="13312" width="5.875" style="4" customWidth="1"/>
    <col min="13313" max="13313" width="5.625" style="4" customWidth="1"/>
    <col min="13314" max="13314" width="69.25" style="4" customWidth="1"/>
    <col min="13315" max="13315" width="7.375" style="4" customWidth="1"/>
    <col min="13316" max="13567" width="9" style="4"/>
    <col min="13568" max="13568" width="5.875" style="4" customWidth="1"/>
    <col min="13569" max="13569" width="5.625" style="4" customWidth="1"/>
    <col min="13570" max="13570" width="69.25" style="4" customWidth="1"/>
    <col min="13571" max="13571" width="7.375" style="4" customWidth="1"/>
    <col min="13572" max="13823" width="9" style="4"/>
    <col min="13824" max="13824" width="5.875" style="4" customWidth="1"/>
    <col min="13825" max="13825" width="5.625" style="4" customWidth="1"/>
    <col min="13826" max="13826" width="69.25" style="4" customWidth="1"/>
    <col min="13827" max="13827" width="7.375" style="4" customWidth="1"/>
    <col min="13828" max="14079" width="9" style="4"/>
    <col min="14080" max="14080" width="5.875" style="4" customWidth="1"/>
    <col min="14081" max="14081" width="5.625" style="4" customWidth="1"/>
    <col min="14082" max="14082" width="69.25" style="4" customWidth="1"/>
    <col min="14083" max="14083" width="7.375" style="4" customWidth="1"/>
    <col min="14084" max="14335" width="9" style="4"/>
    <col min="14336" max="14336" width="5.875" style="4" customWidth="1"/>
    <col min="14337" max="14337" width="5.625" style="4" customWidth="1"/>
    <col min="14338" max="14338" width="69.25" style="4" customWidth="1"/>
    <col min="14339" max="14339" width="7.375" style="4" customWidth="1"/>
    <col min="14340" max="14591" width="9" style="4"/>
    <col min="14592" max="14592" width="5.875" style="4" customWidth="1"/>
    <col min="14593" max="14593" width="5.625" style="4" customWidth="1"/>
    <col min="14594" max="14594" width="69.25" style="4" customWidth="1"/>
    <col min="14595" max="14595" width="7.375" style="4" customWidth="1"/>
    <col min="14596" max="14847" width="9" style="4"/>
    <col min="14848" max="14848" width="5.875" style="4" customWidth="1"/>
    <col min="14849" max="14849" width="5.625" style="4" customWidth="1"/>
    <col min="14850" max="14850" width="69.25" style="4" customWidth="1"/>
    <col min="14851" max="14851" width="7.375" style="4" customWidth="1"/>
    <col min="14852" max="15103" width="9" style="4"/>
    <col min="15104" max="15104" width="5.875" style="4" customWidth="1"/>
    <col min="15105" max="15105" width="5.625" style="4" customWidth="1"/>
    <col min="15106" max="15106" width="69.25" style="4" customWidth="1"/>
    <col min="15107" max="15107" width="7.375" style="4" customWidth="1"/>
    <col min="15108" max="15359" width="9" style="4"/>
    <col min="15360" max="15360" width="5.875" style="4" customWidth="1"/>
    <col min="15361" max="15361" width="5.625" style="4" customWidth="1"/>
    <col min="15362" max="15362" width="69.25" style="4" customWidth="1"/>
    <col min="15363" max="15363" width="7.375" style="4" customWidth="1"/>
    <col min="15364" max="15615" width="9" style="4"/>
    <col min="15616" max="15616" width="5.875" style="4" customWidth="1"/>
    <col min="15617" max="15617" width="5.625" style="4" customWidth="1"/>
    <col min="15618" max="15618" width="69.25" style="4" customWidth="1"/>
    <col min="15619" max="15619" width="7.375" style="4" customWidth="1"/>
    <col min="15620" max="15871" width="9" style="4"/>
    <col min="15872" max="15872" width="5.875" style="4" customWidth="1"/>
    <col min="15873" max="15873" width="5.625" style="4" customWidth="1"/>
    <col min="15874" max="15874" width="69.25" style="4" customWidth="1"/>
    <col min="15875" max="15875" width="7.375" style="4" customWidth="1"/>
    <col min="15876" max="16127" width="9" style="4"/>
    <col min="16128" max="16128" width="5.875" style="4" customWidth="1"/>
    <col min="16129" max="16129" width="5.625" style="4" customWidth="1"/>
    <col min="16130" max="16130" width="69.25" style="4" customWidth="1"/>
    <col min="16131" max="16131" width="7.375" style="4" customWidth="1"/>
    <col min="16132" max="16383" width="9" style="4"/>
    <col min="16384" max="16384" width="9" style="4" customWidth="1"/>
  </cols>
  <sheetData>
    <row r="1" spans="1:4" x14ac:dyDescent="0.35">
      <c r="A1" s="216" t="s">
        <v>126</v>
      </c>
      <c r="B1" s="216"/>
      <c r="C1" s="216"/>
      <c r="D1" s="216"/>
    </row>
    <row r="2" spans="1:4" x14ac:dyDescent="0.35">
      <c r="A2" s="103"/>
      <c r="B2" s="103"/>
      <c r="C2" s="103"/>
      <c r="D2" s="103"/>
    </row>
    <row r="3" spans="1:4" x14ac:dyDescent="0.35">
      <c r="A3" s="5" t="s">
        <v>44</v>
      </c>
    </row>
    <row r="4" spans="1:4" x14ac:dyDescent="0.35">
      <c r="B4" s="109" t="s">
        <v>74</v>
      </c>
    </row>
    <row r="5" spans="1:4" x14ac:dyDescent="0.35">
      <c r="B5" s="110" t="s">
        <v>28</v>
      </c>
      <c r="C5" s="110" t="s">
        <v>4</v>
      </c>
      <c r="D5" s="111" t="s">
        <v>29</v>
      </c>
    </row>
    <row r="6" spans="1:4" x14ac:dyDescent="0.35">
      <c r="B6" s="112">
        <v>1</v>
      </c>
      <c r="C6" s="152" t="s">
        <v>80</v>
      </c>
      <c r="D6" s="13">
        <v>3</v>
      </c>
    </row>
    <row r="7" spans="1:4" x14ac:dyDescent="0.35">
      <c r="B7" s="112">
        <v>2</v>
      </c>
      <c r="C7" s="154" t="s">
        <v>91</v>
      </c>
      <c r="D7" s="13">
        <v>2</v>
      </c>
    </row>
    <row r="8" spans="1:4" x14ac:dyDescent="0.35">
      <c r="B8" s="112">
        <v>3</v>
      </c>
      <c r="C8" s="115" t="s">
        <v>149</v>
      </c>
      <c r="D8" s="113">
        <v>1</v>
      </c>
    </row>
    <row r="9" spans="1:4" x14ac:dyDescent="0.35">
      <c r="B9" s="112">
        <v>4</v>
      </c>
      <c r="C9" s="135" t="s">
        <v>87</v>
      </c>
      <c r="D9" s="113">
        <v>1</v>
      </c>
    </row>
    <row r="10" spans="1:4" x14ac:dyDescent="0.35">
      <c r="B10" s="112">
        <v>5</v>
      </c>
      <c r="C10" s="135" t="s">
        <v>90</v>
      </c>
      <c r="D10" s="113">
        <v>1</v>
      </c>
    </row>
    <row r="11" spans="1:4" x14ac:dyDescent="0.35">
      <c r="B11" s="112">
        <v>6</v>
      </c>
      <c r="C11" s="115" t="s">
        <v>92</v>
      </c>
      <c r="D11" s="113">
        <v>1</v>
      </c>
    </row>
    <row r="12" spans="1:4" x14ac:dyDescent="0.35">
      <c r="B12" s="112">
        <v>7</v>
      </c>
      <c r="C12" s="135" t="s">
        <v>93</v>
      </c>
      <c r="D12" s="151">
        <v>1</v>
      </c>
    </row>
    <row r="13" spans="1:4" x14ac:dyDescent="0.35">
      <c r="B13" s="112">
        <v>8</v>
      </c>
      <c r="C13" s="152" t="s">
        <v>142</v>
      </c>
      <c r="D13" s="147">
        <v>1</v>
      </c>
    </row>
    <row r="14" spans="1:4" x14ac:dyDescent="0.35">
      <c r="B14" s="112">
        <v>9</v>
      </c>
      <c r="C14" s="152" t="s">
        <v>101</v>
      </c>
      <c r="D14" s="147">
        <v>1</v>
      </c>
    </row>
    <row r="15" spans="1:4" x14ac:dyDescent="0.35">
      <c r="B15" s="258" t="s">
        <v>3</v>
      </c>
      <c r="C15" s="259"/>
      <c r="D15" s="114">
        <f>SUM(D6:D14)</f>
        <v>12</v>
      </c>
    </row>
    <row r="16" spans="1:4" x14ac:dyDescent="0.35">
      <c r="A16" s="146"/>
      <c r="B16" s="146"/>
      <c r="C16" s="146"/>
      <c r="D16" s="146"/>
    </row>
    <row r="17" spans="2:4" x14ac:dyDescent="0.35">
      <c r="B17" s="109" t="s">
        <v>84</v>
      </c>
    </row>
    <row r="18" spans="2:4" x14ac:dyDescent="0.35">
      <c r="B18" s="110" t="s">
        <v>28</v>
      </c>
      <c r="C18" s="110" t="s">
        <v>4</v>
      </c>
      <c r="D18" s="111" t="s">
        <v>29</v>
      </c>
    </row>
    <row r="19" spans="2:4" x14ac:dyDescent="0.35">
      <c r="B19" s="112">
        <v>1</v>
      </c>
      <c r="C19" s="115" t="s">
        <v>95</v>
      </c>
      <c r="D19" s="113">
        <v>2</v>
      </c>
    </row>
    <row r="20" spans="2:4" x14ac:dyDescent="0.35">
      <c r="B20" s="150">
        <v>2</v>
      </c>
      <c r="C20" s="135" t="s">
        <v>94</v>
      </c>
      <c r="D20" s="151">
        <v>1</v>
      </c>
    </row>
    <row r="21" spans="2:4" x14ac:dyDescent="0.35">
      <c r="B21" s="258" t="s">
        <v>3</v>
      </c>
      <c r="C21" s="259"/>
      <c r="D21" s="114">
        <f>SUM(D19:D20)</f>
        <v>3</v>
      </c>
    </row>
    <row r="23" spans="2:4" x14ac:dyDescent="0.35">
      <c r="B23" s="109" t="s">
        <v>75</v>
      </c>
    </row>
    <row r="24" spans="2:4" x14ac:dyDescent="0.35">
      <c r="B24" s="109" t="s">
        <v>148</v>
      </c>
    </row>
    <row r="25" spans="2:4" x14ac:dyDescent="0.35">
      <c r="B25" s="110" t="s">
        <v>28</v>
      </c>
      <c r="C25" s="110" t="s">
        <v>4</v>
      </c>
      <c r="D25" s="111" t="s">
        <v>29</v>
      </c>
    </row>
    <row r="26" spans="2:4" x14ac:dyDescent="0.35">
      <c r="B26" s="112">
        <v>1</v>
      </c>
      <c r="C26" s="115" t="s">
        <v>77</v>
      </c>
      <c r="D26" s="113">
        <v>1</v>
      </c>
    </row>
    <row r="27" spans="2:4" x14ac:dyDescent="0.35">
      <c r="B27" s="123">
        <v>2</v>
      </c>
      <c r="C27" s="135" t="s">
        <v>79</v>
      </c>
      <c r="D27" s="124">
        <v>1</v>
      </c>
    </row>
    <row r="28" spans="2:4" x14ac:dyDescent="0.35">
      <c r="B28" s="148">
        <v>3</v>
      </c>
      <c r="C28" s="115" t="s">
        <v>82</v>
      </c>
      <c r="D28" s="149">
        <v>1</v>
      </c>
    </row>
    <row r="29" spans="2:4" x14ac:dyDescent="0.35">
      <c r="B29" s="260">
        <v>4</v>
      </c>
      <c r="C29" s="115" t="s">
        <v>86</v>
      </c>
      <c r="D29" s="262">
        <v>1</v>
      </c>
    </row>
    <row r="30" spans="2:4" x14ac:dyDescent="0.35">
      <c r="B30" s="261"/>
      <c r="C30" s="116" t="s">
        <v>150</v>
      </c>
      <c r="D30" s="263"/>
    </row>
    <row r="31" spans="2:4" x14ac:dyDescent="0.35">
      <c r="B31" s="159">
        <v>5</v>
      </c>
      <c r="C31" s="116" t="s">
        <v>96</v>
      </c>
      <c r="D31" s="149">
        <v>1</v>
      </c>
    </row>
    <row r="32" spans="2:4" x14ac:dyDescent="0.35">
      <c r="B32" s="258" t="s">
        <v>3</v>
      </c>
      <c r="C32" s="259"/>
      <c r="D32" s="114">
        <f>SUM(D26:D31)</f>
        <v>5</v>
      </c>
    </row>
    <row r="33" spans="1:4" x14ac:dyDescent="0.35">
      <c r="B33" s="155"/>
      <c r="C33" s="155"/>
      <c r="D33" s="156"/>
    </row>
    <row r="34" spans="1:4" x14ac:dyDescent="0.35">
      <c r="B34" s="155"/>
      <c r="C34" s="155"/>
      <c r="D34" s="156"/>
    </row>
    <row r="35" spans="1:4" x14ac:dyDescent="0.35">
      <c r="A35" s="216" t="s">
        <v>59</v>
      </c>
      <c r="B35" s="216"/>
      <c r="C35" s="216"/>
      <c r="D35" s="216"/>
    </row>
    <row r="36" spans="1:4" x14ac:dyDescent="0.35">
      <c r="A36" s="157"/>
      <c r="B36" s="157"/>
      <c r="C36" s="157"/>
      <c r="D36" s="157"/>
    </row>
    <row r="37" spans="1:4" x14ac:dyDescent="0.35">
      <c r="B37" s="109" t="s">
        <v>76</v>
      </c>
    </row>
    <row r="38" spans="1:4" x14ac:dyDescent="0.35">
      <c r="B38" s="110" t="s">
        <v>28</v>
      </c>
      <c r="C38" s="153" t="s">
        <v>4</v>
      </c>
      <c r="D38" s="111" t="s">
        <v>29</v>
      </c>
    </row>
    <row r="39" spans="1:4" x14ac:dyDescent="0.35">
      <c r="B39" s="165">
        <v>1</v>
      </c>
      <c r="C39" s="164" t="s">
        <v>97</v>
      </c>
      <c r="D39" s="13">
        <v>3</v>
      </c>
    </row>
    <row r="40" spans="1:4" x14ac:dyDescent="0.35">
      <c r="B40" s="150">
        <v>2</v>
      </c>
      <c r="C40" s="135" t="s">
        <v>78</v>
      </c>
      <c r="D40" s="151">
        <v>1</v>
      </c>
    </row>
    <row r="41" spans="1:4" x14ac:dyDescent="0.35">
      <c r="B41" s="165">
        <v>3</v>
      </c>
      <c r="C41" s="116" t="s">
        <v>102</v>
      </c>
      <c r="D41" s="158">
        <v>1</v>
      </c>
    </row>
    <row r="42" spans="1:4" x14ac:dyDescent="0.35">
      <c r="B42" s="150">
        <v>4</v>
      </c>
      <c r="C42" s="135" t="s">
        <v>83</v>
      </c>
      <c r="D42" s="158">
        <v>1</v>
      </c>
    </row>
    <row r="43" spans="1:4" x14ac:dyDescent="0.35">
      <c r="B43" s="165">
        <v>5</v>
      </c>
      <c r="C43" s="135" t="s">
        <v>85</v>
      </c>
      <c r="D43" s="158">
        <v>1</v>
      </c>
    </row>
    <row r="44" spans="1:4" x14ac:dyDescent="0.35">
      <c r="B44" s="150">
        <v>6</v>
      </c>
      <c r="C44" s="135" t="s">
        <v>88</v>
      </c>
      <c r="D44" s="158">
        <v>1</v>
      </c>
    </row>
    <row r="45" spans="1:4" x14ac:dyDescent="0.35">
      <c r="B45" s="165">
        <v>7</v>
      </c>
      <c r="C45" s="135" t="s">
        <v>98</v>
      </c>
      <c r="D45" s="158">
        <v>1</v>
      </c>
    </row>
    <row r="46" spans="1:4" x14ac:dyDescent="0.35">
      <c r="B46" s="258" t="s">
        <v>3</v>
      </c>
      <c r="C46" s="259"/>
      <c r="D46" s="114">
        <f>SUM(D39:D45)</f>
        <v>9</v>
      </c>
    </row>
    <row r="48" spans="1:4" x14ac:dyDescent="0.35">
      <c r="B48" s="109" t="s">
        <v>81</v>
      </c>
    </row>
    <row r="49" spans="2:4" x14ac:dyDescent="0.35">
      <c r="B49" s="110" t="s">
        <v>28</v>
      </c>
      <c r="C49" s="153" t="s">
        <v>4</v>
      </c>
      <c r="D49" s="111" t="s">
        <v>29</v>
      </c>
    </row>
    <row r="50" spans="2:4" x14ac:dyDescent="0.35">
      <c r="B50" s="150">
        <v>1</v>
      </c>
      <c r="C50" s="135" t="s">
        <v>127</v>
      </c>
      <c r="D50" s="151">
        <v>1</v>
      </c>
    </row>
    <row r="51" spans="2:4" x14ac:dyDescent="0.35">
      <c r="B51" s="160">
        <v>2</v>
      </c>
      <c r="C51" s="116" t="s">
        <v>89</v>
      </c>
      <c r="D51" s="151">
        <v>1</v>
      </c>
    </row>
    <row r="52" spans="2:4" x14ac:dyDescent="0.35">
      <c r="B52" s="150">
        <v>3</v>
      </c>
      <c r="C52" s="135" t="s">
        <v>99</v>
      </c>
      <c r="D52" s="151">
        <v>1</v>
      </c>
    </row>
    <row r="53" spans="2:4" x14ac:dyDescent="0.35">
      <c r="B53" s="160">
        <v>4</v>
      </c>
      <c r="C53" s="116" t="s">
        <v>100</v>
      </c>
      <c r="D53" s="151">
        <v>1</v>
      </c>
    </row>
    <row r="54" spans="2:4" x14ac:dyDescent="0.35">
      <c r="B54" s="258" t="s">
        <v>3</v>
      </c>
      <c r="C54" s="259"/>
      <c r="D54" s="114">
        <f>SUM(D50:D53)</f>
        <v>4</v>
      </c>
    </row>
  </sheetData>
  <mergeCells count="9">
    <mergeCell ref="A1:D1"/>
    <mergeCell ref="B15:C15"/>
    <mergeCell ref="B32:C32"/>
    <mergeCell ref="A35:D35"/>
    <mergeCell ref="B54:C54"/>
    <mergeCell ref="B29:B30"/>
    <mergeCell ref="D29:D30"/>
    <mergeCell ref="B46:C46"/>
    <mergeCell ref="B21:C2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Data</vt:lpstr>
      <vt:lpstr>บทสรุป</vt:lpstr>
      <vt:lpstr>สรุปตาราง1-4</vt:lpstr>
      <vt:lpstr>ก่อน-หลัง</vt:lpstr>
      <vt:lpstr>ตาราง 5</vt:lpstr>
      <vt:lpstr>เสนอแนะ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monta charewan</dc:creator>
  <cp:lastModifiedBy>monta chat-apiwan</cp:lastModifiedBy>
  <cp:lastPrinted>2024-01-03T09:04:12Z</cp:lastPrinted>
  <dcterms:created xsi:type="dcterms:W3CDTF">2014-10-15T08:34:52Z</dcterms:created>
  <dcterms:modified xsi:type="dcterms:W3CDTF">2024-01-09T03:27:46Z</dcterms:modified>
</cp:coreProperties>
</file>