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เมินโครงการปีงบประมาณ 2558\"/>
    </mc:Choice>
  </mc:AlternateContent>
  <bookViews>
    <workbookView xWindow="0" yWindow="0" windowWidth="20490" windowHeight="7755" activeTab="3"/>
  </bookViews>
  <sheets>
    <sheet name="คีย์ข้อมูล" sheetId="1" r:id="rId1"/>
    <sheet name="บทสรุป" sheetId="9" r:id="rId2"/>
    <sheet name="สรุป" sheetId="2" r:id="rId3"/>
    <sheet name="ข้อเสนอแนะ" sheetId="3" r:id="rId4"/>
  </sheets>
  <externalReferences>
    <externalReference r:id="rId5"/>
  </externalReferences>
  <definedNames>
    <definedName name="_xlnm._FilterDatabase" localSheetId="0" hidden="1">คีย์ข้อมูล!$A$1:$AL$168</definedName>
  </definedNames>
  <calcPr calcId="152511"/>
</workbook>
</file>

<file path=xl/calcChain.xml><?xml version="1.0" encoding="utf-8"?>
<calcChain xmlns="http://schemas.openxmlformats.org/spreadsheetml/2006/main">
  <c r="E17" i="2" l="1"/>
  <c r="F107" i="2" l="1"/>
  <c r="E107" i="2"/>
  <c r="F106" i="2" l="1"/>
  <c r="F105" i="2"/>
  <c r="F104" i="2"/>
  <c r="F103" i="2"/>
  <c r="E106" i="2"/>
  <c r="E105" i="2"/>
  <c r="E104" i="2"/>
  <c r="E103" i="2"/>
  <c r="F101" i="2"/>
  <c r="F100" i="2"/>
  <c r="F99" i="2"/>
  <c r="F98" i="2"/>
  <c r="F97" i="2"/>
  <c r="E101" i="2"/>
  <c r="E100" i="2"/>
  <c r="E99" i="2"/>
  <c r="E98" i="2"/>
  <c r="E97" i="2"/>
  <c r="F95" i="2"/>
  <c r="F94" i="2"/>
  <c r="F93" i="2"/>
  <c r="F92" i="2"/>
  <c r="F91" i="2"/>
  <c r="F90" i="2"/>
  <c r="E95" i="2"/>
  <c r="E94" i="2"/>
  <c r="E93" i="2"/>
  <c r="E92" i="2"/>
  <c r="E91" i="2"/>
  <c r="E90" i="2"/>
  <c r="F88" i="2"/>
  <c r="F87" i="2"/>
  <c r="F86" i="2"/>
  <c r="E88" i="2"/>
  <c r="E87" i="2"/>
  <c r="E86" i="2"/>
  <c r="F84" i="2"/>
  <c r="F83" i="2"/>
  <c r="F82" i="2"/>
  <c r="F81" i="2"/>
  <c r="E84" i="2"/>
  <c r="E83" i="2"/>
  <c r="E82" i="2"/>
  <c r="E81" i="2"/>
  <c r="F59" i="2"/>
  <c r="E59" i="2"/>
  <c r="F58" i="2"/>
  <c r="F57" i="2"/>
  <c r="F56" i="2"/>
  <c r="F55" i="2"/>
  <c r="F54" i="2"/>
  <c r="E58" i="2"/>
  <c r="E57" i="2"/>
  <c r="E56" i="2"/>
  <c r="E55" i="2"/>
  <c r="E54" i="2"/>
  <c r="F52" i="2"/>
  <c r="F51" i="2"/>
  <c r="F50" i="2"/>
  <c r="F49" i="2"/>
  <c r="F48" i="2"/>
  <c r="E51" i="2"/>
  <c r="E50" i="2"/>
  <c r="E49" i="2"/>
  <c r="E48" i="2"/>
  <c r="E32" i="2"/>
  <c r="E29" i="2"/>
  <c r="E28" i="2"/>
  <c r="E27" i="2"/>
  <c r="E33" i="2"/>
  <c r="E31" i="2"/>
  <c r="E30" i="2"/>
  <c r="E26" i="2"/>
  <c r="E16" i="2"/>
  <c r="E15" i="2"/>
  <c r="E14" i="2"/>
  <c r="E13" i="2"/>
  <c r="D16" i="3"/>
  <c r="D23" i="3" l="1"/>
  <c r="E170" i="1" l="1"/>
  <c r="F170" i="1"/>
  <c r="G170" i="1"/>
  <c r="H170" i="1"/>
  <c r="I170" i="1"/>
  <c r="J170" i="1"/>
  <c r="K170" i="1"/>
  <c r="E169" i="1"/>
  <c r="F169" i="1"/>
  <c r="G169" i="1"/>
  <c r="H169" i="1"/>
  <c r="I169" i="1"/>
  <c r="J169" i="1"/>
  <c r="K169" i="1"/>
  <c r="C175" i="1"/>
  <c r="C174" i="1"/>
  <c r="C173" i="1"/>
  <c r="AK172" i="1"/>
  <c r="AH172" i="1"/>
  <c r="AD172" i="1"/>
  <c r="Y172" i="1"/>
  <c r="U172" i="1"/>
  <c r="P172" i="1"/>
  <c r="N172" i="1"/>
  <c r="C172" i="1"/>
  <c r="AK171" i="1"/>
  <c r="AH171" i="1"/>
  <c r="AD171" i="1"/>
  <c r="Y171" i="1"/>
  <c r="U171" i="1"/>
  <c r="P171" i="1"/>
  <c r="N171" i="1"/>
  <c r="C171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D170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D169" i="1"/>
  <c r="AL172" i="1" l="1"/>
  <c r="AM169" i="1"/>
  <c r="G101" i="2"/>
  <c r="G51" i="2" l="1"/>
  <c r="B26" i="2"/>
  <c r="E34" i="2" l="1"/>
  <c r="F34" i="2" l="1"/>
  <c r="F33" i="2"/>
  <c r="F29" i="2"/>
  <c r="F31" i="2"/>
  <c r="F27" i="2"/>
  <c r="F30" i="2"/>
  <c r="F32" i="2"/>
  <c r="F28" i="2"/>
  <c r="F26" i="2"/>
  <c r="G58" i="2" l="1"/>
  <c r="G97" i="2"/>
  <c r="G98" i="2"/>
  <c r="G99" i="2"/>
  <c r="G100" i="2"/>
  <c r="G57" i="2" l="1"/>
  <c r="G56" i="2"/>
  <c r="G55" i="2"/>
  <c r="G50" i="2"/>
  <c r="G49" i="2"/>
  <c r="G54" i="2"/>
  <c r="E52" i="2" l="1"/>
  <c r="F13" i="2" l="1"/>
  <c r="F14" i="2"/>
  <c r="F17" i="2"/>
  <c r="F15" i="2"/>
  <c r="F16" i="2"/>
  <c r="G48" i="2"/>
  <c r="G105" i="2"/>
  <c r="G104" i="2"/>
  <c r="G94" i="2"/>
  <c r="G93" i="2"/>
  <c r="G92" i="2"/>
  <c r="G91" i="2"/>
  <c r="G87" i="2"/>
  <c r="G88" i="2"/>
  <c r="G83" i="2"/>
  <c r="G82" i="2"/>
  <c r="G81" i="2"/>
  <c r="G52" i="2" l="1"/>
  <c r="G86" i="2"/>
  <c r="G106" i="2"/>
  <c r="G84" i="2"/>
  <c r="G103" i="2"/>
  <c r="G95" i="2"/>
  <c r="G107" i="2"/>
  <c r="G59" i="2"/>
  <c r="G90" i="2"/>
</calcChain>
</file>

<file path=xl/comments1.xml><?xml version="1.0" encoding="utf-8"?>
<comments xmlns="http://schemas.openxmlformats.org/spreadsheetml/2006/main">
  <authors>
    <author>monta charewan</author>
  </authors>
  <commentList>
    <comment ref="C182" authorId="0" shapeId="0">
      <text>
        <r>
          <rPr>
            <b/>
            <sz val="9"/>
            <color indexed="81"/>
            <rFont val="Tahoma"/>
            <family val="2"/>
          </rPr>
          <t>monta charewan: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<sst xmlns="http://schemas.openxmlformats.org/spreadsheetml/2006/main" count="503" uniqueCount="174">
  <si>
    <t>คณะ</t>
  </si>
  <si>
    <t>สาขา</t>
  </si>
  <si>
    <t>web</t>
  </si>
  <si>
    <t>เฟสบุ๊ก</t>
  </si>
  <si>
    <t>อาจารย์</t>
  </si>
  <si>
    <t>เพื่อน</t>
  </si>
  <si>
    <t>4.1.1</t>
  </si>
  <si>
    <t>4.2.1</t>
  </si>
  <si>
    <t>นิสิตระดับปริญญาโท</t>
  </si>
  <si>
    <t>เทคโนโลยีและสื่อสารการศึกษา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</si>
  <si>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</si>
  <si>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</si>
  <si>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</si>
  <si>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</si>
  <si>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</si>
  <si>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</si>
  <si>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</si>
  <si>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</si>
  <si>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</si>
  <si>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</si>
  <si>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</si>
  <si>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</si>
  <si>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</si>
  <si>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</si>
  <si>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</si>
  <si>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</si>
  <si>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 xml:space="preserve">   1.3  ความเหมาะสมของระยะเวลาในการจัดโครงการ (09.00 - 16.30 น.)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</si>
  <si>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</si>
  <si>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</si>
  <si>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</si>
  <si>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</si>
  <si>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</si>
  <si>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</si>
  <si>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</si>
  <si>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</si>
  <si>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</si>
  <si>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</si>
  <si>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</si>
  <si>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</si>
  <si>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</si>
  <si>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</si>
  <si>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</si>
  <si>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</si>
  <si>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</si>
  <si>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</si>
  <si>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</si>
  <si>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</si>
  <si>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</si>
  <si>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- 3 -</t>
  </si>
  <si>
    <t>จากตาราง 4 พบว่าผู้ตอบแบบสอบถามมีความคิดเห็นเกี่ยวกับการจัดโครงการอบรมจริยธรรมการวิจัยระดับ</t>
  </si>
  <si>
    <t>- 2 -</t>
  </si>
  <si>
    <t>ป้าย</t>
  </si>
  <si>
    <t>4.1.2</t>
  </si>
  <si>
    <t>4.1.3</t>
  </si>
  <si>
    <t>4.2.2</t>
  </si>
  <si>
    <t>4.2.3</t>
  </si>
  <si>
    <t>4.2.4</t>
  </si>
  <si>
    <t>4.2.5</t>
  </si>
  <si>
    <t>นิสิตระดับปริญญาเอก</t>
  </si>
  <si>
    <t>ควรปรับปรุงห้องน้ำของอาคารสถานที่</t>
  </si>
  <si>
    <t>ภาษาไทย</t>
  </si>
  <si>
    <t>คณาจารย์/เจ้าหน้าที่</t>
  </si>
  <si>
    <t>วิจัยและประเมินผลการศึกษา</t>
  </si>
  <si>
    <t>คณิตศาสตร์</t>
  </si>
  <si>
    <t>ไม่ระบุ</t>
  </si>
  <si>
    <t xml:space="preserve">จากตาราง 2  พบว่าผู้ตอบแบบสอบถามทราบข้อมูลจากโครงการฯ จาก website บัณฑิตวิทยาลัย </t>
  </si>
  <si>
    <t>4.1.1  การตรวจสอบการคัดลอกผลงานวิชาการ</t>
  </si>
  <si>
    <t>4.1.2  การเขียนผลงานวิทยานิพนธ์ โดยไม่มีการคัดลอก</t>
  </si>
  <si>
    <t>4.2.1  การตรวจสอบการคัดลอกผลงานวิชาการ</t>
  </si>
  <si>
    <t>4.2.2  การเขียนผลงานวิทยานิพนธ์ โดยไม่มีการคัดลอก</t>
  </si>
  <si>
    <t>4.1.4</t>
  </si>
  <si>
    <t>4.2.3  ความสำคัญในจริยธรรมในการทำวิจัย จริยธรรมของนักวิจัย
จริยธรรมของวิจัยในมนุษย์</t>
  </si>
  <si>
    <t>4.1.3  ความสำคัญในจริยธรรมการทำวิจัย จริยธรรมของนักวิจัย
จริยธรรมของวิจัยในมนุษย์</t>
  </si>
  <si>
    <t>4.1.4  การขอรับรองจริยธรรมการวิจัยในมนุษย์ 
ของมหาวิทยาลัยนเรศวร</t>
  </si>
  <si>
    <t>4.2.4  การขอรับรองจริยธรรมการวิจัยในมนุษย์ 
ของมหาวิทยาลัยนเรศวร</t>
  </si>
  <si>
    <t xml:space="preserve">   5.2 เนื้อหาสาระของเอกสารประกอบการอบรมตรงตาม
ความต้องการของท่าน</t>
  </si>
  <si>
    <t>จากตาราง 3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</si>
  <si>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</si>
  <si>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</si>
  <si>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</si>
  <si>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</si>
  <si>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</si>
  <si>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</si>
  <si>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</si>
  <si>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3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</si>
  <si>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r>
      <t>ตาราง 4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</si>
  <si>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4.3  ความรู้ และความสามารถในการถ่ายทอดความรู้ของวิทยากร 
(รศ.ดร.รัตติมา จีนาพงษา)</t>
  </si>
  <si>
    <t xml:space="preserve">4.6  การเข้ารับการอบรมจริยธรรมการวิจัยในครั้งนี้เป็นประโยชน์ต่อการทำวิทยานิพนธ์และรายงานการค้นอิสระ
</t>
  </si>
  <si>
    <t>สหเวชศาสตร์</t>
  </si>
  <si>
    <t>ใบปลิว</t>
  </si>
  <si>
    <t>พัฒนศึกษา</t>
  </si>
  <si>
    <t>เคมี</t>
  </si>
  <si>
    <t>การบริหารการศึกษา</t>
  </si>
  <si>
    <t>บริหารธุรกิจมหาบัณฑิต</t>
  </si>
  <si>
    <t>สาธารณสุขศาสตรมหาบัณฑิต</t>
  </si>
  <si>
    <t>ใบปลิว/โปรเตอร์ประชาสัมพันธ์</t>
  </si>
  <si>
    <t>ชีววิทยา</t>
  </si>
  <si>
    <t>มนุษยศาสตร์</t>
  </si>
  <si>
    <t>ฟิสิกส์ทฤษฎี</t>
  </si>
  <si>
    <t>เอเซียตะวันออกเฉียงใต้ศึกษา</t>
  </si>
  <si>
    <t>4.5  ความรู้ และความสามารถในการถ่ายทอดความรู้ของวิทยากร 
(ผศ.ดร.สุรเชษฐ์ กานต์ประชา)</t>
  </si>
  <si>
    <t xml:space="preserve">          </t>
  </si>
  <si>
    <t>ควรจัดอบรมในวันเสาร์ - อาทิตย์</t>
  </si>
  <si>
    <t>ควรจัดอบรมในวันจันทร์ - ศุกร์</t>
  </si>
  <si>
    <t>4.2.5  ได้รับทราบขั้นตอนในการขอจริยธรรมการวิจัยในมนุษย์ฯ</t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</si>
  <si>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</si>
  <si>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</si>
  <si>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</si>
  <si>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 xml:space="preserve">- 5 - </t>
  </si>
  <si>
    <t>หลังการอบรมผู้เข้าร่วมโครงการมีความรู้เรื่องการเขียนผลงานวิทยานิพนธ์ โดยไม่มีการคัดลอก มีค่าเฉลี่ยสูงที่สุด</t>
  </si>
  <si>
    <t>แพทยศาสตร์</t>
  </si>
  <si>
    <t>วิศวกรรมศาสตร์</t>
  </si>
  <si>
    <t>ศึกษาศาสตร์</t>
  </si>
  <si>
    <t>กองคลัง</t>
  </si>
  <si>
    <t>นิสิตระดับปริญญาตรี</t>
  </si>
  <si>
    <t>ภาษาอังกฤษ</t>
  </si>
  <si>
    <t>หลักสูตรและการสอน</t>
  </si>
  <si>
    <t>โลจิสติกส์และโซ่อุปทาน</t>
  </si>
  <si>
    <t>เกษตรศาสตร์ทรัพยากรธรรมชาติและสิ่งแวดล้อม</t>
  </si>
  <si>
    <t>วิทยาศาสตร์</t>
  </si>
  <si>
    <t>เทคโนโลยีชีวภาพ</t>
  </si>
  <si>
    <t>การพยาบาลเวชปฏิบัติชุมชน</t>
  </si>
  <si>
    <t>ศิลปะและการออกแบบ</t>
  </si>
  <si>
    <t>กองการศึกษาทั่วไป</t>
  </si>
  <si>
    <t>วิทยาลัยนานาชาติ</t>
  </si>
  <si>
    <t>E-mail</t>
  </si>
  <si>
    <t>3.2  ข้อเสนอแนะอื่นๆ</t>
  </si>
  <si>
    <t>ควรปรับปรุงขนาดของจอภาพมีขนาดเล็กเกินไป</t>
  </si>
  <si>
    <t>ควรมีการเข้าเว็บไซต์ทดสอบชื่อวิจัยให้ดูเป็นตัวอย่าง</t>
  </si>
  <si>
    <t>ควรจัดอบรมแยกสาขา คณะเพื่อง่ายต่อการ ถาม - ตอบ</t>
  </si>
  <si>
    <t>ควรมีการแจ้งข่าวสารประชาสัมพันธ์ที่ชัดเจน</t>
  </si>
  <si>
    <t>ควรจัดให้มีรอบการอบรมเพิ่มขึ้น และเปิดการลงทะเบียนหน้างานได้</t>
  </si>
  <si>
    <t>ระยะเวลาในการจัดอบรมนานเกินไป</t>
  </si>
  <si>
    <t>N = 167</t>
  </si>
  <si>
    <t>วันอังคารที่ 10 พฤศจิกายน 2558</t>
  </si>
  <si>
    <t>ณ ห้องสัมมนาเอกาทศรถ 310 อาคารเอกาทศรถ มหาวิทยาลัยนเรศวร</t>
  </si>
  <si>
    <t>ณ ห้องสัมมนาเอกาทศรถ 310 อาคารเอกทศรถ มหาวิทยาลัยนเรศวร มีผู้เข้าร่วมโครงการจำนวน 250 คน</t>
  </si>
  <si>
    <t xml:space="preserve">          จากการจัดโครงการอบรมจริยธรรมการวิจัยระดับบัณฑิตศึกษา ในวันอังคารที่ 10 พฤศจิกายน 2558 </t>
  </si>
  <si>
    <t xml:space="preserve">   1.2  ความเหมาะสมของวันจัดโครงการ (วันอังคารที่ 10 พฤศจิกายน 2558)</t>
  </si>
  <si>
    <t>4.4  ความรู้ และความสามารถในการถ่ายทอดความรู้ของวิทยากร 
(ผศ.ดร.วนาวัลย์ ดาตี้)</t>
  </si>
  <si>
    <t xml:space="preserve">บัณฑิตศึกษา ในวันอังคารที่ 10 พฤศจิกายน 2558 ณ ห้องสัมมนาเอกาทศรถ 310 อาคารเอกาทศรถ มหาวิทยาลัยนเรศวร </t>
  </si>
  <si>
    <t>ภาพรวม อยู่ในระดับปานกลาง  (ค่าเฉลี่ย 3.40)  และหลังเข้ารับการอบรมค่าเฉลี่ยความรู้ ความเข้าใจสูงขึ้น อยู่ใน</t>
  </si>
  <si>
    <t>ระดับมาก (ค่าเฉลี่ย 4.21) เมื่อพิจารณารายข้อพบว่า ก่อนการอบรมผู้เข้าร่วมโครงการมีความรู้เรื่องการขอรับรอง</t>
  </si>
  <si>
    <t>จริยธรรมการวิจัยในมนุษย์ ของมหาวิทยาลัยนเรศวร มีค่าเฉลี่ยต่ำสุด (ค่าเฉลี่ย 3.24) หลังอบรมผู้เข้าร่วมโครงการ</t>
  </si>
  <si>
    <t>มีความรู้ เรื่องการเขียนผลงานวิทยานิพนธ์ โดยไม่มีการคัดลอก มีค่าเฉลี่ยสูงที่สุด (ค่าเฉลี่ย 4.25)</t>
  </si>
  <si>
    <t>ในภาพรวมพบว่า ผู้เข้าร่วมโครงการฯ มีความคิดเห็นอยู่ในระดับมาก (ค่าเฉลี่ย 4.06)</t>
  </si>
  <si>
    <t xml:space="preserve">เมื่อพิจารณารายด้านแล้วพบว่า ทุกด้านอยู่ในระดับมากและด้านที่มีค่าเฉลี่ยสูงที่สุด คือด้านคุณภาพการให้บริการ </t>
  </si>
  <si>
    <t>คือ ความรู้ และความสามารถในการถ่ายทอดความรู้ของวิทยากร  (รศ.ดร.รัตติมา จีนาพงษา) (ค่าเฉลี่ย 4.42)</t>
  </si>
  <si>
    <t>และข้อที่มีค่าเฉลี่ยต่ำที่สุดคือ ความชัดเจนของจอภาพนำเสนอ (ค่าเฉลี่ย 3.54)</t>
  </si>
  <si>
    <t>ผู้ตอบแบบสอบถามจำนวนทั้งสิ้น 167 คน คิดเป็นร้อยละ 41.75 ของผู้เข้าร่วมโครงการ โดยผู้เข้าร่วมโครงการ</t>
  </si>
  <si>
    <t xml:space="preserve">          ผู้ตอบแบบสอบถามทราบข้อมูลการดำเนินโครงการจาก website บัณฑิตวิทยาลัย มากที่สุดร้อยละ 42.39</t>
  </si>
  <si>
    <t>รองลงมาได้แก่ อาจารย์ที่ปรึกษา ร้อยละ 23.46 ความคิดเห็นเกี่ยวกับการจัดโครงการอบรมจริยธรรมการวิจัย</t>
  </si>
  <si>
    <t xml:space="preserve">กิจกรรมที่จัดในโครงการฯ ภาพรวม อยู่ในระดับปานกลาง (ค่าเฉลี่ย 3.40) และหลังเข้ารับการอบรมค่าเฉลี่ยความรู้ </t>
  </si>
  <si>
    <t>ความเข้าใจสูงขึ้น อยู่ในระดับมาก (ค่าเฉลี่ย 4.21)  เมื่อพิจารณารายข้อพบว่า ก่อนการอบรมผู้เข้าร่วมโครงการ</t>
  </si>
  <si>
    <t xml:space="preserve">มีความรู้เรื่องการขอรับรองจริยธรรมการวิจัยในมนุษย์ ของมหาวิทยาลัย มีค่าเฉลี่ยต่ำสุด (ค่าเฉลี่ย 3.24) </t>
  </si>
  <si>
    <t>(ค่าเฉลี่ย 4.25)</t>
  </si>
  <si>
    <t xml:space="preserve">          ความคิดเห็นเกี่ยวกับการจัดโครงการฯ ในภาพรวมอยู่ในระดับมาก (ค่าเฉลี่ย 4.06) เมื่อพิจารณารายด้าน</t>
  </si>
  <si>
    <t>(ค่าเฉลี่ย 4.28) และพิจารณารายข้อแล้วพบว่า ข้อที่มีค่าเฉลี่ยสูงที่สุดคือ ความรู้และความสามารถในการถ่ายทอดความรู้</t>
  </si>
  <si>
    <t>(ค่าเฉลี่ย 3.54)</t>
  </si>
  <si>
    <t xml:space="preserve">ของวิทยากร (รศ.ดร.รัตติมา จีนาพงษา) (ค่าเฉลี่ย 4.42) และข้อที่มีค่าเฉลี่ยต่ำที่สุดคือ ความชัดเจนของจอภาพนำเสนอ </t>
  </si>
  <si>
    <t>ควรจัดโครงการอบรมจริยธรรมการวิจัยอย่างต่อเนื่อง</t>
  </si>
  <si>
    <t xml:space="preserve">          ข้อเสนอแนะการจัดโครงการครั้งต่อไปคือ ควรจัดโครงการอบรมจริยธรรมการวิจัยอย่างต่อเนื่อง  </t>
  </si>
  <si>
    <t>จากตาราง 1 พบว่า ส่วนใหญ่ผู้ตอบแบบสอบถามเป็นนิสิตระดับปริญญาโท  ร้อยละ 58.08</t>
  </si>
  <si>
    <t>และนิสิตระดับปริญญาเอก ร้อยละ 18.56</t>
  </si>
  <si>
    <t>เป็นนิสิตปริญญาโทร้อยละ 58.08 และนิสิตระดับปริญญาเอก ร้อยละ 18.56</t>
  </si>
  <si>
    <t>มากที่สุดร้อยละ 42.39 รองลงมาได้แก่ อาจารย์ที่ปรึกษา ร้อยละ 23.46</t>
  </si>
  <si>
    <t>ระดับบัณฑิตศึกษา มหาวิทยาลัยนเรศวร พบว่า ก่อนเข้ารับการอบรมผู้เข้าร่วมโครงการมีความรู้ความเข้าใจเกี่ยวกับ</t>
  </si>
  <si>
    <t>พบว่า ด้านที่มีค่าเฉลี่ยสูงที่สุด คือ ด้านคุณภาพการให้บริการ (ค่าเฉลี่ย 4.37) รองลงมาคือ ด้านเจ้าหน้าที่ผู้ให้บริการ</t>
  </si>
  <si>
    <t xml:space="preserve">(ค่าเฉลี่ย 4.37) รองลงมาคือ ด้านเจ้าหน้าที่ผู้ให้บริการ (ค่าเฉลี่ย 4.28)  และพิจารณารายข้อแล้วพบว่าข้อที่มีค่าเฉลี่ยสูงที่สุด </t>
  </si>
  <si>
    <t>ข้อค้นพบ/ข้อเสนอแนะจากคณะกรรมการจัดการอบรม</t>
  </si>
  <si>
    <t>ควรจำกัดสิทธิเฉพาะกลุ่มเป้าหมายของโครงการกำหนดสิทธิในการเข้ารับการอบรม</t>
  </si>
  <si>
    <t>นิสิตปริญญาตรี จึงทำให้กลุ่มเป้าหมายที่ตั้งไว้ให้สามารถเข้าร่วมกิจกรรมได้ ดังนั้น ในครั้งต่อไป</t>
  </si>
  <si>
    <t>เนื่องจากการจัดกิจกรรมในครั้งนี้ มีผู้เข้าร่วมกิจกรรม ได้แก่ คณาจารย์/บุคลากร/นิสิตบัณฑิตศึกษา</t>
  </si>
  <si>
    <t>3.1  ข้อเสนอแนะจากผู้เข้าร่วมโครงการในการจัดโครงการครั้งต่อไป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</si>
</sst>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7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indexed="8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679FA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1" fillId="0" borderId="0" xfId="0" applyFont="1" applyAlignment="1">
      <alignment wrapText="1"/>
    </xf>
    <xf numFmtId="2" fontId="11" fillId="2" borderId="0" xfId="0" applyNumberFormat="1" applyFont="1" applyFill="1" applyAlignment="1">
      <alignment wrapText="1"/>
    </xf>
    <xf numFmtId="2" fontId="11" fillId="0" borderId="0" xfId="0" applyNumberFormat="1" applyFont="1" applyAlignment="1">
      <alignment wrapText="1"/>
    </xf>
    <xf numFmtId="0" fontId="11" fillId="2" borderId="0" xfId="0" applyFont="1" applyFill="1" applyAlignment="1">
      <alignment wrapText="1"/>
    </xf>
    <xf numFmtId="0" fontId="1" fillId="0" borderId="0" xfId="0" applyFont="1" applyAlignment="1"/>
    <xf numFmtId="0" fontId="13" fillId="0" borderId="0" xfId="0" applyFont="1"/>
    <xf numFmtId="0" fontId="3" fillId="0" borderId="0" xfId="0" applyFont="1" applyAlignment="1"/>
    <xf numFmtId="0" fontId="15" fillId="0" borderId="0" xfId="0" applyFont="1"/>
    <xf numFmtId="0" fontId="1" fillId="0" borderId="0" xfId="0" applyFont="1" applyAlignment="1">
      <alignment horizontal="center"/>
    </xf>
    <xf numFmtId="0" fontId="16" fillId="0" borderId="0" xfId="0" applyFont="1"/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8" fillId="0" borderId="1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7" fillId="0" borderId="3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" fillId="0" borderId="18" xfId="0" applyFont="1" applyBorder="1"/>
    <xf numFmtId="2" fontId="17" fillId="0" borderId="10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8" fillId="0" borderId="0" xfId="0" applyFont="1" applyAlignment="1"/>
    <xf numFmtId="0" fontId="19" fillId="0" borderId="0" xfId="0" applyFont="1"/>
    <xf numFmtId="0" fontId="20" fillId="0" borderId="15" xfId="0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2" fontId="21" fillId="0" borderId="14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9" fillId="0" borderId="0" xfId="0" applyNumberFormat="1" applyFont="1"/>
    <xf numFmtId="2" fontId="21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2" fontId="21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/>
    <xf numFmtId="0" fontId="11" fillId="0" borderId="0" xfId="0" applyFont="1" applyAlignment="1">
      <alignment vertical="top" wrapText="1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vertical="top" wrapText="1"/>
    </xf>
    <xf numFmtId="0" fontId="12" fillId="3" borderId="0" xfId="0" applyFont="1" applyFill="1" applyAlignment="1">
      <alignment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1" fillId="0" borderId="0" xfId="0" applyFont="1" applyAlignment="1">
      <alignment horizontal="left" indent="5"/>
    </xf>
    <xf numFmtId="0" fontId="24" fillId="0" borderId="0" xfId="0" applyFont="1"/>
    <xf numFmtId="0" fontId="1" fillId="0" borderId="0" xfId="0" applyFont="1" applyAlignment="1">
      <alignment horizontal="left" indent="5"/>
    </xf>
    <xf numFmtId="0" fontId="24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 indent="5"/>
    </xf>
    <xf numFmtId="0" fontId="8" fillId="0" borderId="0" xfId="0" applyFont="1" applyFill="1" applyBorder="1" applyAlignment="1">
      <alignment horizontal="left" vertical="center" indent="5"/>
    </xf>
    <xf numFmtId="0" fontId="11" fillId="4" borderId="0" xfId="0" applyFont="1" applyFill="1" applyAlignment="1">
      <alignment wrapText="1"/>
    </xf>
    <xf numFmtId="2" fontId="11" fillId="4" borderId="0" xfId="0" applyNumberFormat="1" applyFont="1" applyFill="1" applyAlignment="1">
      <alignment wrapText="1"/>
    </xf>
    <xf numFmtId="2" fontId="1" fillId="4" borderId="0" xfId="0" applyNumberFormat="1" applyFont="1" applyFill="1" applyAlignment="1">
      <alignment wrapText="1"/>
    </xf>
    <xf numFmtId="0" fontId="11" fillId="5" borderId="0" xfId="0" applyFont="1" applyFill="1" applyAlignment="1">
      <alignment wrapText="1"/>
    </xf>
    <xf numFmtId="2" fontId="11" fillId="5" borderId="0" xfId="0" applyNumberFormat="1" applyFont="1" applyFill="1" applyAlignment="1">
      <alignment wrapText="1"/>
    </xf>
    <xf numFmtId="0" fontId="12" fillId="5" borderId="0" xfId="0" applyFont="1" applyFill="1" applyAlignment="1">
      <alignment wrapText="1"/>
    </xf>
    <xf numFmtId="2" fontId="1" fillId="5" borderId="0" xfId="0" applyNumberFormat="1" applyFont="1" applyFill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5" borderId="0" xfId="0" applyFont="1" applyFill="1" applyAlignment="1">
      <alignment wrapText="1"/>
    </xf>
    <xf numFmtId="0" fontId="25" fillId="3" borderId="0" xfId="0" applyFont="1" applyFill="1" applyAlignment="1">
      <alignment wrapText="1"/>
    </xf>
    <xf numFmtId="0" fontId="25" fillId="4" borderId="0" xfId="0" applyFont="1" applyFill="1" applyAlignment="1">
      <alignment wrapText="1"/>
    </xf>
    <xf numFmtId="0" fontId="11" fillId="5" borderId="0" xfId="0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2" fontId="11" fillId="3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1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1" fillId="9" borderId="0" xfId="0" applyFont="1" applyFill="1" applyAlignment="1">
      <alignment wrapText="1"/>
    </xf>
    <xf numFmtId="0" fontId="11" fillId="6" borderId="0" xfId="0" applyFont="1" applyFill="1" applyAlignment="1">
      <alignment vertical="top" wrapText="1"/>
    </xf>
    <xf numFmtId="0" fontId="11" fillId="7" borderId="0" xfId="0" applyFont="1" applyFill="1" applyAlignment="1">
      <alignment vertical="top" wrapText="1"/>
    </xf>
    <xf numFmtId="0" fontId="11" fillId="8" borderId="0" xfId="0" applyFont="1" applyFill="1" applyAlignment="1">
      <alignment vertical="top" wrapText="1"/>
    </xf>
    <xf numFmtId="0" fontId="11" fillId="9" borderId="0" xfId="0" applyFont="1" applyFill="1" applyAlignment="1">
      <alignment vertical="top" wrapText="1"/>
    </xf>
    <xf numFmtId="0" fontId="8" fillId="0" borderId="18" xfId="0" applyFont="1" applyFill="1" applyBorder="1" applyAlignment="1">
      <alignment horizontal="center"/>
    </xf>
    <xf numFmtId="2" fontId="11" fillId="8" borderId="0" xfId="0" applyNumberFormat="1" applyFont="1" applyFill="1" applyAlignment="1">
      <alignment wrapText="1"/>
    </xf>
    <xf numFmtId="2" fontId="1" fillId="8" borderId="0" xfId="0" applyNumberFormat="1" applyFont="1" applyFill="1" applyAlignment="1">
      <alignment wrapText="1"/>
    </xf>
    <xf numFmtId="0" fontId="12" fillId="8" borderId="0" xfId="0" applyFont="1" applyFill="1" applyAlignment="1">
      <alignment wrapText="1"/>
    </xf>
    <xf numFmtId="0" fontId="25" fillId="6" borderId="0" xfId="0" applyFont="1" applyFill="1" applyAlignment="1">
      <alignment wrapText="1"/>
    </xf>
    <xf numFmtId="2" fontId="11" fillId="6" borderId="0" xfId="0" applyNumberFormat="1" applyFont="1" applyFill="1" applyAlignment="1">
      <alignment wrapText="1"/>
    </xf>
    <xf numFmtId="2" fontId="1" fillId="6" borderId="0" xfId="0" applyNumberFormat="1" applyFont="1" applyFill="1" applyAlignment="1">
      <alignment wrapText="1"/>
    </xf>
    <xf numFmtId="0" fontId="25" fillId="7" borderId="0" xfId="0" applyFont="1" applyFill="1" applyAlignment="1">
      <alignment wrapText="1"/>
    </xf>
    <xf numFmtId="2" fontId="11" fillId="7" borderId="0" xfId="0" applyNumberFormat="1" applyFont="1" applyFill="1" applyAlignment="1">
      <alignment wrapText="1"/>
    </xf>
    <xf numFmtId="0" fontId="12" fillId="7" borderId="0" xfId="0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0" fontId="25" fillId="8" borderId="0" xfId="0" applyFont="1" applyFill="1" applyAlignment="1">
      <alignment horizontal="right" wrapText="1"/>
    </xf>
    <xf numFmtId="2" fontId="12" fillId="8" borderId="0" xfId="0" applyNumberFormat="1" applyFont="1" applyFill="1" applyAlignment="1">
      <alignment wrapText="1"/>
    </xf>
    <xf numFmtId="0" fontId="25" fillId="9" borderId="0" xfId="0" applyFont="1" applyFill="1" applyAlignment="1">
      <alignment horizontal="right" wrapText="1"/>
    </xf>
    <xf numFmtId="2" fontId="11" fillId="9" borderId="0" xfId="0" applyNumberFormat="1" applyFont="1" applyFill="1" applyAlignment="1">
      <alignment wrapText="1"/>
    </xf>
    <xf numFmtId="0" fontId="12" fillId="9" borderId="0" xfId="0" applyFont="1" applyFill="1" applyAlignment="1">
      <alignment wrapText="1"/>
    </xf>
    <xf numFmtId="2" fontId="12" fillId="9" borderId="0" xfId="0" applyNumberFormat="1" applyFont="1" applyFill="1" applyAlignment="1">
      <alignment wrapText="1"/>
    </xf>
    <xf numFmtId="2" fontId="1" fillId="9" borderId="0" xfId="0" applyNumberFormat="1" applyFont="1" applyFill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6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8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DE4"/>
      <color rgb="FF7679FA"/>
      <color rgb="FFFFCC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78</xdr:row>
          <xdr:rowOff>57150</xdr:rowOff>
        </xdr:from>
        <xdr:to>
          <xdr:col>4</xdr:col>
          <xdr:colOff>342900</xdr:colOff>
          <xdr:row>78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45</xdr:row>
          <xdr:rowOff>57150</xdr:rowOff>
        </xdr:from>
        <xdr:to>
          <xdr:col>4</xdr:col>
          <xdr:colOff>390525</xdr:colOff>
          <xdr:row>45</xdr:row>
          <xdr:rowOff>247650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 refreshError="1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82"/>
  <sheetViews>
    <sheetView topLeftCell="N164" zoomScale="110" zoomScaleNormal="110" workbookViewId="0">
      <selection activeCell="AD171" sqref="AD171"/>
    </sheetView>
  </sheetViews>
  <sheetFormatPr defaultColWidth="15" defaultRowHeight="21"/>
  <cols>
    <col min="1" max="1" width="5.7109375" style="21" customWidth="1"/>
    <col min="2" max="2" width="52.140625" style="21" customWidth="1"/>
    <col min="3" max="3" width="37" style="21" customWidth="1"/>
    <col min="4" max="4" width="8.85546875" style="21" customWidth="1"/>
    <col min="5" max="5" width="7.85546875" style="21" customWidth="1"/>
    <col min="6" max="6" width="7.5703125" style="21" customWidth="1"/>
    <col min="7" max="7" width="11.42578125" style="21" customWidth="1"/>
    <col min="8" max="8" width="6.28515625" style="21" customWidth="1"/>
    <col min="9" max="11" width="9.28515625" style="21" customWidth="1"/>
    <col min="12" max="12" width="6.42578125" style="117" customWidth="1"/>
    <col min="13" max="14" width="7.7109375" style="117" customWidth="1"/>
    <col min="15" max="16" width="7.7109375" style="97" customWidth="1"/>
    <col min="17" max="20" width="7.7109375" style="118" customWidth="1"/>
    <col min="21" max="21" width="6.85546875" style="118" customWidth="1"/>
    <col min="22" max="22" width="7.42578125" style="119" customWidth="1"/>
    <col min="23" max="23" width="7.140625" style="119" customWidth="1"/>
    <col min="24" max="24" width="6.7109375" style="119" customWidth="1"/>
    <col min="25" max="25" width="6.5703125" style="119" customWidth="1"/>
    <col min="26" max="26" width="6.7109375" style="120" customWidth="1"/>
    <col min="27" max="27" width="6.5703125" style="120" customWidth="1"/>
    <col min="28" max="28" width="6.7109375" style="120" customWidth="1"/>
    <col min="29" max="29" width="7.7109375" style="120" customWidth="1"/>
    <col min="30" max="30" width="7.140625" style="120" customWidth="1"/>
    <col min="31" max="31" width="6.7109375" style="79" customWidth="1"/>
    <col min="32" max="32" width="6.85546875" style="79" customWidth="1"/>
    <col min="33" max="33" width="6.42578125" style="79" customWidth="1"/>
    <col min="34" max="34" width="6.7109375" style="79" customWidth="1"/>
    <col min="35" max="35" width="7.7109375" style="94" customWidth="1"/>
    <col min="36" max="36" width="9.140625" style="94" customWidth="1"/>
    <col min="37" max="37" width="9.42578125" style="94" customWidth="1"/>
    <col min="38" max="16384" width="15" style="21"/>
  </cols>
  <sheetData>
    <row r="1" spans="1:37" s="101" customFormat="1" ht="22.5" customHeight="1">
      <c r="B1" s="102" t="s">
        <v>0</v>
      </c>
      <c r="C1" s="102" t="s">
        <v>1</v>
      </c>
      <c r="D1" s="102" t="s">
        <v>2</v>
      </c>
      <c r="E1" s="102" t="s">
        <v>3</v>
      </c>
      <c r="F1" s="102" t="s">
        <v>0</v>
      </c>
      <c r="G1" s="102" t="s">
        <v>4</v>
      </c>
      <c r="H1" s="102" t="s">
        <v>51</v>
      </c>
      <c r="I1" s="102" t="s">
        <v>89</v>
      </c>
      <c r="J1" s="102" t="s">
        <v>125</v>
      </c>
      <c r="K1" s="102" t="s">
        <v>5</v>
      </c>
      <c r="L1" s="129">
        <v>1.1000000000000001</v>
      </c>
      <c r="M1" s="129">
        <v>1.2</v>
      </c>
      <c r="N1" s="129">
        <v>1.3</v>
      </c>
      <c r="O1" s="103">
        <v>2.1</v>
      </c>
      <c r="P1" s="103">
        <v>2.2000000000000002</v>
      </c>
      <c r="Q1" s="132">
        <v>3.1</v>
      </c>
      <c r="R1" s="132">
        <v>3.2</v>
      </c>
      <c r="S1" s="132">
        <v>3.3</v>
      </c>
      <c r="T1" s="132">
        <v>3.4</v>
      </c>
      <c r="U1" s="132">
        <v>3.5</v>
      </c>
      <c r="V1" s="136" t="s">
        <v>6</v>
      </c>
      <c r="W1" s="136" t="s">
        <v>52</v>
      </c>
      <c r="X1" s="136" t="s">
        <v>53</v>
      </c>
      <c r="Y1" s="136" t="s">
        <v>70</v>
      </c>
      <c r="Z1" s="138" t="s">
        <v>7</v>
      </c>
      <c r="AA1" s="138" t="s">
        <v>54</v>
      </c>
      <c r="AB1" s="138" t="s">
        <v>55</v>
      </c>
      <c r="AC1" s="138" t="s">
        <v>56</v>
      </c>
      <c r="AD1" s="138" t="s">
        <v>57</v>
      </c>
      <c r="AE1" s="104">
        <v>4.3</v>
      </c>
      <c r="AF1" s="104">
        <v>4.4000000000000004</v>
      </c>
      <c r="AG1" s="104">
        <v>4.5</v>
      </c>
      <c r="AH1" s="104">
        <v>4.5999999999999996</v>
      </c>
      <c r="AI1" s="105">
        <v>5.0999999999999996</v>
      </c>
      <c r="AJ1" s="105">
        <v>5.2</v>
      </c>
      <c r="AK1" s="105">
        <v>5.3</v>
      </c>
    </row>
    <row r="2" spans="1:37">
      <c r="A2" s="21">
        <v>1</v>
      </c>
      <c r="B2" s="21" t="s">
        <v>61</v>
      </c>
      <c r="C2" s="21" t="s">
        <v>94</v>
      </c>
      <c r="D2" s="21">
        <v>1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117">
        <v>5</v>
      </c>
      <c r="M2" s="117">
        <v>5</v>
      </c>
      <c r="N2" s="117">
        <v>4</v>
      </c>
      <c r="O2" s="97">
        <v>4</v>
      </c>
      <c r="P2" s="97">
        <v>5</v>
      </c>
      <c r="Q2" s="118">
        <v>5</v>
      </c>
      <c r="R2" s="118">
        <v>4</v>
      </c>
      <c r="S2" s="118">
        <v>4</v>
      </c>
      <c r="T2" s="118">
        <v>4</v>
      </c>
      <c r="U2" s="118">
        <v>5</v>
      </c>
      <c r="V2" s="119">
        <v>4</v>
      </c>
      <c r="W2" s="119">
        <v>5</v>
      </c>
      <c r="X2" s="119">
        <v>5</v>
      </c>
      <c r="Y2" s="119">
        <v>4</v>
      </c>
      <c r="Z2" s="120">
        <v>4</v>
      </c>
      <c r="AA2" s="120">
        <v>5</v>
      </c>
      <c r="AB2" s="120">
        <v>4</v>
      </c>
      <c r="AC2" s="120">
        <v>5</v>
      </c>
      <c r="AD2" s="120">
        <v>5</v>
      </c>
      <c r="AE2" s="79">
        <v>5</v>
      </c>
      <c r="AF2" s="79">
        <v>5</v>
      </c>
      <c r="AG2" s="79">
        <v>5</v>
      </c>
      <c r="AH2" s="79">
        <v>4</v>
      </c>
      <c r="AI2" s="94">
        <v>5</v>
      </c>
      <c r="AJ2" s="94">
        <v>5</v>
      </c>
      <c r="AK2" s="94">
        <v>5</v>
      </c>
    </row>
    <row r="3" spans="1:37">
      <c r="A3" s="21">
        <v>2</v>
      </c>
      <c r="B3" s="21" t="s">
        <v>61</v>
      </c>
      <c r="C3" s="21" t="s">
        <v>94</v>
      </c>
      <c r="D3" s="21">
        <v>1</v>
      </c>
      <c r="E3" s="21">
        <v>0</v>
      </c>
      <c r="F3" s="21">
        <v>1</v>
      </c>
      <c r="G3" s="21">
        <v>1</v>
      </c>
      <c r="H3" s="21">
        <v>0</v>
      </c>
      <c r="I3" s="21">
        <v>0</v>
      </c>
      <c r="J3" s="21">
        <v>0</v>
      </c>
      <c r="K3" s="21">
        <v>0</v>
      </c>
      <c r="L3" s="117">
        <v>4</v>
      </c>
      <c r="M3" s="117">
        <v>4</v>
      </c>
      <c r="N3" s="117">
        <v>4</v>
      </c>
      <c r="O3" s="97">
        <v>5</v>
      </c>
      <c r="P3" s="97">
        <v>5</v>
      </c>
      <c r="Q3" s="118">
        <v>5</v>
      </c>
      <c r="R3" s="118">
        <v>2</v>
      </c>
      <c r="S3" s="118">
        <v>4</v>
      </c>
      <c r="T3" s="118">
        <v>3</v>
      </c>
      <c r="U3" s="118">
        <v>4</v>
      </c>
      <c r="V3" s="119">
        <v>4</v>
      </c>
      <c r="W3" s="119">
        <v>4</v>
      </c>
      <c r="X3" s="119">
        <v>4</v>
      </c>
      <c r="Y3" s="119">
        <v>4</v>
      </c>
      <c r="Z3" s="120">
        <v>5</v>
      </c>
      <c r="AA3" s="120">
        <v>5</v>
      </c>
      <c r="AB3" s="120">
        <v>5</v>
      </c>
      <c r="AC3" s="120">
        <v>5</v>
      </c>
      <c r="AD3" s="120">
        <v>5</v>
      </c>
      <c r="AE3" s="79">
        <v>5</v>
      </c>
      <c r="AF3" s="79">
        <v>5</v>
      </c>
      <c r="AG3" s="79">
        <v>5</v>
      </c>
      <c r="AH3" s="79">
        <v>5</v>
      </c>
      <c r="AI3" s="94">
        <v>4</v>
      </c>
      <c r="AJ3" s="94">
        <v>4</v>
      </c>
      <c r="AK3" s="94">
        <v>4</v>
      </c>
    </row>
    <row r="4" spans="1:37">
      <c r="A4" s="21">
        <v>3</v>
      </c>
      <c r="B4" s="21" t="s">
        <v>61</v>
      </c>
      <c r="C4" s="21" t="s">
        <v>94</v>
      </c>
      <c r="D4" s="21">
        <v>0</v>
      </c>
      <c r="E4" s="21">
        <v>0</v>
      </c>
      <c r="F4" s="21">
        <v>1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117">
        <v>5</v>
      </c>
      <c r="M4" s="117">
        <v>5</v>
      </c>
      <c r="N4" s="117">
        <v>5</v>
      </c>
      <c r="O4" s="97">
        <v>5</v>
      </c>
      <c r="P4" s="97">
        <v>5</v>
      </c>
      <c r="Q4" s="118">
        <v>5</v>
      </c>
      <c r="R4" s="118">
        <v>5</v>
      </c>
      <c r="S4" s="118">
        <v>5</v>
      </c>
      <c r="T4" s="118">
        <v>5</v>
      </c>
      <c r="U4" s="118">
        <v>5</v>
      </c>
      <c r="V4" s="119">
        <v>5</v>
      </c>
      <c r="W4" s="119">
        <v>5</v>
      </c>
      <c r="X4" s="119">
        <v>5</v>
      </c>
      <c r="Y4" s="119">
        <v>5</v>
      </c>
      <c r="Z4" s="120">
        <v>5</v>
      </c>
      <c r="AA4" s="120">
        <v>5</v>
      </c>
      <c r="AB4" s="120">
        <v>5</v>
      </c>
      <c r="AC4" s="120">
        <v>4</v>
      </c>
      <c r="AD4" s="120">
        <v>4</v>
      </c>
      <c r="AE4" s="79">
        <v>5</v>
      </c>
      <c r="AF4" s="79">
        <v>4</v>
      </c>
      <c r="AG4" s="79">
        <v>4</v>
      </c>
      <c r="AH4" s="79">
        <v>5</v>
      </c>
      <c r="AI4" s="94">
        <v>5</v>
      </c>
      <c r="AJ4" s="94">
        <v>5</v>
      </c>
      <c r="AK4" s="94">
        <v>5</v>
      </c>
    </row>
    <row r="5" spans="1:37">
      <c r="A5" s="21">
        <v>4</v>
      </c>
      <c r="B5" s="21" t="s">
        <v>61</v>
      </c>
      <c r="C5" s="21" t="s">
        <v>94</v>
      </c>
      <c r="D5" s="21">
        <v>1</v>
      </c>
      <c r="E5" s="21">
        <v>0</v>
      </c>
      <c r="F5" s="21">
        <v>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117">
        <v>4</v>
      </c>
      <c r="M5" s="117">
        <v>4</v>
      </c>
      <c r="N5" s="117">
        <v>4</v>
      </c>
      <c r="O5" s="97">
        <v>4</v>
      </c>
      <c r="P5" s="97">
        <v>4</v>
      </c>
      <c r="Q5" s="118">
        <v>5</v>
      </c>
      <c r="R5" s="118">
        <v>3</v>
      </c>
      <c r="S5" s="118">
        <v>4</v>
      </c>
      <c r="T5" s="118">
        <v>4</v>
      </c>
      <c r="U5" s="118">
        <v>4</v>
      </c>
      <c r="V5" s="119">
        <v>4</v>
      </c>
      <c r="W5" s="119">
        <v>4</v>
      </c>
      <c r="X5" s="119">
        <v>4</v>
      </c>
      <c r="Y5" s="119">
        <v>4</v>
      </c>
      <c r="Z5" s="120">
        <v>5</v>
      </c>
      <c r="AA5" s="120">
        <v>5</v>
      </c>
      <c r="AB5" s="120">
        <v>5</v>
      </c>
      <c r="AC5" s="120">
        <v>5</v>
      </c>
      <c r="AD5" s="120">
        <v>5</v>
      </c>
      <c r="AE5" s="79">
        <v>5</v>
      </c>
      <c r="AF5" s="79">
        <v>4</v>
      </c>
      <c r="AG5" s="79">
        <v>4</v>
      </c>
      <c r="AH5" s="79">
        <v>5</v>
      </c>
      <c r="AI5" s="94">
        <v>4</v>
      </c>
      <c r="AJ5" s="94">
        <v>4</v>
      </c>
      <c r="AK5" s="94">
        <v>4</v>
      </c>
    </row>
    <row r="6" spans="1:37">
      <c r="A6" s="21">
        <v>5</v>
      </c>
      <c r="B6" s="21" t="s">
        <v>58</v>
      </c>
      <c r="C6" s="21" t="s">
        <v>93</v>
      </c>
      <c r="D6" s="21">
        <v>1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117">
        <v>4</v>
      </c>
      <c r="M6" s="117">
        <v>3</v>
      </c>
      <c r="N6" s="117">
        <v>4</v>
      </c>
      <c r="O6" s="97">
        <v>4</v>
      </c>
      <c r="P6" s="97">
        <v>4</v>
      </c>
      <c r="Q6" s="118">
        <v>4</v>
      </c>
      <c r="R6" s="118">
        <v>4</v>
      </c>
      <c r="S6" s="118">
        <v>4</v>
      </c>
      <c r="T6" s="118">
        <v>4</v>
      </c>
      <c r="U6" s="118">
        <v>4</v>
      </c>
      <c r="V6" s="119">
        <v>4</v>
      </c>
      <c r="W6" s="119">
        <v>4</v>
      </c>
      <c r="X6" s="119">
        <v>4</v>
      </c>
      <c r="Y6" s="119">
        <v>4</v>
      </c>
      <c r="Z6" s="120">
        <v>4</v>
      </c>
      <c r="AA6" s="120">
        <v>4</v>
      </c>
      <c r="AB6" s="120">
        <v>4</v>
      </c>
      <c r="AC6" s="120">
        <v>4</v>
      </c>
      <c r="AD6" s="120">
        <v>4</v>
      </c>
      <c r="AE6" s="79">
        <v>4</v>
      </c>
      <c r="AF6" s="79">
        <v>4</v>
      </c>
      <c r="AG6" s="79">
        <v>4</v>
      </c>
      <c r="AH6" s="79">
        <v>4</v>
      </c>
      <c r="AI6" s="94">
        <v>4</v>
      </c>
      <c r="AJ6" s="94">
        <v>4</v>
      </c>
      <c r="AK6" s="94">
        <v>4</v>
      </c>
    </row>
    <row r="7" spans="1:37">
      <c r="A7" s="21">
        <v>6</v>
      </c>
      <c r="B7" s="21" t="s">
        <v>8</v>
      </c>
      <c r="C7" s="21" t="s">
        <v>9</v>
      </c>
      <c r="D7" s="21">
        <v>1</v>
      </c>
      <c r="E7" s="21">
        <v>1</v>
      </c>
      <c r="F7" s="21">
        <v>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117">
        <v>5</v>
      </c>
      <c r="M7" s="117">
        <v>4</v>
      </c>
      <c r="N7" s="117">
        <v>4</v>
      </c>
      <c r="O7" s="97">
        <v>4</v>
      </c>
      <c r="P7" s="97">
        <v>4</v>
      </c>
      <c r="Q7" s="118">
        <v>5</v>
      </c>
      <c r="R7" s="118">
        <v>5</v>
      </c>
      <c r="S7" s="118">
        <v>5</v>
      </c>
      <c r="T7" s="118">
        <v>5</v>
      </c>
      <c r="U7" s="118">
        <v>5</v>
      </c>
      <c r="V7" s="119">
        <v>5</v>
      </c>
      <c r="W7" s="119">
        <v>5</v>
      </c>
      <c r="X7" s="119">
        <v>5</v>
      </c>
      <c r="Y7" s="119">
        <v>5</v>
      </c>
      <c r="Z7" s="120">
        <v>5</v>
      </c>
      <c r="AA7" s="120">
        <v>5</v>
      </c>
      <c r="AB7" s="120">
        <v>5</v>
      </c>
      <c r="AC7" s="120">
        <v>5</v>
      </c>
      <c r="AD7" s="120">
        <v>5</v>
      </c>
      <c r="AE7" s="79">
        <v>5</v>
      </c>
      <c r="AF7" s="79">
        <v>5</v>
      </c>
      <c r="AG7" s="79">
        <v>5</v>
      </c>
      <c r="AH7" s="79">
        <v>5</v>
      </c>
      <c r="AI7" s="94">
        <v>5</v>
      </c>
      <c r="AJ7" s="94">
        <v>5</v>
      </c>
      <c r="AK7" s="94">
        <v>5</v>
      </c>
    </row>
    <row r="8" spans="1:37">
      <c r="A8" s="21">
        <v>7</v>
      </c>
      <c r="B8" s="21" t="s">
        <v>8</v>
      </c>
      <c r="C8" s="21" t="s">
        <v>96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117">
        <v>5</v>
      </c>
      <c r="M8" s="117">
        <v>4</v>
      </c>
      <c r="N8" s="117">
        <v>4</v>
      </c>
      <c r="O8" s="97">
        <v>5</v>
      </c>
      <c r="P8" s="97">
        <v>5</v>
      </c>
      <c r="Q8" s="118">
        <v>4</v>
      </c>
      <c r="R8" s="118">
        <v>3</v>
      </c>
      <c r="S8" s="118">
        <v>4</v>
      </c>
      <c r="T8" s="118">
        <v>5</v>
      </c>
      <c r="U8" s="118">
        <v>4</v>
      </c>
      <c r="V8" s="119">
        <v>2</v>
      </c>
      <c r="W8" s="119">
        <v>2</v>
      </c>
      <c r="X8" s="119">
        <v>2</v>
      </c>
      <c r="Y8" s="119">
        <v>2</v>
      </c>
      <c r="Z8" s="120">
        <v>5</v>
      </c>
      <c r="AA8" s="120">
        <v>5</v>
      </c>
      <c r="AB8" s="120">
        <v>5</v>
      </c>
      <c r="AC8" s="120">
        <v>5</v>
      </c>
      <c r="AD8" s="120">
        <v>5</v>
      </c>
      <c r="AE8" s="79">
        <v>5</v>
      </c>
      <c r="AF8" s="79">
        <v>5</v>
      </c>
      <c r="AG8" s="79">
        <v>5</v>
      </c>
      <c r="AH8" s="79">
        <v>5</v>
      </c>
      <c r="AI8" s="94">
        <v>4</v>
      </c>
      <c r="AJ8" s="94">
        <v>4</v>
      </c>
      <c r="AK8" s="94">
        <v>5</v>
      </c>
    </row>
    <row r="9" spans="1:37">
      <c r="A9" s="21">
        <v>8</v>
      </c>
      <c r="B9" s="21" t="s">
        <v>8</v>
      </c>
      <c r="C9" s="21" t="s">
        <v>93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117">
        <v>4</v>
      </c>
      <c r="M9" s="117">
        <v>3</v>
      </c>
      <c r="N9" s="117">
        <v>3</v>
      </c>
      <c r="O9" s="97">
        <v>4</v>
      </c>
      <c r="P9" s="97">
        <v>4</v>
      </c>
      <c r="Q9" s="118">
        <v>5</v>
      </c>
      <c r="R9" s="118">
        <v>4</v>
      </c>
      <c r="S9" s="118">
        <v>4</v>
      </c>
      <c r="T9" s="118">
        <v>4</v>
      </c>
      <c r="U9" s="118">
        <v>4</v>
      </c>
      <c r="V9" s="119">
        <v>4</v>
      </c>
      <c r="W9" s="119">
        <v>4</v>
      </c>
      <c r="X9" s="119">
        <v>4</v>
      </c>
      <c r="Y9" s="119">
        <v>3</v>
      </c>
      <c r="Z9" s="120">
        <v>4</v>
      </c>
      <c r="AA9" s="120">
        <v>4</v>
      </c>
      <c r="AB9" s="120">
        <v>4</v>
      </c>
      <c r="AC9" s="120">
        <v>4</v>
      </c>
      <c r="AD9" s="120">
        <v>4</v>
      </c>
      <c r="AE9" s="79">
        <v>4</v>
      </c>
      <c r="AF9" s="79">
        <v>4</v>
      </c>
      <c r="AG9" s="79">
        <v>4</v>
      </c>
      <c r="AH9" s="79">
        <v>4</v>
      </c>
      <c r="AI9" s="94">
        <v>4</v>
      </c>
      <c r="AJ9" s="94">
        <v>4</v>
      </c>
      <c r="AK9" s="94">
        <v>4</v>
      </c>
    </row>
    <row r="10" spans="1:37">
      <c r="A10" s="21">
        <v>9</v>
      </c>
      <c r="B10" s="21" t="s">
        <v>8</v>
      </c>
      <c r="C10" s="21" t="s">
        <v>96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117">
        <v>4</v>
      </c>
      <c r="M10" s="117">
        <v>4</v>
      </c>
      <c r="N10" s="117">
        <v>4</v>
      </c>
      <c r="O10" s="97">
        <v>3</v>
      </c>
      <c r="P10" s="97">
        <v>3</v>
      </c>
      <c r="Q10" s="118">
        <v>2</v>
      </c>
      <c r="R10" s="118">
        <v>2</v>
      </c>
      <c r="S10" s="118">
        <v>4</v>
      </c>
      <c r="T10" s="118">
        <v>5</v>
      </c>
      <c r="U10" s="118">
        <v>5</v>
      </c>
      <c r="V10" s="119">
        <v>4</v>
      </c>
      <c r="W10" s="119">
        <v>3</v>
      </c>
      <c r="X10" s="119">
        <v>3</v>
      </c>
      <c r="Y10" s="119">
        <v>4</v>
      </c>
      <c r="Z10" s="120">
        <v>4</v>
      </c>
      <c r="AA10" s="120">
        <v>4</v>
      </c>
      <c r="AB10" s="120">
        <v>4</v>
      </c>
      <c r="AC10" s="120">
        <v>3</v>
      </c>
      <c r="AD10" s="120">
        <v>3</v>
      </c>
      <c r="AE10" s="79">
        <v>3</v>
      </c>
      <c r="AF10" s="79">
        <v>3</v>
      </c>
      <c r="AG10" s="79">
        <v>3</v>
      </c>
      <c r="AH10" s="79">
        <v>3</v>
      </c>
      <c r="AI10" s="94">
        <v>3</v>
      </c>
      <c r="AJ10" s="94">
        <v>4</v>
      </c>
      <c r="AK10" s="94">
        <v>3</v>
      </c>
    </row>
    <row r="11" spans="1:37">
      <c r="A11" s="21">
        <v>10</v>
      </c>
      <c r="B11" s="21" t="s">
        <v>8</v>
      </c>
      <c r="C11" s="21" t="s">
        <v>9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117">
        <v>5</v>
      </c>
      <c r="M11" s="117">
        <v>5</v>
      </c>
      <c r="N11" s="117">
        <v>5</v>
      </c>
      <c r="O11" s="97">
        <v>5</v>
      </c>
      <c r="P11" s="97">
        <v>5</v>
      </c>
      <c r="Q11" s="118">
        <v>5</v>
      </c>
      <c r="R11" s="118">
        <v>4</v>
      </c>
      <c r="S11" s="118">
        <v>4</v>
      </c>
      <c r="T11" s="118">
        <v>5</v>
      </c>
      <c r="U11" s="118">
        <v>5</v>
      </c>
      <c r="V11" s="119">
        <v>5</v>
      </c>
      <c r="W11" s="119">
        <v>5</v>
      </c>
      <c r="X11" s="119">
        <v>5</v>
      </c>
      <c r="Y11" s="119">
        <v>5</v>
      </c>
      <c r="Z11" s="120">
        <v>5</v>
      </c>
      <c r="AA11" s="120">
        <v>5</v>
      </c>
      <c r="AB11" s="120">
        <v>5</v>
      </c>
      <c r="AC11" s="120">
        <v>5</v>
      </c>
      <c r="AD11" s="120">
        <v>5</v>
      </c>
      <c r="AE11" s="79">
        <v>5</v>
      </c>
      <c r="AF11" s="79">
        <v>5</v>
      </c>
      <c r="AG11" s="79">
        <v>5</v>
      </c>
      <c r="AH11" s="79">
        <v>5</v>
      </c>
      <c r="AI11" s="94">
        <v>5</v>
      </c>
      <c r="AJ11" s="94">
        <v>5</v>
      </c>
      <c r="AK11" s="94">
        <v>5</v>
      </c>
    </row>
    <row r="12" spans="1:37">
      <c r="A12" s="21">
        <v>11</v>
      </c>
      <c r="B12" s="21" t="s">
        <v>8</v>
      </c>
      <c r="C12" s="21" t="s">
        <v>96</v>
      </c>
      <c r="D12" s="21">
        <v>0</v>
      </c>
      <c r="E12" s="21">
        <v>0</v>
      </c>
      <c r="F12" s="21">
        <v>1</v>
      </c>
      <c r="G12" s="21">
        <v>1</v>
      </c>
      <c r="H12" s="21">
        <v>1</v>
      </c>
      <c r="I12" s="21">
        <v>0</v>
      </c>
      <c r="J12" s="21">
        <v>0</v>
      </c>
      <c r="K12" s="21">
        <v>0</v>
      </c>
      <c r="L12" s="117">
        <v>4</v>
      </c>
      <c r="M12" s="117">
        <v>4</v>
      </c>
      <c r="N12" s="117">
        <v>4</v>
      </c>
      <c r="O12" s="97">
        <v>4</v>
      </c>
      <c r="P12" s="97">
        <v>4</v>
      </c>
      <c r="Q12" s="118">
        <v>4</v>
      </c>
      <c r="R12" s="118">
        <v>4</v>
      </c>
      <c r="S12" s="118">
        <v>4</v>
      </c>
      <c r="T12" s="118">
        <v>4</v>
      </c>
      <c r="U12" s="118">
        <v>4</v>
      </c>
      <c r="V12" s="119">
        <v>2</v>
      </c>
      <c r="W12" s="119">
        <v>4</v>
      </c>
      <c r="X12" s="119">
        <v>4</v>
      </c>
      <c r="Y12" s="119">
        <v>2</v>
      </c>
      <c r="Z12" s="120">
        <v>4</v>
      </c>
      <c r="AA12" s="120">
        <v>4</v>
      </c>
      <c r="AB12" s="120">
        <v>4</v>
      </c>
      <c r="AC12" s="120">
        <v>4</v>
      </c>
      <c r="AD12" s="120">
        <v>4</v>
      </c>
      <c r="AE12" s="79">
        <v>4</v>
      </c>
      <c r="AF12" s="79">
        <v>4</v>
      </c>
      <c r="AG12" s="79">
        <v>4</v>
      </c>
      <c r="AH12" s="79">
        <v>4</v>
      </c>
      <c r="AI12" s="94">
        <v>4</v>
      </c>
      <c r="AJ12" s="94">
        <v>4</v>
      </c>
      <c r="AK12" s="94">
        <v>4</v>
      </c>
    </row>
    <row r="13" spans="1:37">
      <c r="A13" s="21">
        <v>12</v>
      </c>
      <c r="B13" s="21" t="s">
        <v>61</v>
      </c>
      <c r="C13" s="21" t="s">
        <v>97</v>
      </c>
      <c r="D13" s="21">
        <v>1</v>
      </c>
      <c r="E13" s="21">
        <v>0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117">
        <v>5</v>
      </c>
      <c r="M13" s="117">
        <v>5</v>
      </c>
      <c r="N13" s="117">
        <v>5</v>
      </c>
      <c r="O13" s="97">
        <v>5</v>
      </c>
      <c r="P13" s="97">
        <v>5</v>
      </c>
      <c r="Q13" s="118">
        <v>5</v>
      </c>
      <c r="R13" s="118">
        <v>4</v>
      </c>
      <c r="S13" s="118">
        <v>4</v>
      </c>
      <c r="T13" s="118">
        <v>4</v>
      </c>
      <c r="U13" s="118">
        <v>5</v>
      </c>
      <c r="V13" s="119">
        <v>4</v>
      </c>
      <c r="W13" s="119">
        <v>4</v>
      </c>
      <c r="X13" s="119">
        <v>4</v>
      </c>
      <c r="Y13" s="119">
        <v>1</v>
      </c>
      <c r="Z13" s="120">
        <v>5</v>
      </c>
      <c r="AA13" s="120">
        <v>5</v>
      </c>
      <c r="AB13" s="120">
        <v>5</v>
      </c>
      <c r="AC13" s="120">
        <v>5</v>
      </c>
      <c r="AD13" s="120">
        <v>5</v>
      </c>
      <c r="AE13" s="79">
        <v>4</v>
      </c>
      <c r="AF13" s="79">
        <v>4</v>
      </c>
      <c r="AG13" s="79">
        <v>4</v>
      </c>
      <c r="AH13" s="79">
        <v>5</v>
      </c>
      <c r="AI13" s="94">
        <v>4</v>
      </c>
      <c r="AJ13" s="94">
        <v>4</v>
      </c>
      <c r="AK13" s="94">
        <v>4</v>
      </c>
    </row>
    <row r="14" spans="1:37">
      <c r="A14" s="21">
        <v>13</v>
      </c>
      <c r="B14" s="21" t="s">
        <v>61</v>
      </c>
      <c r="C14" s="21" t="s">
        <v>92</v>
      </c>
      <c r="D14" s="21">
        <v>0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117">
        <v>5</v>
      </c>
      <c r="M14" s="117">
        <v>5</v>
      </c>
      <c r="N14" s="117">
        <v>3</v>
      </c>
      <c r="O14" s="97">
        <v>5</v>
      </c>
      <c r="P14" s="97">
        <v>5</v>
      </c>
      <c r="Q14" s="118">
        <v>4</v>
      </c>
      <c r="R14" s="118">
        <v>3</v>
      </c>
      <c r="S14" s="118">
        <v>4</v>
      </c>
      <c r="T14" s="118">
        <v>3</v>
      </c>
      <c r="U14" s="118">
        <v>4</v>
      </c>
      <c r="V14" s="119">
        <v>4</v>
      </c>
      <c r="W14" s="119">
        <v>4</v>
      </c>
      <c r="X14" s="119">
        <v>4</v>
      </c>
      <c r="Y14" s="119">
        <v>4</v>
      </c>
      <c r="Z14" s="120">
        <v>4</v>
      </c>
      <c r="AA14" s="120">
        <v>4</v>
      </c>
      <c r="AB14" s="120">
        <v>4</v>
      </c>
      <c r="AC14" s="120">
        <v>4</v>
      </c>
      <c r="AD14" s="120">
        <v>4</v>
      </c>
      <c r="AE14" s="79">
        <v>4</v>
      </c>
      <c r="AF14" s="79">
        <v>4</v>
      </c>
      <c r="AG14" s="79">
        <v>4</v>
      </c>
      <c r="AH14" s="79">
        <v>4</v>
      </c>
      <c r="AI14" s="94">
        <v>4</v>
      </c>
      <c r="AJ14" s="94">
        <v>4</v>
      </c>
      <c r="AK14" s="94">
        <v>4</v>
      </c>
    </row>
    <row r="15" spans="1:37">
      <c r="A15" s="21">
        <v>14</v>
      </c>
      <c r="B15" s="21" t="s">
        <v>61</v>
      </c>
      <c r="C15" s="21" t="s">
        <v>110</v>
      </c>
      <c r="D15" s="21">
        <v>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1</v>
      </c>
      <c r="K15" s="21">
        <v>0</v>
      </c>
      <c r="L15" s="117">
        <v>5</v>
      </c>
      <c r="M15" s="117">
        <v>5</v>
      </c>
      <c r="N15" s="117">
        <v>5</v>
      </c>
      <c r="O15" s="97">
        <v>5</v>
      </c>
      <c r="P15" s="97">
        <v>5</v>
      </c>
      <c r="Q15" s="118">
        <v>5</v>
      </c>
      <c r="R15" s="118">
        <v>2</v>
      </c>
      <c r="S15" s="118">
        <v>5</v>
      </c>
      <c r="T15" s="118">
        <v>4</v>
      </c>
      <c r="U15" s="118">
        <v>4</v>
      </c>
      <c r="V15" s="119">
        <v>2</v>
      </c>
      <c r="W15" s="119">
        <v>4</v>
      </c>
      <c r="X15" s="119">
        <v>4</v>
      </c>
      <c r="Y15" s="119">
        <v>3</v>
      </c>
      <c r="Z15" s="120">
        <v>4</v>
      </c>
      <c r="AA15" s="120">
        <v>5</v>
      </c>
      <c r="AB15" s="120">
        <v>5</v>
      </c>
      <c r="AC15" s="120">
        <v>4</v>
      </c>
      <c r="AD15" s="120">
        <v>4</v>
      </c>
      <c r="AE15" s="79">
        <v>5</v>
      </c>
      <c r="AF15" s="79">
        <v>5</v>
      </c>
      <c r="AG15" s="79">
        <v>5</v>
      </c>
      <c r="AH15" s="79">
        <v>5</v>
      </c>
      <c r="AI15" s="94">
        <v>5</v>
      </c>
      <c r="AJ15" s="94">
        <v>5</v>
      </c>
      <c r="AK15" s="94">
        <v>5</v>
      </c>
    </row>
    <row r="16" spans="1:37">
      <c r="A16" s="21">
        <v>15</v>
      </c>
      <c r="B16" s="21" t="s">
        <v>61</v>
      </c>
      <c r="C16" s="21" t="s">
        <v>94</v>
      </c>
      <c r="D16" s="21">
        <v>0</v>
      </c>
      <c r="E16" s="21">
        <v>0</v>
      </c>
      <c r="F16" s="21">
        <v>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117">
        <v>4</v>
      </c>
      <c r="M16" s="117">
        <v>4</v>
      </c>
      <c r="N16" s="117">
        <v>3</v>
      </c>
      <c r="O16" s="97">
        <v>4</v>
      </c>
      <c r="P16" s="97">
        <v>4</v>
      </c>
      <c r="Q16" s="118">
        <v>4</v>
      </c>
      <c r="R16" s="118">
        <v>2</v>
      </c>
      <c r="S16" s="118">
        <v>3</v>
      </c>
      <c r="T16" s="118">
        <v>3</v>
      </c>
      <c r="U16" s="118">
        <v>3</v>
      </c>
      <c r="V16" s="119">
        <v>3</v>
      </c>
      <c r="W16" s="119">
        <v>3</v>
      </c>
      <c r="X16" s="119">
        <v>3</v>
      </c>
      <c r="Y16" s="119">
        <v>3</v>
      </c>
      <c r="Z16" s="120">
        <v>4</v>
      </c>
      <c r="AA16" s="120">
        <v>4</v>
      </c>
      <c r="AB16" s="120">
        <v>4</v>
      </c>
      <c r="AC16" s="120">
        <v>4</v>
      </c>
      <c r="AD16" s="120">
        <v>4</v>
      </c>
      <c r="AE16" s="79">
        <v>4</v>
      </c>
      <c r="AF16" s="79">
        <v>4</v>
      </c>
      <c r="AG16" s="79">
        <v>4</v>
      </c>
      <c r="AH16" s="79">
        <v>4</v>
      </c>
      <c r="AI16" s="94">
        <v>4</v>
      </c>
      <c r="AJ16" s="94">
        <v>4</v>
      </c>
      <c r="AK16" s="94">
        <v>4</v>
      </c>
    </row>
    <row r="17" spans="1:37">
      <c r="A17" s="21">
        <v>16</v>
      </c>
      <c r="B17" s="21" t="s">
        <v>61</v>
      </c>
      <c r="C17" s="21" t="s">
        <v>92</v>
      </c>
      <c r="D17" s="21">
        <v>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117">
        <v>5</v>
      </c>
      <c r="M17" s="117">
        <v>5</v>
      </c>
      <c r="N17" s="117">
        <v>5</v>
      </c>
      <c r="O17" s="97">
        <v>5</v>
      </c>
      <c r="P17" s="97">
        <v>5</v>
      </c>
      <c r="Q17" s="118">
        <v>5</v>
      </c>
      <c r="R17" s="118">
        <v>5</v>
      </c>
      <c r="S17" s="118">
        <v>5</v>
      </c>
      <c r="T17" s="118">
        <v>5</v>
      </c>
      <c r="U17" s="118">
        <v>5</v>
      </c>
      <c r="V17" s="119">
        <v>3</v>
      </c>
      <c r="W17" s="119">
        <v>3</v>
      </c>
      <c r="X17" s="119">
        <v>3</v>
      </c>
      <c r="Y17" s="119">
        <v>4</v>
      </c>
      <c r="Z17" s="120">
        <v>5</v>
      </c>
      <c r="AA17" s="120">
        <v>4</v>
      </c>
      <c r="AB17" s="120">
        <v>4</v>
      </c>
      <c r="AC17" s="120">
        <v>5</v>
      </c>
      <c r="AD17" s="120">
        <v>4</v>
      </c>
      <c r="AE17" s="79">
        <v>4</v>
      </c>
      <c r="AF17" s="79">
        <v>4</v>
      </c>
      <c r="AG17" s="79">
        <v>4</v>
      </c>
      <c r="AH17" s="79">
        <v>4</v>
      </c>
      <c r="AI17" s="94">
        <v>5</v>
      </c>
      <c r="AJ17" s="94">
        <v>5</v>
      </c>
      <c r="AK17" s="94">
        <v>5</v>
      </c>
    </row>
    <row r="18" spans="1:37">
      <c r="A18" s="21">
        <v>17</v>
      </c>
      <c r="B18" s="21" t="s">
        <v>61</v>
      </c>
      <c r="C18" s="21" t="s">
        <v>111</v>
      </c>
      <c r="D18" s="21">
        <v>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17">
        <v>5</v>
      </c>
      <c r="M18" s="117">
        <v>5</v>
      </c>
      <c r="N18" s="117">
        <v>5</v>
      </c>
      <c r="O18" s="97">
        <v>5</v>
      </c>
      <c r="P18" s="97">
        <v>5</v>
      </c>
      <c r="Q18" s="118">
        <v>5</v>
      </c>
      <c r="R18" s="118">
        <v>5</v>
      </c>
      <c r="S18" s="118">
        <v>5</v>
      </c>
      <c r="T18" s="118">
        <v>5</v>
      </c>
      <c r="U18" s="118">
        <v>5</v>
      </c>
      <c r="V18" s="119">
        <v>5</v>
      </c>
      <c r="W18" s="119">
        <v>5</v>
      </c>
      <c r="X18" s="119">
        <v>5</v>
      </c>
      <c r="Y18" s="119">
        <v>5</v>
      </c>
      <c r="Z18" s="120">
        <v>5</v>
      </c>
      <c r="AA18" s="120">
        <v>5</v>
      </c>
      <c r="AB18" s="120">
        <v>5</v>
      </c>
      <c r="AC18" s="120">
        <v>5</v>
      </c>
      <c r="AD18" s="120">
        <v>5</v>
      </c>
      <c r="AE18" s="79">
        <v>5</v>
      </c>
      <c r="AF18" s="79">
        <v>5</v>
      </c>
      <c r="AG18" s="79">
        <v>5</v>
      </c>
      <c r="AH18" s="79">
        <v>5</v>
      </c>
      <c r="AI18" s="94">
        <v>4</v>
      </c>
      <c r="AJ18" s="94">
        <v>5</v>
      </c>
      <c r="AK18" s="94">
        <v>5</v>
      </c>
    </row>
    <row r="19" spans="1:37">
      <c r="A19" s="21">
        <v>18</v>
      </c>
      <c r="B19" s="21" t="s">
        <v>61</v>
      </c>
      <c r="C19" s="21" t="s">
        <v>112</v>
      </c>
      <c r="D19" s="21">
        <v>0</v>
      </c>
      <c r="E19" s="21">
        <v>0</v>
      </c>
      <c r="F19" s="21">
        <v>0</v>
      </c>
      <c r="G19" s="21">
        <v>1</v>
      </c>
      <c r="H19" s="21">
        <v>0</v>
      </c>
      <c r="I19" s="21">
        <v>0</v>
      </c>
      <c r="J19" s="21">
        <v>0</v>
      </c>
      <c r="K19" s="21">
        <v>0</v>
      </c>
      <c r="L19" s="117">
        <v>5</v>
      </c>
      <c r="M19" s="117">
        <v>4</v>
      </c>
      <c r="N19" s="117">
        <v>4</v>
      </c>
      <c r="O19" s="97">
        <v>5</v>
      </c>
      <c r="P19" s="97">
        <v>5</v>
      </c>
      <c r="Q19" s="118">
        <v>5</v>
      </c>
      <c r="R19" s="118">
        <v>3</v>
      </c>
      <c r="S19" s="118">
        <v>5</v>
      </c>
      <c r="T19" s="118">
        <v>5</v>
      </c>
      <c r="U19" s="118">
        <v>5</v>
      </c>
      <c r="V19" s="119">
        <v>1</v>
      </c>
      <c r="W19" s="119">
        <v>1</v>
      </c>
      <c r="X19" s="119">
        <v>1</v>
      </c>
      <c r="Y19" s="119">
        <v>1</v>
      </c>
      <c r="Z19" s="120">
        <v>5</v>
      </c>
      <c r="AA19" s="120">
        <v>5</v>
      </c>
      <c r="AB19" s="120">
        <v>5</v>
      </c>
      <c r="AC19" s="120">
        <v>5</v>
      </c>
      <c r="AD19" s="120">
        <v>5</v>
      </c>
      <c r="AE19" s="79">
        <v>5</v>
      </c>
      <c r="AF19" s="79">
        <v>5</v>
      </c>
      <c r="AG19" s="79">
        <v>5</v>
      </c>
      <c r="AH19" s="79">
        <v>4</v>
      </c>
      <c r="AI19" s="94">
        <v>4</v>
      </c>
      <c r="AJ19" s="94">
        <v>4</v>
      </c>
      <c r="AK19" s="94">
        <v>4</v>
      </c>
    </row>
    <row r="20" spans="1:37">
      <c r="A20" s="21">
        <v>19</v>
      </c>
      <c r="B20" s="21" t="s">
        <v>61</v>
      </c>
      <c r="C20" s="21" t="s">
        <v>88</v>
      </c>
      <c r="D20" s="21">
        <v>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117">
        <v>5</v>
      </c>
      <c r="M20" s="117">
        <v>4</v>
      </c>
      <c r="N20" s="117">
        <v>4</v>
      </c>
      <c r="O20" s="97">
        <v>4</v>
      </c>
      <c r="P20" s="97">
        <v>4</v>
      </c>
      <c r="Q20" s="118">
        <v>4</v>
      </c>
      <c r="R20" s="118">
        <v>3</v>
      </c>
      <c r="S20" s="118">
        <v>4</v>
      </c>
      <c r="T20" s="118">
        <v>4</v>
      </c>
      <c r="U20" s="118">
        <v>4</v>
      </c>
      <c r="V20" s="119">
        <v>4</v>
      </c>
      <c r="W20" s="119">
        <v>4</v>
      </c>
      <c r="X20" s="119">
        <v>4</v>
      </c>
      <c r="Y20" s="119">
        <v>4</v>
      </c>
      <c r="Z20" s="120">
        <v>5</v>
      </c>
      <c r="AA20" s="120">
        <v>5</v>
      </c>
      <c r="AB20" s="120">
        <v>5</v>
      </c>
      <c r="AC20" s="120">
        <v>5</v>
      </c>
      <c r="AD20" s="120">
        <v>5</v>
      </c>
      <c r="AE20" s="79">
        <v>5</v>
      </c>
      <c r="AF20" s="79">
        <v>5</v>
      </c>
      <c r="AG20" s="79">
        <v>5</v>
      </c>
      <c r="AH20" s="79">
        <v>5</v>
      </c>
      <c r="AI20" s="94">
        <v>5</v>
      </c>
      <c r="AJ20" s="94">
        <v>5</v>
      </c>
      <c r="AK20" s="94">
        <v>5</v>
      </c>
    </row>
    <row r="21" spans="1:37">
      <c r="A21" s="21">
        <v>20</v>
      </c>
      <c r="B21" s="21" t="s">
        <v>61</v>
      </c>
      <c r="C21" s="21" t="s">
        <v>110</v>
      </c>
      <c r="D21" s="21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117">
        <v>3</v>
      </c>
      <c r="M21" s="117">
        <v>4</v>
      </c>
      <c r="N21" s="117">
        <v>4</v>
      </c>
      <c r="O21" s="97">
        <v>5</v>
      </c>
      <c r="P21" s="97">
        <v>5</v>
      </c>
      <c r="Q21" s="118">
        <v>4</v>
      </c>
      <c r="R21" s="118">
        <v>3</v>
      </c>
      <c r="S21" s="118">
        <v>4</v>
      </c>
      <c r="T21" s="118">
        <v>4</v>
      </c>
      <c r="U21" s="118">
        <v>4</v>
      </c>
      <c r="V21" s="119">
        <v>2</v>
      </c>
      <c r="W21" s="119">
        <v>2</v>
      </c>
      <c r="X21" s="119">
        <v>2</v>
      </c>
      <c r="Y21" s="119">
        <v>2</v>
      </c>
      <c r="Z21" s="120">
        <v>4</v>
      </c>
      <c r="AA21" s="120">
        <v>4</v>
      </c>
      <c r="AB21" s="120">
        <v>4</v>
      </c>
      <c r="AC21" s="120">
        <v>4</v>
      </c>
      <c r="AD21" s="120">
        <v>4</v>
      </c>
      <c r="AE21" s="79">
        <v>5</v>
      </c>
      <c r="AF21" s="79">
        <v>5</v>
      </c>
      <c r="AG21" s="79">
        <v>5</v>
      </c>
      <c r="AH21" s="79">
        <v>4</v>
      </c>
      <c r="AI21" s="94">
        <v>5</v>
      </c>
      <c r="AJ21" s="94">
        <v>5</v>
      </c>
      <c r="AK21" s="94">
        <v>5</v>
      </c>
    </row>
    <row r="22" spans="1:37">
      <c r="A22" s="21">
        <v>21</v>
      </c>
      <c r="B22" s="21" t="s">
        <v>61</v>
      </c>
      <c r="C22" s="21" t="s">
        <v>94</v>
      </c>
      <c r="D22" s="21">
        <v>1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117">
        <v>5</v>
      </c>
      <c r="M22" s="117">
        <v>5</v>
      </c>
      <c r="N22" s="117">
        <v>5</v>
      </c>
      <c r="O22" s="97">
        <v>5</v>
      </c>
      <c r="P22" s="97">
        <v>5</v>
      </c>
      <c r="Q22" s="118">
        <v>5</v>
      </c>
      <c r="R22" s="118">
        <v>5</v>
      </c>
      <c r="S22" s="118">
        <v>5</v>
      </c>
      <c r="T22" s="118">
        <v>5</v>
      </c>
      <c r="U22" s="118">
        <v>5</v>
      </c>
      <c r="V22" s="119">
        <v>3</v>
      </c>
      <c r="W22" s="119">
        <v>4</v>
      </c>
      <c r="X22" s="119">
        <v>4</v>
      </c>
      <c r="Y22" s="119">
        <v>4</v>
      </c>
      <c r="Z22" s="120">
        <v>5</v>
      </c>
      <c r="AA22" s="120">
        <v>5</v>
      </c>
      <c r="AB22" s="120">
        <v>5</v>
      </c>
      <c r="AC22" s="120">
        <v>5</v>
      </c>
      <c r="AD22" s="120">
        <v>5</v>
      </c>
      <c r="AE22" s="79">
        <v>5</v>
      </c>
      <c r="AF22" s="79">
        <v>5</v>
      </c>
      <c r="AG22" s="79">
        <v>5</v>
      </c>
      <c r="AH22" s="79">
        <v>5</v>
      </c>
      <c r="AI22" s="94">
        <v>5</v>
      </c>
      <c r="AJ22" s="94">
        <v>5</v>
      </c>
      <c r="AK22" s="94">
        <v>5</v>
      </c>
    </row>
    <row r="23" spans="1:37">
      <c r="A23" s="21">
        <v>22</v>
      </c>
      <c r="B23" s="21" t="s">
        <v>61</v>
      </c>
      <c r="C23" s="21" t="s">
        <v>88</v>
      </c>
      <c r="D23" s="21">
        <v>0</v>
      </c>
      <c r="E23" s="21">
        <v>0</v>
      </c>
      <c r="F23" s="21">
        <v>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17">
        <v>4</v>
      </c>
      <c r="M23" s="117">
        <v>3</v>
      </c>
      <c r="N23" s="117">
        <v>3</v>
      </c>
      <c r="O23" s="97">
        <v>4</v>
      </c>
      <c r="P23" s="97">
        <v>4</v>
      </c>
      <c r="Q23" s="118">
        <v>4</v>
      </c>
      <c r="R23" s="118">
        <v>2</v>
      </c>
      <c r="S23" s="118">
        <v>4</v>
      </c>
      <c r="T23" s="118">
        <v>4</v>
      </c>
      <c r="U23" s="118">
        <v>4</v>
      </c>
      <c r="V23" s="119">
        <v>2</v>
      </c>
      <c r="W23" s="119">
        <v>2</v>
      </c>
      <c r="X23" s="119">
        <v>2</v>
      </c>
      <c r="Y23" s="119">
        <v>2</v>
      </c>
      <c r="Z23" s="120">
        <v>3</v>
      </c>
      <c r="AA23" s="120">
        <v>3</v>
      </c>
      <c r="AB23" s="120">
        <v>3</v>
      </c>
      <c r="AC23" s="120">
        <v>4</v>
      </c>
      <c r="AD23" s="120">
        <v>5</v>
      </c>
      <c r="AE23" s="79">
        <v>5</v>
      </c>
      <c r="AF23" s="79">
        <v>5</v>
      </c>
      <c r="AG23" s="79">
        <v>5</v>
      </c>
      <c r="AH23" s="79">
        <v>5</v>
      </c>
      <c r="AI23" s="94">
        <v>4</v>
      </c>
      <c r="AJ23" s="94">
        <v>4</v>
      </c>
      <c r="AK23" s="94">
        <v>4</v>
      </c>
    </row>
    <row r="24" spans="1:37">
      <c r="A24" s="21">
        <v>23</v>
      </c>
      <c r="B24" s="21" t="s">
        <v>61</v>
      </c>
      <c r="C24" s="21" t="s">
        <v>88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17">
        <v>5</v>
      </c>
      <c r="M24" s="117">
        <v>5</v>
      </c>
      <c r="N24" s="117">
        <v>5</v>
      </c>
      <c r="O24" s="97">
        <v>5</v>
      </c>
      <c r="P24" s="97">
        <v>5</v>
      </c>
      <c r="Q24" s="118">
        <v>5</v>
      </c>
      <c r="R24" s="118">
        <v>4</v>
      </c>
      <c r="S24" s="118">
        <v>5</v>
      </c>
      <c r="T24" s="118">
        <v>5</v>
      </c>
      <c r="U24" s="118">
        <v>5</v>
      </c>
      <c r="V24" s="119">
        <v>3</v>
      </c>
      <c r="W24" s="119">
        <v>3</v>
      </c>
      <c r="X24" s="119">
        <v>3</v>
      </c>
      <c r="Y24" s="119">
        <v>3</v>
      </c>
      <c r="Z24" s="120">
        <v>4</v>
      </c>
      <c r="AA24" s="120">
        <v>4</v>
      </c>
      <c r="AB24" s="120">
        <v>4</v>
      </c>
      <c r="AC24" s="120">
        <v>4</v>
      </c>
      <c r="AD24" s="120">
        <v>4</v>
      </c>
      <c r="AE24" s="79">
        <v>5</v>
      </c>
      <c r="AF24" s="79">
        <v>5</v>
      </c>
      <c r="AG24" s="79">
        <v>5</v>
      </c>
      <c r="AH24" s="79">
        <v>4</v>
      </c>
      <c r="AI24" s="94">
        <v>4</v>
      </c>
      <c r="AJ24" s="94">
        <v>5</v>
      </c>
      <c r="AK24" s="94">
        <v>5</v>
      </c>
    </row>
    <row r="25" spans="1:37">
      <c r="A25" s="21">
        <v>24</v>
      </c>
      <c r="B25" s="21" t="s">
        <v>61</v>
      </c>
      <c r="C25" s="21" t="s">
        <v>88</v>
      </c>
      <c r="D25" s="21">
        <v>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17">
        <v>5</v>
      </c>
      <c r="M25" s="117">
        <v>5</v>
      </c>
      <c r="N25" s="117">
        <v>5</v>
      </c>
      <c r="O25" s="97">
        <v>5</v>
      </c>
      <c r="P25" s="97">
        <v>5</v>
      </c>
      <c r="Q25" s="118">
        <v>5</v>
      </c>
      <c r="R25" s="118">
        <v>5</v>
      </c>
      <c r="S25" s="118">
        <v>5</v>
      </c>
      <c r="T25" s="118">
        <v>5</v>
      </c>
      <c r="U25" s="118">
        <v>5</v>
      </c>
      <c r="V25" s="119">
        <v>5</v>
      </c>
      <c r="W25" s="119">
        <v>5</v>
      </c>
      <c r="X25" s="119">
        <v>5</v>
      </c>
      <c r="Y25" s="119">
        <v>5</v>
      </c>
      <c r="Z25" s="120">
        <v>5</v>
      </c>
      <c r="AA25" s="120">
        <v>5</v>
      </c>
      <c r="AB25" s="120">
        <v>5</v>
      </c>
      <c r="AC25" s="120">
        <v>5</v>
      </c>
      <c r="AD25" s="120">
        <v>5</v>
      </c>
      <c r="AE25" s="79">
        <v>5</v>
      </c>
      <c r="AF25" s="79">
        <v>5</v>
      </c>
      <c r="AG25" s="79">
        <v>5</v>
      </c>
      <c r="AH25" s="79">
        <v>5</v>
      </c>
      <c r="AI25" s="94">
        <v>5</v>
      </c>
      <c r="AJ25" s="94">
        <v>5</v>
      </c>
      <c r="AK25" s="94">
        <v>5</v>
      </c>
    </row>
    <row r="26" spans="1:37">
      <c r="A26" s="21">
        <v>25</v>
      </c>
      <c r="B26" s="21" t="s">
        <v>61</v>
      </c>
      <c r="C26" s="21" t="s">
        <v>110</v>
      </c>
      <c r="D26" s="21">
        <v>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1</v>
      </c>
      <c r="K26" s="21">
        <v>0</v>
      </c>
      <c r="L26" s="117">
        <v>4</v>
      </c>
      <c r="M26" s="117">
        <v>4</v>
      </c>
      <c r="N26" s="117">
        <v>3</v>
      </c>
      <c r="O26" s="97">
        <v>4</v>
      </c>
      <c r="P26" s="97">
        <v>4</v>
      </c>
      <c r="Q26" s="118">
        <v>4</v>
      </c>
      <c r="R26" s="118">
        <v>3</v>
      </c>
      <c r="S26" s="118">
        <v>4</v>
      </c>
      <c r="T26" s="118">
        <v>4</v>
      </c>
      <c r="U26" s="118">
        <v>4</v>
      </c>
      <c r="V26" s="119">
        <v>3</v>
      </c>
      <c r="W26" s="119">
        <v>3</v>
      </c>
      <c r="X26" s="119">
        <v>3</v>
      </c>
      <c r="Y26" s="119">
        <v>3</v>
      </c>
      <c r="Z26" s="120">
        <v>4</v>
      </c>
      <c r="AA26" s="120">
        <v>4</v>
      </c>
      <c r="AB26" s="120">
        <v>4</v>
      </c>
      <c r="AC26" s="120">
        <v>4</v>
      </c>
      <c r="AD26" s="120">
        <v>4</v>
      </c>
      <c r="AE26" s="79">
        <v>4</v>
      </c>
      <c r="AF26" s="79">
        <v>4</v>
      </c>
      <c r="AG26" s="79">
        <v>4</v>
      </c>
      <c r="AH26" s="79">
        <v>4</v>
      </c>
      <c r="AI26" s="94">
        <v>4</v>
      </c>
      <c r="AJ26" s="94">
        <v>4</v>
      </c>
      <c r="AK26" s="94">
        <v>4</v>
      </c>
    </row>
    <row r="27" spans="1:37">
      <c r="A27" s="21">
        <v>26</v>
      </c>
      <c r="B27" s="21" t="s">
        <v>61</v>
      </c>
      <c r="C27" s="21" t="s">
        <v>113</v>
      </c>
      <c r="D27" s="21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</v>
      </c>
      <c r="L27" s="117">
        <v>5</v>
      </c>
      <c r="M27" s="117">
        <v>4</v>
      </c>
      <c r="N27" s="117">
        <v>4</v>
      </c>
      <c r="O27" s="97">
        <v>4</v>
      </c>
      <c r="P27" s="97">
        <v>4</v>
      </c>
      <c r="Q27" s="118">
        <v>5</v>
      </c>
      <c r="R27" s="118">
        <v>5</v>
      </c>
      <c r="S27" s="118">
        <v>4</v>
      </c>
      <c r="T27" s="118">
        <v>4</v>
      </c>
      <c r="U27" s="118">
        <v>5</v>
      </c>
      <c r="V27" s="119">
        <v>2</v>
      </c>
      <c r="W27" s="119">
        <v>2</v>
      </c>
      <c r="X27" s="119">
        <v>2</v>
      </c>
      <c r="Y27" s="119">
        <v>2</v>
      </c>
      <c r="Z27" s="120">
        <v>3</v>
      </c>
      <c r="AA27" s="120">
        <v>3</v>
      </c>
      <c r="AB27" s="120">
        <v>3</v>
      </c>
      <c r="AC27" s="120">
        <v>3</v>
      </c>
      <c r="AD27" s="120">
        <v>3</v>
      </c>
      <c r="AE27" s="79">
        <v>5</v>
      </c>
      <c r="AF27" s="79">
        <v>5</v>
      </c>
      <c r="AG27" s="79">
        <v>5</v>
      </c>
      <c r="AH27" s="79">
        <v>4</v>
      </c>
      <c r="AI27" s="94">
        <v>4</v>
      </c>
      <c r="AJ27" s="94">
        <v>4</v>
      </c>
      <c r="AK27" s="94">
        <v>4</v>
      </c>
    </row>
    <row r="28" spans="1:37">
      <c r="A28" s="21">
        <v>27</v>
      </c>
      <c r="B28" s="21" t="s">
        <v>61</v>
      </c>
      <c r="C28" s="21" t="s">
        <v>113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117">
        <v>4</v>
      </c>
      <c r="M28" s="117">
        <v>3</v>
      </c>
      <c r="N28" s="117">
        <v>3</v>
      </c>
      <c r="O28" s="97">
        <v>4</v>
      </c>
      <c r="P28" s="97">
        <v>4</v>
      </c>
      <c r="Q28" s="118">
        <v>4</v>
      </c>
      <c r="R28" s="118">
        <v>4</v>
      </c>
      <c r="S28" s="118">
        <v>4</v>
      </c>
      <c r="T28" s="118">
        <v>4</v>
      </c>
      <c r="U28" s="118">
        <v>4</v>
      </c>
      <c r="V28" s="119">
        <v>3</v>
      </c>
      <c r="W28" s="119">
        <v>3</v>
      </c>
      <c r="X28" s="119">
        <v>3</v>
      </c>
      <c r="Y28" s="119">
        <v>3</v>
      </c>
      <c r="Z28" s="120">
        <v>4</v>
      </c>
      <c r="AA28" s="120">
        <v>4</v>
      </c>
      <c r="AB28" s="120">
        <v>4</v>
      </c>
      <c r="AC28" s="120">
        <v>4</v>
      </c>
      <c r="AD28" s="120">
        <v>4</v>
      </c>
      <c r="AE28" s="79">
        <v>4</v>
      </c>
      <c r="AF28" s="79">
        <v>4</v>
      </c>
      <c r="AG28" s="79">
        <v>4</v>
      </c>
      <c r="AH28" s="79">
        <v>4</v>
      </c>
      <c r="AI28" s="94">
        <v>4</v>
      </c>
      <c r="AJ28" s="94">
        <v>4</v>
      </c>
      <c r="AK28" s="94">
        <v>4</v>
      </c>
    </row>
    <row r="29" spans="1:37">
      <c r="A29" s="21">
        <v>28</v>
      </c>
      <c r="B29" s="21" t="s">
        <v>114</v>
      </c>
      <c r="C29" s="21" t="s">
        <v>97</v>
      </c>
      <c r="D29" s="21">
        <v>0</v>
      </c>
      <c r="E29" s="21">
        <v>0</v>
      </c>
      <c r="F29" s="21">
        <v>1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117">
        <v>5</v>
      </c>
      <c r="M29" s="117">
        <v>5</v>
      </c>
      <c r="N29" s="117">
        <v>5</v>
      </c>
      <c r="O29" s="97">
        <v>5</v>
      </c>
      <c r="P29" s="97">
        <v>5</v>
      </c>
      <c r="Q29" s="118">
        <v>5</v>
      </c>
      <c r="R29" s="118">
        <v>4</v>
      </c>
      <c r="S29" s="118">
        <v>4</v>
      </c>
      <c r="T29" s="118">
        <v>4</v>
      </c>
      <c r="U29" s="118">
        <v>5</v>
      </c>
      <c r="V29" s="119">
        <v>5</v>
      </c>
      <c r="W29" s="119">
        <v>5</v>
      </c>
      <c r="X29" s="119">
        <v>5</v>
      </c>
      <c r="Y29" s="119">
        <v>5</v>
      </c>
      <c r="Z29" s="120">
        <v>5</v>
      </c>
      <c r="AA29" s="120">
        <v>5</v>
      </c>
      <c r="AB29" s="120">
        <v>5</v>
      </c>
      <c r="AC29" s="120">
        <v>5</v>
      </c>
      <c r="AD29" s="120">
        <v>5</v>
      </c>
      <c r="AE29" s="79">
        <v>5</v>
      </c>
      <c r="AF29" s="79">
        <v>5</v>
      </c>
      <c r="AG29" s="79">
        <v>5</v>
      </c>
      <c r="AH29" s="79">
        <v>5</v>
      </c>
      <c r="AI29" s="94">
        <v>5</v>
      </c>
      <c r="AJ29" s="94">
        <v>5</v>
      </c>
      <c r="AK29" s="94">
        <v>5</v>
      </c>
    </row>
    <row r="30" spans="1:37">
      <c r="A30" s="21">
        <v>29</v>
      </c>
      <c r="B30" s="21" t="s">
        <v>114</v>
      </c>
      <c r="C30" s="21" t="s">
        <v>97</v>
      </c>
      <c r="D30" s="21">
        <v>0</v>
      </c>
      <c r="E30" s="21">
        <v>0</v>
      </c>
      <c r="F30" s="21">
        <v>1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117">
        <v>4</v>
      </c>
      <c r="M30" s="117">
        <v>4</v>
      </c>
      <c r="N30" s="117">
        <v>3</v>
      </c>
      <c r="O30" s="97">
        <v>3</v>
      </c>
      <c r="P30" s="97">
        <v>3</v>
      </c>
      <c r="Q30" s="118">
        <v>3</v>
      </c>
      <c r="R30" s="118">
        <v>3</v>
      </c>
      <c r="S30" s="118">
        <v>2</v>
      </c>
      <c r="T30" s="118">
        <v>4</v>
      </c>
      <c r="U30" s="118">
        <v>4</v>
      </c>
      <c r="V30" s="119">
        <v>2</v>
      </c>
      <c r="W30" s="119">
        <v>2</v>
      </c>
      <c r="X30" s="119">
        <v>2</v>
      </c>
      <c r="Y30" s="119">
        <v>2</v>
      </c>
      <c r="Z30" s="120">
        <v>3</v>
      </c>
      <c r="AA30" s="120">
        <v>3</v>
      </c>
      <c r="AB30" s="120">
        <v>3</v>
      </c>
      <c r="AC30" s="120">
        <v>3</v>
      </c>
      <c r="AD30" s="120">
        <v>3</v>
      </c>
      <c r="AE30" s="79">
        <v>3</v>
      </c>
      <c r="AF30" s="79">
        <v>3</v>
      </c>
      <c r="AG30" s="79">
        <v>2</v>
      </c>
      <c r="AH30" s="79">
        <v>3</v>
      </c>
      <c r="AI30" s="94">
        <v>4</v>
      </c>
      <c r="AJ30" s="94">
        <v>4</v>
      </c>
      <c r="AK30" s="94">
        <v>4</v>
      </c>
    </row>
    <row r="31" spans="1:37">
      <c r="A31" s="21">
        <v>30</v>
      </c>
      <c r="B31" s="21" t="s">
        <v>114</v>
      </c>
      <c r="C31" s="21" t="s">
        <v>97</v>
      </c>
      <c r="D31" s="21">
        <v>0</v>
      </c>
      <c r="E31" s="21">
        <v>0</v>
      </c>
      <c r="F31" s="21">
        <v>0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117">
        <v>4</v>
      </c>
      <c r="M31" s="117">
        <v>3</v>
      </c>
      <c r="N31" s="117">
        <v>3</v>
      </c>
      <c r="O31" s="97">
        <v>4</v>
      </c>
      <c r="P31" s="97">
        <v>4</v>
      </c>
      <c r="Q31" s="118">
        <v>4</v>
      </c>
      <c r="R31" s="118">
        <v>3</v>
      </c>
      <c r="S31" s="118">
        <v>3</v>
      </c>
      <c r="T31" s="118">
        <v>3</v>
      </c>
      <c r="U31" s="118">
        <v>4</v>
      </c>
      <c r="V31" s="119">
        <v>3</v>
      </c>
      <c r="W31" s="119">
        <v>3</v>
      </c>
      <c r="X31" s="119">
        <v>2</v>
      </c>
      <c r="Y31" s="119">
        <v>2</v>
      </c>
      <c r="Z31" s="120">
        <v>3</v>
      </c>
      <c r="AA31" s="120">
        <v>4</v>
      </c>
      <c r="AB31" s="120">
        <v>4</v>
      </c>
      <c r="AC31" s="120">
        <v>4</v>
      </c>
      <c r="AD31" s="120">
        <v>4</v>
      </c>
      <c r="AE31" s="79">
        <v>4</v>
      </c>
      <c r="AF31" s="79">
        <v>4</v>
      </c>
      <c r="AG31" s="79">
        <v>4</v>
      </c>
      <c r="AH31" s="79">
        <v>4</v>
      </c>
      <c r="AI31" s="94">
        <v>4</v>
      </c>
      <c r="AJ31" s="94">
        <v>4</v>
      </c>
      <c r="AK31" s="94">
        <v>4</v>
      </c>
    </row>
    <row r="32" spans="1:37">
      <c r="A32" s="21">
        <v>31</v>
      </c>
      <c r="B32" s="21" t="s">
        <v>8</v>
      </c>
      <c r="C32" s="21" t="s">
        <v>115</v>
      </c>
      <c r="D32" s="21">
        <v>1</v>
      </c>
      <c r="E32" s="21">
        <v>0</v>
      </c>
      <c r="F32" s="21">
        <v>0</v>
      </c>
      <c r="G32" s="21">
        <v>1</v>
      </c>
      <c r="H32" s="21">
        <v>0</v>
      </c>
      <c r="I32" s="21">
        <v>0</v>
      </c>
      <c r="J32" s="21">
        <v>1</v>
      </c>
      <c r="K32" s="21">
        <v>0</v>
      </c>
      <c r="L32" s="117">
        <v>4</v>
      </c>
      <c r="M32" s="117">
        <v>2</v>
      </c>
      <c r="N32" s="117">
        <v>2</v>
      </c>
      <c r="O32" s="97">
        <v>4</v>
      </c>
      <c r="P32" s="97">
        <v>4</v>
      </c>
      <c r="Q32" s="118">
        <v>4</v>
      </c>
      <c r="R32" s="118">
        <v>3</v>
      </c>
      <c r="S32" s="118">
        <v>4</v>
      </c>
      <c r="T32" s="118">
        <v>4</v>
      </c>
      <c r="U32" s="118">
        <v>4</v>
      </c>
      <c r="V32" s="119">
        <v>3</v>
      </c>
      <c r="W32" s="119">
        <v>3</v>
      </c>
      <c r="X32" s="119">
        <v>3</v>
      </c>
      <c r="Y32" s="119">
        <v>3</v>
      </c>
      <c r="Z32" s="120">
        <v>5</v>
      </c>
      <c r="AA32" s="120">
        <v>5</v>
      </c>
      <c r="AB32" s="120">
        <v>5</v>
      </c>
      <c r="AC32" s="120">
        <v>5</v>
      </c>
      <c r="AD32" s="120">
        <v>5</v>
      </c>
      <c r="AE32" s="79">
        <v>5</v>
      </c>
      <c r="AF32" s="79">
        <v>5</v>
      </c>
      <c r="AG32" s="79">
        <v>5</v>
      </c>
      <c r="AH32" s="79">
        <v>5</v>
      </c>
      <c r="AI32" s="94">
        <v>5</v>
      </c>
      <c r="AJ32" s="94">
        <v>5</v>
      </c>
      <c r="AK32" s="94">
        <v>5</v>
      </c>
    </row>
    <row r="33" spans="1:37">
      <c r="A33" s="21">
        <v>32</v>
      </c>
      <c r="B33" s="21" t="s">
        <v>58</v>
      </c>
      <c r="C33" s="21" t="s">
        <v>93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17">
        <v>5</v>
      </c>
      <c r="M33" s="117">
        <v>4</v>
      </c>
      <c r="N33" s="117">
        <v>5</v>
      </c>
      <c r="O33" s="97">
        <v>5</v>
      </c>
      <c r="P33" s="97">
        <v>5</v>
      </c>
      <c r="Q33" s="118">
        <v>5</v>
      </c>
      <c r="R33" s="118">
        <v>5</v>
      </c>
      <c r="S33" s="118">
        <v>5</v>
      </c>
      <c r="T33" s="118">
        <v>5</v>
      </c>
      <c r="U33" s="118">
        <v>5</v>
      </c>
      <c r="V33" s="119">
        <v>4</v>
      </c>
      <c r="W33" s="119">
        <v>4</v>
      </c>
      <c r="X33" s="119">
        <v>4</v>
      </c>
      <c r="Y33" s="119">
        <v>3</v>
      </c>
      <c r="Z33" s="120">
        <v>5</v>
      </c>
      <c r="AA33" s="120">
        <v>5</v>
      </c>
      <c r="AB33" s="120">
        <v>5</v>
      </c>
      <c r="AC33" s="120">
        <v>5</v>
      </c>
      <c r="AD33" s="120">
        <v>5</v>
      </c>
      <c r="AE33" s="79">
        <v>5</v>
      </c>
      <c r="AF33" s="79">
        <v>5</v>
      </c>
      <c r="AG33" s="79">
        <v>5</v>
      </c>
      <c r="AH33" s="79">
        <v>5</v>
      </c>
      <c r="AI33" s="94">
        <v>5</v>
      </c>
      <c r="AJ33" s="94">
        <v>5</v>
      </c>
      <c r="AK33" s="94">
        <v>5</v>
      </c>
    </row>
    <row r="34" spans="1:37">
      <c r="A34" s="21">
        <v>33</v>
      </c>
      <c r="B34" s="21" t="s">
        <v>114</v>
      </c>
      <c r="C34" s="21" t="s">
        <v>97</v>
      </c>
      <c r="D34" s="21">
        <v>0</v>
      </c>
      <c r="E34" s="21">
        <v>0</v>
      </c>
      <c r="F34" s="21">
        <v>0</v>
      </c>
      <c r="G34" s="21">
        <v>1</v>
      </c>
      <c r="H34" s="21">
        <v>0</v>
      </c>
      <c r="I34" s="21">
        <v>0</v>
      </c>
      <c r="J34" s="21">
        <v>0</v>
      </c>
      <c r="K34" s="21">
        <v>0</v>
      </c>
      <c r="L34" s="117">
        <v>4</v>
      </c>
      <c r="M34" s="117">
        <v>4</v>
      </c>
      <c r="N34" s="117">
        <v>3</v>
      </c>
      <c r="O34" s="97">
        <v>4</v>
      </c>
      <c r="P34" s="97">
        <v>4</v>
      </c>
      <c r="Q34" s="118">
        <v>5</v>
      </c>
      <c r="R34" s="118">
        <v>3</v>
      </c>
      <c r="S34" s="118">
        <v>4</v>
      </c>
      <c r="T34" s="118">
        <v>4</v>
      </c>
      <c r="U34" s="118">
        <v>4</v>
      </c>
      <c r="V34" s="119">
        <v>4</v>
      </c>
      <c r="W34" s="119">
        <v>4</v>
      </c>
      <c r="X34" s="119">
        <v>4</v>
      </c>
      <c r="Y34" s="119">
        <v>3</v>
      </c>
      <c r="Z34" s="120">
        <v>4</v>
      </c>
      <c r="AA34" s="120">
        <v>4</v>
      </c>
      <c r="AB34" s="120">
        <v>4</v>
      </c>
      <c r="AC34" s="120">
        <v>4</v>
      </c>
      <c r="AD34" s="120">
        <v>4</v>
      </c>
      <c r="AE34" s="79">
        <v>5</v>
      </c>
      <c r="AF34" s="79">
        <v>5</v>
      </c>
      <c r="AG34" s="79">
        <v>5</v>
      </c>
      <c r="AH34" s="79">
        <v>4</v>
      </c>
      <c r="AI34" s="94">
        <v>5</v>
      </c>
      <c r="AJ34" s="94">
        <v>5</v>
      </c>
      <c r="AK34" s="94">
        <v>4</v>
      </c>
    </row>
    <row r="35" spans="1:37">
      <c r="A35" s="21">
        <v>34</v>
      </c>
      <c r="B35" s="21" t="s">
        <v>8</v>
      </c>
      <c r="C35" s="21" t="s">
        <v>91</v>
      </c>
      <c r="D35" s="21">
        <v>1</v>
      </c>
      <c r="E35" s="21">
        <v>0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117">
        <v>5</v>
      </c>
      <c r="M35" s="117">
        <v>4</v>
      </c>
      <c r="N35" s="117">
        <v>4</v>
      </c>
      <c r="O35" s="97">
        <v>4</v>
      </c>
      <c r="P35" s="97">
        <v>4</v>
      </c>
      <c r="Q35" s="118">
        <v>4</v>
      </c>
      <c r="R35" s="118">
        <v>5</v>
      </c>
      <c r="S35" s="118">
        <v>4</v>
      </c>
      <c r="T35" s="118">
        <v>4</v>
      </c>
      <c r="U35" s="118">
        <v>4</v>
      </c>
      <c r="V35" s="119">
        <v>4</v>
      </c>
      <c r="W35" s="119">
        <v>5</v>
      </c>
      <c r="X35" s="119">
        <v>4</v>
      </c>
      <c r="Y35" s="119">
        <v>4</v>
      </c>
      <c r="Z35" s="120">
        <v>4</v>
      </c>
      <c r="AA35" s="120">
        <v>5</v>
      </c>
      <c r="AB35" s="120">
        <v>4</v>
      </c>
      <c r="AC35" s="120">
        <v>5</v>
      </c>
      <c r="AD35" s="120">
        <v>4</v>
      </c>
      <c r="AE35" s="79">
        <v>4</v>
      </c>
      <c r="AF35" s="79">
        <v>4</v>
      </c>
      <c r="AG35" s="79">
        <v>4</v>
      </c>
      <c r="AH35" s="79">
        <v>4</v>
      </c>
      <c r="AI35" s="94">
        <v>5</v>
      </c>
      <c r="AJ35" s="94">
        <v>4</v>
      </c>
      <c r="AK35" s="94">
        <v>4</v>
      </c>
    </row>
    <row r="36" spans="1:37" s="78" customFormat="1">
      <c r="A36" s="78">
        <v>35</v>
      </c>
      <c r="B36" s="21" t="s">
        <v>114</v>
      </c>
      <c r="C36" s="78" t="s">
        <v>97</v>
      </c>
      <c r="D36" s="78">
        <v>0</v>
      </c>
      <c r="E36" s="78">
        <v>0</v>
      </c>
      <c r="F36" s="78">
        <v>0</v>
      </c>
      <c r="G36" s="78">
        <v>1</v>
      </c>
      <c r="H36" s="78">
        <v>0</v>
      </c>
      <c r="I36" s="78">
        <v>0</v>
      </c>
      <c r="J36" s="78">
        <v>0</v>
      </c>
      <c r="K36" s="78">
        <v>0</v>
      </c>
      <c r="L36" s="121">
        <v>4</v>
      </c>
      <c r="M36" s="121">
        <v>4</v>
      </c>
      <c r="N36" s="121">
        <v>3</v>
      </c>
      <c r="O36" s="106">
        <v>5</v>
      </c>
      <c r="P36" s="106">
        <v>5</v>
      </c>
      <c r="Q36" s="122">
        <v>4</v>
      </c>
      <c r="R36" s="122">
        <v>4</v>
      </c>
      <c r="S36" s="122">
        <v>4</v>
      </c>
      <c r="T36" s="122">
        <v>4</v>
      </c>
      <c r="U36" s="122">
        <v>4</v>
      </c>
      <c r="V36" s="123">
        <v>2</v>
      </c>
      <c r="W36" s="123">
        <v>2</v>
      </c>
      <c r="X36" s="123">
        <v>2</v>
      </c>
      <c r="Y36" s="123">
        <v>2</v>
      </c>
      <c r="Z36" s="124">
        <v>3</v>
      </c>
      <c r="AA36" s="124">
        <v>4</v>
      </c>
      <c r="AB36" s="124">
        <v>4</v>
      </c>
      <c r="AC36" s="124">
        <v>4</v>
      </c>
      <c r="AD36" s="124">
        <v>4</v>
      </c>
      <c r="AE36" s="80">
        <v>4</v>
      </c>
      <c r="AF36" s="80">
        <v>4</v>
      </c>
      <c r="AG36" s="80">
        <v>4</v>
      </c>
      <c r="AH36" s="80">
        <v>4</v>
      </c>
      <c r="AI36" s="107">
        <v>4</v>
      </c>
      <c r="AJ36" s="107">
        <v>4</v>
      </c>
      <c r="AK36" s="107">
        <v>4</v>
      </c>
    </row>
    <row r="37" spans="1:37">
      <c r="A37" s="21">
        <v>36</v>
      </c>
      <c r="B37" s="21" t="s">
        <v>8</v>
      </c>
      <c r="C37" s="21" t="s">
        <v>9</v>
      </c>
      <c r="D37" s="21">
        <v>0</v>
      </c>
      <c r="E37" s="21">
        <v>0</v>
      </c>
      <c r="F37" s="21">
        <v>1</v>
      </c>
      <c r="G37" s="21">
        <v>1</v>
      </c>
      <c r="H37" s="21">
        <v>0</v>
      </c>
      <c r="I37" s="21">
        <v>0</v>
      </c>
      <c r="J37" s="21">
        <v>0</v>
      </c>
      <c r="K37" s="21">
        <v>0</v>
      </c>
      <c r="L37" s="117">
        <v>3</v>
      </c>
      <c r="M37" s="117">
        <v>3</v>
      </c>
      <c r="N37" s="117">
        <v>3</v>
      </c>
      <c r="O37" s="97">
        <v>5</v>
      </c>
      <c r="P37" s="97">
        <v>5</v>
      </c>
      <c r="Q37" s="118">
        <v>4</v>
      </c>
      <c r="R37" s="118">
        <v>4</v>
      </c>
      <c r="S37" s="118">
        <v>4</v>
      </c>
      <c r="T37" s="118">
        <v>3</v>
      </c>
      <c r="U37" s="118">
        <v>5</v>
      </c>
      <c r="V37" s="119">
        <v>5</v>
      </c>
      <c r="W37" s="119">
        <v>4</v>
      </c>
      <c r="X37" s="119">
        <v>3</v>
      </c>
      <c r="Y37" s="119">
        <v>3</v>
      </c>
      <c r="Z37" s="120">
        <v>4</v>
      </c>
      <c r="AA37" s="120">
        <v>4</v>
      </c>
      <c r="AB37" s="120">
        <v>4</v>
      </c>
      <c r="AC37" s="120">
        <v>4</v>
      </c>
      <c r="AD37" s="120">
        <v>4</v>
      </c>
      <c r="AE37" s="79">
        <v>5</v>
      </c>
      <c r="AF37" s="79">
        <v>3</v>
      </c>
      <c r="AG37" s="79">
        <v>4</v>
      </c>
      <c r="AH37" s="79">
        <v>5</v>
      </c>
      <c r="AI37" s="94">
        <v>5</v>
      </c>
      <c r="AJ37" s="94">
        <v>5</v>
      </c>
      <c r="AK37" s="94">
        <v>5</v>
      </c>
    </row>
    <row r="38" spans="1:37">
      <c r="A38" s="21">
        <v>37</v>
      </c>
      <c r="B38" s="21" t="s">
        <v>8</v>
      </c>
      <c r="C38" s="21" t="s">
        <v>97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1</v>
      </c>
      <c r="L38" s="117">
        <v>4</v>
      </c>
      <c r="M38" s="117">
        <v>2</v>
      </c>
      <c r="N38" s="117">
        <v>3</v>
      </c>
      <c r="O38" s="97">
        <v>4</v>
      </c>
      <c r="P38" s="97">
        <v>4</v>
      </c>
      <c r="Q38" s="118">
        <v>2</v>
      </c>
      <c r="R38" s="118">
        <v>3</v>
      </c>
      <c r="S38" s="118">
        <v>3</v>
      </c>
      <c r="T38" s="118">
        <v>3</v>
      </c>
      <c r="U38" s="118">
        <v>3</v>
      </c>
      <c r="V38" s="119">
        <v>2</v>
      </c>
      <c r="W38" s="119">
        <v>2</v>
      </c>
      <c r="X38" s="119">
        <v>2</v>
      </c>
      <c r="Y38" s="119">
        <v>1</v>
      </c>
      <c r="Z38" s="120">
        <v>3</v>
      </c>
      <c r="AA38" s="120">
        <v>3</v>
      </c>
      <c r="AB38" s="120">
        <v>3</v>
      </c>
      <c r="AC38" s="120">
        <v>3</v>
      </c>
      <c r="AD38" s="120">
        <v>3</v>
      </c>
      <c r="AE38" s="79">
        <v>3</v>
      </c>
      <c r="AF38" s="79">
        <v>3</v>
      </c>
      <c r="AG38" s="79">
        <v>3</v>
      </c>
      <c r="AH38" s="79">
        <v>3</v>
      </c>
      <c r="AI38" s="94">
        <v>3</v>
      </c>
      <c r="AJ38" s="94">
        <v>3</v>
      </c>
      <c r="AK38" s="94">
        <v>3</v>
      </c>
    </row>
    <row r="39" spans="1:37">
      <c r="A39" s="21">
        <v>38</v>
      </c>
      <c r="B39" s="21" t="s">
        <v>8</v>
      </c>
      <c r="C39" s="21" t="s">
        <v>93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17">
        <v>5</v>
      </c>
      <c r="M39" s="117">
        <v>3</v>
      </c>
      <c r="N39" s="117">
        <v>3</v>
      </c>
      <c r="O39" s="97">
        <v>4</v>
      </c>
      <c r="P39" s="97">
        <v>4</v>
      </c>
      <c r="Q39" s="118">
        <v>4</v>
      </c>
      <c r="R39" s="118">
        <v>4</v>
      </c>
      <c r="S39" s="118">
        <v>4</v>
      </c>
      <c r="T39" s="118">
        <v>4</v>
      </c>
      <c r="U39" s="118">
        <v>4</v>
      </c>
      <c r="V39" s="119">
        <v>3</v>
      </c>
      <c r="W39" s="119">
        <v>3</v>
      </c>
      <c r="X39" s="119">
        <v>3</v>
      </c>
      <c r="Y39" s="119">
        <v>3</v>
      </c>
      <c r="Z39" s="120">
        <v>4</v>
      </c>
      <c r="AA39" s="120">
        <v>4</v>
      </c>
      <c r="AB39" s="120">
        <v>4</v>
      </c>
      <c r="AC39" s="120">
        <v>4</v>
      </c>
      <c r="AD39" s="120">
        <v>4</v>
      </c>
      <c r="AE39" s="79">
        <v>4</v>
      </c>
      <c r="AF39" s="79">
        <v>4</v>
      </c>
      <c r="AG39" s="79">
        <v>4</v>
      </c>
      <c r="AH39" s="79">
        <v>4</v>
      </c>
      <c r="AI39" s="94">
        <v>4</v>
      </c>
      <c r="AJ39" s="94">
        <v>4</v>
      </c>
      <c r="AK39" s="94">
        <v>4</v>
      </c>
    </row>
    <row r="40" spans="1:37">
      <c r="A40" s="21">
        <v>39</v>
      </c>
      <c r="B40" s="21" t="s">
        <v>8</v>
      </c>
      <c r="C40" s="21" t="s">
        <v>96</v>
      </c>
      <c r="D40" s="21">
        <v>0</v>
      </c>
      <c r="E40" s="21">
        <v>0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117">
        <v>4</v>
      </c>
      <c r="M40" s="117">
        <v>4</v>
      </c>
      <c r="N40" s="117">
        <v>5</v>
      </c>
      <c r="O40" s="97">
        <v>5</v>
      </c>
      <c r="P40" s="97">
        <v>5</v>
      </c>
      <c r="Q40" s="118">
        <v>4</v>
      </c>
      <c r="R40" s="118">
        <v>3</v>
      </c>
      <c r="S40" s="118">
        <v>4</v>
      </c>
      <c r="T40" s="118">
        <v>4</v>
      </c>
      <c r="U40" s="118">
        <v>4</v>
      </c>
      <c r="V40" s="119">
        <v>5</v>
      </c>
      <c r="W40" s="119">
        <v>5</v>
      </c>
      <c r="X40" s="119">
        <v>5</v>
      </c>
      <c r="Y40" s="119">
        <v>5</v>
      </c>
      <c r="Z40" s="120">
        <v>5</v>
      </c>
      <c r="AA40" s="120">
        <v>5</v>
      </c>
      <c r="AB40" s="120">
        <v>5</v>
      </c>
      <c r="AC40" s="120">
        <v>5</v>
      </c>
      <c r="AD40" s="120">
        <v>5</v>
      </c>
      <c r="AE40" s="79">
        <v>5</v>
      </c>
      <c r="AF40" s="79">
        <v>5</v>
      </c>
      <c r="AG40" s="79">
        <v>5</v>
      </c>
      <c r="AH40" s="79">
        <v>5</v>
      </c>
      <c r="AI40" s="94">
        <v>5</v>
      </c>
      <c r="AJ40" s="94">
        <v>5</v>
      </c>
      <c r="AK40" s="94">
        <v>5</v>
      </c>
    </row>
    <row r="41" spans="1:37">
      <c r="A41" s="21">
        <v>40</v>
      </c>
      <c r="B41" s="21" t="s">
        <v>8</v>
      </c>
      <c r="C41" s="21" t="s">
        <v>93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117">
        <v>4</v>
      </c>
      <c r="M41" s="117">
        <v>2</v>
      </c>
      <c r="N41" s="117">
        <v>3</v>
      </c>
      <c r="O41" s="97">
        <v>3</v>
      </c>
      <c r="P41" s="97">
        <v>3</v>
      </c>
      <c r="Q41" s="118">
        <v>5</v>
      </c>
      <c r="R41" s="118">
        <v>5</v>
      </c>
      <c r="S41" s="118">
        <v>5</v>
      </c>
      <c r="T41" s="118">
        <v>5</v>
      </c>
      <c r="U41" s="118">
        <v>5</v>
      </c>
      <c r="V41" s="119">
        <v>4</v>
      </c>
      <c r="W41" s="119">
        <v>5</v>
      </c>
      <c r="X41" s="119">
        <v>5</v>
      </c>
      <c r="Y41" s="119">
        <v>5</v>
      </c>
      <c r="Z41" s="120">
        <v>5</v>
      </c>
      <c r="AA41" s="120">
        <v>5</v>
      </c>
      <c r="AB41" s="120">
        <v>5</v>
      </c>
      <c r="AC41" s="120">
        <v>5</v>
      </c>
      <c r="AD41" s="120">
        <v>5</v>
      </c>
      <c r="AE41" s="79">
        <v>5</v>
      </c>
      <c r="AF41" s="79">
        <v>5</v>
      </c>
      <c r="AG41" s="79">
        <v>5</v>
      </c>
      <c r="AH41" s="79">
        <v>5</v>
      </c>
      <c r="AI41" s="94">
        <v>5</v>
      </c>
      <c r="AJ41" s="94">
        <v>5</v>
      </c>
      <c r="AK41" s="94">
        <v>5</v>
      </c>
    </row>
    <row r="42" spans="1:37">
      <c r="A42" s="21">
        <v>41</v>
      </c>
      <c r="B42" s="21" t="s">
        <v>8</v>
      </c>
      <c r="C42" s="21" t="s">
        <v>93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17">
        <v>4</v>
      </c>
      <c r="M42" s="117">
        <v>4</v>
      </c>
      <c r="N42" s="117">
        <v>4</v>
      </c>
      <c r="O42" s="97">
        <v>4</v>
      </c>
      <c r="P42" s="97">
        <v>4</v>
      </c>
      <c r="Q42" s="118">
        <v>4</v>
      </c>
      <c r="R42" s="118">
        <v>3</v>
      </c>
      <c r="S42" s="118">
        <v>4</v>
      </c>
      <c r="T42" s="118">
        <v>4</v>
      </c>
      <c r="U42" s="118">
        <v>4</v>
      </c>
      <c r="V42" s="119">
        <v>4</v>
      </c>
      <c r="W42" s="119">
        <v>4</v>
      </c>
      <c r="X42" s="119">
        <v>4</v>
      </c>
      <c r="Y42" s="119">
        <v>3</v>
      </c>
      <c r="Z42" s="120">
        <v>4</v>
      </c>
      <c r="AA42" s="120">
        <v>4</v>
      </c>
      <c r="AB42" s="120">
        <v>3</v>
      </c>
      <c r="AC42" s="120">
        <v>3</v>
      </c>
      <c r="AD42" s="120">
        <v>3</v>
      </c>
      <c r="AE42" s="79">
        <v>4</v>
      </c>
      <c r="AF42" s="79">
        <v>4</v>
      </c>
      <c r="AG42" s="79">
        <v>4</v>
      </c>
      <c r="AH42" s="79">
        <v>3</v>
      </c>
      <c r="AI42" s="94">
        <v>4</v>
      </c>
      <c r="AJ42" s="94">
        <v>4</v>
      </c>
      <c r="AK42" s="94">
        <v>4</v>
      </c>
    </row>
    <row r="43" spans="1:37">
      <c r="A43" s="21">
        <v>42</v>
      </c>
      <c r="B43" s="21" t="s">
        <v>8</v>
      </c>
      <c r="C43" s="21" t="s">
        <v>9</v>
      </c>
      <c r="D43" s="21">
        <v>1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117">
        <v>5</v>
      </c>
      <c r="M43" s="117">
        <v>3</v>
      </c>
      <c r="N43" s="117">
        <v>3</v>
      </c>
      <c r="O43" s="97">
        <v>4</v>
      </c>
      <c r="P43" s="97">
        <v>4</v>
      </c>
      <c r="Q43" s="118">
        <v>5</v>
      </c>
      <c r="R43" s="118">
        <v>3</v>
      </c>
      <c r="S43" s="118">
        <v>4</v>
      </c>
      <c r="T43" s="118">
        <v>4</v>
      </c>
      <c r="U43" s="118">
        <v>4</v>
      </c>
      <c r="V43" s="119">
        <v>4</v>
      </c>
      <c r="W43" s="119">
        <v>4</v>
      </c>
      <c r="X43" s="119">
        <v>4</v>
      </c>
      <c r="Y43" s="119">
        <v>4</v>
      </c>
      <c r="Z43" s="120">
        <v>4</v>
      </c>
      <c r="AA43" s="120">
        <v>4</v>
      </c>
      <c r="AB43" s="120">
        <v>4</v>
      </c>
      <c r="AC43" s="120">
        <v>4</v>
      </c>
      <c r="AD43" s="120">
        <v>4</v>
      </c>
      <c r="AE43" s="79">
        <v>4</v>
      </c>
      <c r="AF43" s="79">
        <v>4</v>
      </c>
      <c r="AG43" s="79">
        <v>4</v>
      </c>
      <c r="AH43" s="79">
        <v>4</v>
      </c>
      <c r="AI43" s="94">
        <v>4</v>
      </c>
      <c r="AJ43" s="94">
        <v>4</v>
      </c>
      <c r="AK43" s="94">
        <v>4</v>
      </c>
    </row>
    <row r="44" spans="1:37">
      <c r="A44" s="21">
        <v>43</v>
      </c>
      <c r="B44" s="21" t="s">
        <v>58</v>
      </c>
      <c r="C44" s="21" t="s">
        <v>116</v>
      </c>
      <c r="D44" s="21">
        <v>0</v>
      </c>
      <c r="E44" s="21">
        <v>0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117">
        <v>4</v>
      </c>
      <c r="M44" s="117">
        <v>4</v>
      </c>
      <c r="N44" s="117">
        <v>4</v>
      </c>
      <c r="O44" s="97">
        <v>4</v>
      </c>
      <c r="P44" s="97">
        <v>4</v>
      </c>
      <c r="Q44" s="118">
        <v>5</v>
      </c>
      <c r="R44" s="118">
        <v>5</v>
      </c>
      <c r="S44" s="118">
        <v>5</v>
      </c>
      <c r="T44" s="118">
        <v>5</v>
      </c>
      <c r="U44" s="118">
        <v>3</v>
      </c>
      <c r="V44" s="119">
        <v>2</v>
      </c>
      <c r="W44" s="119">
        <v>3</v>
      </c>
      <c r="X44" s="119">
        <v>3</v>
      </c>
      <c r="Y44" s="119">
        <v>3</v>
      </c>
      <c r="Z44" s="120">
        <v>4</v>
      </c>
      <c r="AA44" s="120">
        <v>4</v>
      </c>
      <c r="AB44" s="120">
        <v>4</v>
      </c>
      <c r="AC44" s="120">
        <v>4</v>
      </c>
      <c r="AD44" s="120">
        <v>4</v>
      </c>
      <c r="AE44" s="79">
        <v>5</v>
      </c>
      <c r="AF44" s="79">
        <v>5</v>
      </c>
      <c r="AG44" s="79">
        <v>5</v>
      </c>
      <c r="AH44" s="79">
        <v>5</v>
      </c>
      <c r="AI44" s="94">
        <v>4</v>
      </c>
      <c r="AJ44" s="94">
        <v>5</v>
      </c>
      <c r="AK44" s="94">
        <v>5</v>
      </c>
    </row>
    <row r="45" spans="1:37">
      <c r="A45" s="21">
        <v>44</v>
      </c>
      <c r="B45" s="21" t="s">
        <v>8</v>
      </c>
      <c r="C45" s="21" t="s">
        <v>63</v>
      </c>
      <c r="D45" s="21">
        <v>1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17">
        <v>4</v>
      </c>
      <c r="M45" s="117">
        <v>4</v>
      </c>
      <c r="N45" s="117">
        <v>4</v>
      </c>
      <c r="O45" s="97">
        <v>4</v>
      </c>
      <c r="P45" s="97">
        <v>4</v>
      </c>
      <c r="Q45" s="118">
        <v>5</v>
      </c>
      <c r="R45" s="118">
        <v>2</v>
      </c>
      <c r="S45" s="118">
        <v>3</v>
      </c>
      <c r="T45" s="118">
        <v>4</v>
      </c>
      <c r="U45" s="118">
        <v>4</v>
      </c>
      <c r="V45" s="119">
        <v>5</v>
      </c>
      <c r="W45" s="119">
        <v>5</v>
      </c>
      <c r="X45" s="119">
        <v>5</v>
      </c>
      <c r="Y45" s="119">
        <v>5</v>
      </c>
      <c r="Z45" s="120">
        <v>5</v>
      </c>
      <c r="AA45" s="120">
        <v>5</v>
      </c>
      <c r="AB45" s="120">
        <v>4</v>
      </c>
      <c r="AC45" s="120">
        <v>3</v>
      </c>
      <c r="AD45" s="120">
        <v>3</v>
      </c>
      <c r="AE45" s="79">
        <v>5</v>
      </c>
      <c r="AF45" s="79">
        <v>4</v>
      </c>
      <c r="AG45" s="79">
        <v>3</v>
      </c>
      <c r="AH45" s="79">
        <v>4</v>
      </c>
      <c r="AI45" s="94">
        <v>4</v>
      </c>
      <c r="AJ45" s="94">
        <v>4</v>
      </c>
      <c r="AK45" s="94">
        <v>4</v>
      </c>
    </row>
    <row r="46" spans="1:37">
      <c r="A46" s="21">
        <v>45</v>
      </c>
      <c r="B46" s="21" t="s">
        <v>58</v>
      </c>
      <c r="C46" s="21" t="s">
        <v>116</v>
      </c>
      <c r="D46" s="21">
        <v>1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117">
        <v>3</v>
      </c>
      <c r="M46" s="117">
        <v>3</v>
      </c>
      <c r="N46" s="117">
        <v>4</v>
      </c>
      <c r="O46" s="97">
        <v>3</v>
      </c>
      <c r="P46" s="97">
        <v>3</v>
      </c>
      <c r="Q46" s="118">
        <v>4</v>
      </c>
      <c r="R46" s="118">
        <v>3</v>
      </c>
      <c r="S46" s="118">
        <v>4</v>
      </c>
      <c r="T46" s="118">
        <v>4</v>
      </c>
      <c r="U46" s="118">
        <v>3</v>
      </c>
      <c r="V46" s="119">
        <v>3</v>
      </c>
      <c r="W46" s="119">
        <v>3</v>
      </c>
      <c r="X46" s="119">
        <v>4</v>
      </c>
      <c r="Y46" s="119">
        <v>2</v>
      </c>
      <c r="Z46" s="120">
        <v>4</v>
      </c>
      <c r="AA46" s="120">
        <v>4</v>
      </c>
      <c r="AB46" s="120">
        <v>4</v>
      </c>
      <c r="AC46" s="120">
        <v>4</v>
      </c>
      <c r="AD46" s="120">
        <v>4</v>
      </c>
      <c r="AE46" s="79">
        <v>4</v>
      </c>
      <c r="AF46" s="79">
        <v>4</v>
      </c>
      <c r="AG46" s="79">
        <v>4</v>
      </c>
      <c r="AH46" s="79">
        <v>5</v>
      </c>
      <c r="AI46" s="94">
        <v>4</v>
      </c>
      <c r="AJ46" s="94">
        <v>4</v>
      </c>
      <c r="AK46" s="94">
        <v>4</v>
      </c>
    </row>
    <row r="47" spans="1:37">
      <c r="A47" s="21">
        <v>46</v>
      </c>
      <c r="B47" s="21" t="s">
        <v>58</v>
      </c>
      <c r="C47" s="21" t="s">
        <v>93</v>
      </c>
      <c r="D47" s="21">
        <v>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1</v>
      </c>
      <c r="L47" s="117">
        <v>5</v>
      </c>
      <c r="M47" s="117">
        <v>3</v>
      </c>
      <c r="N47" s="117">
        <v>4</v>
      </c>
      <c r="O47" s="97">
        <v>5</v>
      </c>
      <c r="P47" s="97">
        <v>5</v>
      </c>
      <c r="Q47" s="118">
        <v>5</v>
      </c>
      <c r="R47" s="118">
        <v>3</v>
      </c>
      <c r="S47" s="118">
        <v>3</v>
      </c>
      <c r="T47" s="118">
        <v>3</v>
      </c>
      <c r="U47" s="118">
        <v>4</v>
      </c>
      <c r="V47" s="119">
        <v>2</v>
      </c>
      <c r="W47" s="119">
        <v>3</v>
      </c>
      <c r="X47" s="119">
        <v>3</v>
      </c>
      <c r="Y47" s="119">
        <v>3</v>
      </c>
      <c r="Z47" s="120">
        <v>4</v>
      </c>
      <c r="AA47" s="120">
        <v>4</v>
      </c>
      <c r="AB47" s="120">
        <v>4</v>
      </c>
      <c r="AC47" s="120">
        <v>4</v>
      </c>
      <c r="AD47" s="120">
        <v>4</v>
      </c>
      <c r="AE47" s="79">
        <v>5</v>
      </c>
      <c r="AF47" s="79">
        <v>5</v>
      </c>
      <c r="AG47" s="79">
        <v>5</v>
      </c>
      <c r="AH47" s="79">
        <v>5</v>
      </c>
      <c r="AI47" s="94">
        <v>4</v>
      </c>
      <c r="AJ47" s="94">
        <v>4</v>
      </c>
      <c r="AK47" s="94">
        <v>4</v>
      </c>
    </row>
    <row r="48" spans="1:37">
      <c r="A48" s="21">
        <v>47</v>
      </c>
      <c r="B48" s="21" t="s">
        <v>8</v>
      </c>
      <c r="C48" s="21" t="s">
        <v>92</v>
      </c>
      <c r="D48" s="21">
        <v>1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117">
        <v>5</v>
      </c>
      <c r="M48" s="117">
        <v>5</v>
      </c>
      <c r="N48" s="117">
        <v>5</v>
      </c>
      <c r="O48" s="97">
        <v>5</v>
      </c>
      <c r="P48" s="97">
        <v>5</v>
      </c>
      <c r="Q48" s="118">
        <v>5</v>
      </c>
      <c r="R48" s="118">
        <v>4</v>
      </c>
      <c r="S48" s="118">
        <v>5</v>
      </c>
      <c r="T48" s="118">
        <v>4</v>
      </c>
      <c r="U48" s="118">
        <v>5</v>
      </c>
      <c r="V48" s="119">
        <v>2</v>
      </c>
      <c r="W48" s="119">
        <v>2</v>
      </c>
      <c r="X48" s="119">
        <v>2</v>
      </c>
      <c r="Y48" s="119">
        <v>2</v>
      </c>
      <c r="Z48" s="120">
        <v>4</v>
      </c>
      <c r="AA48" s="120">
        <v>4</v>
      </c>
      <c r="AB48" s="120">
        <v>4</v>
      </c>
      <c r="AC48" s="120">
        <v>4</v>
      </c>
      <c r="AD48" s="120">
        <v>4</v>
      </c>
      <c r="AE48" s="79">
        <v>5</v>
      </c>
      <c r="AF48" s="79">
        <v>5</v>
      </c>
      <c r="AG48" s="79">
        <v>5</v>
      </c>
      <c r="AH48" s="79">
        <v>5</v>
      </c>
      <c r="AI48" s="94">
        <v>4</v>
      </c>
      <c r="AJ48" s="94">
        <v>4</v>
      </c>
      <c r="AK48" s="94">
        <v>4</v>
      </c>
    </row>
    <row r="49" spans="1:37">
      <c r="A49" s="21">
        <v>48</v>
      </c>
      <c r="B49" s="21" t="s">
        <v>58</v>
      </c>
      <c r="C49" s="21" t="s">
        <v>92</v>
      </c>
      <c r="D49" s="21">
        <v>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17">
        <v>4</v>
      </c>
      <c r="M49" s="117">
        <v>4</v>
      </c>
      <c r="N49" s="117">
        <v>4</v>
      </c>
      <c r="O49" s="97">
        <v>4</v>
      </c>
      <c r="P49" s="97">
        <v>5</v>
      </c>
      <c r="Q49" s="118">
        <v>5</v>
      </c>
      <c r="R49" s="118">
        <v>3</v>
      </c>
      <c r="S49" s="118">
        <v>5</v>
      </c>
      <c r="T49" s="118">
        <v>4</v>
      </c>
      <c r="U49" s="118">
        <v>4</v>
      </c>
      <c r="V49" s="119">
        <v>3</v>
      </c>
      <c r="W49" s="119">
        <v>3</v>
      </c>
      <c r="X49" s="119">
        <v>3</v>
      </c>
      <c r="Y49" s="119">
        <v>3</v>
      </c>
      <c r="Z49" s="120">
        <v>5</v>
      </c>
      <c r="AA49" s="120">
        <v>5</v>
      </c>
      <c r="AB49" s="120">
        <v>4</v>
      </c>
      <c r="AC49" s="120">
        <v>5</v>
      </c>
      <c r="AD49" s="120">
        <v>5</v>
      </c>
      <c r="AE49" s="79">
        <v>5</v>
      </c>
      <c r="AF49" s="79">
        <v>5</v>
      </c>
      <c r="AG49" s="79">
        <v>4</v>
      </c>
      <c r="AH49" s="79">
        <v>4</v>
      </c>
      <c r="AI49" s="94">
        <v>4</v>
      </c>
      <c r="AJ49" s="94">
        <v>5</v>
      </c>
      <c r="AK49" s="94">
        <v>5</v>
      </c>
    </row>
    <row r="50" spans="1:37">
      <c r="A50" s="21">
        <v>49</v>
      </c>
      <c r="B50" s="21" t="s">
        <v>58</v>
      </c>
      <c r="C50" s="21" t="s">
        <v>60</v>
      </c>
      <c r="D50" s="21">
        <v>1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117">
        <v>5</v>
      </c>
      <c r="M50" s="117">
        <v>3</v>
      </c>
      <c r="N50" s="117">
        <v>4</v>
      </c>
      <c r="O50" s="97">
        <v>5</v>
      </c>
      <c r="P50" s="97">
        <v>5</v>
      </c>
      <c r="Q50" s="118">
        <v>5</v>
      </c>
      <c r="R50" s="118">
        <v>5</v>
      </c>
      <c r="S50" s="118">
        <v>5</v>
      </c>
      <c r="T50" s="118">
        <v>5</v>
      </c>
      <c r="U50" s="118">
        <v>4</v>
      </c>
      <c r="V50" s="119">
        <v>5</v>
      </c>
      <c r="W50" s="119">
        <v>5</v>
      </c>
      <c r="X50" s="119">
        <v>4</v>
      </c>
      <c r="Y50" s="119">
        <v>4</v>
      </c>
      <c r="Z50" s="120">
        <v>5</v>
      </c>
      <c r="AA50" s="120">
        <v>5</v>
      </c>
      <c r="AB50" s="120">
        <v>5</v>
      </c>
      <c r="AC50" s="120">
        <v>5</v>
      </c>
      <c r="AD50" s="120">
        <v>5</v>
      </c>
      <c r="AE50" s="79">
        <v>5</v>
      </c>
      <c r="AF50" s="79">
        <v>5</v>
      </c>
      <c r="AG50" s="79">
        <v>5</v>
      </c>
      <c r="AH50" s="79">
        <v>5</v>
      </c>
      <c r="AI50" s="94">
        <v>5</v>
      </c>
      <c r="AJ50" s="94">
        <v>5</v>
      </c>
      <c r="AK50" s="94">
        <v>5</v>
      </c>
    </row>
    <row r="51" spans="1:37">
      <c r="A51" s="21">
        <v>50</v>
      </c>
      <c r="B51" s="21" t="s">
        <v>8</v>
      </c>
      <c r="C51" s="21" t="s">
        <v>115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117">
        <v>5</v>
      </c>
      <c r="M51" s="117">
        <v>3</v>
      </c>
      <c r="N51" s="117">
        <v>4</v>
      </c>
      <c r="O51" s="97">
        <v>4</v>
      </c>
      <c r="P51" s="97">
        <v>5</v>
      </c>
      <c r="Q51" s="118">
        <v>5</v>
      </c>
      <c r="R51" s="118">
        <v>3</v>
      </c>
      <c r="S51" s="118">
        <v>4</v>
      </c>
      <c r="T51" s="118">
        <v>3</v>
      </c>
      <c r="U51" s="118">
        <v>4</v>
      </c>
      <c r="V51" s="119">
        <v>1</v>
      </c>
      <c r="W51" s="119">
        <v>1</v>
      </c>
      <c r="X51" s="119">
        <v>1</v>
      </c>
      <c r="Y51" s="119">
        <v>1</v>
      </c>
      <c r="Z51" s="120">
        <v>4</v>
      </c>
      <c r="AA51" s="120">
        <v>4</v>
      </c>
      <c r="AB51" s="120">
        <v>4</v>
      </c>
      <c r="AC51" s="120">
        <v>4</v>
      </c>
      <c r="AD51" s="120">
        <v>4</v>
      </c>
      <c r="AE51" s="79">
        <v>5</v>
      </c>
      <c r="AF51" s="79">
        <v>5</v>
      </c>
      <c r="AG51" s="79">
        <v>5</v>
      </c>
      <c r="AH51" s="79">
        <v>5</v>
      </c>
      <c r="AI51" s="94">
        <v>4</v>
      </c>
      <c r="AJ51" s="94">
        <v>4</v>
      </c>
      <c r="AK51" s="94">
        <v>5</v>
      </c>
    </row>
    <row r="52" spans="1:37">
      <c r="A52" s="21">
        <v>51</v>
      </c>
      <c r="B52" s="21" t="s">
        <v>58</v>
      </c>
      <c r="C52" s="21" t="s">
        <v>97</v>
      </c>
      <c r="D52" s="21">
        <v>1</v>
      </c>
      <c r="E52" s="21">
        <v>0</v>
      </c>
      <c r="F52" s="21">
        <v>0</v>
      </c>
      <c r="G52" s="21">
        <v>1</v>
      </c>
      <c r="H52" s="21">
        <v>0</v>
      </c>
      <c r="I52" s="21">
        <v>0</v>
      </c>
      <c r="J52" s="21">
        <v>0</v>
      </c>
      <c r="K52" s="21">
        <v>0</v>
      </c>
      <c r="L52" s="117">
        <v>4</v>
      </c>
      <c r="M52" s="117">
        <v>2</v>
      </c>
      <c r="N52" s="117">
        <v>5</v>
      </c>
      <c r="O52" s="97">
        <v>4</v>
      </c>
      <c r="P52" s="97">
        <v>4</v>
      </c>
      <c r="Q52" s="118">
        <v>4</v>
      </c>
      <c r="R52" s="118">
        <v>4</v>
      </c>
      <c r="S52" s="118">
        <v>4</v>
      </c>
      <c r="T52" s="118">
        <v>4</v>
      </c>
      <c r="U52" s="118">
        <v>3</v>
      </c>
      <c r="V52" s="119">
        <v>5</v>
      </c>
      <c r="W52" s="119">
        <v>5</v>
      </c>
      <c r="X52" s="119">
        <v>5</v>
      </c>
      <c r="Y52" s="119">
        <v>5</v>
      </c>
      <c r="Z52" s="120">
        <v>4</v>
      </c>
      <c r="AA52" s="120">
        <v>4</v>
      </c>
      <c r="AB52" s="120">
        <v>4</v>
      </c>
      <c r="AC52" s="120">
        <v>4</v>
      </c>
      <c r="AD52" s="120">
        <v>4</v>
      </c>
      <c r="AE52" s="79">
        <v>4</v>
      </c>
      <c r="AF52" s="79">
        <v>4</v>
      </c>
      <c r="AG52" s="79">
        <v>4</v>
      </c>
      <c r="AH52" s="79">
        <v>4</v>
      </c>
      <c r="AI52" s="94">
        <v>4</v>
      </c>
      <c r="AJ52" s="94">
        <v>4</v>
      </c>
      <c r="AK52" s="94">
        <v>4</v>
      </c>
    </row>
    <row r="53" spans="1:37">
      <c r="A53" s="21">
        <v>52</v>
      </c>
      <c r="B53" s="21" t="s">
        <v>8</v>
      </c>
      <c r="C53" s="21" t="s">
        <v>115</v>
      </c>
      <c r="D53" s="21">
        <v>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117">
        <v>4</v>
      </c>
      <c r="M53" s="117">
        <v>3</v>
      </c>
      <c r="N53" s="117">
        <v>4</v>
      </c>
      <c r="O53" s="97">
        <v>4</v>
      </c>
      <c r="P53" s="97">
        <v>4</v>
      </c>
      <c r="Q53" s="118">
        <v>4</v>
      </c>
      <c r="R53" s="118">
        <v>4</v>
      </c>
      <c r="S53" s="118">
        <v>4</v>
      </c>
      <c r="T53" s="118">
        <v>4</v>
      </c>
      <c r="U53" s="118">
        <v>4</v>
      </c>
      <c r="V53" s="119">
        <v>4</v>
      </c>
      <c r="W53" s="119">
        <v>4</v>
      </c>
      <c r="X53" s="119">
        <v>4</v>
      </c>
      <c r="Y53" s="119">
        <v>4</v>
      </c>
      <c r="Z53" s="120">
        <v>4</v>
      </c>
      <c r="AA53" s="120">
        <v>4</v>
      </c>
      <c r="AB53" s="120">
        <v>4</v>
      </c>
      <c r="AC53" s="120">
        <v>4</v>
      </c>
      <c r="AD53" s="120">
        <v>4</v>
      </c>
      <c r="AE53" s="79">
        <v>5</v>
      </c>
      <c r="AF53" s="79">
        <v>5</v>
      </c>
      <c r="AG53" s="79">
        <v>5</v>
      </c>
      <c r="AH53" s="79">
        <v>5</v>
      </c>
      <c r="AI53" s="94">
        <v>5</v>
      </c>
      <c r="AJ53" s="94">
        <v>5</v>
      </c>
      <c r="AK53" s="94">
        <v>5</v>
      </c>
    </row>
    <row r="54" spans="1:37">
      <c r="A54" s="21">
        <v>53</v>
      </c>
      <c r="B54" s="21" t="s">
        <v>8</v>
      </c>
      <c r="C54" s="21" t="s">
        <v>115</v>
      </c>
      <c r="D54" s="21">
        <v>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117">
        <v>4</v>
      </c>
      <c r="M54" s="117">
        <v>2</v>
      </c>
      <c r="N54" s="117">
        <v>3</v>
      </c>
      <c r="O54" s="97">
        <v>4</v>
      </c>
      <c r="P54" s="97">
        <v>4</v>
      </c>
      <c r="Q54" s="118">
        <v>4</v>
      </c>
      <c r="R54" s="118">
        <v>3</v>
      </c>
      <c r="S54" s="118">
        <v>4</v>
      </c>
      <c r="T54" s="118">
        <v>4</v>
      </c>
      <c r="U54" s="118">
        <v>4</v>
      </c>
      <c r="V54" s="119">
        <v>2</v>
      </c>
      <c r="W54" s="119">
        <v>2</v>
      </c>
      <c r="X54" s="119">
        <v>2</v>
      </c>
      <c r="Y54" s="119">
        <v>2</v>
      </c>
      <c r="Z54" s="120">
        <v>3</v>
      </c>
      <c r="AA54" s="120">
        <v>3</v>
      </c>
      <c r="AB54" s="120">
        <v>3</v>
      </c>
      <c r="AC54" s="120">
        <v>3</v>
      </c>
      <c r="AD54" s="120">
        <v>3</v>
      </c>
      <c r="AE54" s="79">
        <v>4</v>
      </c>
      <c r="AF54" s="79">
        <v>4</v>
      </c>
      <c r="AG54" s="79">
        <v>4</v>
      </c>
      <c r="AH54" s="79">
        <v>4</v>
      </c>
      <c r="AI54" s="94">
        <v>3</v>
      </c>
      <c r="AJ54" s="94">
        <v>3</v>
      </c>
      <c r="AK54" s="94">
        <v>4</v>
      </c>
    </row>
    <row r="55" spans="1:37">
      <c r="A55" s="21">
        <v>54</v>
      </c>
      <c r="B55" s="21" t="s">
        <v>8</v>
      </c>
      <c r="C55" s="21" t="s">
        <v>60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117">
        <v>5</v>
      </c>
      <c r="M55" s="117">
        <v>3</v>
      </c>
      <c r="N55" s="117">
        <v>3</v>
      </c>
      <c r="O55" s="97">
        <v>4</v>
      </c>
      <c r="P55" s="97">
        <v>4</v>
      </c>
      <c r="Q55" s="118">
        <v>4</v>
      </c>
      <c r="R55" s="118">
        <v>3</v>
      </c>
      <c r="S55" s="118">
        <v>4</v>
      </c>
      <c r="T55" s="118">
        <v>5</v>
      </c>
      <c r="U55" s="118">
        <v>5</v>
      </c>
      <c r="V55" s="119">
        <v>3</v>
      </c>
      <c r="W55" s="119">
        <v>3</v>
      </c>
      <c r="X55" s="119">
        <v>3</v>
      </c>
      <c r="Y55" s="119">
        <v>3</v>
      </c>
      <c r="Z55" s="120">
        <v>4</v>
      </c>
      <c r="AA55" s="120">
        <v>4</v>
      </c>
      <c r="AB55" s="120">
        <v>3</v>
      </c>
      <c r="AC55" s="120">
        <v>3</v>
      </c>
      <c r="AD55" s="120">
        <v>3</v>
      </c>
      <c r="AE55" s="79">
        <v>4</v>
      </c>
      <c r="AF55" s="79">
        <v>3</v>
      </c>
      <c r="AG55" s="79">
        <v>3</v>
      </c>
      <c r="AH55" s="79">
        <v>4</v>
      </c>
      <c r="AI55" s="94">
        <v>4</v>
      </c>
      <c r="AJ55" s="94">
        <v>4</v>
      </c>
      <c r="AK55" s="94">
        <v>4</v>
      </c>
    </row>
    <row r="56" spans="1:37">
      <c r="A56" s="21">
        <v>55</v>
      </c>
      <c r="B56" s="21" t="s">
        <v>8</v>
      </c>
      <c r="C56" s="21" t="s">
        <v>93</v>
      </c>
      <c r="D56" s="21">
        <v>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17">
        <v>5</v>
      </c>
      <c r="M56" s="117">
        <v>4</v>
      </c>
      <c r="N56" s="117">
        <v>4</v>
      </c>
      <c r="O56" s="97">
        <v>5</v>
      </c>
      <c r="P56" s="97">
        <v>4</v>
      </c>
      <c r="Q56" s="118">
        <v>5</v>
      </c>
      <c r="R56" s="118">
        <v>3</v>
      </c>
      <c r="S56" s="118">
        <v>4</v>
      </c>
      <c r="T56" s="118">
        <v>3</v>
      </c>
      <c r="U56" s="118">
        <v>5</v>
      </c>
      <c r="V56" s="119">
        <v>5</v>
      </c>
      <c r="W56" s="119">
        <v>5</v>
      </c>
      <c r="X56" s="119">
        <v>5</v>
      </c>
      <c r="Y56" s="119">
        <v>5</v>
      </c>
      <c r="Z56" s="120">
        <v>5</v>
      </c>
      <c r="AA56" s="120">
        <v>5</v>
      </c>
      <c r="AB56" s="120">
        <v>5</v>
      </c>
      <c r="AC56" s="120">
        <v>5</v>
      </c>
      <c r="AD56" s="120">
        <v>5</v>
      </c>
      <c r="AE56" s="79">
        <v>5</v>
      </c>
      <c r="AF56" s="79">
        <v>5</v>
      </c>
      <c r="AG56" s="79">
        <v>5</v>
      </c>
      <c r="AH56" s="79">
        <v>5</v>
      </c>
      <c r="AI56" s="94">
        <v>3</v>
      </c>
      <c r="AJ56" s="94">
        <v>4</v>
      </c>
      <c r="AK56" s="94">
        <v>4</v>
      </c>
    </row>
    <row r="57" spans="1:37">
      <c r="A57" s="21">
        <v>56</v>
      </c>
      <c r="B57" s="21" t="s">
        <v>8</v>
      </c>
      <c r="C57" s="21" t="s">
        <v>115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1</v>
      </c>
      <c r="L57" s="117">
        <v>4</v>
      </c>
      <c r="M57" s="117">
        <v>2</v>
      </c>
      <c r="N57" s="117">
        <v>3</v>
      </c>
      <c r="O57" s="97">
        <v>5</v>
      </c>
      <c r="P57" s="97">
        <v>5</v>
      </c>
      <c r="Q57" s="118">
        <v>5</v>
      </c>
      <c r="R57" s="118">
        <v>4</v>
      </c>
      <c r="S57" s="118">
        <v>4</v>
      </c>
      <c r="T57" s="118">
        <v>4</v>
      </c>
      <c r="U57" s="118">
        <v>4</v>
      </c>
      <c r="V57" s="119">
        <v>4</v>
      </c>
      <c r="W57" s="119">
        <v>4</v>
      </c>
      <c r="X57" s="119">
        <v>4</v>
      </c>
      <c r="Y57" s="119">
        <v>4</v>
      </c>
      <c r="Z57" s="120">
        <v>4</v>
      </c>
      <c r="AA57" s="120">
        <v>4</v>
      </c>
      <c r="AB57" s="120">
        <v>4</v>
      </c>
      <c r="AC57" s="120">
        <v>4</v>
      </c>
      <c r="AD57" s="120">
        <v>4</v>
      </c>
      <c r="AE57" s="79">
        <v>4</v>
      </c>
      <c r="AF57" s="79">
        <v>4</v>
      </c>
      <c r="AG57" s="79">
        <v>4</v>
      </c>
      <c r="AH57" s="79">
        <v>4</v>
      </c>
      <c r="AI57" s="94">
        <v>4</v>
      </c>
      <c r="AJ57" s="94">
        <v>4</v>
      </c>
      <c r="AK57" s="94">
        <v>4</v>
      </c>
    </row>
    <row r="58" spans="1:37">
      <c r="A58" s="21">
        <v>57</v>
      </c>
      <c r="B58" s="21" t="s">
        <v>8</v>
      </c>
      <c r="C58" s="21" t="s">
        <v>92</v>
      </c>
      <c r="D58" s="21">
        <v>1</v>
      </c>
      <c r="E58" s="21">
        <v>1</v>
      </c>
      <c r="F58" s="21">
        <v>0</v>
      </c>
      <c r="G58" s="21">
        <v>1</v>
      </c>
      <c r="H58" s="21">
        <v>0</v>
      </c>
      <c r="I58" s="21">
        <v>0</v>
      </c>
      <c r="J58" s="21">
        <v>0</v>
      </c>
      <c r="K58" s="21">
        <v>0</v>
      </c>
      <c r="L58" s="117">
        <v>5</v>
      </c>
      <c r="M58" s="117">
        <v>5</v>
      </c>
      <c r="N58" s="117">
        <v>5</v>
      </c>
      <c r="O58" s="97">
        <v>5</v>
      </c>
      <c r="P58" s="97">
        <v>5</v>
      </c>
      <c r="Q58" s="118">
        <v>5</v>
      </c>
      <c r="R58" s="118">
        <v>5</v>
      </c>
      <c r="S58" s="118">
        <v>5</v>
      </c>
      <c r="T58" s="118">
        <v>5</v>
      </c>
      <c r="U58" s="118">
        <v>5</v>
      </c>
      <c r="V58" s="119">
        <v>5</v>
      </c>
      <c r="W58" s="119">
        <v>5</v>
      </c>
      <c r="X58" s="119">
        <v>5</v>
      </c>
      <c r="Y58" s="119">
        <v>5</v>
      </c>
      <c r="Z58" s="120">
        <v>5</v>
      </c>
      <c r="AA58" s="120">
        <v>5</v>
      </c>
      <c r="AB58" s="120">
        <v>5</v>
      </c>
      <c r="AC58" s="120">
        <v>5</v>
      </c>
      <c r="AD58" s="120">
        <v>5</v>
      </c>
      <c r="AE58" s="79">
        <v>5</v>
      </c>
      <c r="AF58" s="79">
        <v>5</v>
      </c>
      <c r="AG58" s="79">
        <v>5</v>
      </c>
      <c r="AH58" s="79">
        <v>5</v>
      </c>
      <c r="AI58" s="94">
        <v>5</v>
      </c>
      <c r="AJ58" s="94">
        <v>5</v>
      </c>
      <c r="AK58" s="94">
        <v>5</v>
      </c>
    </row>
    <row r="59" spans="1:37">
      <c r="A59" s="21">
        <v>58</v>
      </c>
      <c r="B59" s="21" t="s">
        <v>8</v>
      </c>
      <c r="C59" s="21" t="s">
        <v>92</v>
      </c>
      <c r="D59" s="21">
        <v>1</v>
      </c>
      <c r="E59" s="21">
        <v>0</v>
      </c>
      <c r="F59" s="21">
        <v>1</v>
      </c>
      <c r="G59" s="21">
        <v>1</v>
      </c>
      <c r="H59" s="21">
        <v>0</v>
      </c>
      <c r="I59" s="21">
        <v>0</v>
      </c>
      <c r="J59" s="21">
        <v>0</v>
      </c>
      <c r="K59" s="21">
        <v>0</v>
      </c>
      <c r="L59" s="117">
        <v>4</v>
      </c>
      <c r="M59" s="117">
        <v>3</v>
      </c>
      <c r="N59" s="117">
        <v>4</v>
      </c>
      <c r="O59" s="97">
        <v>3</v>
      </c>
      <c r="P59" s="97">
        <v>4</v>
      </c>
      <c r="Q59" s="118">
        <v>4</v>
      </c>
      <c r="R59" s="118">
        <v>3</v>
      </c>
      <c r="S59" s="118">
        <v>4</v>
      </c>
      <c r="T59" s="118">
        <v>4</v>
      </c>
      <c r="U59" s="118">
        <v>4</v>
      </c>
      <c r="V59" s="119">
        <v>3</v>
      </c>
      <c r="W59" s="119">
        <v>2</v>
      </c>
      <c r="X59" s="119">
        <v>3</v>
      </c>
      <c r="Y59" s="119">
        <v>2</v>
      </c>
      <c r="Z59" s="120">
        <v>4</v>
      </c>
      <c r="AA59" s="120">
        <v>4</v>
      </c>
      <c r="AB59" s="120">
        <v>4</v>
      </c>
      <c r="AC59" s="120">
        <v>4</v>
      </c>
      <c r="AD59" s="120">
        <v>4</v>
      </c>
      <c r="AE59" s="79">
        <v>4</v>
      </c>
      <c r="AF59" s="79">
        <v>4</v>
      </c>
      <c r="AG59" s="79">
        <v>4</v>
      </c>
      <c r="AH59" s="79">
        <v>5</v>
      </c>
      <c r="AI59" s="94">
        <v>5</v>
      </c>
      <c r="AJ59" s="94">
        <v>5</v>
      </c>
      <c r="AK59" s="94">
        <v>5</v>
      </c>
    </row>
    <row r="60" spans="1:37">
      <c r="A60" s="21">
        <v>59</v>
      </c>
      <c r="B60" s="21" t="s">
        <v>8</v>
      </c>
      <c r="C60" s="21" t="s">
        <v>93</v>
      </c>
      <c r="D60" s="21">
        <v>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17">
        <v>3</v>
      </c>
      <c r="M60" s="117">
        <v>2</v>
      </c>
      <c r="N60" s="117">
        <v>2</v>
      </c>
      <c r="O60" s="97">
        <v>3</v>
      </c>
      <c r="P60" s="97">
        <v>4</v>
      </c>
      <c r="Q60" s="118">
        <v>5</v>
      </c>
      <c r="R60" s="118">
        <v>5</v>
      </c>
      <c r="S60" s="118">
        <v>5</v>
      </c>
      <c r="T60" s="118">
        <v>4</v>
      </c>
      <c r="U60" s="118">
        <v>4</v>
      </c>
      <c r="V60" s="119">
        <v>4</v>
      </c>
      <c r="W60" s="119">
        <v>2</v>
      </c>
      <c r="X60" s="119">
        <v>3</v>
      </c>
      <c r="Y60" s="119">
        <v>3</v>
      </c>
      <c r="Z60" s="120">
        <v>3</v>
      </c>
      <c r="AA60" s="120">
        <v>3</v>
      </c>
      <c r="AB60" s="120">
        <v>4</v>
      </c>
      <c r="AC60" s="120">
        <v>3</v>
      </c>
      <c r="AD60" s="120">
        <v>3</v>
      </c>
      <c r="AE60" s="79">
        <v>3</v>
      </c>
      <c r="AF60" s="79">
        <v>3</v>
      </c>
      <c r="AG60" s="79">
        <v>3</v>
      </c>
      <c r="AH60" s="79">
        <v>4</v>
      </c>
      <c r="AI60" s="94">
        <v>4</v>
      </c>
      <c r="AJ60" s="94">
        <v>3</v>
      </c>
      <c r="AK60" s="94">
        <v>3</v>
      </c>
    </row>
    <row r="61" spans="1:37">
      <c r="A61" s="21">
        <v>60</v>
      </c>
      <c r="B61" s="21" t="s">
        <v>8</v>
      </c>
      <c r="C61" s="21" t="s">
        <v>93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1</v>
      </c>
      <c r="L61" s="117">
        <v>3</v>
      </c>
      <c r="M61" s="117">
        <v>3</v>
      </c>
      <c r="N61" s="117">
        <v>3</v>
      </c>
      <c r="O61" s="97">
        <v>4</v>
      </c>
      <c r="P61" s="97">
        <v>4</v>
      </c>
      <c r="Q61" s="118">
        <v>3</v>
      </c>
      <c r="R61" s="118">
        <v>3</v>
      </c>
      <c r="S61" s="118">
        <v>3</v>
      </c>
      <c r="T61" s="118">
        <v>3</v>
      </c>
      <c r="U61" s="118">
        <v>3</v>
      </c>
      <c r="V61" s="119">
        <v>3</v>
      </c>
      <c r="W61" s="119">
        <v>3</v>
      </c>
      <c r="X61" s="119">
        <v>3</v>
      </c>
      <c r="Y61" s="119">
        <v>3</v>
      </c>
      <c r="Z61" s="120">
        <v>3</v>
      </c>
      <c r="AA61" s="120">
        <v>3</v>
      </c>
      <c r="AB61" s="120">
        <v>3</v>
      </c>
      <c r="AC61" s="120">
        <v>3</v>
      </c>
      <c r="AD61" s="120">
        <v>3</v>
      </c>
      <c r="AE61" s="79">
        <v>2</v>
      </c>
      <c r="AF61" s="79">
        <v>3</v>
      </c>
      <c r="AG61" s="79">
        <v>2</v>
      </c>
      <c r="AH61" s="79">
        <v>2</v>
      </c>
      <c r="AI61" s="94">
        <v>2</v>
      </c>
      <c r="AJ61" s="94">
        <v>2</v>
      </c>
      <c r="AK61" s="94">
        <v>3</v>
      </c>
    </row>
    <row r="62" spans="1:37">
      <c r="A62" s="21">
        <v>61</v>
      </c>
      <c r="B62" s="21" t="s">
        <v>8</v>
      </c>
      <c r="C62" s="21" t="s">
        <v>111</v>
      </c>
      <c r="D62" s="21">
        <v>1</v>
      </c>
      <c r="E62" s="21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117">
        <v>4</v>
      </c>
      <c r="M62" s="117">
        <v>4</v>
      </c>
      <c r="N62" s="117">
        <v>4</v>
      </c>
      <c r="O62" s="97">
        <v>4</v>
      </c>
      <c r="P62" s="97">
        <v>4</v>
      </c>
      <c r="Q62" s="118">
        <v>4</v>
      </c>
      <c r="R62" s="118">
        <v>2</v>
      </c>
      <c r="S62" s="118">
        <v>4</v>
      </c>
      <c r="T62" s="118">
        <v>4</v>
      </c>
      <c r="U62" s="118">
        <v>4</v>
      </c>
      <c r="V62" s="119">
        <v>2</v>
      </c>
      <c r="W62" s="119">
        <v>2</v>
      </c>
      <c r="X62" s="119">
        <v>2</v>
      </c>
      <c r="Y62" s="119">
        <v>2</v>
      </c>
      <c r="Z62" s="120">
        <v>3</v>
      </c>
      <c r="AA62" s="120">
        <v>3</v>
      </c>
      <c r="AB62" s="120">
        <v>4</v>
      </c>
      <c r="AC62" s="120">
        <v>3</v>
      </c>
      <c r="AD62" s="120">
        <v>4</v>
      </c>
      <c r="AE62" s="79">
        <v>4</v>
      </c>
      <c r="AF62" s="79">
        <v>4</v>
      </c>
      <c r="AG62" s="79">
        <v>4</v>
      </c>
      <c r="AH62" s="79">
        <v>4</v>
      </c>
      <c r="AI62" s="94">
        <v>4</v>
      </c>
      <c r="AJ62" s="94">
        <v>4</v>
      </c>
      <c r="AK62" s="94">
        <v>5</v>
      </c>
    </row>
    <row r="63" spans="1:37">
      <c r="A63" s="21">
        <v>62</v>
      </c>
      <c r="B63" s="21" t="s">
        <v>8</v>
      </c>
      <c r="C63" s="21" t="s">
        <v>117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</v>
      </c>
      <c r="L63" s="117">
        <v>4</v>
      </c>
      <c r="M63" s="117">
        <v>3</v>
      </c>
      <c r="N63" s="117">
        <v>4</v>
      </c>
      <c r="O63" s="97">
        <v>4</v>
      </c>
      <c r="P63" s="97">
        <v>3</v>
      </c>
      <c r="Q63" s="118">
        <v>4</v>
      </c>
      <c r="R63" s="118">
        <v>3</v>
      </c>
      <c r="S63" s="118">
        <v>4</v>
      </c>
      <c r="T63" s="118">
        <v>3</v>
      </c>
      <c r="U63" s="118">
        <v>4</v>
      </c>
      <c r="V63" s="119">
        <v>3</v>
      </c>
      <c r="W63" s="119">
        <v>2</v>
      </c>
      <c r="X63" s="119">
        <v>3</v>
      </c>
      <c r="Y63" s="119">
        <v>2</v>
      </c>
      <c r="Z63" s="120">
        <v>4</v>
      </c>
      <c r="AA63" s="120">
        <v>4</v>
      </c>
      <c r="AB63" s="120">
        <v>4</v>
      </c>
      <c r="AC63" s="120">
        <v>3</v>
      </c>
      <c r="AD63" s="120">
        <v>4</v>
      </c>
      <c r="AE63" s="79">
        <v>4</v>
      </c>
      <c r="AF63" s="79">
        <v>4</v>
      </c>
      <c r="AG63" s="79">
        <v>4</v>
      </c>
      <c r="AH63" s="79">
        <v>3</v>
      </c>
      <c r="AI63" s="94">
        <v>4</v>
      </c>
      <c r="AJ63" s="94">
        <v>4</v>
      </c>
      <c r="AK63" s="94">
        <v>4</v>
      </c>
    </row>
    <row r="64" spans="1:37">
      <c r="A64" s="21">
        <v>63</v>
      </c>
      <c r="B64" s="21" t="s">
        <v>8</v>
      </c>
      <c r="C64" s="21" t="s">
        <v>117</v>
      </c>
      <c r="D64" s="21">
        <v>0</v>
      </c>
      <c r="E64" s="21">
        <v>0</v>
      </c>
      <c r="F64" s="21">
        <v>1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17">
        <v>5</v>
      </c>
      <c r="M64" s="117">
        <v>5</v>
      </c>
      <c r="N64" s="117">
        <v>5</v>
      </c>
      <c r="O64" s="97">
        <v>5</v>
      </c>
      <c r="P64" s="97">
        <v>5</v>
      </c>
      <c r="Q64" s="118">
        <v>5</v>
      </c>
      <c r="R64" s="118">
        <v>5</v>
      </c>
      <c r="S64" s="118">
        <v>5</v>
      </c>
      <c r="T64" s="118">
        <v>5</v>
      </c>
      <c r="U64" s="118">
        <v>5</v>
      </c>
      <c r="V64" s="119">
        <v>5</v>
      </c>
      <c r="W64" s="119">
        <v>5</v>
      </c>
      <c r="X64" s="119">
        <v>5</v>
      </c>
      <c r="Y64" s="119">
        <v>5</v>
      </c>
      <c r="Z64" s="120">
        <v>5</v>
      </c>
      <c r="AA64" s="120">
        <v>5</v>
      </c>
      <c r="AB64" s="120">
        <v>5</v>
      </c>
      <c r="AC64" s="120">
        <v>5</v>
      </c>
      <c r="AD64" s="120">
        <v>5</v>
      </c>
      <c r="AE64" s="79">
        <v>5</v>
      </c>
      <c r="AF64" s="79">
        <v>5</v>
      </c>
      <c r="AG64" s="79">
        <v>5</v>
      </c>
      <c r="AH64" s="79">
        <v>5</v>
      </c>
      <c r="AI64" s="94">
        <v>5</v>
      </c>
      <c r="AJ64" s="94">
        <v>5</v>
      </c>
      <c r="AK64" s="94">
        <v>5</v>
      </c>
    </row>
    <row r="65" spans="1:37">
      <c r="A65" s="21">
        <v>64</v>
      </c>
      <c r="B65" s="21" t="s">
        <v>8</v>
      </c>
      <c r="C65" s="21" t="s">
        <v>117</v>
      </c>
      <c r="D65" s="21">
        <v>0</v>
      </c>
      <c r="E65" s="21">
        <v>0</v>
      </c>
      <c r="F65" s="21">
        <v>1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17">
        <v>4</v>
      </c>
      <c r="M65" s="117">
        <v>5</v>
      </c>
      <c r="N65" s="117">
        <v>5</v>
      </c>
      <c r="O65" s="97">
        <v>3</v>
      </c>
      <c r="P65" s="97">
        <v>4</v>
      </c>
      <c r="Q65" s="118">
        <v>5</v>
      </c>
      <c r="R65" s="118">
        <v>3</v>
      </c>
      <c r="S65" s="118">
        <v>4</v>
      </c>
      <c r="T65" s="118">
        <v>4</v>
      </c>
      <c r="U65" s="118">
        <v>4</v>
      </c>
      <c r="V65" s="119">
        <v>5</v>
      </c>
      <c r="W65" s="119">
        <v>5</v>
      </c>
      <c r="X65" s="119">
        <v>5</v>
      </c>
      <c r="Y65" s="119">
        <v>5</v>
      </c>
      <c r="Z65" s="120">
        <v>5</v>
      </c>
      <c r="AA65" s="120">
        <v>5</v>
      </c>
      <c r="AB65" s="120">
        <v>5</v>
      </c>
      <c r="AC65" s="120">
        <v>5</v>
      </c>
      <c r="AD65" s="120">
        <v>5</v>
      </c>
      <c r="AE65" s="79">
        <v>5</v>
      </c>
      <c r="AF65" s="79">
        <v>5</v>
      </c>
      <c r="AG65" s="79">
        <v>5</v>
      </c>
      <c r="AH65" s="79">
        <v>5</v>
      </c>
      <c r="AI65" s="94">
        <v>5</v>
      </c>
      <c r="AJ65" s="94">
        <v>5</v>
      </c>
      <c r="AK65" s="94">
        <v>5</v>
      </c>
    </row>
    <row r="66" spans="1:37">
      <c r="A66" s="21">
        <v>65</v>
      </c>
      <c r="B66" s="21" t="s">
        <v>8</v>
      </c>
      <c r="C66" s="21" t="s">
        <v>117</v>
      </c>
      <c r="D66" s="21">
        <v>0</v>
      </c>
      <c r="E66" s="21">
        <v>0</v>
      </c>
      <c r="F66" s="21">
        <v>1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17">
        <v>4</v>
      </c>
      <c r="M66" s="117">
        <v>4</v>
      </c>
      <c r="N66" s="117">
        <v>5</v>
      </c>
      <c r="O66" s="97">
        <v>4</v>
      </c>
      <c r="P66" s="97">
        <v>5</v>
      </c>
      <c r="Q66" s="118">
        <v>5</v>
      </c>
      <c r="R66" s="118">
        <v>4</v>
      </c>
      <c r="S66" s="118">
        <v>5</v>
      </c>
      <c r="T66" s="118">
        <v>5</v>
      </c>
      <c r="U66" s="118">
        <v>4</v>
      </c>
      <c r="V66" s="119">
        <v>3</v>
      </c>
      <c r="W66" s="119">
        <v>3</v>
      </c>
      <c r="X66" s="119">
        <v>2</v>
      </c>
      <c r="Y66" s="119">
        <v>1</v>
      </c>
      <c r="Z66" s="120">
        <v>4</v>
      </c>
      <c r="AA66" s="120">
        <v>5</v>
      </c>
      <c r="AB66" s="120">
        <v>4</v>
      </c>
      <c r="AC66" s="120">
        <v>4</v>
      </c>
      <c r="AD66" s="120">
        <v>4</v>
      </c>
      <c r="AE66" s="79">
        <v>4</v>
      </c>
      <c r="AF66" s="79">
        <v>5</v>
      </c>
      <c r="AG66" s="79">
        <v>4</v>
      </c>
      <c r="AH66" s="79">
        <v>4</v>
      </c>
      <c r="AI66" s="94">
        <v>4</v>
      </c>
      <c r="AJ66" s="94">
        <v>4</v>
      </c>
      <c r="AK66" s="94">
        <v>4</v>
      </c>
    </row>
    <row r="67" spans="1:37">
      <c r="A67" s="21">
        <v>66</v>
      </c>
      <c r="B67" s="21" t="s">
        <v>8</v>
      </c>
      <c r="C67" s="21" t="s">
        <v>93</v>
      </c>
      <c r="D67" s="21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117">
        <v>5</v>
      </c>
      <c r="M67" s="117">
        <v>4</v>
      </c>
      <c r="N67" s="117">
        <v>4</v>
      </c>
      <c r="O67" s="97">
        <v>4</v>
      </c>
      <c r="P67" s="97">
        <v>4</v>
      </c>
      <c r="Q67" s="118">
        <v>5</v>
      </c>
      <c r="R67" s="118">
        <v>5</v>
      </c>
      <c r="S67" s="118">
        <v>5</v>
      </c>
      <c r="T67" s="118">
        <v>4</v>
      </c>
      <c r="U67" s="118">
        <v>5</v>
      </c>
      <c r="V67" s="119">
        <v>3</v>
      </c>
      <c r="W67" s="119">
        <v>4</v>
      </c>
      <c r="X67" s="119">
        <v>5</v>
      </c>
      <c r="Y67" s="119">
        <v>3</v>
      </c>
      <c r="Z67" s="120">
        <v>4</v>
      </c>
      <c r="AA67" s="120">
        <v>4</v>
      </c>
      <c r="AB67" s="120">
        <v>5</v>
      </c>
      <c r="AC67" s="120">
        <v>4</v>
      </c>
      <c r="AD67" s="120">
        <v>4</v>
      </c>
      <c r="AE67" s="79">
        <v>4</v>
      </c>
      <c r="AF67" s="79">
        <v>4</v>
      </c>
      <c r="AG67" s="79">
        <v>4</v>
      </c>
      <c r="AH67" s="79">
        <v>5</v>
      </c>
      <c r="AI67" s="94">
        <v>5</v>
      </c>
      <c r="AJ67" s="94">
        <v>5</v>
      </c>
      <c r="AK67" s="94">
        <v>5</v>
      </c>
    </row>
    <row r="68" spans="1:37">
      <c r="A68" s="21">
        <v>67</v>
      </c>
      <c r="B68" s="21" t="s">
        <v>8</v>
      </c>
      <c r="C68" s="21" t="s">
        <v>115</v>
      </c>
      <c r="D68" s="21">
        <v>1</v>
      </c>
      <c r="E68" s="21">
        <v>0</v>
      </c>
      <c r="F68" s="21">
        <v>0</v>
      </c>
      <c r="G68" s="21">
        <v>1</v>
      </c>
      <c r="H68" s="21">
        <v>0</v>
      </c>
      <c r="I68" s="21">
        <v>0</v>
      </c>
      <c r="J68" s="21">
        <v>0</v>
      </c>
      <c r="K68" s="21">
        <v>0</v>
      </c>
      <c r="L68" s="117">
        <v>4</v>
      </c>
      <c r="M68" s="117">
        <v>3</v>
      </c>
      <c r="N68" s="117">
        <v>4</v>
      </c>
      <c r="O68" s="97">
        <v>4</v>
      </c>
      <c r="P68" s="97">
        <v>4</v>
      </c>
      <c r="Q68" s="118">
        <v>4</v>
      </c>
      <c r="R68" s="118">
        <v>3</v>
      </c>
      <c r="S68" s="118">
        <v>4</v>
      </c>
      <c r="T68" s="118">
        <v>4</v>
      </c>
      <c r="U68" s="118">
        <v>4</v>
      </c>
      <c r="V68" s="119">
        <v>3</v>
      </c>
      <c r="W68" s="119">
        <v>4</v>
      </c>
      <c r="X68" s="119">
        <v>2</v>
      </c>
      <c r="Y68" s="119">
        <v>2</v>
      </c>
      <c r="Z68" s="120">
        <v>4</v>
      </c>
      <c r="AA68" s="120">
        <v>5</v>
      </c>
      <c r="AB68" s="120">
        <v>4</v>
      </c>
      <c r="AC68" s="120">
        <v>4</v>
      </c>
      <c r="AD68" s="120">
        <v>4</v>
      </c>
      <c r="AE68" s="79">
        <v>5</v>
      </c>
      <c r="AF68" s="79">
        <v>5</v>
      </c>
      <c r="AG68" s="79">
        <v>4</v>
      </c>
      <c r="AH68" s="79">
        <v>4</v>
      </c>
      <c r="AI68" s="94">
        <v>4</v>
      </c>
      <c r="AJ68" s="94">
        <v>4</v>
      </c>
      <c r="AK68" s="94">
        <v>3</v>
      </c>
    </row>
    <row r="69" spans="1:37" ht="42">
      <c r="A69" s="21">
        <v>68</v>
      </c>
      <c r="B69" s="21" t="s">
        <v>8</v>
      </c>
      <c r="C69" s="21" t="s">
        <v>118</v>
      </c>
      <c r="D69" s="21">
        <v>1</v>
      </c>
      <c r="E69" s="21">
        <v>1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17">
        <v>4</v>
      </c>
      <c r="M69" s="117">
        <v>4</v>
      </c>
      <c r="N69" s="117">
        <v>4</v>
      </c>
      <c r="O69" s="97">
        <v>4</v>
      </c>
      <c r="P69" s="97">
        <v>5</v>
      </c>
      <c r="Q69" s="118">
        <v>5</v>
      </c>
      <c r="R69" s="118">
        <v>4</v>
      </c>
      <c r="S69" s="118">
        <v>5</v>
      </c>
      <c r="T69" s="118">
        <v>4</v>
      </c>
      <c r="U69" s="118">
        <v>4</v>
      </c>
      <c r="V69" s="119">
        <v>2</v>
      </c>
      <c r="W69" s="119">
        <v>1</v>
      </c>
      <c r="X69" s="119">
        <v>1</v>
      </c>
      <c r="Y69" s="119">
        <v>1</v>
      </c>
      <c r="Z69" s="120">
        <v>4</v>
      </c>
      <c r="AA69" s="120">
        <v>4</v>
      </c>
      <c r="AB69" s="120">
        <v>4</v>
      </c>
      <c r="AC69" s="120">
        <v>4</v>
      </c>
      <c r="AD69" s="120">
        <v>4</v>
      </c>
      <c r="AE69" s="79">
        <v>5</v>
      </c>
      <c r="AF69" s="79">
        <v>5</v>
      </c>
      <c r="AG69" s="79">
        <v>5</v>
      </c>
      <c r="AH69" s="79">
        <v>5</v>
      </c>
      <c r="AI69" s="94">
        <v>5</v>
      </c>
      <c r="AJ69" s="94">
        <v>5</v>
      </c>
      <c r="AK69" s="94">
        <v>5</v>
      </c>
    </row>
    <row r="70" spans="1:37">
      <c r="A70" s="21">
        <v>69</v>
      </c>
      <c r="B70" s="21" t="s">
        <v>58</v>
      </c>
      <c r="C70" s="21" t="s">
        <v>93</v>
      </c>
      <c r="D70" s="21">
        <v>1</v>
      </c>
      <c r="E70" s="21">
        <v>0</v>
      </c>
      <c r="F70" s="21">
        <v>1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17">
        <v>5</v>
      </c>
      <c r="M70" s="117">
        <v>4</v>
      </c>
      <c r="N70" s="117">
        <v>4</v>
      </c>
      <c r="O70" s="97">
        <v>5</v>
      </c>
      <c r="P70" s="97">
        <v>5</v>
      </c>
      <c r="Q70" s="118">
        <v>5</v>
      </c>
      <c r="R70" s="118">
        <v>3</v>
      </c>
      <c r="S70" s="118">
        <v>4</v>
      </c>
      <c r="T70" s="118">
        <v>4</v>
      </c>
      <c r="U70" s="118">
        <v>4</v>
      </c>
      <c r="V70" s="119">
        <v>3</v>
      </c>
      <c r="W70" s="119">
        <v>3</v>
      </c>
      <c r="X70" s="119">
        <v>2</v>
      </c>
      <c r="Y70" s="119">
        <v>2</v>
      </c>
      <c r="Z70" s="120">
        <v>5</v>
      </c>
      <c r="AA70" s="120">
        <v>5</v>
      </c>
      <c r="AB70" s="120">
        <v>4</v>
      </c>
      <c r="AC70" s="120">
        <v>4</v>
      </c>
      <c r="AD70" s="120">
        <v>4</v>
      </c>
      <c r="AE70" s="79">
        <v>5</v>
      </c>
      <c r="AF70" s="79">
        <v>3</v>
      </c>
      <c r="AG70" s="79">
        <v>4</v>
      </c>
      <c r="AH70" s="79">
        <v>5</v>
      </c>
      <c r="AI70" s="94">
        <v>5</v>
      </c>
      <c r="AJ70" s="94">
        <v>5</v>
      </c>
      <c r="AK70" s="94">
        <v>5</v>
      </c>
    </row>
    <row r="71" spans="1:37">
      <c r="A71" s="21">
        <v>70</v>
      </c>
      <c r="B71" s="21" t="s">
        <v>58</v>
      </c>
      <c r="C71" s="21" t="s">
        <v>93</v>
      </c>
      <c r="D71" s="21">
        <v>0</v>
      </c>
      <c r="E71" s="21">
        <v>0</v>
      </c>
      <c r="F71" s="21">
        <v>1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17">
        <v>5</v>
      </c>
      <c r="M71" s="117">
        <v>4</v>
      </c>
      <c r="N71" s="117">
        <v>5</v>
      </c>
      <c r="O71" s="97">
        <v>5</v>
      </c>
      <c r="P71" s="97">
        <v>5</v>
      </c>
      <c r="Q71" s="118">
        <v>5</v>
      </c>
      <c r="R71" s="118">
        <v>2</v>
      </c>
      <c r="S71" s="118">
        <v>5</v>
      </c>
      <c r="T71" s="118">
        <v>4</v>
      </c>
      <c r="U71" s="118">
        <v>4</v>
      </c>
      <c r="V71" s="119">
        <v>4</v>
      </c>
      <c r="W71" s="119">
        <v>4</v>
      </c>
      <c r="X71" s="119">
        <v>4</v>
      </c>
      <c r="Y71" s="119">
        <v>4</v>
      </c>
      <c r="Z71" s="120">
        <v>5</v>
      </c>
      <c r="AA71" s="120">
        <v>5</v>
      </c>
      <c r="AB71" s="120">
        <v>5</v>
      </c>
      <c r="AC71" s="120">
        <v>5</v>
      </c>
      <c r="AD71" s="120">
        <v>5</v>
      </c>
      <c r="AE71" s="79">
        <v>5</v>
      </c>
      <c r="AF71" s="79">
        <v>5</v>
      </c>
      <c r="AG71" s="79">
        <v>5</v>
      </c>
      <c r="AH71" s="79">
        <v>5</v>
      </c>
      <c r="AI71" s="94">
        <v>4</v>
      </c>
      <c r="AJ71" s="94">
        <v>4</v>
      </c>
      <c r="AK71" s="94">
        <v>4</v>
      </c>
    </row>
    <row r="72" spans="1:37">
      <c r="A72" s="21">
        <v>71</v>
      </c>
      <c r="B72" s="21" t="s">
        <v>8</v>
      </c>
      <c r="C72" s="21" t="s">
        <v>60</v>
      </c>
      <c r="D72" s="21">
        <v>1</v>
      </c>
      <c r="E72" s="21">
        <v>0</v>
      </c>
      <c r="F72" s="21">
        <v>1</v>
      </c>
      <c r="G72" s="21">
        <v>1</v>
      </c>
      <c r="H72" s="21">
        <v>0</v>
      </c>
      <c r="I72" s="21">
        <v>0</v>
      </c>
      <c r="J72" s="21">
        <v>0</v>
      </c>
      <c r="K72" s="21">
        <v>0</v>
      </c>
      <c r="L72" s="117">
        <v>4</v>
      </c>
      <c r="M72" s="117">
        <v>2</v>
      </c>
      <c r="N72" s="117">
        <v>4</v>
      </c>
      <c r="O72" s="97">
        <v>4</v>
      </c>
      <c r="P72" s="97">
        <v>3</v>
      </c>
      <c r="Q72" s="118">
        <v>3</v>
      </c>
      <c r="R72" s="118">
        <v>5</v>
      </c>
      <c r="S72" s="118">
        <v>5</v>
      </c>
      <c r="T72" s="118">
        <v>4</v>
      </c>
      <c r="U72" s="118">
        <v>5</v>
      </c>
      <c r="V72" s="119">
        <v>3</v>
      </c>
      <c r="W72" s="119">
        <v>3</v>
      </c>
      <c r="X72" s="119">
        <v>4</v>
      </c>
      <c r="Y72" s="119">
        <v>1</v>
      </c>
      <c r="Z72" s="120">
        <v>4</v>
      </c>
      <c r="AA72" s="120">
        <v>4</v>
      </c>
      <c r="AB72" s="120">
        <v>4</v>
      </c>
      <c r="AC72" s="120">
        <v>4</v>
      </c>
      <c r="AD72" s="120">
        <v>4</v>
      </c>
      <c r="AE72" s="79">
        <v>5</v>
      </c>
      <c r="AF72" s="79">
        <v>5</v>
      </c>
      <c r="AG72" s="79">
        <v>5</v>
      </c>
      <c r="AH72" s="79">
        <v>5</v>
      </c>
      <c r="AI72" s="94">
        <v>5</v>
      </c>
      <c r="AJ72" s="94">
        <v>5</v>
      </c>
      <c r="AK72" s="94">
        <v>5</v>
      </c>
    </row>
    <row r="73" spans="1:37">
      <c r="A73" s="21">
        <v>72</v>
      </c>
      <c r="B73" s="21" t="s">
        <v>8</v>
      </c>
      <c r="C73" s="21" t="s">
        <v>60</v>
      </c>
      <c r="D73" s="21">
        <v>1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17">
        <v>5</v>
      </c>
      <c r="M73" s="117">
        <v>4</v>
      </c>
      <c r="N73" s="117">
        <v>5</v>
      </c>
      <c r="O73" s="97">
        <v>4</v>
      </c>
      <c r="P73" s="97">
        <v>4</v>
      </c>
      <c r="Q73" s="118">
        <v>5</v>
      </c>
      <c r="R73" s="118">
        <v>3</v>
      </c>
      <c r="S73" s="118">
        <v>4</v>
      </c>
      <c r="T73" s="118">
        <v>5</v>
      </c>
      <c r="U73" s="118">
        <v>5</v>
      </c>
      <c r="V73" s="119">
        <v>3</v>
      </c>
      <c r="W73" s="119">
        <v>3</v>
      </c>
      <c r="X73" s="119">
        <v>3</v>
      </c>
      <c r="Y73" s="119">
        <v>3</v>
      </c>
      <c r="Z73" s="120">
        <v>4</v>
      </c>
      <c r="AA73" s="120">
        <v>4</v>
      </c>
      <c r="AB73" s="120">
        <v>4</v>
      </c>
      <c r="AC73" s="120">
        <v>4</v>
      </c>
      <c r="AD73" s="120">
        <v>4</v>
      </c>
      <c r="AE73" s="79">
        <v>4</v>
      </c>
      <c r="AF73" s="79">
        <v>4</v>
      </c>
      <c r="AG73" s="79">
        <v>4</v>
      </c>
      <c r="AH73" s="79">
        <v>4</v>
      </c>
      <c r="AI73" s="94">
        <v>5</v>
      </c>
      <c r="AJ73" s="94">
        <v>5</v>
      </c>
      <c r="AK73" s="94">
        <v>5</v>
      </c>
    </row>
    <row r="74" spans="1:37">
      <c r="A74" s="21">
        <v>73</v>
      </c>
      <c r="B74" s="21" t="s">
        <v>8</v>
      </c>
      <c r="C74" s="21" t="s">
        <v>60</v>
      </c>
      <c r="D74" s="21">
        <v>1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17">
        <v>5</v>
      </c>
      <c r="M74" s="117">
        <v>4</v>
      </c>
      <c r="N74" s="117">
        <v>4</v>
      </c>
      <c r="O74" s="97">
        <v>4</v>
      </c>
      <c r="P74" s="97">
        <v>5</v>
      </c>
      <c r="Q74" s="118">
        <v>4</v>
      </c>
      <c r="R74" s="118">
        <v>2</v>
      </c>
      <c r="S74" s="118">
        <v>5</v>
      </c>
      <c r="T74" s="118">
        <v>5</v>
      </c>
      <c r="U74" s="118">
        <v>5</v>
      </c>
      <c r="V74" s="119">
        <v>4</v>
      </c>
      <c r="W74" s="119">
        <v>5</v>
      </c>
      <c r="X74" s="119">
        <v>4</v>
      </c>
      <c r="Y74" s="119">
        <v>4</v>
      </c>
      <c r="Z74" s="120">
        <v>4</v>
      </c>
      <c r="AA74" s="120">
        <v>4</v>
      </c>
      <c r="AB74" s="120">
        <v>4</v>
      </c>
      <c r="AC74" s="120">
        <v>4</v>
      </c>
      <c r="AD74" s="120">
        <v>4</v>
      </c>
      <c r="AE74" s="79">
        <v>4</v>
      </c>
      <c r="AF74" s="79">
        <v>4</v>
      </c>
      <c r="AG74" s="79">
        <v>4</v>
      </c>
      <c r="AH74" s="79">
        <v>4</v>
      </c>
      <c r="AI74" s="94">
        <v>4</v>
      </c>
      <c r="AJ74" s="94">
        <v>4</v>
      </c>
      <c r="AK74" s="94">
        <v>4</v>
      </c>
    </row>
    <row r="75" spans="1:37">
      <c r="A75" s="21">
        <v>74</v>
      </c>
      <c r="B75" s="21" t="s">
        <v>8</v>
      </c>
      <c r="C75" s="21" t="s">
        <v>93</v>
      </c>
      <c r="D75" s="21">
        <v>1</v>
      </c>
      <c r="E75" s="21">
        <v>1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117">
        <v>4</v>
      </c>
      <c r="M75" s="117">
        <v>3</v>
      </c>
      <c r="N75" s="117">
        <v>3</v>
      </c>
      <c r="O75" s="97">
        <v>3</v>
      </c>
      <c r="P75" s="97">
        <v>4</v>
      </c>
      <c r="Q75" s="118">
        <v>5</v>
      </c>
      <c r="R75" s="118">
        <v>4</v>
      </c>
      <c r="S75" s="118">
        <v>5</v>
      </c>
      <c r="T75" s="118">
        <v>5</v>
      </c>
      <c r="U75" s="118">
        <v>5</v>
      </c>
      <c r="V75" s="119">
        <v>3</v>
      </c>
      <c r="W75" s="119">
        <v>3</v>
      </c>
      <c r="X75" s="119">
        <v>3</v>
      </c>
      <c r="Y75" s="119">
        <v>3</v>
      </c>
      <c r="Z75" s="120">
        <v>5</v>
      </c>
      <c r="AA75" s="120">
        <v>4</v>
      </c>
      <c r="AB75" s="120">
        <v>5</v>
      </c>
      <c r="AC75" s="120">
        <v>5</v>
      </c>
      <c r="AD75" s="120">
        <v>5</v>
      </c>
      <c r="AE75" s="79">
        <v>5</v>
      </c>
      <c r="AF75" s="79">
        <v>5</v>
      </c>
      <c r="AG75" s="79">
        <v>5</v>
      </c>
      <c r="AH75" s="79">
        <v>5</v>
      </c>
      <c r="AI75" s="94">
        <v>5</v>
      </c>
      <c r="AJ75" s="94">
        <v>5</v>
      </c>
      <c r="AK75" s="94">
        <v>5</v>
      </c>
    </row>
    <row r="76" spans="1:37">
      <c r="A76" s="21">
        <v>75</v>
      </c>
      <c r="B76" s="21" t="s">
        <v>8</v>
      </c>
      <c r="C76" s="21" t="s">
        <v>115</v>
      </c>
      <c r="D76" s="21">
        <v>0</v>
      </c>
      <c r="E76" s="21">
        <v>0</v>
      </c>
      <c r="F76" s="21">
        <v>0</v>
      </c>
      <c r="G76" s="21">
        <v>1</v>
      </c>
      <c r="H76" s="21">
        <v>0</v>
      </c>
      <c r="I76" s="21">
        <v>0</v>
      </c>
      <c r="J76" s="21">
        <v>0</v>
      </c>
      <c r="K76" s="21">
        <v>0</v>
      </c>
      <c r="L76" s="117">
        <v>3</v>
      </c>
      <c r="M76" s="117">
        <v>3</v>
      </c>
      <c r="N76" s="117">
        <v>1</v>
      </c>
      <c r="O76" s="97">
        <v>5</v>
      </c>
      <c r="P76" s="97">
        <v>5</v>
      </c>
      <c r="Q76" s="118">
        <v>4</v>
      </c>
      <c r="R76" s="118">
        <v>4</v>
      </c>
      <c r="S76" s="118">
        <v>4</v>
      </c>
      <c r="T76" s="118">
        <v>4</v>
      </c>
      <c r="U76" s="118">
        <v>4</v>
      </c>
      <c r="V76" s="119">
        <v>4</v>
      </c>
      <c r="W76" s="119">
        <v>4</v>
      </c>
      <c r="X76" s="119">
        <v>4</v>
      </c>
      <c r="Y76" s="119">
        <v>4</v>
      </c>
      <c r="Z76" s="120">
        <v>5</v>
      </c>
      <c r="AA76" s="120">
        <v>4</v>
      </c>
      <c r="AB76" s="120">
        <v>5</v>
      </c>
      <c r="AC76" s="120">
        <v>4</v>
      </c>
      <c r="AD76" s="120">
        <v>5</v>
      </c>
      <c r="AE76" s="79">
        <v>4</v>
      </c>
      <c r="AF76" s="79">
        <v>4</v>
      </c>
      <c r="AG76" s="79">
        <v>4</v>
      </c>
      <c r="AH76" s="79">
        <v>5</v>
      </c>
      <c r="AI76" s="94">
        <v>5</v>
      </c>
      <c r="AJ76" s="94">
        <v>5</v>
      </c>
      <c r="AK76" s="94">
        <v>5</v>
      </c>
    </row>
    <row r="77" spans="1:37">
      <c r="A77" s="21">
        <v>76</v>
      </c>
      <c r="B77" s="21" t="s">
        <v>8</v>
      </c>
      <c r="C77" s="21" t="s">
        <v>115</v>
      </c>
      <c r="D77" s="21">
        <v>0</v>
      </c>
      <c r="E77" s="21">
        <v>0</v>
      </c>
      <c r="F77" s="21">
        <v>0</v>
      </c>
      <c r="G77" s="21">
        <v>1</v>
      </c>
      <c r="H77" s="21">
        <v>0</v>
      </c>
      <c r="I77" s="21">
        <v>0</v>
      </c>
      <c r="J77" s="21">
        <v>0</v>
      </c>
      <c r="K77" s="21">
        <v>0</v>
      </c>
      <c r="L77" s="117">
        <v>3</v>
      </c>
      <c r="M77" s="117">
        <v>3</v>
      </c>
      <c r="N77" s="117">
        <v>1</v>
      </c>
      <c r="O77" s="97">
        <v>5</v>
      </c>
      <c r="P77" s="97">
        <v>5</v>
      </c>
      <c r="Q77" s="118">
        <v>4</v>
      </c>
      <c r="R77" s="118">
        <v>4</v>
      </c>
      <c r="S77" s="118">
        <v>4</v>
      </c>
      <c r="T77" s="118">
        <v>4</v>
      </c>
      <c r="U77" s="118">
        <v>4</v>
      </c>
      <c r="V77" s="119">
        <v>4</v>
      </c>
      <c r="W77" s="119">
        <v>4</v>
      </c>
      <c r="X77" s="119">
        <v>4</v>
      </c>
      <c r="Y77" s="119">
        <v>4</v>
      </c>
      <c r="Z77" s="120">
        <v>5</v>
      </c>
      <c r="AA77" s="120">
        <v>4</v>
      </c>
      <c r="AB77" s="120">
        <v>5</v>
      </c>
      <c r="AC77" s="120">
        <v>5</v>
      </c>
      <c r="AD77" s="120">
        <v>5</v>
      </c>
      <c r="AE77" s="79">
        <v>4</v>
      </c>
      <c r="AF77" s="79">
        <v>4</v>
      </c>
      <c r="AG77" s="79">
        <v>4</v>
      </c>
      <c r="AH77" s="79">
        <v>5</v>
      </c>
      <c r="AI77" s="94">
        <v>5</v>
      </c>
      <c r="AJ77" s="94">
        <v>5</v>
      </c>
      <c r="AK77" s="94">
        <v>5</v>
      </c>
    </row>
    <row r="78" spans="1:37">
      <c r="A78" s="21">
        <v>77</v>
      </c>
      <c r="B78" s="21" t="s">
        <v>8</v>
      </c>
      <c r="C78" s="21" t="s">
        <v>111</v>
      </c>
      <c r="D78" s="21">
        <v>1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117">
        <v>5</v>
      </c>
      <c r="M78" s="117">
        <v>3</v>
      </c>
      <c r="N78" s="117">
        <v>3</v>
      </c>
      <c r="O78" s="97">
        <v>4</v>
      </c>
      <c r="P78" s="97">
        <v>4</v>
      </c>
      <c r="Q78" s="118">
        <v>4</v>
      </c>
      <c r="R78" s="118">
        <v>4</v>
      </c>
      <c r="S78" s="118">
        <v>4</v>
      </c>
      <c r="T78" s="118">
        <v>4</v>
      </c>
      <c r="U78" s="118">
        <v>4</v>
      </c>
      <c r="V78" s="119">
        <v>3</v>
      </c>
      <c r="W78" s="119">
        <v>3</v>
      </c>
      <c r="X78" s="119">
        <v>3</v>
      </c>
      <c r="Y78" s="119">
        <v>2</v>
      </c>
      <c r="Z78" s="120">
        <v>4</v>
      </c>
      <c r="AA78" s="120">
        <v>4</v>
      </c>
      <c r="AB78" s="120">
        <v>4</v>
      </c>
      <c r="AC78" s="120">
        <v>4</v>
      </c>
      <c r="AD78" s="120">
        <v>4</v>
      </c>
      <c r="AE78" s="79">
        <v>4</v>
      </c>
      <c r="AF78" s="79">
        <v>4</v>
      </c>
      <c r="AG78" s="79">
        <v>4</v>
      </c>
      <c r="AH78" s="79">
        <v>4</v>
      </c>
      <c r="AI78" s="94">
        <v>4</v>
      </c>
      <c r="AJ78" s="94">
        <v>4</v>
      </c>
      <c r="AK78" s="94">
        <v>4</v>
      </c>
    </row>
    <row r="79" spans="1:37">
      <c r="A79" s="21">
        <v>78</v>
      </c>
      <c r="B79" s="21" t="s">
        <v>8</v>
      </c>
      <c r="C79" s="21" t="s">
        <v>96</v>
      </c>
      <c r="D79" s="21">
        <v>1</v>
      </c>
      <c r="E79" s="21">
        <v>0</v>
      </c>
      <c r="F79" s="21">
        <v>1</v>
      </c>
      <c r="G79" s="21">
        <v>1</v>
      </c>
      <c r="H79" s="21">
        <v>0</v>
      </c>
      <c r="I79" s="21">
        <v>0</v>
      </c>
      <c r="J79" s="21">
        <v>0</v>
      </c>
      <c r="K79" s="21">
        <v>0</v>
      </c>
      <c r="L79" s="117">
        <v>5</v>
      </c>
      <c r="M79" s="117">
        <v>5</v>
      </c>
      <c r="N79" s="117">
        <v>5</v>
      </c>
      <c r="O79" s="97">
        <v>5</v>
      </c>
      <c r="P79" s="97">
        <v>5</v>
      </c>
      <c r="Q79" s="118">
        <v>5</v>
      </c>
      <c r="R79" s="118">
        <v>4</v>
      </c>
      <c r="S79" s="118">
        <v>5</v>
      </c>
      <c r="T79" s="118">
        <v>4</v>
      </c>
      <c r="U79" s="118">
        <v>4</v>
      </c>
      <c r="V79" s="119">
        <v>4</v>
      </c>
      <c r="W79" s="119">
        <v>5</v>
      </c>
      <c r="X79" s="119">
        <v>4</v>
      </c>
      <c r="Y79" s="119">
        <v>4</v>
      </c>
      <c r="Z79" s="120">
        <v>5</v>
      </c>
      <c r="AA79" s="120">
        <v>5</v>
      </c>
      <c r="AB79" s="120">
        <v>5</v>
      </c>
      <c r="AC79" s="120">
        <v>5</v>
      </c>
      <c r="AD79" s="120">
        <v>5</v>
      </c>
      <c r="AE79" s="79">
        <v>5</v>
      </c>
      <c r="AF79" s="79">
        <v>4</v>
      </c>
      <c r="AG79" s="79">
        <v>4</v>
      </c>
      <c r="AH79" s="79">
        <v>4</v>
      </c>
      <c r="AI79" s="94">
        <v>4</v>
      </c>
      <c r="AJ79" s="94">
        <v>5</v>
      </c>
      <c r="AK79" s="94">
        <v>5</v>
      </c>
    </row>
    <row r="80" spans="1:37">
      <c r="A80" s="21">
        <v>79</v>
      </c>
      <c r="B80" s="21" t="s">
        <v>8</v>
      </c>
      <c r="C80" s="21" t="s">
        <v>115</v>
      </c>
      <c r="D80" s="21">
        <v>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117">
        <v>5</v>
      </c>
      <c r="M80" s="117">
        <v>1</v>
      </c>
      <c r="N80" s="117">
        <v>1</v>
      </c>
      <c r="O80" s="97">
        <v>3</v>
      </c>
      <c r="P80" s="97">
        <v>3</v>
      </c>
      <c r="Q80" s="118">
        <v>5</v>
      </c>
      <c r="R80" s="118">
        <v>5</v>
      </c>
      <c r="S80" s="118">
        <v>5</v>
      </c>
      <c r="T80" s="118">
        <v>5</v>
      </c>
      <c r="U80" s="118">
        <v>5</v>
      </c>
      <c r="V80" s="119">
        <v>4</v>
      </c>
      <c r="W80" s="119">
        <v>4</v>
      </c>
      <c r="X80" s="119">
        <v>4</v>
      </c>
      <c r="Y80" s="119">
        <v>4</v>
      </c>
      <c r="Z80" s="120">
        <v>4</v>
      </c>
      <c r="AA80" s="120">
        <v>4</v>
      </c>
      <c r="AB80" s="120">
        <v>4</v>
      </c>
      <c r="AC80" s="120">
        <v>4</v>
      </c>
      <c r="AD80" s="120">
        <v>4</v>
      </c>
      <c r="AE80" s="79">
        <v>4</v>
      </c>
      <c r="AF80" s="79">
        <v>4</v>
      </c>
      <c r="AG80" s="79">
        <v>4</v>
      </c>
      <c r="AH80" s="79">
        <v>4</v>
      </c>
      <c r="AI80" s="94">
        <v>4</v>
      </c>
      <c r="AJ80" s="94">
        <v>3</v>
      </c>
      <c r="AK80" s="94">
        <v>3</v>
      </c>
    </row>
    <row r="81" spans="1:37">
      <c r="A81" s="21">
        <v>80</v>
      </c>
      <c r="B81" s="21" t="s">
        <v>8</v>
      </c>
      <c r="C81" s="21" t="s">
        <v>115</v>
      </c>
      <c r="D81" s="21">
        <v>0</v>
      </c>
      <c r="E81" s="21">
        <v>0</v>
      </c>
      <c r="F81" s="21">
        <v>0</v>
      </c>
      <c r="G81" s="21">
        <v>1</v>
      </c>
      <c r="H81" s="21">
        <v>0</v>
      </c>
      <c r="I81" s="21">
        <v>0</v>
      </c>
      <c r="J81" s="21">
        <v>0</v>
      </c>
      <c r="K81" s="21">
        <v>0</v>
      </c>
      <c r="L81" s="117">
        <v>3</v>
      </c>
      <c r="M81" s="117">
        <v>2</v>
      </c>
      <c r="N81" s="117">
        <v>3</v>
      </c>
      <c r="O81" s="97">
        <v>3</v>
      </c>
      <c r="P81" s="97">
        <v>3</v>
      </c>
      <c r="Q81" s="118">
        <v>3</v>
      </c>
      <c r="R81" s="118">
        <v>3</v>
      </c>
      <c r="S81" s="118">
        <v>4</v>
      </c>
      <c r="T81" s="118">
        <v>3</v>
      </c>
      <c r="U81" s="118">
        <v>3</v>
      </c>
      <c r="V81" s="119">
        <v>2</v>
      </c>
      <c r="W81" s="119">
        <v>2</v>
      </c>
      <c r="X81" s="119">
        <v>2</v>
      </c>
      <c r="Y81" s="119">
        <v>2</v>
      </c>
      <c r="Z81" s="120">
        <v>3</v>
      </c>
      <c r="AA81" s="120">
        <v>4</v>
      </c>
      <c r="AB81" s="120">
        <v>4</v>
      </c>
      <c r="AC81" s="120">
        <v>4</v>
      </c>
      <c r="AD81" s="120">
        <v>4</v>
      </c>
      <c r="AE81" s="79">
        <v>4</v>
      </c>
      <c r="AF81" s="79">
        <v>4</v>
      </c>
      <c r="AG81" s="79">
        <v>4</v>
      </c>
      <c r="AH81" s="79">
        <v>4</v>
      </c>
      <c r="AI81" s="94">
        <v>4</v>
      </c>
      <c r="AJ81" s="94">
        <v>4</v>
      </c>
      <c r="AK81" s="94">
        <v>4</v>
      </c>
    </row>
    <row r="82" spans="1:37">
      <c r="A82" s="21">
        <v>81</v>
      </c>
      <c r="B82" s="21" t="s">
        <v>8</v>
      </c>
      <c r="C82" s="21" t="s">
        <v>93</v>
      </c>
      <c r="D82" s="21">
        <v>0</v>
      </c>
      <c r="E82" s="21">
        <v>0</v>
      </c>
      <c r="F82" s="21">
        <v>1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117">
        <v>3</v>
      </c>
      <c r="M82" s="117">
        <v>4</v>
      </c>
      <c r="N82" s="117">
        <v>3</v>
      </c>
      <c r="O82" s="97">
        <v>4</v>
      </c>
      <c r="P82" s="97">
        <v>4</v>
      </c>
      <c r="Q82" s="118">
        <v>5</v>
      </c>
      <c r="R82" s="118">
        <v>4</v>
      </c>
      <c r="S82" s="118">
        <v>3</v>
      </c>
      <c r="T82" s="118">
        <v>3</v>
      </c>
      <c r="U82" s="118">
        <v>5</v>
      </c>
      <c r="V82" s="119">
        <v>3</v>
      </c>
      <c r="W82" s="119">
        <v>4</v>
      </c>
      <c r="X82" s="119">
        <v>4</v>
      </c>
      <c r="Y82" s="119">
        <v>4</v>
      </c>
      <c r="Z82" s="120">
        <v>4</v>
      </c>
      <c r="AA82" s="120">
        <v>5</v>
      </c>
      <c r="AB82" s="120">
        <v>4</v>
      </c>
      <c r="AC82" s="120">
        <v>3</v>
      </c>
      <c r="AD82" s="120">
        <v>3</v>
      </c>
      <c r="AE82" s="79">
        <v>4</v>
      </c>
      <c r="AF82" s="79">
        <v>4</v>
      </c>
      <c r="AG82" s="79">
        <v>4</v>
      </c>
      <c r="AH82" s="79">
        <v>3</v>
      </c>
      <c r="AI82" s="94">
        <v>4</v>
      </c>
      <c r="AJ82" s="94">
        <v>4</v>
      </c>
      <c r="AK82" s="94">
        <v>5</v>
      </c>
    </row>
    <row r="83" spans="1:37">
      <c r="A83" s="21">
        <v>82</v>
      </c>
      <c r="B83" s="21" t="s">
        <v>8</v>
      </c>
      <c r="C83" s="21" t="s">
        <v>63</v>
      </c>
      <c r="D83" s="21">
        <v>1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117">
        <v>4</v>
      </c>
      <c r="M83" s="117">
        <v>3</v>
      </c>
      <c r="N83" s="117">
        <v>4</v>
      </c>
      <c r="O83" s="97">
        <v>4</v>
      </c>
      <c r="P83" s="97">
        <v>4</v>
      </c>
      <c r="Q83" s="118">
        <v>4</v>
      </c>
      <c r="R83" s="118">
        <v>3</v>
      </c>
      <c r="S83" s="118">
        <v>4</v>
      </c>
      <c r="T83" s="118">
        <v>4</v>
      </c>
      <c r="U83" s="118">
        <v>5</v>
      </c>
      <c r="V83" s="119">
        <v>3</v>
      </c>
      <c r="W83" s="119">
        <v>3</v>
      </c>
      <c r="X83" s="119">
        <v>3</v>
      </c>
      <c r="Y83" s="119">
        <v>2</v>
      </c>
      <c r="Z83" s="120">
        <v>4</v>
      </c>
      <c r="AA83" s="120">
        <v>4</v>
      </c>
      <c r="AB83" s="120">
        <v>4</v>
      </c>
      <c r="AC83" s="120">
        <v>4</v>
      </c>
      <c r="AD83" s="120">
        <v>4</v>
      </c>
      <c r="AE83" s="79">
        <v>4</v>
      </c>
      <c r="AF83" s="79">
        <v>4</v>
      </c>
      <c r="AG83" s="79">
        <v>4</v>
      </c>
      <c r="AH83" s="79">
        <v>4</v>
      </c>
      <c r="AI83" s="94">
        <v>4</v>
      </c>
      <c r="AJ83" s="94">
        <v>4</v>
      </c>
      <c r="AK83" s="94">
        <v>4</v>
      </c>
    </row>
    <row r="84" spans="1:37">
      <c r="A84" s="21">
        <v>83</v>
      </c>
      <c r="B84" s="21" t="s">
        <v>8</v>
      </c>
      <c r="C84" s="21" t="s">
        <v>63</v>
      </c>
      <c r="D84" s="21">
        <v>0</v>
      </c>
      <c r="E84" s="21">
        <v>0</v>
      </c>
      <c r="F84" s="21">
        <v>1</v>
      </c>
      <c r="G84" s="21">
        <v>1</v>
      </c>
      <c r="H84" s="21">
        <v>0</v>
      </c>
      <c r="I84" s="21">
        <v>0</v>
      </c>
      <c r="J84" s="21">
        <v>0</v>
      </c>
      <c r="K84" s="21">
        <v>0</v>
      </c>
      <c r="L84" s="117">
        <v>4</v>
      </c>
      <c r="M84" s="117">
        <v>3</v>
      </c>
      <c r="N84" s="117">
        <v>3</v>
      </c>
      <c r="O84" s="97">
        <v>4</v>
      </c>
      <c r="P84" s="97">
        <v>4</v>
      </c>
      <c r="Q84" s="118">
        <v>4</v>
      </c>
      <c r="R84" s="118">
        <v>2</v>
      </c>
      <c r="S84" s="118">
        <v>3</v>
      </c>
      <c r="T84" s="118">
        <v>4</v>
      </c>
      <c r="U84" s="118">
        <v>4</v>
      </c>
      <c r="V84" s="119">
        <v>3</v>
      </c>
      <c r="W84" s="119">
        <v>3</v>
      </c>
      <c r="X84" s="119">
        <v>3</v>
      </c>
      <c r="Y84" s="119">
        <v>2</v>
      </c>
      <c r="Z84" s="120">
        <v>4</v>
      </c>
      <c r="AA84" s="120">
        <v>4</v>
      </c>
      <c r="AB84" s="120">
        <v>4</v>
      </c>
      <c r="AC84" s="120">
        <v>4</v>
      </c>
      <c r="AD84" s="120">
        <v>4</v>
      </c>
      <c r="AE84" s="79">
        <v>4</v>
      </c>
      <c r="AF84" s="79">
        <v>4</v>
      </c>
      <c r="AG84" s="79">
        <v>4</v>
      </c>
      <c r="AH84" s="79">
        <v>4</v>
      </c>
      <c r="AI84" s="94">
        <v>3</v>
      </c>
      <c r="AJ84" s="94">
        <v>3</v>
      </c>
      <c r="AK84" s="94">
        <v>3</v>
      </c>
    </row>
    <row r="85" spans="1:37">
      <c r="A85" s="21">
        <v>84</v>
      </c>
      <c r="B85" s="21" t="s">
        <v>8</v>
      </c>
      <c r="C85" s="21" t="s">
        <v>63</v>
      </c>
      <c r="D85" s="21">
        <v>0</v>
      </c>
      <c r="E85" s="21">
        <v>0</v>
      </c>
      <c r="F85" s="21">
        <v>0</v>
      </c>
      <c r="G85" s="21">
        <v>1</v>
      </c>
      <c r="H85" s="21">
        <v>0</v>
      </c>
      <c r="I85" s="21">
        <v>0</v>
      </c>
      <c r="J85" s="21">
        <v>0</v>
      </c>
      <c r="K85" s="21">
        <v>0</v>
      </c>
      <c r="L85" s="117">
        <v>3</v>
      </c>
      <c r="M85" s="117">
        <v>3</v>
      </c>
      <c r="N85" s="117">
        <v>3</v>
      </c>
      <c r="O85" s="97">
        <v>4</v>
      </c>
      <c r="P85" s="97">
        <v>4</v>
      </c>
      <c r="Q85" s="118">
        <v>2</v>
      </c>
      <c r="R85" s="118">
        <v>2</v>
      </c>
      <c r="S85" s="118">
        <v>4</v>
      </c>
      <c r="T85" s="118">
        <v>3</v>
      </c>
      <c r="U85" s="118">
        <v>4</v>
      </c>
      <c r="V85" s="119">
        <v>3</v>
      </c>
      <c r="W85" s="119">
        <v>3</v>
      </c>
      <c r="X85" s="119">
        <v>3</v>
      </c>
      <c r="Y85" s="119">
        <v>3</v>
      </c>
      <c r="Z85" s="120">
        <v>4</v>
      </c>
      <c r="AA85" s="120">
        <v>4</v>
      </c>
      <c r="AB85" s="120">
        <v>4</v>
      </c>
      <c r="AC85" s="120">
        <v>4</v>
      </c>
      <c r="AD85" s="120">
        <v>4</v>
      </c>
      <c r="AE85" s="79">
        <v>4</v>
      </c>
      <c r="AF85" s="79">
        <v>4</v>
      </c>
      <c r="AG85" s="79">
        <v>4</v>
      </c>
      <c r="AH85" s="79">
        <v>4</v>
      </c>
      <c r="AI85" s="94">
        <v>4</v>
      </c>
      <c r="AJ85" s="94">
        <v>4</v>
      </c>
      <c r="AK85" s="94">
        <v>4</v>
      </c>
    </row>
    <row r="86" spans="1:37">
      <c r="A86" s="21">
        <v>85</v>
      </c>
      <c r="B86" s="21" t="s">
        <v>114</v>
      </c>
      <c r="C86" s="21" t="s">
        <v>97</v>
      </c>
      <c r="D86" s="21">
        <v>0</v>
      </c>
      <c r="E86" s="21">
        <v>0</v>
      </c>
      <c r="F86" s="21">
        <v>0</v>
      </c>
      <c r="G86" s="21">
        <v>1</v>
      </c>
      <c r="H86" s="21">
        <v>0</v>
      </c>
      <c r="I86" s="21">
        <v>0</v>
      </c>
      <c r="J86" s="21">
        <v>0</v>
      </c>
      <c r="K86" s="21">
        <v>0</v>
      </c>
      <c r="L86" s="117">
        <v>4</v>
      </c>
      <c r="M86" s="117">
        <v>4</v>
      </c>
      <c r="N86" s="117">
        <v>4</v>
      </c>
      <c r="O86" s="97">
        <v>4</v>
      </c>
      <c r="P86" s="97">
        <v>4</v>
      </c>
      <c r="Q86" s="118">
        <v>5</v>
      </c>
      <c r="R86" s="118">
        <v>4</v>
      </c>
      <c r="S86" s="118">
        <v>4</v>
      </c>
      <c r="T86" s="118">
        <v>4</v>
      </c>
      <c r="U86" s="118">
        <v>4</v>
      </c>
      <c r="V86" s="119">
        <v>4</v>
      </c>
      <c r="W86" s="119">
        <v>5</v>
      </c>
      <c r="X86" s="119">
        <v>5</v>
      </c>
      <c r="Y86" s="119">
        <v>4</v>
      </c>
      <c r="Z86" s="120">
        <v>4</v>
      </c>
      <c r="AA86" s="120">
        <v>4</v>
      </c>
      <c r="AB86" s="120">
        <v>4</v>
      </c>
      <c r="AC86" s="120">
        <v>4</v>
      </c>
      <c r="AD86" s="120">
        <v>4</v>
      </c>
      <c r="AE86" s="79">
        <v>5</v>
      </c>
      <c r="AF86" s="79">
        <v>5</v>
      </c>
      <c r="AG86" s="79">
        <v>5</v>
      </c>
      <c r="AH86" s="79">
        <v>5</v>
      </c>
      <c r="AI86" s="94">
        <v>4</v>
      </c>
      <c r="AJ86" s="94">
        <v>4</v>
      </c>
      <c r="AK86" s="94">
        <v>4</v>
      </c>
    </row>
    <row r="87" spans="1:37">
      <c r="A87" s="21">
        <v>86</v>
      </c>
      <c r="B87" s="21" t="s">
        <v>8</v>
      </c>
      <c r="C87" s="21" t="s">
        <v>93</v>
      </c>
      <c r="D87" s="21">
        <v>1</v>
      </c>
      <c r="E87" s="21">
        <v>0</v>
      </c>
      <c r="F87" s="21">
        <v>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117">
        <v>5</v>
      </c>
      <c r="M87" s="117">
        <v>4</v>
      </c>
      <c r="N87" s="117">
        <v>3</v>
      </c>
      <c r="O87" s="97">
        <v>5</v>
      </c>
      <c r="P87" s="97">
        <v>5</v>
      </c>
      <c r="Q87" s="118">
        <v>5</v>
      </c>
      <c r="R87" s="118">
        <v>3</v>
      </c>
      <c r="S87" s="118">
        <v>4</v>
      </c>
      <c r="T87" s="118">
        <v>4</v>
      </c>
      <c r="U87" s="118">
        <v>5</v>
      </c>
      <c r="V87" s="119">
        <v>3</v>
      </c>
      <c r="W87" s="119">
        <v>3</v>
      </c>
      <c r="X87" s="119">
        <v>3</v>
      </c>
      <c r="Y87" s="119">
        <v>3</v>
      </c>
      <c r="Z87" s="120">
        <v>4</v>
      </c>
      <c r="AA87" s="120">
        <v>4</v>
      </c>
      <c r="AB87" s="120">
        <v>5</v>
      </c>
      <c r="AC87" s="120">
        <v>4</v>
      </c>
      <c r="AD87" s="120">
        <v>4</v>
      </c>
      <c r="AE87" s="79">
        <v>5</v>
      </c>
      <c r="AF87" s="79">
        <v>5</v>
      </c>
      <c r="AG87" s="79">
        <v>5</v>
      </c>
      <c r="AH87" s="79">
        <v>5</v>
      </c>
      <c r="AI87" s="94">
        <v>5</v>
      </c>
      <c r="AJ87" s="94">
        <v>5</v>
      </c>
      <c r="AK87" s="94">
        <v>5</v>
      </c>
    </row>
    <row r="88" spans="1:37">
      <c r="A88" s="21">
        <v>87</v>
      </c>
      <c r="B88" s="21" t="s">
        <v>58</v>
      </c>
      <c r="C88" s="21" t="s">
        <v>116</v>
      </c>
      <c r="D88" s="21">
        <v>0</v>
      </c>
      <c r="E88" s="21">
        <v>0</v>
      </c>
      <c r="F88" s="21">
        <v>1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17">
        <v>5</v>
      </c>
      <c r="M88" s="117">
        <v>5</v>
      </c>
      <c r="N88" s="117">
        <v>5</v>
      </c>
      <c r="O88" s="97">
        <v>4</v>
      </c>
      <c r="P88" s="97">
        <v>4</v>
      </c>
      <c r="Q88" s="118">
        <v>5</v>
      </c>
      <c r="R88" s="118">
        <v>4</v>
      </c>
      <c r="S88" s="118">
        <v>5</v>
      </c>
      <c r="T88" s="118">
        <v>5</v>
      </c>
      <c r="U88" s="118">
        <v>5</v>
      </c>
      <c r="V88" s="119">
        <v>2</v>
      </c>
      <c r="W88" s="119">
        <v>2</v>
      </c>
      <c r="X88" s="119">
        <v>2</v>
      </c>
      <c r="Y88" s="119">
        <v>2</v>
      </c>
      <c r="Z88" s="120">
        <v>4</v>
      </c>
      <c r="AA88" s="120">
        <v>4</v>
      </c>
      <c r="AB88" s="120">
        <v>4</v>
      </c>
      <c r="AC88" s="120">
        <v>4</v>
      </c>
      <c r="AD88" s="120">
        <v>4</v>
      </c>
      <c r="AE88" s="79">
        <v>5</v>
      </c>
      <c r="AF88" s="79">
        <v>5</v>
      </c>
      <c r="AG88" s="79">
        <v>5</v>
      </c>
      <c r="AH88" s="79">
        <v>5</v>
      </c>
      <c r="AI88" s="94">
        <v>5</v>
      </c>
      <c r="AJ88" s="94">
        <v>5</v>
      </c>
      <c r="AK88" s="94">
        <v>5</v>
      </c>
    </row>
    <row r="89" spans="1:37">
      <c r="A89" s="21">
        <v>88</v>
      </c>
      <c r="B89" s="21" t="s">
        <v>8</v>
      </c>
      <c r="C89" s="21" t="s">
        <v>92</v>
      </c>
      <c r="D89" s="21">
        <v>1</v>
      </c>
      <c r="E89" s="21">
        <v>0</v>
      </c>
      <c r="F89" s="21">
        <v>1</v>
      </c>
      <c r="G89" s="21">
        <v>1</v>
      </c>
      <c r="H89" s="21">
        <v>0</v>
      </c>
      <c r="I89" s="21">
        <v>0</v>
      </c>
      <c r="J89" s="21">
        <v>0</v>
      </c>
      <c r="K89" s="21">
        <v>0</v>
      </c>
      <c r="L89" s="117">
        <v>4</v>
      </c>
      <c r="M89" s="117">
        <v>3</v>
      </c>
      <c r="N89" s="117">
        <v>3</v>
      </c>
      <c r="O89" s="97">
        <v>4</v>
      </c>
      <c r="P89" s="97">
        <v>4</v>
      </c>
      <c r="Q89" s="118">
        <v>4</v>
      </c>
      <c r="R89" s="118">
        <v>4</v>
      </c>
      <c r="S89" s="118">
        <v>4</v>
      </c>
      <c r="T89" s="118">
        <v>4</v>
      </c>
      <c r="U89" s="118">
        <v>4</v>
      </c>
      <c r="V89" s="119">
        <v>4</v>
      </c>
      <c r="W89" s="119">
        <v>4</v>
      </c>
      <c r="X89" s="119">
        <v>4</v>
      </c>
      <c r="Y89" s="119">
        <v>4</v>
      </c>
      <c r="Z89" s="120">
        <v>4</v>
      </c>
      <c r="AA89" s="120">
        <v>4</v>
      </c>
      <c r="AB89" s="120">
        <v>4</v>
      </c>
      <c r="AC89" s="120">
        <v>4</v>
      </c>
      <c r="AD89" s="120">
        <v>4</v>
      </c>
      <c r="AE89" s="79">
        <v>4</v>
      </c>
      <c r="AF89" s="79">
        <v>4</v>
      </c>
      <c r="AG89" s="79">
        <v>4</v>
      </c>
      <c r="AH89" s="79">
        <v>4</v>
      </c>
      <c r="AI89" s="94">
        <v>4</v>
      </c>
      <c r="AJ89" s="94">
        <v>4</v>
      </c>
      <c r="AK89" s="94">
        <v>4</v>
      </c>
    </row>
    <row r="90" spans="1:37">
      <c r="A90" s="21">
        <v>89</v>
      </c>
      <c r="B90" s="21" t="s">
        <v>8</v>
      </c>
      <c r="C90" s="21" t="s">
        <v>93</v>
      </c>
      <c r="D90" s="21">
        <v>1</v>
      </c>
      <c r="E90" s="21">
        <v>0</v>
      </c>
      <c r="F90" s="21">
        <v>1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117">
        <v>5</v>
      </c>
      <c r="M90" s="117">
        <v>4</v>
      </c>
      <c r="N90" s="117">
        <v>2</v>
      </c>
      <c r="O90" s="97">
        <v>3</v>
      </c>
      <c r="P90" s="97">
        <v>3</v>
      </c>
      <c r="Q90" s="118">
        <v>4</v>
      </c>
      <c r="R90" s="118">
        <v>3</v>
      </c>
      <c r="S90" s="118">
        <v>4</v>
      </c>
      <c r="T90" s="118">
        <v>5</v>
      </c>
      <c r="U90" s="118">
        <v>4</v>
      </c>
      <c r="V90" s="119">
        <v>2</v>
      </c>
      <c r="W90" s="119">
        <v>3</v>
      </c>
      <c r="X90" s="119">
        <v>4</v>
      </c>
      <c r="Y90" s="119">
        <v>4</v>
      </c>
      <c r="Z90" s="120">
        <v>4</v>
      </c>
      <c r="AA90" s="120">
        <v>4</v>
      </c>
      <c r="AB90" s="120">
        <v>5</v>
      </c>
      <c r="AC90" s="120">
        <v>4</v>
      </c>
      <c r="AD90" s="120">
        <v>3</v>
      </c>
      <c r="AE90" s="79">
        <v>4</v>
      </c>
      <c r="AF90" s="79">
        <v>4</v>
      </c>
      <c r="AG90" s="79">
        <v>4</v>
      </c>
      <c r="AH90" s="79">
        <v>4</v>
      </c>
      <c r="AI90" s="94">
        <v>4</v>
      </c>
      <c r="AJ90" s="94">
        <v>5</v>
      </c>
      <c r="AK90" s="94">
        <v>5</v>
      </c>
    </row>
    <row r="91" spans="1:37">
      <c r="A91" s="21">
        <v>90</v>
      </c>
      <c r="B91" s="21" t="s">
        <v>114</v>
      </c>
      <c r="C91" s="21" t="s">
        <v>64</v>
      </c>
      <c r="D91" s="21">
        <v>0</v>
      </c>
      <c r="E91" s="21">
        <v>0</v>
      </c>
      <c r="F91" s="21">
        <v>0</v>
      </c>
      <c r="G91" s="21">
        <v>1</v>
      </c>
      <c r="H91" s="21">
        <v>0</v>
      </c>
      <c r="I91" s="21">
        <v>0</v>
      </c>
      <c r="J91" s="21">
        <v>0</v>
      </c>
      <c r="K91" s="21">
        <v>0</v>
      </c>
      <c r="L91" s="117">
        <v>4</v>
      </c>
      <c r="M91" s="117">
        <v>4</v>
      </c>
      <c r="N91" s="117">
        <v>4</v>
      </c>
      <c r="O91" s="97">
        <v>4</v>
      </c>
      <c r="P91" s="97">
        <v>4</v>
      </c>
      <c r="Q91" s="118">
        <v>5</v>
      </c>
      <c r="R91" s="118">
        <v>3</v>
      </c>
      <c r="S91" s="118">
        <v>4</v>
      </c>
      <c r="T91" s="118">
        <v>4</v>
      </c>
      <c r="U91" s="118">
        <v>5</v>
      </c>
      <c r="V91" s="119">
        <v>3</v>
      </c>
      <c r="W91" s="119">
        <v>3</v>
      </c>
      <c r="X91" s="119">
        <v>3</v>
      </c>
      <c r="Y91" s="119">
        <v>3</v>
      </c>
      <c r="Z91" s="120">
        <v>4</v>
      </c>
      <c r="AA91" s="120">
        <v>4</v>
      </c>
      <c r="AB91" s="120">
        <v>4</v>
      </c>
      <c r="AC91" s="120">
        <v>4</v>
      </c>
      <c r="AD91" s="120">
        <v>4</v>
      </c>
      <c r="AE91" s="79">
        <v>4</v>
      </c>
      <c r="AF91" s="79">
        <v>4</v>
      </c>
      <c r="AG91" s="79">
        <v>4</v>
      </c>
      <c r="AH91" s="79">
        <v>4</v>
      </c>
      <c r="AI91" s="94">
        <v>4</v>
      </c>
      <c r="AJ91" s="94">
        <v>5</v>
      </c>
      <c r="AK91" s="94">
        <v>4</v>
      </c>
    </row>
    <row r="92" spans="1:37">
      <c r="A92" s="21">
        <v>91</v>
      </c>
      <c r="B92" s="21" t="s">
        <v>58</v>
      </c>
      <c r="C92" s="21" t="s">
        <v>117</v>
      </c>
      <c r="D92" s="21">
        <v>1</v>
      </c>
      <c r="E92" s="21">
        <v>0</v>
      </c>
      <c r="F92" s="21">
        <v>1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117">
        <v>4</v>
      </c>
      <c r="M92" s="117">
        <v>4</v>
      </c>
      <c r="N92" s="117">
        <v>4</v>
      </c>
      <c r="O92" s="97">
        <v>5</v>
      </c>
      <c r="P92" s="97">
        <v>5</v>
      </c>
      <c r="Q92" s="118">
        <v>4</v>
      </c>
      <c r="R92" s="118">
        <v>3</v>
      </c>
      <c r="S92" s="118">
        <v>4</v>
      </c>
      <c r="T92" s="118">
        <v>4</v>
      </c>
      <c r="U92" s="118">
        <v>4</v>
      </c>
      <c r="V92" s="119">
        <v>3</v>
      </c>
      <c r="W92" s="119">
        <v>3</v>
      </c>
      <c r="X92" s="119">
        <v>3</v>
      </c>
      <c r="Y92" s="119">
        <v>3</v>
      </c>
      <c r="Z92" s="120">
        <v>4</v>
      </c>
      <c r="AA92" s="120">
        <v>4</v>
      </c>
      <c r="AB92" s="120">
        <v>4</v>
      </c>
      <c r="AC92" s="120">
        <v>4</v>
      </c>
      <c r="AD92" s="120">
        <v>4</v>
      </c>
      <c r="AE92" s="79">
        <v>4</v>
      </c>
      <c r="AF92" s="79">
        <v>4</v>
      </c>
      <c r="AG92" s="79">
        <v>4</v>
      </c>
      <c r="AH92" s="79">
        <v>4</v>
      </c>
      <c r="AI92" s="94">
        <v>4</v>
      </c>
      <c r="AJ92" s="94">
        <v>4</v>
      </c>
      <c r="AK92" s="94">
        <v>4</v>
      </c>
    </row>
    <row r="93" spans="1:37">
      <c r="A93" s="21">
        <v>92</v>
      </c>
      <c r="B93" s="21" t="s">
        <v>8</v>
      </c>
      <c r="C93" s="21" t="s">
        <v>119</v>
      </c>
      <c r="D93" s="21">
        <v>0</v>
      </c>
      <c r="E93" s="21">
        <v>0</v>
      </c>
      <c r="F93" s="21">
        <v>0</v>
      </c>
      <c r="G93" s="21">
        <v>1</v>
      </c>
      <c r="H93" s="21">
        <v>0</v>
      </c>
      <c r="I93" s="21">
        <v>0</v>
      </c>
      <c r="J93" s="21">
        <v>0</v>
      </c>
      <c r="K93" s="21">
        <v>0</v>
      </c>
      <c r="L93" s="117">
        <v>2</v>
      </c>
      <c r="M93" s="117">
        <v>2</v>
      </c>
      <c r="N93" s="117">
        <v>3</v>
      </c>
      <c r="O93" s="97">
        <v>4</v>
      </c>
      <c r="P93" s="97">
        <v>4</v>
      </c>
      <c r="Q93" s="118">
        <v>2</v>
      </c>
      <c r="R93" s="118">
        <v>3</v>
      </c>
      <c r="S93" s="118">
        <v>5</v>
      </c>
      <c r="T93" s="118">
        <v>4</v>
      </c>
      <c r="U93" s="118">
        <v>5</v>
      </c>
      <c r="V93" s="119">
        <v>2</v>
      </c>
      <c r="W93" s="119">
        <v>3</v>
      </c>
      <c r="X93" s="119">
        <v>2</v>
      </c>
      <c r="Y93" s="119">
        <v>2</v>
      </c>
      <c r="Z93" s="120">
        <v>4</v>
      </c>
      <c r="AA93" s="120">
        <v>4</v>
      </c>
      <c r="AB93" s="120">
        <v>5</v>
      </c>
      <c r="AC93" s="120">
        <v>4</v>
      </c>
      <c r="AD93" s="120">
        <v>5</v>
      </c>
      <c r="AE93" s="79">
        <v>4</v>
      </c>
      <c r="AF93" s="79">
        <v>4</v>
      </c>
      <c r="AG93" s="79">
        <v>4</v>
      </c>
      <c r="AH93" s="79">
        <v>4</v>
      </c>
      <c r="AI93" s="94">
        <v>4</v>
      </c>
      <c r="AJ93" s="94">
        <v>4</v>
      </c>
      <c r="AK93" s="94">
        <v>4</v>
      </c>
    </row>
    <row r="94" spans="1:37">
      <c r="A94" s="21">
        <v>93</v>
      </c>
      <c r="B94" s="21" t="s">
        <v>8</v>
      </c>
      <c r="C94" s="21" t="s">
        <v>63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1</v>
      </c>
      <c r="L94" s="117">
        <v>4</v>
      </c>
      <c r="M94" s="117">
        <v>4</v>
      </c>
      <c r="N94" s="117">
        <v>3</v>
      </c>
      <c r="O94" s="97">
        <v>3</v>
      </c>
      <c r="P94" s="97">
        <v>3</v>
      </c>
      <c r="Q94" s="118">
        <v>4</v>
      </c>
      <c r="R94" s="118">
        <v>3</v>
      </c>
      <c r="S94" s="118">
        <v>3</v>
      </c>
      <c r="T94" s="118">
        <v>4</v>
      </c>
      <c r="U94" s="118">
        <v>4</v>
      </c>
      <c r="V94" s="119">
        <v>4</v>
      </c>
      <c r="W94" s="119">
        <v>4</v>
      </c>
      <c r="X94" s="119">
        <v>4</v>
      </c>
      <c r="Y94" s="119">
        <v>4</v>
      </c>
      <c r="Z94" s="120">
        <v>4</v>
      </c>
      <c r="AA94" s="120">
        <v>4</v>
      </c>
      <c r="AB94" s="120">
        <v>4</v>
      </c>
      <c r="AC94" s="120">
        <v>4</v>
      </c>
      <c r="AD94" s="120">
        <v>4</v>
      </c>
      <c r="AE94" s="79">
        <v>4</v>
      </c>
      <c r="AF94" s="79">
        <v>4</v>
      </c>
      <c r="AG94" s="79">
        <v>4</v>
      </c>
      <c r="AH94" s="79">
        <v>4</v>
      </c>
      <c r="AI94" s="94">
        <v>4</v>
      </c>
      <c r="AJ94" s="94">
        <v>4</v>
      </c>
      <c r="AK94" s="94">
        <v>4</v>
      </c>
    </row>
    <row r="95" spans="1:37">
      <c r="A95" s="21">
        <v>94</v>
      </c>
      <c r="B95" s="21" t="s">
        <v>58</v>
      </c>
      <c r="C95" s="21" t="s">
        <v>111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1</v>
      </c>
      <c r="L95" s="117">
        <v>5</v>
      </c>
      <c r="M95" s="117">
        <v>5</v>
      </c>
      <c r="N95" s="117">
        <v>5</v>
      </c>
      <c r="O95" s="97">
        <v>5</v>
      </c>
      <c r="P95" s="97">
        <v>5</v>
      </c>
      <c r="Q95" s="118">
        <v>5</v>
      </c>
      <c r="R95" s="118">
        <v>4</v>
      </c>
      <c r="S95" s="118">
        <v>5</v>
      </c>
      <c r="T95" s="118">
        <v>5</v>
      </c>
      <c r="U95" s="118">
        <v>5</v>
      </c>
      <c r="V95" s="119">
        <v>3</v>
      </c>
      <c r="W95" s="119">
        <v>3</v>
      </c>
      <c r="X95" s="119">
        <v>3</v>
      </c>
      <c r="Y95" s="119">
        <v>3</v>
      </c>
      <c r="Z95" s="120">
        <v>5</v>
      </c>
      <c r="AA95" s="120">
        <v>5</v>
      </c>
      <c r="AB95" s="120">
        <v>5</v>
      </c>
      <c r="AC95" s="120">
        <v>5</v>
      </c>
      <c r="AD95" s="120">
        <v>5</v>
      </c>
      <c r="AE95" s="79">
        <v>5</v>
      </c>
      <c r="AF95" s="79">
        <v>5</v>
      </c>
      <c r="AG95" s="79">
        <v>5</v>
      </c>
      <c r="AH95" s="79">
        <v>5</v>
      </c>
      <c r="AI95" s="94">
        <v>5</v>
      </c>
      <c r="AJ95" s="94">
        <v>5</v>
      </c>
      <c r="AK95" s="94">
        <v>5</v>
      </c>
    </row>
    <row r="96" spans="1:37">
      <c r="A96" s="21">
        <v>95</v>
      </c>
      <c r="B96" s="21" t="s">
        <v>58</v>
      </c>
      <c r="C96" s="21" t="s">
        <v>119</v>
      </c>
      <c r="D96" s="21">
        <v>1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117">
        <v>4</v>
      </c>
      <c r="M96" s="117">
        <v>3</v>
      </c>
      <c r="N96" s="117">
        <v>4</v>
      </c>
      <c r="O96" s="97">
        <v>3</v>
      </c>
      <c r="P96" s="97">
        <v>3</v>
      </c>
      <c r="Q96" s="118">
        <v>5</v>
      </c>
      <c r="R96" s="118">
        <v>3</v>
      </c>
      <c r="S96" s="118">
        <v>2</v>
      </c>
      <c r="T96" s="118">
        <v>4</v>
      </c>
      <c r="U96" s="118">
        <v>5</v>
      </c>
      <c r="V96" s="119">
        <v>2</v>
      </c>
      <c r="W96" s="119">
        <v>2</v>
      </c>
      <c r="X96" s="119">
        <v>2</v>
      </c>
      <c r="Y96" s="119">
        <v>2</v>
      </c>
      <c r="Z96" s="120">
        <v>4</v>
      </c>
      <c r="AA96" s="120">
        <v>4</v>
      </c>
      <c r="AB96" s="120">
        <v>4</v>
      </c>
      <c r="AC96" s="120">
        <v>4</v>
      </c>
      <c r="AD96" s="120">
        <v>4</v>
      </c>
      <c r="AE96" s="79">
        <v>5</v>
      </c>
      <c r="AF96" s="79">
        <v>3</v>
      </c>
      <c r="AG96" s="79">
        <v>3</v>
      </c>
      <c r="AH96" s="79">
        <v>5</v>
      </c>
      <c r="AI96" s="94">
        <v>4</v>
      </c>
      <c r="AJ96" s="94">
        <v>4</v>
      </c>
      <c r="AK96" s="94">
        <v>5</v>
      </c>
    </row>
    <row r="97" spans="1:37">
      <c r="A97" s="21">
        <v>96</v>
      </c>
      <c r="B97" s="21" t="s">
        <v>58</v>
      </c>
      <c r="C97" s="21" t="s">
        <v>120</v>
      </c>
      <c r="D97" s="21">
        <v>1</v>
      </c>
      <c r="E97" s="21">
        <v>0</v>
      </c>
      <c r="F97" s="21">
        <v>1</v>
      </c>
      <c r="G97" s="21">
        <v>1</v>
      </c>
      <c r="H97" s="21">
        <v>0</v>
      </c>
      <c r="I97" s="21">
        <v>0</v>
      </c>
      <c r="J97" s="21">
        <v>0</v>
      </c>
      <c r="K97" s="21">
        <v>0</v>
      </c>
      <c r="L97" s="117">
        <v>4</v>
      </c>
      <c r="M97" s="117">
        <v>3</v>
      </c>
      <c r="N97" s="117">
        <v>3</v>
      </c>
      <c r="O97" s="97">
        <v>4</v>
      </c>
      <c r="P97" s="97">
        <v>4</v>
      </c>
      <c r="Q97" s="118">
        <v>4</v>
      </c>
      <c r="R97" s="118">
        <v>4</v>
      </c>
      <c r="S97" s="118">
        <v>4</v>
      </c>
      <c r="T97" s="118">
        <v>4</v>
      </c>
      <c r="U97" s="118">
        <v>4</v>
      </c>
      <c r="V97" s="119">
        <v>2</v>
      </c>
      <c r="W97" s="119">
        <v>3</v>
      </c>
      <c r="X97" s="119">
        <v>4</v>
      </c>
      <c r="Y97" s="119">
        <v>2</v>
      </c>
      <c r="Z97" s="120">
        <v>4</v>
      </c>
      <c r="AA97" s="120">
        <v>4</v>
      </c>
      <c r="AB97" s="120">
        <v>4</v>
      </c>
      <c r="AC97" s="120">
        <v>4</v>
      </c>
      <c r="AD97" s="120">
        <v>4</v>
      </c>
      <c r="AE97" s="79">
        <v>5</v>
      </c>
      <c r="AF97" s="79">
        <v>4</v>
      </c>
      <c r="AG97" s="79">
        <v>4</v>
      </c>
      <c r="AH97" s="79">
        <v>5</v>
      </c>
      <c r="AI97" s="94">
        <v>4</v>
      </c>
      <c r="AJ97" s="94">
        <v>3</v>
      </c>
      <c r="AK97" s="94">
        <v>4</v>
      </c>
    </row>
    <row r="98" spans="1:37">
      <c r="A98" s="21">
        <v>97</v>
      </c>
      <c r="B98" s="21" t="s">
        <v>8</v>
      </c>
      <c r="C98" s="21" t="s">
        <v>120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1</v>
      </c>
      <c r="L98" s="117">
        <v>4</v>
      </c>
      <c r="M98" s="117">
        <v>5</v>
      </c>
      <c r="N98" s="117">
        <v>4</v>
      </c>
      <c r="O98" s="97">
        <v>5</v>
      </c>
      <c r="P98" s="97">
        <v>5</v>
      </c>
      <c r="Q98" s="118">
        <v>4</v>
      </c>
      <c r="R98" s="118">
        <v>5</v>
      </c>
      <c r="S98" s="118">
        <v>4</v>
      </c>
      <c r="T98" s="118">
        <v>5</v>
      </c>
      <c r="U98" s="118">
        <v>4</v>
      </c>
      <c r="V98" s="119">
        <v>5</v>
      </c>
      <c r="W98" s="119">
        <v>5</v>
      </c>
      <c r="X98" s="119">
        <v>4</v>
      </c>
      <c r="Y98" s="119">
        <v>4</v>
      </c>
      <c r="Z98" s="120">
        <v>5</v>
      </c>
      <c r="AA98" s="120">
        <v>4</v>
      </c>
      <c r="AB98" s="120">
        <v>4</v>
      </c>
      <c r="AC98" s="120">
        <v>5</v>
      </c>
      <c r="AD98" s="120">
        <v>5</v>
      </c>
      <c r="AE98" s="79">
        <v>5</v>
      </c>
      <c r="AF98" s="79">
        <v>5</v>
      </c>
      <c r="AG98" s="79">
        <v>5</v>
      </c>
      <c r="AH98" s="79">
        <v>5</v>
      </c>
      <c r="AI98" s="94">
        <v>5</v>
      </c>
      <c r="AJ98" s="94">
        <v>4</v>
      </c>
      <c r="AK98" s="94">
        <v>5</v>
      </c>
    </row>
    <row r="99" spans="1:37">
      <c r="A99" s="21">
        <v>98</v>
      </c>
      <c r="B99" s="21" t="s">
        <v>8</v>
      </c>
      <c r="C99" s="21" t="s">
        <v>117</v>
      </c>
      <c r="D99" s="21">
        <v>1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117">
        <v>4</v>
      </c>
      <c r="M99" s="117">
        <v>3</v>
      </c>
      <c r="N99" s="117">
        <v>3</v>
      </c>
      <c r="O99" s="97">
        <v>3</v>
      </c>
      <c r="P99" s="97">
        <v>3</v>
      </c>
      <c r="Q99" s="118">
        <v>4</v>
      </c>
      <c r="R99" s="118">
        <v>4</v>
      </c>
      <c r="S99" s="118">
        <v>4</v>
      </c>
      <c r="T99" s="118">
        <v>4</v>
      </c>
      <c r="U99" s="118">
        <v>3</v>
      </c>
      <c r="V99" s="119">
        <v>3</v>
      </c>
      <c r="W99" s="119">
        <v>4</v>
      </c>
      <c r="X99" s="119">
        <v>4</v>
      </c>
      <c r="Y99" s="119">
        <v>4</v>
      </c>
      <c r="Z99" s="120">
        <v>3</v>
      </c>
      <c r="AA99" s="120">
        <v>4</v>
      </c>
      <c r="AB99" s="120">
        <v>4</v>
      </c>
      <c r="AC99" s="120">
        <v>3</v>
      </c>
      <c r="AD99" s="120">
        <v>4</v>
      </c>
      <c r="AE99" s="79">
        <v>4</v>
      </c>
      <c r="AF99" s="79">
        <v>4</v>
      </c>
      <c r="AG99" s="79">
        <v>4</v>
      </c>
      <c r="AH99" s="79">
        <v>4</v>
      </c>
      <c r="AI99" s="94">
        <v>3</v>
      </c>
      <c r="AJ99" s="94">
        <v>3</v>
      </c>
      <c r="AK99" s="94">
        <v>3</v>
      </c>
    </row>
    <row r="100" spans="1:37">
      <c r="A100" s="21">
        <v>99</v>
      </c>
      <c r="B100" s="21" t="s">
        <v>58</v>
      </c>
      <c r="C100" s="21" t="s">
        <v>117</v>
      </c>
      <c r="D100" s="21">
        <v>1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117">
        <v>5</v>
      </c>
      <c r="M100" s="117">
        <v>4</v>
      </c>
      <c r="N100" s="117">
        <v>5</v>
      </c>
      <c r="O100" s="97">
        <v>5</v>
      </c>
      <c r="P100" s="97">
        <v>5</v>
      </c>
      <c r="Q100" s="118">
        <v>5</v>
      </c>
      <c r="R100" s="118">
        <v>4</v>
      </c>
      <c r="S100" s="118">
        <v>5</v>
      </c>
      <c r="T100" s="118">
        <v>4</v>
      </c>
      <c r="U100" s="118">
        <v>4</v>
      </c>
      <c r="V100" s="119">
        <v>3</v>
      </c>
      <c r="W100" s="119">
        <v>3</v>
      </c>
      <c r="X100" s="119">
        <v>2</v>
      </c>
      <c r="Y100" s="119">
        <v>2</v>
      </c>
      <c r="Z100" s="120">
        <v>4</v>
      </c>
      <c r="AA100" s="120">
        <v>4</v>
      </c>
      <c r="AB100" s="120">
        <v>5</v>
      </c>
      <c r="AC100" s="120">
        <v>4</v>
      </c>
      <c r="AD100" s="120">
        <v>4</v>
      </c>
      <c r="AE100" s="79">
        <v>5</v>
      </c>
      <c r="AF100" s="79">
        <v>5</v>
      </c>
      <c r="AG100" s="79">
        <v>5</v>
      </c>
      <c r="AH100" s="79">
        <v>5</v>
      </c>
      <c r="AI100" s="94">
        <v>4</v>
      </c>
      <c r="AJ100" s="94">
        <v>4</v>
      </c>
      <c r="AK100" s="94">
        <v>4</v>
      </c>
    </row>
    <row r="101" spans="1:37">
      <c r="A101" s="21">
        <v>100</v>
      </c>
      <c r="B101" s="21" t="s">
        <v>8</v>
      </c>
      <c r="C101" s="21" t="s">
        <v>117</v>
      </c>
      <c r="D101" s="21">
        <v>0</v>
      </c>
      <c r="E101" s="21">
        <v>0</v>
      </c>
      <c r="F101" s="21">
        <v>1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117">
        <v>4</v>
      </c>
      <c r="M101" s="117">
        <v>2</v>
      </c>
      <c r="N101" s="117">
        <v>2</v>
      </c>
      <c r="O101" s="97">
        <v>4</v>
      </c>
      <c r="P101" s="97">
        <v>4</v>
      </c>
      <c r="Q101" s="118">
        <v>5</v>
      </c>
      <c r="R101" s="118">
        <v>3</v>
      </c>
      <c r="S101" s="118">
        <v>3</v>
      </c>
      <c r="T101" s="118">
        <v>3</v>
      </c>
      <c r="U101" s="118">
        <v>4</v>
      </c>
      <c r="V101" s="119">
        <v>2</v>
      </c>
      <c r="W101" s="119">
        <v>2</v>
      </c>
      <c r="X101" s="119">
        <v>2</v>
      </c>
      <c r="Y101" s="119">
        <v>2</v>
      </c>
      <c r="Z101" s="120">
        <v>4</v>
      </c>
      <c r="AA101" s="120">
        <v>4</v>
      </c>
      <c r="AB101" s="120">
        <v>4</v>
      </c>
      <c r="AC101" s="120">
        <v>4</v>
      </c>
      <c r="AD101" s="120">
        <v>4</v>
      </c>
      <c r="AE101" s="79">
        <v>3</v>
      </c>
      <c r="AF101" s="79">
        <v>3</v>
      </c>
      <c r="AG101" s="79">
        <v>3</v>
      </c>
      <c r="AH101" s="79">
        <v>4</v>
      </c>
      <c r="AI101" s="94">
        <v>4</v>
      </c>
      <c r="AJ101" s="94">
        <v>4</v>
      </c>
      <c r="AK101" s="94">
        <v>4</v>
      </c>
    </row>
    <row r="102" spans="1:37">
      <c r="A102" s="21">
        <v>101</v>
      </c>
      <c r="B102" s="21" t="s">
        <v>8</v>
      </c>
      <c r="C102" s="21" t="s">
        <v>98</v>
      </c>
      <c r="D102" s="21">
        <v>0</v>
      </c>
      <c r="E102" s="21">
        <v>0</v>
      </c>
      <c r="F102" s="21">
        <v>0</v>
      </c>
      <c r="G102" s="21">
        <v>0</v>
      </c>
      <c r="H102" s="21">
        <v>1</v>
      </c>
      <c r="I102" s="21">
        <v>0</v>
      </c>
      <c r="J102" s="21">
        <v>0</v>
      </c>
      <c r="K102" s="21">
        <v>0</v>
      </c>
      <c r="L102" s="117">
        <v>4</v>
      </c>
      <c r="M102" s="117">
        <v>3</v>
      </c>
      <c r="N102" s="117">
        <v>2</v>
      </c>
      <c r="O102" s="97">
        <v>4</v>
      </c>
      <c r="P102" s="97">
        <v>4</v>
      </c>
      <c r="Q102" s="118">
        <v>2</v>
      </c>
      <c r="R102" s="118">
        <v>3</v>
      </c>
      <c r="S102" s="118">
        <v>3</v>
      </c>
      <c r="T102" s="118">
        <v>3</v>
      </c>
      <c r="U102" s="118">
        <v>4</v>
      </c>
      <c r="V102" s="119">
        <v>2</v>
      </c>
      <c r="W102" s="119">
        <v>3</v>
      </c>
      <c r="X102" s="119">
        <v>2</v>
      </c>
      <c r="Y102" s="119">
        <v>2</v>
      </c>
      <c r="Z102" s="120">
        <v>5</v>
      </c>
      <c r="AA102" s="120">
        <v>3</v>
      </c>
      <c r="AB102" s="120">
        <v>3</v>
      </c>
      <c r="AC102" s="120">
        <v>3</v>
      </c>
      <c r="AD102" s="120">
        <v>3</v>
      </c>
      <c r="AE102" s="79">
        <v>5</v>
      </c>
      <c r="AF102" s="79">
        <v>3</v>
      </c>
      <c r="AG102" s="79">
        <v>3</v>
      </c>
      <c r="AH102" s="79">
        <v>5</v>
      </c>
      <c r="AI102" s="94">
        <v>5</v>
      </c>
      <c r="AJ102" s="94">
        <v>4</v>
      </c>
      <c r="AK102" s="94">
        <v>4</v>
      </c>
    </row>
    <row r="103" spans="1:37">
      <c r="A103" s="21">
        <v>102</v>
      </c>
      <c r="B103" s="21" t="s">
        <v>8</v>
      </c>
      <c r="C103" s="21" t="s">
        <v>98</v>
      </c>
      <c r="D103" s="21">
        <v>1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117">
        <v>4</v>
      </c>
      <c r="M103" s="117">
        <v>3</v>
      </c>
      <c r="N103" s="117">
        <v>3</v>
      </c>
      <c r="O103" s="97">
        <v>4</v>
      </c>
      <c r="P103" s="97">
        <v>4</v>
      </c>
      <c r="Q103" s="118">
        <v>4</v>
      </c>
      <c r="R103" s="118">
        <v>4</v>
      </c>
      <c r="S103" s="118">
        <v>4</v>
      </c>
      <c r="T103" s="118">
        <v>4</v>
      </c>
      <c r="U103" s="118">
        <v>4</v>
      </c>
      <c r="V103" s="119">
        <v>3</v>
      </c>
      <c r="W103" s="119">
        <v>3</v>
      </c>
      <c r="X103" s="119">
        <v>3</v>
      </c>
      <c r="Y103" s="119">
        <v>3</v>
      </c>
      <c r="Z103" s="120">
        <v>4</v>
      </c>
      <c r="AA103" s="120">
        <v>4</v>
      </c>
      <c r="AB103" s="120">
        <v>4</v>
      </c>
      <c r="AC103" s="120">
        <v>4</v>
      </c>
      <c r="AD103" s="120">
        <v>4</v>
      </c>
      <c r="AE103" s="79">
        <v>4</v>
      </c>
      <c r="AF103" s="79">
        <v>4</v>
      </c>
      <c r="AG103" s="79">
        <v>4</v>
      </c>
      <c r="AH103" s="79">
        <v>4</v>
      </c>
      <c r="AI103" s="94">
        <v>4</v>
      </c>
      <c r="AJ103" s="94">
        <v>4</v>
      </c>
      <c r="AK103" s="94">
        <v>4</v>
      </c>
    </row>
    <row r="104" spans="1:37">
      <c r="A104" s="21">
        <v>103</v>
      </c>
      <c r="B104" s="21" t="s">
        <v>8</v>
      </c>
      <c r="C104" s="21" t="s">
        <v>121</v>
      </c>
      <c r="D104" s="21">
        <v>1</v>
      </c>
      <c r="E104" s="21">
        <v>0</v>
      </c>
      <c r="F104" s="21">
        <v>0</v>
      </c>
      <c r="G104" s="21">
        <v>0</v>
      </c>
      <c r="H104" s="21">
        <v>1</v>
      </c>
      <c r="I104" s="21">
        <v>0</v>
      </c>
      <c r="J104" s="21">
        <v>0</v>
      </c>
      <c r="K104" s="21">
        <v>0</v>
      </c>
      <c r="L104" s="117">
        <v>5</v>
      </c>
      <c r="M104" s="117">
        <v>5</v>
      </c>
      <c r="N104" s="117">
        <v>5</v>
      </c>
      <c r="O104" s="97">
        <v>5</v>
      </c>
      <c r="P104" s="97">
        <v>5</v>
      </c>
      <c r="Q104" s="118">
        <v>5</v>
      </c>
      <c r="R104" s="118">
        <v>5</v>
      </c>
      <c r="S104" s="118">
        <v>5</v>
      </c>
      <c r="T104" s="118">
        <v>5</v>
      </c>
      <c r="U104" s="118">
        <v>5</v>
      </c>
      <c r="V104" s="119">
        <v>5</v>
      </c>
      <c r="W104" s="119">
        <v>5</v>
      </c>
      <c r="X104" s="119">
        <v>5</v>
      </c>
      <c r="Y104" s="119">
        <v>5</v>
      </c>
      <c r="Z104" s="120">
        <v>5</v>
      </c>
      <c r="AA104" s="120">
        <v>5</v>
      </c>
      <c r="AB104" s="120">
        <v>5</v>
      </c>
      <c r="AC104" s="120">
        <v>5</v>
      </c>
      <c r="AD104" s="120">
        <v>5</v>
      </c>
      <c r="AE104" s="79">
        <v>5</v>
      </c>
      <c r="AF104" s="79">
        <v>5</v>
      </c>
      <c r="AG104" s="79">
        <v>5</v>
      </c>
      <c r="AH104" s="79">
        <v>5</v>
      </c>
      <c r="AI104" s="94">
        <v>5</v>
      </c>
      <c r="AJ104" s="94">
        <v>5</v>
      </c>
      <c r="AK104" s="94">
        <v>5</v>
      </c>
    </row>
    <row r="105" spans="1:37">
      <c r="A105" s="21">
        <v>104</v>
      </c>
      <c r="B105" s="21" t="s">
        <v>58</v>
      </c>
      <c r="C105" s="21" t="s">
        <v>122</v>
      </c>
      <c r="D105" s="21">
        <v>1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117">
        <v>5</v>
      </c>
      <c r="M105" s="117">
        <v>5</v>
      </c>
      <c r="N105" s="117">
        <v>5</v>
      </c>
      <c r="O105" s="97">
        <v>5</v>
      </c>
      <c r="P105" s="97">
        <v>5</v>
      </c>
      <c r="Q105" s="118">
        <v>5</v>
      </c>
      <c r="R105" s="118">
        <v>5</v>
      </c>
      <c r="S105" s="118">
        <v>5</v>
      </c>
      <c r="T105" s="118">
        <v>5</v>
      </c>
      <c r="U105" s="118">
        <v>5</v>
      </c>
      <c r="V105" s="119">
        <v>4</v>
      </c>
      <c r="W105" s="119">
        <v>4</v>
      </c>
      <c r="X105" s="119">
        <v>4</v>
      </c>
      <c r="Y105" s="119">
        <v>4</v>
      </c>
      <c r="Z105" s="120">
        <v>4</v>
      </c>
      <c r="AA105" s="120">
        <v>4</v>
      </c>
      <c r="AB105" s="120">
        <v>4</v>
      </c>
      <c r="AC105" s="120">
        <v>4</v>
      </c>
      <c r="AD105" s="120">
        <v>4</v>
      </c>
      <c r="AE105" s="79">
        <v>4</v>
      </c>
      <c r="AF105" s="79">
        <v>4</v>
      </c>
      <c r="AG105" s="79">
        <v>4</v>
      </c>
      <c r="AH105" s="79">
        <v>4</v>
      </c>
      <c r="AI105" s="94">
        <v>4</v>
      </c>
      <c r="AJ105" s="94">
        <v>4</v>
      </c>
      <c r="AK105" s="94">
        <v>4</v>
      </c>
    </row>
    <row r="106" spans="1:37">
      <c r="A106" s="21">
        <v>105</v>
      </c>
      <c r="B106" s="21" t="s">
        <v>8</v>
      </c>
      <c r="C106" s="21" t="s">
        <v>111</v>
      </c>
      <c r="D106" s="21">
        <v>0</v>
      </c>
      <c r="E106" s="21">
        <v>0</v>
      </c>
      <c r="F106" s="21">
        <v>1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117">
        <v>5</v>
      </c>
      <c r="M106" s="117">
        <v>4</v>
      </c>
      <c r="N106" s="117">
        <v>5</v>
      </c>
      <c r="O106" s="97">
        <v>5</v>
      </c>
      <c r="P106" s="97">
        <v>5</v>
      </c>
      <c r="Q106" s="118">
        <v>5</v>
      </c>
      <c r="R106" s="118">
        <v>4</v>
      </c>
      <c r="S106" s="118">
        <v>5</v>
      </c>
      <c r="T106" s="118">
        <v>4</v>
      </c>
      <c r="U106" s="118">
        <v>4</v>
      </c>
      <c r="V106" s="119">
        <v>4</v>
      </c>
      <c r="W106" s="119">
        <v>2</v>
      </c>
      <c r="X106" s="119">
        <v>3</v>
      </c>
      <c r="Y106" s="119">
        <v>3</v>
      </c>
      <c r="Z106" s="120">
        <v>4</v>
      </c>
      <c r="AA106" s="120">
        <v>4</v>
      </c>
      <c r="AB106" s="120">
        <v>4</v>
      </c>
      <c r="AC106" s="120">
        <v>4</v>
      </c>
      <c r="AD106" s="120">
        <v>4</v>
      </c>
      <c r="AE106" s="79">
        <v>4</v>
      </c>
      <c r="AF106" s="79">
        <v>4</v>
      </c>
      <c r="AG106" s="79">
        <v>4</v>
      </c>
      <c r="AH106" s="79">
        <v>4</v>
      </c>
      <c r="AI106" s="94">
        <v>4</v>
      </c>
      <c r="AJ106" s="94">
        <v>4</v>
      </c>
      <c r="AK106" s="94">
        <v>4</v>
      </c>
    </row>
    <row r="107" spans="1:37">
      <c r="A107" s="21">
        <v>106</v>
      </c>
      <c r="B107" s="21" t="s">
        <v>58</v>
      </c>
      <c r="C107" s="21" t="s">
        <v>122</v>
      </c>
      <c r="D107" s="21">
        <v>1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117">
        <v>5</v>
      </c>
      <c r="M107" s="117">
        <v>5</v>
      </c>
      <c r="N107" s="117">
        <v>5</v>
      </c>
      <c r="O107" s="97">
        <v>5</v>
      </c>
      <c r="P107" s="97">
        <v>5</v>
      </c>
      <c r="Q107" s="118">
        <v>5</v>
      </c>
      <c r="R107" s="118">
        <v>5</v>
      </c>
      <c r="S107" s="118">
        <v>5</v>
      </c>
      <c r="T107" s="118">
        <v>5</v>
      </c>
      <c r="U107" s="118">
        <v>5</v>
      </c>
      <c r="V107" s="119">
        <v>5</v>
      </c>
      <c r="W107" s="119">
        <v>5</v>
      </c>
      <c r="X107" s="119">
        <v>5</v>
      </c>
      <c r="Y107" s="119">
        <v>5</v>
      </c>
      <c r="Z107" s="120">
        <v>5</v>
      </c>
      <c r="AA107" s="120">
        <v>5</v>
      </c>
      <c r="AB107" s="120">
        <v>5</v>
      </c>
      <c r="AC107" s="120">
        <v>5</v>
      </c>
      <c r="AD107" s="120">
        <v>5</v>
      </c>
      <c r="AE107" s="79">
        <v>5</v>
      </c>
      <c r="AF107" s="79">
        <v>5</v>
      </c>
      <c r="AG107" s="79">
        <v>5</v>
      </c>
      <c r="AH107" s="79">
        <v>5</v>
      </c>
      <c r="AI107" s="94">
        <v>5</v>
      </c>
      <c r="AJ107" s="94">
        <v>5</v>
      </c>
      <c r="AK107" s="94">
        <v>5</v>
      </c>
    </row>
    <row r="108" spans="1:37">
      <c r="A108" s="21">
        <v>107</v>
      </c>
      <c r="B108" s="21" t="s">
        <v>8</v>
      </c>
      <c r="C108" s="21" t="s">
        <v>119</v>
      </c>
      <c r="D108" s="21">
        <v>1</v>
      </c>
      <c r="E108" s="21">
        <v>1</v>
      </c>
      <c r="F108" s="21">
        <v>0</v>
      </c>
      <c r="G108" s="21">
        <v>1</v>
      </c>
      <c r="H108" s="21">
        <v>0</v>
      </c>
      <c r="I108" s="21">
        <v>0</v>
      </c>
      <c r="J108" s="21">
        <v>0</v>
      </c>
      <c r="K108" s="21">
        <v>0</v>
      </c>
      <c r="L108" s="117">
        <v>4</v>
      </c>
      <c r="M108" s="117">
        <v>3</v>
      </c>
      <c r="N108" s="117">
        <v>3</v>
      </c>
      <c r="O108" s="97">
        <v>4</v>
      </c>
      <c r="P108" s="97">
        <v>4</v>
      </c>
      <c r="Q108" s="118">
        <v>4</v>
      </c>
      <c r="R108" s="118">
        <v>3</v>
      </c>
      <c r="S108" s="118">
        <v>4</v>
      </c>
      <c r="T108" s="118">
        <v>4</v>
      </c>
      <c r="U108" s="118">
        <v>4</v>
      </c>
      <c r="V108" s="119">
        <v>2</v>
      </c>
      <c r="W108" s="119">
        <v>3</v>
      </c>
      <c r="X108" s="119">
        <v>3</v>
      </c>
      <c r="Y108" s="119">
        <v>1</v>
      </c>
      <c r="Z108" s="120">
        <v>3</v>
      </c>
      <c r="AA108" s="120">
        <v>4</v>
      </c>
      <c r="AB108" s="120">
        <v>4</v>
      </c>
      <c r="AC108" s="120">
        <v>3</v>
      </c>
      <c r="AD108" s="120">
        <v>3</v>
      </c>
      <c r="AE108" s="79">
        <v>4</v>
      </c>
      <c r="AF108" s="79">
        <v>4</v>
      </c>
      <c r="AG108" s="79">
        <v>3</v>
      </c>
      <c r="AH108" s="79">
        <v>4</v>
      </c>
      <c r="AI108" s="94">
        <v>4</v>
      </c>
      <c r="AJ108" s="94">
        <v>4</v>
      </c>
      <c r="AK108" s="94">
        <v>4</v>
      </c>
    </row>
    <row r="109" spans="1:37">
      <c r="A109" s="21">
        <v>108</v>
      </c>
      <c r="B109" s="21" t="s">
        <v>8</v>
      </c>
      <c r="C109" s="21" t="s">
        <v>93</v>
      </c>
      <c r="D109" s="21">
        <v>1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117">
        <v>4</v>
      </c>
      <c r="M109" s="117">
        <v>4</v>
      </c>
      <c r="N109" s="117">
        <v>3</v>
      </c>
      <c r="O109" s="97">
        <v>4</v>
      </c>
      <c r="P109" s="97">
        <v>4</v>
      </c>
      <c r="Q109" s="118">
        <v>4</v>
      </c>
      <c r="R109" s="118">
        <v>2</v>
      </c>
      <c r="S109" s="118">
        <v>4</v>
      </c>
      <c r="T109" s="118">
        <v>4</v>
      </c>
      <c r="U109" s="118">
        <v>4</v>
      </c>
      <c r="V109" s="119">
        <v>4</v>
      </c>
      <c r="W109" s="119">
        <v>4</v>
      </c>
      <c r="X109" s="119">
        <v>4</v>
      </c>
      <c r="Y109" s="119">
        <v>4</v>
      </c>
      <c r="Z109" s="120">
        <v>4</v>
      </c>
      <c r="AA109" s="120">
        <v>4</v>
      </c>
      <c r="AB109" s="120">
        <v>4</v>
      </c>
      <c r="AC109" s="120">
        <v>4</v>
      </c>
      <c r="AD109" s="120">
        <v>4</v>
      </c>
      <c r="AE109" s="79">
        <v>4</v>
      </c>
      <c r="AF109" s="79">
        <v>4</v>
      </c>
      <c r="AG109" s="79">
        <v>4</v>
      </c>
      <c r="AH109" s="79">
        <v>4</v>
      </c>
      <c r="AI109" s="94">
        <v>4</v>
      </c>
      <c r="AJ109" s="94">
        <v>4</v>
      </c>
      <c r="AK109" s="94">
        <v>4</v>
      </c>
    </row>
    <row r="110" spans="1:37">
      <c r="A110" s="21">
        <v>109</v>
      </c>
      <c r="B110" s="21" t="s">
        <v>8</v>
      </c>
      <c r="C110" s="21" t="s">
        <v>93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  <c r="L110" s="117">
        <v>4</v>
      </c>
      <c r="M110" s="117">
        <v>3</v>
      </c>
      <c r="N110" s="117">
        <v>3</v>
      </c>
      <c r="O110" s="97">
        <v>4</v>
      </c>
      <c r="P110" s="97">
        <v>5</v>
      </c>
      <c r="Q110" s="118">
        <v>5</v>
      </c>
      <c r="R110" s="118">
        <v>4</v>
      </c>
      <c r="S110" s="118">
        <v>5</v>
      </c>
      <c r="T110" s="118">
        <v>4</v>
      </c>
      <c r="U110" s="118">
        <v>5</v>
      </c>
      <c r="V110" s="119">
        <v>4</v>
      </c>
      <c r="W110" s="119">
        <v>4</v>
      </c>
      <c r="X110" s="119">
        <v>3</v>
      </c>
      <c r="Y110" s="119">
        <v>4</v>
      </c>
      <c r="Z110" s="120">
        <v>4</v>
      </c>
      <c r="AA110" s="120">
        <v>5</v>
      </c>
      <c r="AB110" s="120">
        <v>5</v>
      </c>
      <c r="AC110" s="120">
        <v>5</v>
      </c>
      <c r="AD110" s="120">
        <v>5</v>
      </c>
      <c r="AE110" s="79">
        <v>5</v>
      </c>
      <c r="AF110" s="79">
        <v>4</v>
      </c>
      <c r="AG110" s="79">
        <v>4</v>
      </c>
      <c r="AH110" s="79">
        <v>4</v>
      </c>
      <c r="AI110" s="94">
        <v>4</v>
      </c>
      <c r="AJ110" s="94">
        <v>5</v>
      </c>
      <c r="AK110" s="94">
        <v>5</v>
      </c>
    </row>
    <row r="111" spans="1:37">
      <c r="A111" s="21">
        <v>110</v>
      </c>
      <c r="B111" s="21" t="s">
        <v>8</v>
      </c>
      <c r="C111" s="21" t="s">
        <v>117</v>
      </c>
      <c r="D111" s="21">
        <v>1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117">
        <v>5</v>
      </c>
      <c r="M111" s="117">
        <v>3</v>
      </c>
      <c r="N111" s="117">
        <v>4</v>
      </c>
      <c r="O111" s="97">
        <v>4</v>
      </c>
      <c r="P111" s="97">
        <v>4</v>
      </c>
      <c r="Q111" s="118">
        <v>3</v>
      </c>
      <c r="R111" s="118">
        <v>3</v>
      </c>
      <c r="S111" s="118">
        <v>4</v>
      </c>
      <c r="T111" s="118">
        <v>3</v>
      </c>
      <c r="U111" s="118">
        <v>3</v>
      </c>
      <c r="V111" s="119">
        <v>4</v>
      </c>
      <c r="W111" s="119">
        <v>4</v>
      </c>
      <c r="X111" s="119">
        <v>5</v>
      </c>
      <c r="Y111" s="119">
        <v>5</v>
      </c>
      <c r="Z111" s="120">
        <v>5</v>
      </c>
      <c r="AA111" s="120">
        <v>5</v>
      </c>
      <c r="AB111" s="120">
        <v>5</v>
      </c>
      <c r="AC111" s="120">
        <v>4</v>
      </c>
      <c r="AD111" s="120">
        <v>4</v>
      </c>
      <c r="AE111" s="79">
        <v>5</v>
      </c>
      <c r="AF111" s="79">
        <v>5</v>
      </c>
      <c r="AG111" s="79">
        <v>5</v>
      </c>
      <c r="AH111" s="79">
        <v>5</v>
      </c>
      <c r="AI111" s="94">
        <v>4</v>
      </c>
      <c r="AJ111" s="94">
        <v>5</v>
      </c>
      <c r="AK111" s="94">
        <v>5</v>
      </c>
    </row>
    <row r="112" spans="1:37">
      <c r="A112" s="21">
        <v>111</v>
      </c>
      <c r="B112" s="21" t="s">
        <v>8</v>
      </c>
      <c r="C112" s="21" t="s">
        <v>93</v>
      </c>
      <c r="D112" s="21">
        <v>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117">
        <v>4</v>
      </c>
      <c r="M112" s="117">
        <v>4</v>
      </c>
      <c r="N112" s="117">
        <v>4</v>
      </c>
      <c r="O112" s="97">
        <v>4</v>
      </c>
      <c r="P112" s="97">
        <v>4</v>
      </c>
      <c r="Q112" s="118">
        <v>2</v>
      </c>
      <c r="R112" s="118">
        <v>3</v>
      </c>
      <c r="S112" s="118">
        <v>3</v>
      </c>
      <c r="T112" s="118">
        <v>3</v>
      </c>
      <c r="U112" s="118">
        <v>3</v>
      </c>
      <c r="V112" s="119">
        <v>3</v>
      </c>
      <c r="W112" s="119">
        <v>3</v>
      </c>
      <c r="X112" s="119">
        <v>3</v>
      </c>
      <c r="Y112" s="119">
        <v>3</v>
      </c>
      <c r="Z112" s="120">
        <v>4</v>
      </c>
      <c r="AA112" s="120">
        <v>4</v>
      </c>
      <c r="AB112" s="120">
        <v>4</v>
      </c>
      <c r="AC112" s="120">
        <v>4</v>
      </c>
      <c r="AD112" s="120">
        <v>4</v>
      </c>
      <c r="AE112" s="79">
        <v>4</v>
      </c>
      <c r="AF112" s="79">
        <v>4</v>
      </c>
      <c r="AG112" s="79">
        <v>4</v>
      </c>
      <c r="AH112" s="79">
        <v>4</v>
      </c>
      <c r="AI112" s="94">
        <v>4</v>
      </c>
      <c r="AJ112" s="94">
        <v>4</v>
      </c>
      <c r="AK112" s="94">
        <v>4</v>
      </c>
    </row>
    <row r="113" spans="1:37">
      <c r="A113" s="21">
        <v>112</v>
      </c>
      <c r="B113" s="21" t="s">
        <v>58</v>
      </c>
      <c r="C113" s="21" t="s">
        <v>121</v>
      </c>
      <c r="D113" s="21">
        <v>0</v>
      </c>
      <c r="E113" s="21">
        <v>0</v>
      </c>
      <c r="F113" s="21">
        <v>1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117">
        <v>4</v>
      </c>
      <c r="M113" s="117">
        <v>3</v>
      </c>
      <c r="N113" s="117">
        <v>4</v>
      </c>
      <c r="O113" s="97">
        <v>4</v>
      </c>
      <c r="P113" s="97">
        <v>4</v>
      </c>
      <c r="Q113" s="118">
        <v>4</v>
      </c>
      <c r="R113" s="118">
        <v>3</v>
      </c>
      <c r="S113" s="118">
        <v>3</v>
      </c>
      <c r="T113" s="118">
        <v>3</v>
      </c>
      <c r="U113" s="118">
        <v>4</v>
      </c>
      <c r="V113" s="119">
        <v>4</v>
      </c>
      <c r="W113" s="119">
        <v>4</v>
      </c>
      <c r="X113" s="119">
        <v>4</v>
      </c>
      <c r="Y113" s="119">
        <v>4</v>
      </c>
      <c r="Z113" s="120">
        <v>4</v>
      </c>
      <c r="AA113" s="120">
        <v>4</v>
      </c>
      <c r="AB113" s="120">
        <v>4</v>
      </c>
      <c r="AC113" s="120">
        <v>5</v>
      </c>
      <c r="AD113" s="120">
        <v>5</v>
      </c>
      <c r="AE113" s="79">
        <v>5</v>
      </c>
      <c r="AF113" s="79">
        <v>5</v>
      </c>
      <c r="AG113" s="79">
        <v>5</v>
      </c>
      <c r="AH113" s="79">
        <v>5</v>
      </c>
      <c r="AI113" s="94">
        <v>4</v>
      </c>
      <c r="AJ113" s="94">
        <v>4</v>
      </c>
      <c r="AK113" s="94">
        <v>4</v>
      </c>
    </row>
    <row r="114" spans="1:37">
      <c r="A114" s="21">
        <v>113</v>
      </c>
      <c r="B114" s="21" t="s">
        <v>8</v>
      </c>
      <c r="C114" s="21" t="s">
        <v>121</v>
      </c>
      <c r="D114" s="21">
        <v>1</v>
      </c>
      <c r="E114" s="21">
        <v>0</v>
      </c>
      <c r="F114" s="21">
        <v>1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117">
        <v>4</v>
      </c>
      <c r="M114" s="117">
        <v>4</v>
      </c>
      <c r="N114" s="117">
        <v>4</v>
      </c>
      <c r="O114" s="97">
        <v>4</v>
      </c>
      <c r="P114" s="97">
        <v>4</v>
      </c>
      <c r="Q114" s="118">
        <v>4</v>
      </c>
      <c r="R114" s="118">
        <v>4</v>
      </c>
      <c r="S114" s="118">
        <v>4</v>
      </c>
      <c r="T114" s="118">
        <v>4</v>
      </c>
      <c r="U114" s="118">
        <v>4</v>
      </c>
      <c r="V114" s="119">
        <v>3</v>
      </c>
      <c r="W114" s="119">
        <v>3</v>
      </c>
      <c r="X114" s="119">
        <v>3</v>
      </c>
      <c r="Y114" s="119">
        <v>3</v>
      </c>
      <c r="Z114" s="120">
        <v>4</v>
      </c>
      <c r="AA114" s="120">
        <v>4</v>
      </c>
      <c r="AB114" s="120">
        <v>4</v>
      </c>
      <c r="AC114" s="120">
        <v>4</v>
      </c>
      <c r="AD114" s="120">
        <v>4</v>
      </c>
      <c r="AE114" s="79">
        <v>4</v>
      </c>
      <c r="AF114" s="79">
        <v>4</v>
      </c>
      <c r="AG114" s="79">
        <v>4</v>
      </c>
      <c r="AH114" s="79">
        <v>4</v>
      </c>
      <c r="AI114" s="94">
        <v>4</v>
      </c>
      <c r="AJ114" s="94">
        <v>4</v>
      </c>
      <c r="AK114" s="94">
        <v>4</v>
      </c>
    </row>
    <row r="115" spans="1:37">
      <c r="A115" s="21">
        <v>114</v>
      </c>
      <c r="B115" s="21" t="s">
        <v>58</v>
      </c>
      <c r="C115" s="21" t="s">
        <v>111</v>
      </c>
      <c r="D115" s="21">
        <v>1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117">
        <v>5</v>
      </c>
      <c r="M115" s="117">
        <v>4</v>
      </c>
      <c r="N115" s="117">
        <v>4</v>
      </c>
      <c r="O115" s="97">
        <v>5</v>
      </c>
      <c r="P115" s="97">
        <v>5</v>
      </c>
      <c r="Q115" s="118">
        <v>5</v>
      </c>
      <c r="R115" s="118">
        <v>4</v>
      </c>
      <c r="S115" s="118">
        <v>3</v>
      </c>
      <c r="T115" s="118">
        <v>4</v>
      </c>
      <c r="U115" s="118">
        <v>5</v>
      </c>
      <c r="V115" s="119">
        <v>3</v>
      </c>
      <c r="W115" s="119">
        <v>3</v>
      </c>
      <c r="X115" s="119">
        <v>3</v>
      </c>
      <c r="Y115" s="119">
        <v>3</v>
      </c>
      <c r="Z115" s="120">
        <v>5</v>
      </c>
      <c r="AA115" s="120">
        <v>5</v>
      </c>
      <c r="AB115" s="120">
        <v>5</v>
      </c>
      <c r="AC115" s="120">
        <v>4</v>
      </c>
      <c r="AD115" s="120">
        <v>4</v>
      </c>
      <c r="AE115" s="79">
        <v>4</v>
      </c>
      <c r="AF115" s="79">
        <v>4</v>
      </c>
      <c r="AG115" s="79">
        <v>4</v>
      </c>
      <c r="AH115" s="79">
        <v>4</v>
      </c>
      <c r="AI115" s="94">
        <v>3</v>
      </c>
      <c r="AJ115" s="94">
        <v>3</v>
      </c>
      <c r="AK115" s="94">
        <v>4</v>
      </c>
    </row>
    <row r="116" spans="1:37">
      <c r="A116" s="21">
        <v>115</v>
      </c>
      <c r="B116" s="21" t="s">
        <v>58</v>
      </c>
      <c r="C116" s="21" t="s">
        <v>62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117">
        <v>5</v>
      </c>
      <c r="M116" s="117">
        <v>5</v>
      </c>
      <c r="N116" s="117">
        <v>5</v>
      </c>
      <c r="O116" s="97">
        <v>5</v>
      </c>
      <c r="P116" s="97">
        <v>5</v>
      </c>
      <c r="Q116" s="118">
        <v>5</v>
      </c>
      <c r="R116" s="118">
        <v>5</v>
      </c>
      <c r="S116" s="118">
        <v>5</v>
      </c>
      <c r="T116" s="118">
        <v>5</v>
      </c>
      <c r="U116" s="118">
        <v>5</v>
      </c>
      <c r="V116" s="119">
        <v>5</v>
      </c>
      <c r="W116" s="119">
        <v>5</v>
      </c>
      <c r="X116" s="119">
        <v>5</v>
      </c>
      <c r="Y116" s="119">
        <v>5</v>
      </c>
      <c r="Z116" s="120">
        <v>5</v>
      </c>
      <c r="AA116" s="120">
        <v>5</v>
      </c>
      <c r="AB116" s="120">
        <v>5</v>
      </c>
      <c r="AC116" s="120">
        <v>5</v>
      </c>
      <c r="AD116" s="120">
        <v>5</v>
      </c>
      <c r="AE116" s="79">
        <v>5</v>
      </c>
      <c r="AF116" s="79">
        <v>5</v>
      </c>
      <c r="AG116" s="79">
        <v>5</v>
      </c>
      <c r="AH116" s="79">
        <v>5</v>
      </c>
      <c r="AI116" s="94">
        <v>5</v>
      </c>
      <c r="AJ116" s="94">
        <v>5</v>
      </c>
      <c r="AK116" s="94">
        <v>5</v>
      </c>
    </row>
    <row r="117" spans="1:37">
      <c r="A117" s="21">
        <v>116</v>
      </c>
      <c r="B117" s="21" t="s">
        <v>8</v>
      </c>
      <c r="C117" s="21" t="s">
        <v>112</v>
      </c>
      <c r="D117" s="21">
        <v>1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117">
        <v>5</v>
      </c>
      <c r="M117" s="117">
        <v>5</v>
      </c>
      <c r="N117" s="117">
        <v>5</v>
      </c>
      <c r="O117" s="97">
        <v>5</v>
      </c>
      <c r="P117" s="97">
        <v>5</v>
      </c>
      <c r="Q117" s="118">
        <v>5</v>
      </c>
      <c r="R117" s="118">
        <v>5</v>
      </c>
      <c r="S117" s="118">
        <v>5</v>
      </c>
      <c r="T117" s="118">
        <v>5</v>
      </c>
      <c r="U117" s="118">
        <v>5</v>
      </c>
      <c r="V117" s="119">
        <v>5</v>
      </c>
      <c r="W117" s="119">
        <v>5</v>
      </c>
      <c r="X117" s="119">
        <v>5</v>
      </c>
      <c r="Y117" s="119">
        <v>5</v>
      </c>
      <c r="Z117" s="120">
        <v>5</v>
      </c>
      <c r="AA117" s="120">
        <v>5</v>
      </c>
      <c r="AB117" s="120">
        <v>5</v>
      </c>
      <c r="AC117" s="120">
        <v>5</v>
      </c>
      <c r="AD117" s="120">
        <v>5</v>
      </c>
      <c r="AE117" s="79">
        <v>5</v>
      </c>
      <c r="AF117" s="79">
        <v>5</v>
      </c>
      <c r="AG117" s="79">
        <v>5</v>
      </c>
      <c r="AH117" s="79">
        <v>5</v>
      </c>
      <c r="AI117" s="94">
        <v>5</v>
      </c>
      <c r="AJ117" s="94">
        <v>5</v>
      </c>
      <c r="AK117" s="94">
        <v>5</v>
      </c>
    </row>
    <row r="118" spans="1:37">
      <c r="A118" s="21">
        <v>117</v>
      </c>
      <c r="B118" s="21" t="s">
        <v>114</v>
      </c>
      <c r="C118" s="21" t="s">
        <v>97</v>
      </c>
      <c r="D118" s="21">
        <v>0</v>
      </c>
      <c r="E118" s="21">
        <v>0</v>
      </c>
      <c r="F118" s="21">
        <v>0</v>
      </c>
      <c r="G118" s="21">
        <v>1</v>
      </c>
      <c r="H118" s="21">
        <v>0</v>
      </c>
      <c r="I118" s="21">
        <v>0</v>
      </c>
      <c r="J118" s="21">
        <v>0</v>
      </c>
      <c r="K118" s="21">
        <v>0</v>
      </c>
      <c r="L118" s="117">
        <v>4</v>
      </c>
      <c r="M118" s="117">
        <v>4</v>
      </c>
      <c r="N118" s="117">
        <v>4</v>
      </c>
      <c r="O118" s="97">
        <v>3</v>
      </c>
      <c r="P118" s="97">
        <v>4</v>
      </c>
      <c r="Q118" s="118">
        <v>4</v>
      </c>
      <c r="R118" s="118">
        <v>3</v>
      </c>
      <c r="S118" s="118">
        <v>4</v>
      </c>
      <c r="T118" s="118">
        <v>4</v>
      </c>
      <c r="U118" s="118">
        <v>4</v>
      </c>
      <c r="V118" s="119">
        <v>3</v>
      </c>
      <c r="W118" s="119">
        <v>2</v>
      </c>
      <c r="X118" s="119">
        <v>4</v>
      </c>
      <c r="Y118" s="119">
        <v>3</v>
      </c>
      <c r="Z118" s="120">
        <v>4</v>
      </c>
      <c r="AA118" s="120">
        <v>4</v>
      </c>
      <c r="AB118" s="120">
        <v>4</v>
      </c>
      <c r="AC118" s="120">
        <v>4</v>
      </c>
      <c r="AD118" s="120">
        <v>4</v>
      </c>
      <c r="AE118" s="79">
        <v>4</v>
      </c>
      <c r="AF118" s="79">
        <v>4</v>
      </c>
      <c r="AG118" s="79">
        <v>4</v>
      </c>
      <c r="AH118" s="79">
        <v>4</v>
      </c>
      <c r="AI118" s="94">
        <v>4</v>
      </c>
      <c r="AJ118" s="94">
        <v>4</v>
      </c>
      <c r="AK118" s="94">
        <v>4</v>
      </c>
    </row>
    <row r="119" spans="1:37">
      <c r="A119" s="21">
        <v>118</v>
      </c>
      <c r="B119" s="21" t="s">
        <v>114</v>
      </c>
      <c r="C119" s="21" t="s">
        <v>64</v>
      </c>
      <c r="D119" s="21">
        <v>0</v>
      </c>
      <c r="E119" s="21">
        <v>0</v>
      </c>
      <c r="F119" s="21">
        <v>0</v>
      </c>
      <c r="G119" s="21">
        <v>1</v>
      </c>
      <c r="H119" s="21">
        <v>0</v>
      </c>
      <c r="I119" s="21">
        <v>0</v>
      </c>
      <c r="J119" s="21">
        <v>0</v>
      </c>
      <c r="K119" s="21">
        <v>0</v>
      </c>
      <c r="L119" s="117">
        <v>3</v>
      </c>
      <c r="M119" s="117">
        <v>3</v>
      </c>
      <c r="N119" s="117">
        <v>3</v>
      </c>
      <c r="O119" s="97">
        <v>3</v>
      </c>
      <c r="P119" s="97">
        <v>3</v>
      </c>
      <c r="Q119" s="118">
        <v>4</v>
      </c>
      <c r="R119" s="118">
        <v>4</v>
      </c>
      <c r="S119" s="118">
        <v>4</v>
      </c>
      <c r="T119" s="118">
        <v>4</v>
      </c>
      <c r="U119" s="118">
        <v>4</v>
      </c>
      <c r="V119" s="119">
        <v>2</v>
      </c>
      <c r="W119" s="119">
        <v>2</v>
      </c>
      <c r="X119" s="119">
        <v>3</v>
      </c>
      <c r="Y119" s="119">
        <v>2</v>
      </c>
      <c r="Z119" s="120">
        <v>4</v>
      </c>
      <c r="AA119" s="120">
        <v>4</v>
      </c>
      <c r="AB119" s="120">
        <v>4</v>
      </c>
      <c r="AC119" s="120">
        <v>4</v>
      </c>
      <c r="AD119" s="120">
        <v>4</v>
      </c>
      <c r="AE119" s="79">
        <v>4</v>
      </c>
      <c r="AF119" s="79">
        <v>3</v>
      </c>
      <c r="AG119" s="79">
        <v>4</v>
      </c>
      <c r="AH119" s="79">
        <v>4</v>
      </c>
      <c r="AI119" s="94">
        <v>3</v>
      </c>
      <c r="AJ119" s="94">
        <v>3</v>
      </c>
      <c r="AK119" s="94">
        <v>3</v>
      </c>
    </row>
    <row r="120" spans="1:37">
      <c r="A120" s="21">
        <v>119</v>
      </c>
      <c r="B120" s="21" t="s">
        <v>8</v>
      </c>
      <c r="C120" s="21" t="s">
        <v>98</v>
      </c>
      <c r="D120" s="21">
        <v>1</v>
      </c>
      <c r="E120" s="21">
        <v>0</v>
      </c>
      <c r="F120" s="21">
        <v>0</v>
      </c>
      <c r="G120" s="21">
        <v>1</v>
      </c>
      <c r="H120" s="21">
        <v>0</v>
      </c>
      <c r="I120" s="21">
        <v>0</v>
      </c>
      <c r="J120" s="21">
        <v>0</v>
      </c>
      <c r="K120" s="21">
        <v>0</v>
      </c>
      <c r="L120" s="117">
        <v>4</v>
      </c>
      <c r="M120" s="117">
        <v>4</v>
      </c>
      <c r="N120" s="117">
        <v>4</v>
      </c>
      <c r="O120" s="97">
        <v>4</v>
      </c>
      <c r="P120" s="97">
        <v>4</v>
      </c>
      <c r="Q120" s="118">
        <v>5</v>
      </c>
      <c r="R120" s="118">
        <v>1</v>
      </c>
      <c r="S120" s="118">
        <v>2</v>
      </c>
      <c r="T120" s="118">
        <v>4</v>
      </c>
      <c r="U120" s="118">
        <v>5</v>
      </c>
      <c r="V120" s="119">
        <v>3</v>
      </c>
      <c r="W120" s="119">
        <v>4</v>
      </c>
      <c r="X120" s="119">
        <v>4</v>
      </c>
      <c r="Y120" s="119">
        <v>4</v>
      </c>
      <c r="Z120" s="120">
        <v>4</v>
      </c>
      <c r="AA120" s="120">
        <v>4</v>
      </c>
      <c r="AB120" s="120">
        <v>4</v>
      </c>
      <c r="AC120" s="120">
        <v>4</v>
      </c>
      <c r="AD120" s="120">
        <v>4</v>
      </c>
      <c r="AE120" s="79">
        <v>4</v>
      </c>
      <c r="AF120" s="79">
        <v>4</v>
      </c>
      <c r="AG120" s="79">
        <v>4</v>
      </c>
      <c r="AH120" s="79">
        <v>4</v>
      </c>
      <c r="AI120" s="94">
        <v>4</v>
      </c>
      <c r="AJ120" s="94">
        <v>4</v>
      </c>
      <c r="AK120" s="94">
        <v>4</v>
      </c>
    </row>
    <row r="121" spans="1:37">
      <c r="A121" s="21">
        <v>120</v>
      </c>
      <c r="B121" s="21" t="s">
        <v>8</v>
      </c>
      <c r="C121" s="21" t="s">
        <v>93</v>
      </c>
      <c r="D121" s="21">
        <v>0</v>
      </c>
      <c r="E121" s="21">
        <v>0</v>
      </c>
      <c r="F121" s="21">
        <v>1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117">
        <v>4</v>
      </c>
      <c r="M121" s="117">
        <v>4</v>
      </c>
      <c r="N121" s="117">
        <v>3</v>
      </c>
      <c r="O121" s="97">
        <v>4</v>
      </c>
      <c r="P121" s="97">
        <v>4</v>
      </c>
      <c r="Q121" s="118">
        <v>4</v>
      </c>
      <c r="R121" s="118">
        <v>4</v>
      </c>
      <c r="S121" s="118">
        <v>4</v>
      </c>
      <c r="T121" s="118">
        <v>3</v>
      </c>
      <c r="U121" s="118">
        <v>3</v>
      </c>
      <c r="V121" s="119">
        <v>4</v>
      </c>
      <c r="W121" s="119">
        <v>3</v>
      </c>
      <c r="X121" s="119">
        <v>3</v>
      </c>
      <c r="Y121" s="119">
        <v>3</v>
      </c>
      <c r="Z121" s="120">
        <v>4</v>
      </c>
      <c r="AA121" s="120">
        <v>4</v>
      </c>
      <c r="AB121" s="120">
        <v>4</v>
      </c>
      <c r="AC121" s="120">
        <v>4</v>
      </c>
      <c r="AD121" s="120">
        <v>4</v>
      </c>
      <c r="AE121" s="79">
        <v>4</v>
      </c>
      <c r="AF121" s="79">
        <v>4</v>
      </c>
      <c r="AG121" s="79">
        <v>4</v>
      </c>
      <c r="AH121" s="79">
        <v>3</v>
      </c>
      <c r="AI121" s="94">
        <v>3</v>
      </c>
      <c r="AJ121" s="94">
        <v>3</v>
      </c>
      <c r="AK121" s="94">
        <v>3</v>
      </c>
    </row>
    <row r="122" spans="1:37">
      <c r="A122" s="21">
        <v>121</v>
      </c>
      <c r="B122" s="21" t="s">
        <v>8</v>
      </c>
      <c r="C122" s="21" t="s">
        <v>122</v>
      </c>
      <c r="D122" s="21">
        <v>1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1</v>
      </c>
      <c r="L122" s="117">
        <v>5</v>
      </c>
      <c r="M122" s="117">
        <v>3</v>
      </c>
      <c r="N122" s="117">
        <v>3</v>
      </c>
      <c r="O122" s="97">
        <v>5</v>
      </c>
      <c r="P122" s="97">
        <v>5</v>
      </c>
      <c r="Q122" s="118">
        <v>5</v>
      </c>
      <c r="R122" s="118">
        <v>5</v>
      </c>
      <c r="S122" s="118">
        <v>5</v>
      </c>
      <c r="T122" s="118">
        <v>3</v>
      </c>
      <c r="U122" s="118">
        <v>5</v>
      </c>
      <c r="V122" s="119">
        <v>2</v>
      </c>
      <c r="W122" s="119">
        <v>3</v>
      </c>
      <c r="X122" s="119">
        <v>4</v>
      </c>
      <c r="Y122" s="119">
        <v>1</v>
      </c>
      <c r="Z122" s="120">
        <v>5</v>
      </c>
      <c r="AA122" s="120">
        <v>5</v>
      </c>
      <c r="AB122" s="120">
        <v>5</v>
      </c>
      <c r="AC122" s="120">
        <v>4</v>
      </c>
      <c r="AD122" s="120">
        <v>5</v>
      </c>
      <c r="AE122" s="79">
        <v>5</v>
      </c>
      <c r="AF122" s="79">
        <v>5</v>
      </c>
      <c r="AG122" s="79">
        <v>5</v>
      </c>
      <c r="AH122" s="79">
        <v>4</v>
      </c>
      <c r="AI122" s="94">
        <v>3</v>
      </c>
      <c r="AJ122" s="94">
        <v>4</v>
      </c>
      <c r="AK122" s="94">
        <v>4</v>
      </c>
    </row>
    <row r="123" spans="1:37">
      <c r="A123" s="21">
        <v>122</v>
      </c>
      <c r="B123" s="21" t="s">
        <v>8</v>
      </c>
      <c r="C123" s="21" t="s">
        <v>122</v>
      </c>
      <c r="D123" s="21">
        <v>0</v>
      </c>
      <c r="E123" s="21">
        <v>0</v>
      </c>
      <c r="F123" s="21">
        <v>1</v>
      </c>
      <c r="G123" s="21">
        <v>0</v>
      </c>
      <c r="H123" s="21">
        <v>1</v>
      </c>
      <c r="I123" s="21">
        <v>0</v>
      </c>
      <c r="J123" s="21">
        <v>0</v>
      </c>
      <c r="K123" s="21">
        <v>1</v>
      </c>
      <c r="L123" s="117">
        <v>4</v>
      </c>
      <c r="M123" s="117">
        <v>3</v>
      </c>
      <c r="N123" s="117">
        <v>3</v>
      </c>
      <c r="O123" s="97">
        <v>4</v>
      </c>
      <c r="P123" s="97">
        <v>4</v>
      </c>
      <c r="Q123" s="118">
        <v>4</v>
      </c>
      <c r="R123" s="118">
        <v>3</v>
      </c>
      <c r="S123" s="118">
        <v>4</v>
      </c>
      <c r="T123" s="118">
        <v>4</v>
      </c>
      <c r="U123" s="118">
        <v>4</v>
      </c>
      <c r="V123" s="119">
        <v>4</v>
      </c>
      <c r="W123" s="119">
        <v>4</v>
      </c>
      <c r="X123" s="119">
        <v>4</v>
      </c>
      <c r="Y123" s="119">
        <v>4</v>
      </c>
      <c r="Z123" s="120">
        <v>4</v>
      </c>
      <c r="AA123" s="120">
        <v>4</v>
      </c>
      <c r="AB123" s="120">
        <v>4</v>
      </c>
      <c r="AC123" s="120">
        <v>4</v>
      </c>
      <c r="AD123" s="120">
        <v>4</v>
      </c>
      <c r="AE123" s="79">
        <v>4</v>
      </c>
      <c r="AF123" s="79">
        <v>4</v>
      </c>
      <c r="AG123" s="79">
        <v>4</v>
      </c>
      <c r="AH123" s="79">
        <v>4</v>
      </c>
      <c r="AI123" s="94">
        <v>3</v>
      </c>
      <c r="AJ123" s="94">
        <v>4</v>
      </c>
      <c r="AK123" s="94">
        <v>4</v>
      </c>
    </row>
    <row r="124" spans="1:37">
      <c r="A124" s="21">
        <v>123</v>
      </c>
      <c r="B124" s="21" t="s">
        <v>8</v>
      </c>
      <c r="C124" s="21" t="s">
        <v>111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21">
        <v>0</v>
      </c>
      <c r="K124" s="21">
        <v>1</v>
      </c>
      <c r="L124" s="117">
        <v>5</v>
      </c>
      <c r="M124" s="117">
        <v>3</v>
      </c>
      <c r="N124" s="117">
        <v>3</v>
      </c>
      <c r="O124" s="97">
        <v>4</v>
      </c>
      <c r="P124" s="97">
        <v>4</v>
      </c>
      <c r="Q124" s="118">
        <v>5</v>
      </c>
      <c r="R124" s="118">
        <v>2</v>
      </c>
      <c r="S124" s="118">
        <v>4</v>
      </c>
      <c r="T124" s="118">
        <v>4</v>
      </c>
      <c r="U124" s="118">
        <v>4</v>
      </c>
      <c r="V124" s="119">
        <v>3</v>
      </c>
      <c r="W124" s="119">
        <v>3</v>
      </c>
      <c r="X124" s="119">
        <v>3</v>
      </c>
      <c r="Y124" s="119">
        <v>3</v>
      </c>
      <c r="Z124" s="120">
        <v>5</v>
      </c>
      <c r="AA124" s="120">
        <v>4</v>
      </c>
      <c r="AB124" s="120">
        <v>4</v>
      </c>
      <c r="AC124" s="120">
        <v>4</v>
      </c>
      <c r="AD124" s="120">
        <v>5</v>
      </c>
      <c r="AE124" s="79">
        <v>4</v>
      </c>
      <c r="AF124" s="79">
        <v>5</v>
      </c>
      <c r="AG124" s="79">
        <v>5</v>
      </c>
      <c r="AH124" s="79">
        <v>4</v>
      </c>
      <c r="AI124" s="94">
        <v>4</v>
      </c>
      <c r="AJ124" s="94">
        <v>4</v>
      </c>
      <c r="AK124" s="94">
        <v>4</v>
      </c>
    </row>
    <row r="125" spans="1:37">
      <c r="A125" s="21">
        <v>124</v>
      </c>
      <c r="B125" s="21" t="s">
        <v>8</v>
      </c>
      <c r="C125" s="21" t="s">
        <v>122</v>
      </c>
      <c r="D125" s="21">
        <v>0</v>
      </c>
      <c r="E125" s="21">
        <v>0</v>
      </c>
      <c r="F125" s="21">
        <v>1</v>
      </c>
      <c r="G125" s="21">
        <v>1</v>
      </c>
      <c r="H125" s="21">
        <v>0</v>
      </c>
      <c r="I125" s="21">
        <v>0</v>
      </c>
      <c r="J125" s="21">
        <v>0</v>
      </c>
      <c r="K125" s="21">
        <v>0</v>
      </c>
      <c r="L125" s="117">
        <v>4</v>
      </c>
      <c r="M125" s="117">
        <v>4</v>
      </c>
      <c r="N125" s="117">
        <v>4</v>
      </c>
      <c r="O125" s="97">
        <v>4</v>
      </c>
      <c r="P125" s="97">
        <v>4</v>
      </c>
      <c r="Q125" s="118">
        <v>4</v>
      </c>
      <c r="R125" s="118">
        <v>4</v>
      </c>
      <c r="S125" s="118">
        <v>4</v>
      </c>
      <c r="T125" s="118">
        <v>3</v>
      </c>
      <c r="U125" s="118">
        <v>4</v>
      </c>
      <c r="V125" s="119">
        <v>4</v>
      </c>
      <c r="W125" s="119">
        <v>4</v>
      </c>
      <c r="X125" s="119">
        <v>4</v>
      </c>
      <c r="Y125" s="119">
        <v>4</v>
      </c>
      <c r="Z125" s="120">
        <v>3</v>
      </c>
      <c r="AA125" s="120">
        <v>3</v>
      </c>
      <c r="AB125" s="120">
        <v>3</v>
      </c>
      <c r="AC125" s="120">
        <v>3</v>
      </c>
      <c r="AD125" s="120">
        <v>4</v>
      </c>
      <c r="AE125" s="79">
        <v>4</v>
      </c>
      <c r="AF125" s="79">
        <v>4</v>
      </c>
      <c r="AG125" s="79">
        <v>4</v>
      </c>
      <c r="AH125" s="79">
        <v>4</v>
      </c>
      <c r="AI125" s="94">
        <v>5</v>
      </c>
      <c r="AJ125" s="94">
        <v>4</v>
      </c>
      <c r="AK125" s="94">
        <v>4</v>
      </c>
    </row>
    <row r="126" spans="1:37">
      <c r="A126" s="21">
        <v>125</v>
      </c>
      <c r="B126" s="21" t="s">
        <v>8</v>
      </c>
      <c r="C126" s="21" t="s">
        <v>119</v>
      </c>
      <c r="D126" s="21">
        <v>0</v>
      </c>
      <c r="E126" s="21">
        <v>0</v>
      </c>
      <c r="F126" s="21">
        <v>0</v>
      </c>
      <c r="G126" s="21">
        <v>1</v>
      </c>
      <c r="H126" s="21">
        <v>0</v>
      </c>
      <c r="I126" s="21">
        <v>0</v>
      </c>
      <c r="J126" s="21">
        <v>0</v>
      </c>
      <c r="K126" s="21">
        <v>0</v>
      </c>
      <c r="L126" s="117">
        <v>4</v>
      </c>
      <c r="M126" s="117">
        <v>4</v>
      </c>
      <c r="N126" s="117">
        <v>4</v>
      </c>
      <c r="O126" s="97">
        <v>4</v>
      </c>
      <c r="P126" s="97">
        <v>4</v>
      </c>
      <c r="Q126" s="118">
        <v>4</v>
      </c>
      <c r="R126" s="118">
        <v>4</v>
      </c>
      <c r="S126" s="118">
        <v>4</v>
      </c>
      <c r="T126" s="118">
        <v>4</v>
      </c>
      <c r="U126" s="118">
        <v>4</v>
      </c>
      <c r="V126" s="119">
        <v>4</v>
      </c>
      <c r="W126" s="119">
        <v>4</v>
      </c>
      <c r="X126" s="119">
        <v>4</v>
      </c>
      <c r="Y126" s="119">
        <v>4</v>
      </c>
      <c r="Z126" s="120">
        <v>4</v>
      </c>
      <c r="AA126" s="120">
        <v>4</v>
      </c>
      <c r="AB126" s="120">
        <v>4</v>
      </c>
      <c r="AC126" s="120">
        <v>4</v>
      </c>
      <c r="AD126" s="120">
        <v>4</v>
      </c>
      <c r="AE126" s="79">
        <v>4</v>
      </c>
      <c r="AF126" s="79">
        <v>4</v>
      </c>
      <c r="AG126" s="79">
        <v>4</v>
      </c>
      <c r="AH126" s="79">
        <v>4</v>
      </c>
      <c r="AI126" s="94">
        <v>4</v>
      </c>
      <c r="AJ126" s="94">
        <v>4</v>
      </c>
      <c r="AK126" s="94">
        <v>4</v>
      </c>
    </row>
    <row r="127" spans="1:37">
      <c r="A127" s="21">
        <v>126</v>
      </c>
      <c r="B127" s="21" t="s">
        <v>8</v>
      </c>
      <c r="C127" s="21" t="s">
        <v>119</v>
      </c>
      <c r="D127" s="21">
        <v>1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117">
        <v>4</v>
      </c>
      <c r="M127" s="117">
        <v>4</v>
      </c>
      <c r="N127" s="117">
        <v>4</v>
      </c>
      <c r="O127" s="97">
        <v>4</v>
      </c>
      <c r="P127" s="97">
        <v>5</v>
      </c>
      <c r="Q127" s="118">
        <v>5</v>
      </c>
      <c r="R127" s="118">
        <v>4</v>
      </c>
      <c r="S127" s="118">
        <v>4</v>
      </c>
      <c r="T127" s="118">
        <v>5</v>
      </c>
      <c r="U127" s="118">
        <v>4</v>
      </c>
      <c r="V127" s="119">
        <v>4</v>
      </c>
      <c r="W127" s="119">
        <v>3</v>
      </c>
      <c r="X127" s="119">
        <v>4</v>
      </c>
      <c r="Y127" s="119">
        <v>4</v>
      </c>
      <c r="Z127" s="120">
        <v>4</v>
      </c>
      <c r="AA127" s="120">
        <v>5</v>
      </c>
      <c r="AB127" s="120">
        <v>4</v>
      </c>
      <c r="AC127" s="120">
        <v>4</v>
      </c>
      <c r="AD127" s="120">
        <v>5</v>
      </c>
      <c r="AE127" s="79">
        <v>4</v>
      </c>
      <c r="AF127" s="79">
        <v>4</v>
      </c>
      <c r="AG127" s="79">
        <v>4</v>
      </c>
      <c r="AH127" s="79">
        <v>5</v>
      </c>
      <c r="AI127" s="94">
        <v>4</v>
      </c>
      <c r="AJ127" s="94">
        <v>4</v>
      </c>
      <c r="AK127" s="94">
        <v>5</v>
      </c>
    </row>
    <row r="128" spans="1:37">
      <c r="A128" s="21">
        <v>127</v>
      </c>
      <c r="B128" s="21" t="s">
        <v>8</v>
      </c>
      <c r="C128" s="21" t="s">
        <v>63</v>
      </c>
      <c r="D128" s="21">
        <v>1</v>
      </c>
      <c r="E128" s="21">
        <v>0</v>
      </c>
      <c r="F128" s="21">
        <v>0</v>
      </c>
      <c r="G128" s="21">
        <v>1</v>
      </c>
      <c r="H128" s="21">
        <v>0</v>
      </c>
      <c r="I128" s="21">
        <v>0</v>
      </c>
      <c r="J128" s="21">
        <v>0</v>
      </c>
      <c r="K128" s="21">
        <v>0</v>
      </c>
      <c r="L128" s="117">
        <v>5</v>
      </c>
      <c r="M128" s="117">
        <v>5</v>
      </c>
      <c r="N128" s="117">
        <v>5</v>
      </c>
      <c r="O128" s="97">
        <v>5</v>
      </c>
      <c r="P128" s="97">
        <v>4</v>
      </c>
      <c r="Q128" s="118">
        <v>5</v>
      </c>
      <c r="R128" s="118">
        <v>5</v>
      </c>
      <c r="S128" s="118">
        <v>5</v>
      </c>
      <c r="T128" s="118">
        <v>5</v>
      </c>
      <c r="U128" s="118">
        <v>5</v>
      </c>
      <c r="V128" s="119">
        <v>3</v>
      </c>
      <c r="W128" s="119">
        <v>3</v>
      </c>
      <c r="X128" s="119">
        <v>3</v>
      </c>
      <c r="Y128" s="119">
        <v>3</v>
      </c>
      <c r="Z128" s="120">
        <v>4</v>
      </c>
      <c r="AA128" s="120">
        <v>4</v>
      </c>
      <c r="AB128" s="120">
        <v>4</v>
      </c>
      <c r="AC128" s="120">
        <v>4</v>
      </c>
      <c r="AD128" s="120">
        <v>4</v>
      </c>
      <c r="AE128" s="79">
        <v>4</v>
      </c>
      <c r="AF128" s="79">
        <v>4</v>
      </c>
      <c r="AG128" s="79">
        <v>4</v>
      </c>
      <c r="AH128" s="79">
        <v>4</v>
      </c>
      <c r="AI128" s="94">
        <v>4</v>
      </c>
      <c r="AJ128" s="94">
        <v>4</v>
      </c>
      <c r="AK128" s="94">
        <v>4</v>
      </c>
    </row>
    <row r="129" spans="1:37">
      <c r="A129" s="21">
        <v>128</v>
      </c>
      <c r="B129" s="21" t="s">
        <v>58</v>
      </c>
      <c r="C129" s="21" t="s">
        <v>63</v>
      </c>
      <c r="D129" s="21">
        <v>1</v>
      </c>
      <c r="E129" s="21">
        <v>0</v>
      </c>
      <c r="F129" s="21">
        <v>0</v>
      </c>
      <c r="G129" s="21">
        <v>0</v>
      </c>
      <c r="H129" s="21">
        <v>0</v>
      </c>
      <c r="I129" s="21">
        <v>1</v>
      </c>
      <c r="J129" s="21">
        <v>0</v>
      </c>
      <c r="K129" s="21">
        <v>0</v>
      </c>
      <c r="L129" s="117">
        <v>4</v>
      </c>
      <c r="M129" s="117">
        <v>4</v>
      </c>
      <c r="N129" s="117">
        <v>3</v>
      </c>
      <c r="O129" s="97">
        <v>4</v>
      </c>
      <c r="P129" s="97">
        <v>4</v>
      </c>
      <c r="Q129" s="118">
        <v>4</v>
      </c>
      <c r="R129" s="118">
        <v>2</v>
      </c>
      <c r="S129" s="118">
        <v>4</v>
      </c>
      <c r="T129" s="118">
        <v>4</v>
      </c>
      <c r="U129" s="118">
        <v>4</v>
      </c>
      <c r="V129" s="119">
        <v>4</v>
      </c>
      <c r="W129" s="119">
        <v>3</v>
      </c>
      <c r="X129" s="119">
        <v>3</v>
      </c>
      <c r="Y129" s="119">
        <v>3</v>
      </c>
      <c r="Z129" s="120">
        <v>4</v>
      </c>
      <c r="AA129" s="120">
        <v>4</v>
      </c>
      <c r="AB129" s="120">
        <v>4</v>
      </c>
      <c r="AC129" s="120">
        <v>4</v>
      </c>
      <c r="AD129" s="120">
        <v>4</v>
      </c>
      <c r="AE129" s="79">
        <v>4</v>
      </c>
      <c r="AF129" s="79">
        <v>4</v>
      </c>
      <c r="AG129" s="79">
        <v>4</v>
      </c>
      <c r="AH129" s="79">
        <v>3</v>
      </c>
      <c r="AI129" s="94">
        <v>3</v>
      </c>
      <c r="AJ129" s="94">
        <v>2</v>
      </c>
      <c r="AK129" s="94">
        <v>3</v>
      </c>
    </row>
    <row r="130" spans="1:37">
      <c r="A130" s="21">
        <v>129</v>
      </c>
      <c r="B130" s="21" t="s">
        <v>8</v>
      </c>
      <c r="C130" s="21" t="s">
        <v>63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1</v>
      </c>
      <c r="L130" s="117">
        <v>5</v>
      </c>
      <c r="M130" s="117">
        <v>5</v>
      </c>
      <c r="N130" s="117">
        <v>3</v>
      </c>
      <c r="O130" s="97">
        <v>5</v>
      </c>
      <c r="P130" s="97">
        <v>5</v>
      </c>
      <c r="Q130" s="118">
        <v>5</v>
      </c>
      <c r="R130" s="118">
        <v>2</v>
      </c>
      <c r="S130" s="118">
        <v>4</v>
      </c>
      <c r="T130" s="118">
        <v>5</v>
      </c>
      <c r="U130" s="118">
        <v>5</v>
      </c>
      <c r="V130" s="119">
        <v>3</v>
      </c>
      <c r="W130" s="119">
        <v>3</v>
      </c>
      <c r="X130" s="119">
        <v>4</v>
      </c>
      <c r="Y130" s="119">
        <v>4</v>
      </c>
      <c r="Z130" s="120">
        <v>4</v>
      </c>
      <c r="AA130" s="120">
        <v>4</v>
      </c>
      <c r="AB130" s="120">
        <v>4</v>
      </c>
      <c r="AC130" s="120">
        <v>4</v>
      </c>
      <c r="AD130" s="120">
        <v>4</v>
      </c>
      <c r="AE130" s="79">
        <v>5</v>
      </c>
      <c r="AF130" s="79">
        <v>5</v>
      </c>
      <c r="AG130" s="79">
        <v>5</v>
      </c>
      <c r="AH130" s="79">
        <v>5</v>
      </c>
      <c r="AI130" s="94">
        <v>4</v>
      </c>
      <c r="AJ130" s="94">
        <v>4</v>
      </c>
      <c r="AK130" s="94">
        <v>5</v>
      </c>
    </row>
    <row r="131" spans="1:37">
      <c r="A131" s="21">
        <v>130</v>
      </c>
      <c r="B131" s="21" t="s">
        <v>8</v>
      </c>
      <c r="C131" s="21" t="s">
        <v>112</v>
      </c>
      <c r="D131" s="21">
        <v>1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117">
        <v>4</v>
      </c>
      <c r="M131" s="117">
        <v>4</v>
      </c>
      <c r="N131" s="117">
        <v>4</v>
      </c>
      <c r="O131" s="97">
        <v>4</v>
      </c>
      <c r="P131" s="97">
        <v>4</v>
      </c>
      <c r="Q131" s="118">
        <v>4</v>
      </c>
      <c r="R131" s="118">
        <v>3</v>
      </c>
      <c r="S131" s="118">
        <v>4</v>
      </c>
      <c r="T131" s="118">
        <v>4</v>
      </c>
      <c r="U131" s="118">
        <v>4</v>
      </c>
      <c r="V131" s="119">
        <v>3</v>
      </c>
      <c r="W131" s="119">
        <v>3</v>
      </c>
      <c r="X131" s="119">
        <v>3</v>
      </c>
      <c r="Y131" s="119">
        <v>3</v>
      </c>
      <c r="Z131" s="120">
        <v>4</v>
      </c>
      <c r="AA131" s="120">
        <v>4</v>
      </c>
      <c r="AB131" s="120">
        <v>4</v>
      </c>
      <c r="AC131" s="120">
        <v>4</v>
      </c>
      <c r="AD131" s="120">
        <v>4</v>
      </c>
      <c r="AE131" s="79">
        <v>4</v>
      </c>
      <c r="AF131" s="79">
        <v>4</v>
      </c>
      <c r="AG131" s="79">
        <v>4</v>
      </c>
      <c r="AH131" s="79">
        <v>4</v>
      </c>
      <c r="AI131" s="94">
        <v>4</v>
      </c>
      <c r="AJ131" s="94">
        <v>4</v>
      </c>
      <c r="AK131" s="94">
        <v>4</v>
      </c>
    </row>
    <row r="132" spans="1:37">
      <c r="A132" s="21">
        <v>131</v>
      </c>
      <c r="B132" s="21" t="s">
        <v>61</v>
      </c>
      <c r="C132" s="21" t="s">
        <v>64</v>
      </c>
      <c r="D132" s="21">
        <v>1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117">
        <v>4</v>
      </c>
      <c r="M132" s="117">
        <v>4</v>
      </c>
      <c r="N132" s="117">
        <v>4</v>
      </c>
      <c r="O132" s="97">
        <v>4</v>
      </c>
      <c r="P132" s="97">
        <v>4</v>
      </c>
      <c r="Q132" s="118">
        <v>4</v>
      </c>
      <c r="R132" s="118">
        <v>1</v>
      </c>
      <c r="S132" s="118">
        <v>2</v>
      </c>
      <c r="T132" s="118">
        <v>3</v>
      </c>
      <c r="U132" s="118">
        <v>3</v>
      </c>
      <c r="V132" s="119">
        <v>3</v>
      </c>
      <c r="W132" s="119">
        <v>3</v>
      </c>
      <c r="X132" s="119">
        <v>3</v>
      </c>
      <c r="Y132" s="119">
        <v>3</v>
      </c>
      <c r="Z132" s="120">
        <v>4</v>
      </c>
      <c r="AA132" s="120">
        <v>4</v>
      </c>
      <c r="AB132" s="120">
        <v>4</v>
      </c>
      <c r="AC132" s="120">
        <v>4</v>
      </c>
      <c r="AD132" s="120">
        <v>4</v>
      </c>
      <c r="AE132" s="79">
        <v>4</v>
      </c>
      <c r="AF132" s="79">
        <v>4</v>
      </c>
      <c r="AG132" s="79">
        <v>4</v>
      </c>
      <c r="AH132" s="79">
        <v>4</v>
      </c>
      <c r="AI132" s="94">
        <v>4</v>
      </c>
      <c r="AJ132" s="94">
        <v>4</v>
      </c>
      <c r="AK132" s="94">
        <v>4</v>
      </c>
    </row>
    <row r="133" spans="1:37">
      <c r="A133" s="21">
        <v>132</v>
      </c>
      <c r="B133" s="21" t="s">
        <v>61</v>
      </c>
      <c r="C133" s="21" t="s">
        <v>64</v>
      </c>
      <c r="D133" s="21">
        <v>1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117">
        <v>4</v>
      </c>
      <c r="M133" s="117">
        <v>3</v>
      </c>
      <c r="N133" s="117">
        <v>3</v>
      </c>
      <c r="O133" s="97">
        <v>4</v>
      </c>
      <c r="P133" s="97">
        <v>4</v>
      </c>
      <c r="Q133" s="118">
        <v>4</v>
      </c>
      <c r="R133" s="118">
        <v>4</v>
      </c>
      <c r="S133" s="118">
        <v>4</v>
      </c>
      <c r="T133" s="118">
        <v>3</v>
      </c>
      <c r="U133" s="118">
        <v>4</v>
      </c>
      <c r="V133" s="119">
        <v>4</v>
      </c>
      <c r="W133" s="119">
        <v>4</v>
      </c>
      <c r="X133" s="119">
        <v>4</v>
      </c>
      <c r="Y133" s="119">
        <v>4</v>
      </c>
      <c r="Z133" s="120">
        <v>4</v>
      </c>
      <c r="AA133" s="120">
        <v>4</v>
      </c>
      <c r="AB133" s="120">
        <v>4</v>
      </c>
      <c r="AC133" s="120">
        <v>4</v>
      </c>
      <c r="AD133" s="120">
        <v>4</v>
      </c>
      <c r="AE133" s="79">
        <v>4</v>
      </c>
      <c r="AF133" s="79">
        <v>4</v>
      </c>
      <c r="AG133" s="79">
        <v>4</v>
      </c>
      <c r="AH133" s="79">
        <v>4</v>
      </c>
      <c r="AI133" s="94">
        <v>3</v>
      </c>
      <c r="AJ133" s="94">
        <v>4</v>
      </c>
      <c r="AK133" s="94">
        <v>4</v>
      </c>
    </row>
    <row r="134" spans="1:37">
      <c r="A134" s="21">
        <v>133</v>
      </c>
      <c r="B134" s="21" t="s">
        <v>58</v>
      </c>
      <c r="C134" s="21" t="s">
        <v>64</v>
      </c>
      <c r="D134" s="21">
        <v>1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117">
        <v>4</v>
      </c>
      <c r="M134" s="117">
        <v>4</v>
      </c>
      <c r="N134" s="117">
        <v>4</v>
      </c>
      <c r="O134" s="97">
        <v>4</v>
      </c>
      <c r="P134" s="97">
        <v>4</v>
      </c>
      <c r="Q134" s="118">
        <v>3</v>
      </c>
      <c r="R134" s="118">
        <v>3</v>
      </c>
      <c r="S134" s="118">
        <v>3</v>
      </c>
      <c r="T134" s="118">
        <v>4</v>
      </c>
      <c r="U134" s="118">
        <v>4</v>
      </c>
      <c r="V134" s="119">
        <v>3</v>
      </c>
      <c r="W134" s="119">
        <v>3</v>
      </c>
      <c r="X134" s="119">
        <v>3</v>
      </c>
      <c r="Y134" s="119">
        <v>3</v>
      </c>
      <c r="Z134" s="120">
        <v>4</v>
      </c>
      <c r="AA134" s="120">
        <v>4</v>
      </c>
      <c r="AB134" s="120">
        <v>4</v>
      </c>
      <c r="AC134" s="120">
        <v>4</v>
      </c>
      <c r="AD134" s="120">
        <v>4</v>
      </c>
      <c r="AE134" s="79">
        <v>5</v>
      </c>
      <c r="AF134" s="79">
        <v>5</v>
      </c>
      <c r="AG134" s="79">
        <v>5</v>
      </c>
      <c r="AH134" s="79">
        <v>5</v>
      </c>
      <c r="AI134" s="94">
        <v>4</v>
      </c>
      <c r="AJ134" s="94">
        <v>3</v>
      </c>
      <c r="AK134" s="94">
        <v>3</v>
      </c>
    </row>
    <row r="135" spans="1:37">
      <c r="A135" s="21">
        <v>134</v>
      </c>
      <c r="B135" s="21" t="s">
        <v>8</v>
      </c>
      <c r="C135" s="21" t="s">
        <v>64</v>
      </c>
      <c r="D135" s="21">
        <v>0</v>
      </c>
      <c r="E135" s="21">
        <v>0</v>
      </c>
      <c r="F135" s="21">
        <v>1</v>
      </c>
      <c r="G135" s="21">
        <v>1</v>
      </c>
      <c r="H135" s="21">
        <v>0</v>
      </c>
      <c r="I135" s="21">
        <v>0</v>
      </c>
      <c r="J135" s="21">
        <v>0</v>
      </c>
      <c r="K135" s="21">
        <v>0</v>
      </c>
      <c r="L135" s="117">
        <v>4</v>
      </c>
      <c r="M135" s="117">
        <v>3</v>
      </c>
      <c r="N135" s="117">
        <v>2</v>
      </c>
      <c r="O135" s="97">
        <v>5</v>
      </c>
      <c r="P135" s="97">
        <v>5</v>
      </c>
      <c r="Q135" s="118">
        <v>5</v>
      </c>
      <c r="R135" s="118">
        <v>3</v>
      </c>
      <c r="S135" s="118">
        <v>5</v>
      </c>
      <c r="T135" s="118">
        <v>5</v>
      </c>
      <c r="U135" s="118">
        <v>5</v>
      </c>
      <c r="V135" s="119">
        <v>5</v>
      </c>
      <c r="W135" s="119">
        <v>5</v>
      </c>
      <c r="X135" s="119">
        <v>5</v>
      </c>
      <c r="Y135" s="119">
        <v>5</v>
      </c>
      <c r="Z135" s="120">
        <v>5</v>
      </c>
      <c r="AA135" s="120">
        <v>5</v>
      </c>
      <c r="AB135" s="120">
        <v>5</v>
      </c>
      <c r="AC135" s="120">
        <v>5</v>
      </c>
      <c r="AD135" s="120">
        <v>4</v>
      </c>
      <c r="AE135" s="79">
        <v>5</v>
      </c>
      <c r="AF135" s="79">
        <v>4</v>
      </c>
      <c r="AG135" s="79">
        <v>5</v>
      </c>
      <c r="AH135" s="79">
        <v>5</v>
      </c>
      <c r="AI135" s="94">
        <v>4</v>
      </c>
      <c r="AJ135" s="94">
        <v>3</v>
      </c>
      <c r="AK135" s="94">
        <v>3</v>
      </c>
    </row>
    <row r="136" spans="1:37">
      <c r="A136" s="21">
        <v>135</v>
      </c>
      <c r="B136" s="21" t="s">
        <v>114</v>
      </c>
      <c r="C136" s="21" t="s">
        <v>64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117">
        <v>5</v>
      </c>
      <c r="M136" s="117">
        <v>4</v>
      </c>
      <c r="N136" s="117">
        <v>2</v>
      </c>
      <c r="O136" s="97">
        <v>4</v>
      </c>
      <c r="P136" s="97">
        <v>4</v>
      </c>
      <c r="Q136" s="118">
        <v>3</v>
      </c>
      <c r="R136" s="118">
        <v>4</v>
      </c>
      <c r="S136" s="118">
        <v>5</v>
      </c>
      <c r="T136" s="118">
        <v>5</v>
      </c>
      <c r="U136" s="118">
        <v>5</v>
      </c>
      <c r="V136" s="119">
        <v>3</v>
      </c>
      <c r="W136" s="119">
        <v>3</v>
      </c>
      <c r="X136" s="119">
        <v>3</v>
      </c>
      <c r="Y136" s="119">
        <v>3</v>
      </c>
      <c r="Z136" s="120">
        <v>4</v>
      </c>
      <c r="AA136" s="120">
        <v>4</v>
      </c>
      <c r="AB136" s="120">
        <v>4</v>
      </c>
      <c r="AC136" s="120">
        <v>4</v>
      </c>
      <c r="AD136" s="120">
        <v>4</v>
      </c>
      <c r="AE136" s="79">
        <v>3</v>
      </c>
      <c r="AF136" s="79">
        <v>5</v>
      </c>
      <c r="AG136" s="79">
        <v>4</v>
      </c>
      <c r="AH136" s="79">
        <v>4</v>
      </c>
      <c r="AI136" s="94">
        <v>4</v>
      </c>
      <c r="AJ136" s="94">
        <v>4</v>
      </c>
      <c r="AK136" s="94">
        <v>4</v>
      </c>
    </row>
    <row r="137" spans="1:37">
      <c r="A137" s="21">
        <v>136</v>
      </c>
      <c r="B137" s="21" t="s">
        <v>8</v>
      </c>
      <c r="C137" s="21" t="s">
        <v>110</v>
      </c>
      <c r="D137" s="21">
        <v>1</v>
      </c>
      <c r="E137" s="21">
        <v>0</v>
      </c>
      <c r="F137" s="21">
        <v>1</v>
      </c>
      <c r="G137" s="21">
        <v>0</v>
      </c>
      <c r="H137" s="21">
        <v>0</v>
      </c>
      <c r="I137" s="21">
        <v>0</v>
      </c>
      <c r="J137" s="21">
        <v>0</v>
      </c>
      <c r="K137" s="21">
        <v>1</v>
      </c>
      <c r="L137" s="117">
        <v>5</v>
      </c>
      <c r="M137" s="117">
        <v>5</v>
      </c>
      <c r="N137" s="117">
        <v>5</v>
      </c>
      <c r="O137" s="97">
        <v>5</v>
      </c>
      <c r="P137" s="97">
        <v>5</v>
      </c>
      <c r="Q137" s="118">
        <v>5</v>
      </c>
      <c r="R137" s="118">
        <v>3</v>
      </c>
      <c r="S137" s="118">
        <v>4</v>
      </c>
      <c r="T137" s="118">
        <v>3</v>
      </c>
      <c r="U137" s="118">
        <v>4</v>
      </c>
      <c r="V137" s="119">
        <v>5</v>
      </c>
      <c r="W137" s="119">
        <v>5</v>
      </c>
      <c r="X137" s="119">
        <v>5</v>
      </c>
      <c r="Y137" s="119">
        <v>5</v>
      </c>
      <c r="Z137" s="120">
        <v>5</v>
      </c>
      <c r="AA137" s="120">
        <v>5</v>
      </c>
      <c r="AB137" s="120">
        <v>5</v>
      </c>
      <c r="AC137" s="120">
        <v>5</v>
      </c>
      <c r="AD137" s="120">
        <v>5</v>
      </c>
      <c r="AE137" s="79">
        <v>5</v>
      </c>
      <c r="AF137" s="79">
        <v>5</v>
      </c>
      <c r="AG137" s="79">
        <v>5</v>
      </c>
      <c r="AH137" s="79">
        <v>5</v>
      </c>
      <c r="AI137" s="94">
        <v>5</v>
      </c>
      <c r="AJ137" s="94">
        <v>5</v>
      </c>
      <c r="AK137" s="94">
        <v>5</v>
      </c>
    </row>
    <row r="138" spans="1:37">
      <c r="A138" s="21">
        <v>137</v>
      </c>
      <c r="B138" s="21" t="s">
        <v>61</v>
      </c>
      <c r="C138" s="21" t="s">
        <v>123</v>
      </c>
      <c r="D138" s="21">
        <v>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117">
        <v>4</v>
      </c>
      <c r="M138" s="117">
        <v>4</v>
      </c>
      <c r="N138" s="117">
        <v>4</v>
      </c>
      <c r="O138" s="97">
        <v>4</v>
      </c>
      <c r="P138" s="97">
        <v>4</v>
      </c>
      <c r="Q138" s="118">
        <v>4</v>
      </c>
      <c r="R138" s="118">
        <v>4</v>
      </c>
      <c r="S138" s="118">
        <v>4</v>
      </c>
      <c r="T138" s="118">
        <v>4</v>
      </c>
      <c r="U138" s="118">
        <v>4</v>
      </c>
      <c r="V138" s="119">
        <v>3</v>
      </c>
      <c r="W138" s="119">
        <v>3</v>
      </c>
      <c r="X138" s="119">
        <v>3</v>
      </c>
      <c r="Y138" s="119">
        <v>3</v>
      </c>
      <c r="Z138" s="120">
        <v>4</v>
      </c>
      <c r="AA138" s="120">
        <v>4</v>
      </c>
      <c r="AB138" s="120">
        <v>4</v>
      </c>
      <c r="AC138" s="120">
        <v>4</v>
      </c>
      <c r="AD138" s="120">
        <v>4</v>
      </c>
      <c r="AE138" s="79">
        <v>4</v>
      </c>
      <c r="AF138" s="79">
        <v>4</v>
      </c>
      <c r="AG138" s="79">
        <v>4</v>
      </c>
      <c r="AH138" s="79">
        <v>4</v>
      </c>
      <c r="AI138" s="94">
        <v>4</v>
      </c>
      <c r="AJ138" s="94">
        <v>4</v>
      </c>
      <c r="AK138" s="94">
        <v>4</v>
      </c>
    </row>
    <row r="139" spans="1:37">
      <c r="A139" s="21">
        <v>138</v>
      </c>
      <c r="B139" s="21" t="s">
        <v>61</v>
      </c>
      <c r="C139" s="21" t="s">
        <v>124</v>
      </c>
      <c r="D139" s="21">
        <v>0</v>
      </c>
      <c r="E139" s="21">
        <v>0</v>
      </c>
      <c r="F139" s="21">
        <v>1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117">
        <v>5</v>
      </c>
      <c r="M139" s="117">
        <v>5</v>
      </c>
      <c r="N139" s="117">
        <v>5</v>
      </c>
      <c r="O139" s="97">
        <v>5</v>
      </c>
      <c r="P139" s="97">
        <v>5</v>
      </c>
      <c r="Q139" s="118">
        <v>1</v>
      </c>
      <c r="R139" s="118">
        <v>5</v>
      </c>
      <c r="S139" s="118">
        <v>5</v>
      </c>
      <c r="T139" s="118">
        <v>5</v>
      </c>
      <c r="U139" s="118">
        <v>5</v>
      </c>
      <c r="V139" s="119">
        <v>2</v>
      </c>
      <c r="W139" s="119">
        <v>3</v>
      </c>
      <c r="X139" s="119">
        <v>3</v>
      </c>
      <c r="Y139" s="119">
        <v>1</v>
      </c>
      <c r="Z139" s="120">
        <v>4</v>
      </c>
      <c r="AA139" s="120">
        <v>4</v>
      </c>
      <c r="AB139" s="120">
        <v>4</v>
      </c>
      <c r="AC139" s="120">
        <v>4</v>
      </c>
      <c r="AD139" s="120">
        <v>4</v>
      </c>
      <c r="AE139" s="79">
        <v>5</v>
      </c>
      <c r="AF139" s="79">
        <v>5</v>
      </c>
      <c r="AG139" s="79">
        <v>5</v>
      </c>
      <c r="AH139" s="79">
        <v>5</v>
      </c>
      <c r="AI139" s="94">
        <v>5</v>
      </c>
      <c r="AJ139" s="94">
        <v>5</v>
      </c>
      <c r="AK139" s="94">
        <v>5</v>
      </c>
    </row>
    <row r="140" spans="1:37">
      <c r="A140" s="21">
        <v>139</v>
      </c>
      <c r="B140" s="21" t="s">
        <v>61</v>
      </c>
      <c r="C140" s="21" t="s">
        <v>93</v>
      </c>
      <c r="D140" s="21">
        <v>1</v>
      </c>
      <c r="E140" s="21">
        <v>0</v>
      </c>
      <c r="F140" s="21">
        <v>1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117">
        <v>5</v>
      </c>
      <c r="M140" s="117">
        <v>5</v>
      </c>
      <c r="N140" s="117">
        <v>5</v>
      </c>
      <c r="O140" s="97">
        <v>5</v>
      </c>
      <c r="P140" s="97">
        <v>5</v>
      </c>
      <c r="Q140" s="118">
        <v>4</v>
      </c>
      <c r="R140" s="118">
        <v>3</v>
      </c>
      <c r="S140" s="118">
        <v>4</v>
      </c>
      <c r="T140" s="118">
        <v>4</v>
      </c>
      <c r="U140" s="118">
        <v>4</v>
      </c>
      <c r="V140" s="119">
        <v>4</v>
      </c>
      <c r="W140" s="119">
        <v>4</v>
      </c>
      <c r="X140" s="119">
        <v>4</v>
      </c>
      <c r="Y140" s="119">
        <v>3</v>
      </c>
      <c r="Z140" s="120">
        <v>4</v>
      </c>
      <c r="AA140" s="120">
        <v>4</v>
      </c>
      <c r="AB140" s="120">
        <v>4</v>
      </c>
      <c r="AC140" s="120">
        <v>4</v>
      </c>
      <c r="AD140" s="120">
        <v>4</v>
      </c>
      <c r="AE140" s="79">
        <v>5</v>
      </c>
      <c r="AF140" s="79">
        <v>5</v>
      </c>
      <c r="AG140" s="79">
        <v>5</v>
      </c>
      <c r="AH140" s="79">
        <v>5</v>
      </c>
      <c r="AI140" s="94">
        <v>5</v>
      </c>
      <c r="AJ140" s="94">
        <v>5</v>
      </c>
      <c r="AK140" s="94">
        <v>5</v>
      </c>
    </row>
    <row r="141" spans="1:37">
      <c r="A141" s="21">
        <v>140</v>
      </c>
      <c r="B141" s="21" t="s">
        <v>61</v>
      </c>
      <c r="C141" s="21" t="s">
        <v>97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1</v>
      </c>
      <c r="L141" s="117">
        <v>4</v>
      </c>
      <c r="M141" s="117">
        <v>3</v>
      </c>
      <c r="N141" s="117">
        <v>2</v>
      </c>
      <c r="O141" s="97">
        <v>3</v>
      </c>
      <c r="P141" s="97">
        <v>3</v>
      </c>
      <c r="Q141" s="118">
        <v>4</v>
      </c>
      <c r="R141" s="118">
        <v>2</v>
      </c>
      <c r="S141" s="118">
        <v>5</v>
      </c>
      <c r="T141" s="118">
        <v>4</v>
      </c>
      <c r="U141" s="118">
        <v>4</v>
      </c>
      <c r="V141" s="119">
        <v>4</v>
      </c>
      <c r="W141" s="119">
        <v>4</v>
      </c>
      <c r="X141" s="119">
        <v>5</v>
      </c>
      <c r="Y141" s="119">
        <v>5</v>
      </c>
      <c r="Z141" s="120">
        <v>5</v>
      </c>
      <c r="AA141" s="120">
        <v>5</v>
      </c>
      <c r="AB141" s="120">
        <v>5</v>
      </c>
      <c r="AC141" s="120">
        <v>5</v>
      </c>
      <c r="AD141" s="120">
        <v>5</v>
      </c>
      <c r="AE141" s="79">
        <v>3</v>
      </c>
      <c r="AF141" s="79">
        <v>4</v>
      </c>
      <c r="AG141" s="79">
        <v>4</v>
      </c>
      <c r="AH141" s="79">
        <v>4</v>
      </c>
      <c r="AI141" s="94">
        <v>4</v>
      </c>
      <c r="AJ141" s="94">
        <v>3</v>
      </c>
      <c r="AK141" s="94">
        <v>3</v>
      </c>
    </row>
    <row r="142" spans="1:37">
      <c r="A142" s="21">
        <v>141</v>
      </c>
      <c r="B142" s="21" t="s">
        <v>61</v>
      </c>
      <c r="C142" s="21" t="s">
        <v>97</v>
      </c>
      <c r="D142" s="21">
        <v>1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117">
        <v>5</v>
      </c>
      <c r="M142" s="117">
        <v>4</v>
      </c>
      <c r="N142" s="117">
        <v>4</v>
      </c>
      <c r="O142" s="97">
        <v>4</v>
      </c>
      <c r="P142" s="97">
        <v>4</v>
      </c>
      <c r="Q142" s="118">
        <v>4</v>
      </c>
      <c r="R142" s="118">
        <v>3</v>
      </c>
      <c r="S142" s="118">
        <v>4</v>
      </c>
      <c r="T142" s="118">
        <v>4</v>
      </c>
      <c r="U142" s="118">
        <v>4</v>
      </c>
      <c r="V142" s="119">
        <v>3</v>
      </c>
      <c r="W142" s="119">
        <v>4</v>
      </c>
      <c r="X142" s="119">
        <v>4</v>
      </c>
      <c r="Y142" s="119">
        <v>4</v>
      </c>
      <c r="Z142" s="120">
        <v>4</v>
      </c>
      <c r="AA142" s="120">
        <v>4</v>
      </c>
      <c r="AB142" s="120">
        <v>4</v>
      </c>
      <c r="AC142" s="120">
        <v>4</v>
      </c>
      <c r="AD142" s="120">
        <v>4</v>
      </c>
      <c r="AE142" s="79">
        <v>3</v>
      </c>
      <c r="AF142" s="79">
        <v>4</v>
      </c>
      <c r="AG142" s="79">
        <v>4</v>
      </c>
      <c r="AH142" s="79">
        <v>4</v>
      </c>
      <c r="AI142" s="94">
        <v>4</v>
      </c>
      <c r="AJ142" s="94">
        <v>4</v>
      </c>
      <c r="AK142" s="94">
        <v>4</v>
      </c>
    </row>
    <row r="143" spans="1:37">
      <c r="A143" s="21">
        <v>142</v>
      </c>
      <c r="B143" s="21" t="s">
        <v>61</v>
      </c>
      <c r="C143" s="21" t="s">
        <v>94</v>
      </c>
      <c r="D143" s="21">
        <v>1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117">
        <v>5</v>
      </c>
      <c r="M143" s="117">
        <v>4</v>
      </c>
      <c r="N143" s="117">
        <v>4</v>
      </c>
      <c r="O143" s="97">
        <v>4</v>
      </c>
      <c r="P143" s="97">
        <v>4</v>
      </c>
      <c r="Q143" s="118">
        <v>4</v>
      </c>
      <c r="R143" s="118">
        <v>4</v>
      </c>
      <c r="S143" s="118">
        <v>4</v>
      </c>
      <c r="T143" s="118">
        <v>4</v>
      </c>
      <c r="U143" s="118">
        <v>4</v>
      </c>
      <c r="V143" s="119">
        <v>2</v>
      </c>
      <c r="W143" s="119">
        <v>2</v>
      </c>
      <c r="X143" s="119">
        <v>3</v>
      </c>
      <c r="Y143" s="119">
        <v>3</v>
      </c>
      <c r="Z143" s="120">
        <v>5</v>
      </c>
      <c r="AA143" s="120">
        <v>5</v>
      </c>
      <c r="AB143" s="120">
        <v>5</v>
      </c>
      <c r="AC143" s="120">
        <v>5</v>
      </c>
      <c r="AD143" s="120">
        <v>5</v>
      </c>
      <c r="AE143" s="79">
        <v>5</v>
      </c>
      <c r="AF143" s="79">
        <v>5</v>
      </c>
      <c r="AG143" s="79">
        <v>5</v>
      </c>
      <c r="AH143" s="79">
        <v>5</v>
      </c>
      <c r="AI143" s="94">
        <v>5</v>
      </c>
      <c r="AJ143" s="94">
        <v>5</v>
      </c>
      <c r="AK143" s="94">
        <v>5</v>
      </c>
    </row>
    <row r="144" spans="1:37">
      <c r="A144" s="21">
        <v>143</v>
      </c>
      <c r="B144" s="21" t="s">
        <v>61</v>
      </c>
      <c r="C144" s="21" t="s">
        <v>97</v>
      </c>
      <c r="D144" s="21">
        <v>1</v>
      </c>
      <c r="E144" s="21">
        <v>0</v>
      </c>
      <c r="F144" s="21">
        <v>1</v>
      </c>
      <c r="G144" s="21">
        <v>0</v>
      </c>
      <c r="H144" s="21">
        <v>0</v>
      </c>
      <c r="I144" s="21">
        <v>0</v>
      </c>
      <c r="J144" s="21">
        <v>0</v>
      </c>
      <c r="K144" s="21">
        <v>1</v>
      </c>
      <c r="L144" s="117">
        <v>5</v>
      </c>
      <c r="M144" s="117">
        <v>5</v>
      </c>
      <c r="N144" s="117">
        <v>5</v>
      </c>
      <c r="O144" s="97">
        <v>5</v>
      </c>
      <c r="P144" s="97">
        <v>5</v>
      </c>
      <c r="Q144" s="118">
        <v>5</v>
      </c>
      <c r="R144" s="118">
        <v>4</v>
      </c>
      <c r="S144" s="118">
        <v>5</v>
      </c>
      <c r="T144" s="118">
        <v>4</v>
      </c>
      <c r="U144" s="118">
        <v>4</v>
      </c>
      <c r="V144" s="119">
        <v>5</v>
      </c>
      <c r="W144" s="119">
        <v>5</v>
      </c>
      <c r="X144" s="119">
        <v>3</v>
      </c>
      <c r="Y144" s="119">
        <v>2</v>
      </c>
      <c r="Z144" s="120">
        <v>5</v>
      </c>
      <c r="AA144" s="120">
        <v>5</v>
      </c>
      <c r="AB144" s="120">
        <v>4</v>
      </c>
      <c r="AC144" s="120">
        <v>4</v>
      </c>
      <c r="AD144" s="120">
        <v>4</v>
      </c>
      <c r="AE144" s="79">
        <v>5</v>
      </c>
      <c r="AF144" s="79">
        <v>5</v>
      </c>
      <c r="AG144" s="79">
        <v>4</v>
      </c>
      <c r="AH144" s="79">
        <v>5</v>
      </c>
      <c r="AI144" s="94">
        <v>4</v>
      </c>
      <c r="AJ144" s="94">
        <v>4</v>
      </c>
      <c r="AK144" s="94">
        <v>5</v>
      </c>
    </row>
    <row r="145" spans="1:37">
      <c r="A145" s="21">
        <v>144</v>
      </c>
      <c r="B145" s="21" t="s">
        <v>8</v>
      </c>
      <c r="C145" s="21" t="s">
        <v>93</v>
      </c>
      <c r="D145" s="21">
        <v>0</v>
      </c>
      <c r="E145" s="21">
        <v>0</v>
      </c>
      <c r="F145" s="21">
        <v>1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117">
        <v>4</v>
      </c>
      <c r="M145" s="117">
        <v>4</v>
      </c>
      <c r="N145" s="117">
        <v>3</v>
      </c>
      <c r="O145" s="97">
        <v>4</v>
      </c>
      <c r="P145" s="97">
        <v>4</v>
      </c>
      <c r="Q145" s="118">
        <v>4</v>
      </c>
      <c r="R145" s="118">
        <v>2</v>
      </c>
      <c r="S145" s="118">
        <v>4</v>
      </c>
      <c r="T145" s="118">
        <v>4</v>
      </c>
      <c r="U145" s="118">
        <v>4</v>
      </c>
      <c r="V145" s="119">
        <v>2</v>
      </c>
      <c r="W145" s="119">
        <v>2</v>
      </c>
      <c r="X145" s="119">
        <v>2</v>
      </c>
      <c r="Y145" s="119">
        <v>2</v>
      </c>
      <c r="Z145" s="120">
        <v>4</v>
      </c>
      <c r="AA145" s="120">
        <v>4</v>
      </c>
      <c r="AB145" s="120">
        <v>4</v>
      </c>
      <c r="AC145" s="120">
        <v>4</v>
      </c>
      <c r="AD145" s="120">
        <v>4</v>
      </c>
      <c r="AE145" s="79">
        <v>5</v>
      </c>
      <c r="AF145" s="79">
        <v>5</v>
      </c>
      <c r="AG145" s="79">
        <v>5</v>
      </c>
      <c r="AH145" s="79">
        <v>5</v>
      </c>
      <c r="AI145" s="94">
        <v>5</v>
      </c>
      <c r="AJ145" s="94">
        <v>5</v>
      </c>
      <c r="AK145" s="94">
        <v>5</v>
      </c>
    </row>
    <row r="146" spans="1:37">
      <c r="A146" s="21">
        <v>145</v>
      </c>
      <c r="B146" s="21" t="s">
        <v>8</v>
      </c>
      <c r="C146" s="21" t="s">
        <v>92</v>
      </c>
      <c r="D146" s="21">
        <v>1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117">
        <v>5</v>
      </c>
      <c r="M146" s="117">
        <v>5</v>
      </c>
      <c r="N146" s="117">
        <v>5</v>
      </c>
      <c r="O146" s="97">
        <v>5</v>
      </c>
      <c r="P146" s="97">
        <v>5</v>
      </c>
      <c r="Q146" s="118">
        <v>5</v>
      </c>
      <c r="R146" s="118">
        <v>5</v>
      </c>
      <c r="S146" s="118">
        <v>5</v>
      </c>
      <c r="T146" s="118">
        <v>5</v>
      </c>
      <c r="U146" s="118">
        <v>5</v>
      </c>
      <c r="V146" s="119">
        <v>4</v>
      </c>
      <c r="W146" s="119">
        <v>4</v>
      </c>
      <c r="X146" s="119">
        <v>5</v>
      </c>
      <c r="Y146" s="119">
        <v>4</v>
      </c>
      <c r="Z146" s="120">
        <v>5</v>
      </c>
      <c r="AA146" s="120">
        <v>5</v>
      </c>
      <c r="AB146" s="120">
        <v>5</v>
      </c>
      <c r="AC146" s="120">
        <v>5</v>
      </c>
      <c r="AD146" s="120">
        <v>5</v>
      </c>
      <c r="AE146" s="79">
        <v>5</v>
      </c>
      <c r="AF146" s="79">
        <v>5</v>
      </c>
      <c r="AG146" s="79">
        <v>5</v>
      </c>
      <c r="AH146" s="79">
        <v>5</v>
      </c>
      <c r="AI146" s="94">
        <v>5</v>
      </c>
      <c r="AJ146" s="94">
        <v>5</v>
      </c>
      <c r="AK146" s="94">
        <v>5</v>
      </c>
    </row>
    <row r="147" spans="1:37">
      <c r="A147" s="21">
        <v>146</v>
      </c>
      <c r="B147" s="21" t="s">
        <v>8</v>
      </c>
      <c r="C147" s="21" t="s">
        <v>115</v>
      </c>
      <c r="D147" s="21">
        <v>0</v>
      </c>
      <c r="E147" s="21">
        <v>0</v>
      </c>
      <c r="F147" s="21">
        <v>0</v>
      </c>
      <c r="G147" s="21">
        <v>1</v>
      </c>
      <c r="H147" s="21">
        <v>0</v>
      </c>
      <c r="I147" s="21">
        <v>0</v>
      </c>
      <c r="J147" s="21">
        <v>0</v>
      </c>
      <c r="K147" s="21">
        <v>0</v>
      </c>
      <c r="L147" s="117">
        <v>5</v>
      </c>
      <c r="M147" s="117">
        <v>3</v>
      </c>
      <c r="N147" s="117">
        <v>4</v>
      </c>
      <c r="O147" s="97">
        <v>5</v>
      </c>
      <c r="P147" s="97">
        <v>5</v>
      </c>
      <c r="Q147" s="118">
        <v>4</v>
      </c>
      <c r="R147" s="118">
        <v>4</v>
      </c>
      <c r="S147" s="118">
        <v>5</v>
      </c>
      <c r="T147" s="118">
        <v>5</v>
      </c>
      <c r="U147" s="118">
        <v>5</v>
      </c>
      <c r="V147" s="119">
        <v>2</v>
      </c>
      <c r="W147" s="119">
        <v>2</v>
      </c>
      <c r="X147" s="119">
        <v>2</v>
      </c>
      <c r="Y147" s="119">
        <v>2</v>
      </c>
      <c r="Z147" s="120">
        <v>4</v>
      </c>
      <c r="AA147" s="120">
        <v>4</v>
      </c>
      <c r="AB147" s="120">
        <v>4</v>
      </c>
      <c r="AC147" s="120">
        <v>3</v>
      </c>
      <c r="AD147" s="120">
        <v>3</v>
      </c>
      <c r="AE147" s="79">
        <v>5</v>
      </c>
      <c r="AF147" s="79">
        <v>5</v>
      </c>
      <c r="AG147" s="79">
        <v>4</v>
      </c>
      <c r="AH147" s="79">
        <v>4</v>
      </c>
      <c r="AI147" s="94">
        <v>4</v>
      </c>
      <c r="AJ147" s="94">
        <v>3</v>
      </c>
      <c r="AK147" s="94">
        <v>4</v>
      </c>
    </row>
    <row r="148" spans="1:37">
      <c r="A148" s="21">
        <v>147</v>
      </c>
      <c r="B148" s="21" t="s">
        <v>8</v>
      </c>
      <c r="C148" s="21" t="s">
        <v>92</v>
      </c>
      <c r="D148" s="21">
        <v>1</v>
      </c>
      <c r="E148" s="21">
        <v>0</v>
      </c>
      <c r="F148" s="21">
        <v>1</v>
      </c>
      <c r="G148" s="21">
        <v>1</v>
      </c>
      <c r="H148" s="21">
        <v>0</v>
      </c>
      <c r="I148" s="21">
        <v>0</v>
      </c>
      <c r="J148" s="21">
        <v>0</v>
      </c>
      <c r="K148" s="21">
        <v>0</v>
      </c>
      <c r="L148" s="117">
        <v>5</v>
      </c>
      <c r="M148" s="117">
        <v>4</v>
      </c>
      <c r="N148" s="117">
        <v>3</v>
      </c>
      <c r="O148" s="97">
        <v>5</v>
      </c>
      <c r="P148" s="97">
        <v>5</v>
      </c>
      <c r="Q148" s="118">
        <v>5</v>
      </c>
      <c r="R148" s="118">
        <v>3</v>
      </c>
      <c r="S148" s="118">
        <v>4</v>
      </c>
      <c r="T148" s="118">
        <v>4</v>
      </c>
      <c r="U148" s="118">
        <v>5</v>
      </c>
      <c r="V148" s="119">
        <v>5</v>
      </c>
      <c r="W148" s="119">
        <v>4</v>
      </c>
      <c r="X148" s="119">
        <v>5</v>
      </c>
      <c r="Y148" s="119">
        <v>5</v>
      </c>
      <c r="Z148" s="120">
        <v>4</v>
      </c>
      <c r="AA148" s="120">
        <v>4</v>
      </c>
      <c r="AB148" s="120">
        <v>4</v>
      </c>
      <c r="AC148" s="120">
        <v>4</v>
      </c>
      <c r="AD148" s="120">
        <v>4</v>
      </c>
      <c r="AE148" s="79">
        <v>4</v>
      </c>
      <c r="AF148" s="79">
        <v>4</v>
      </c>
      <c r="AG148" s="79">
        <v>4</v>
      </c>
      <c r="AH148" s="79">
        <v>5</v>
      </c>
      <c r="AI148" s="94">
        <v>4</v>
      </c>
      <c r="AJ148" s="94">
        <v>4</v>
      </c>
      <c r="AK148" s="94">
        <v>4</v>
      </c>
    </row>
    <row r="149" spans="1:37">
      <c r="A149" s="21">
        <v>148</v>
      </c>
      <c r="B149" s="21" t="s">
        <v>58</v>
      </c>
      <c r="C149" s="21" t="s">
        <v>93</v>
      </c>
      <c r="D149" s="21">
        <v>0</v>
      </c>
      <c r="E149" s="21">
        <v>0</v>
      </c>
      <c r="F149" s="21">
        <v>1</v>
      </c>
      <c r="G149" s="21">
        <v>0</v>
      </c>
      <c r="H149" s="21">
        <v>0</v>
      </c>
      <c r="I149" s="21">
        <v>0</v>
      </c>
      <c r="J149" s="21">
        <v>0</v>
      </c>
      <c r="K149" s="21">
        <v>1</v>
      </c>
      <c r="L149" s="117">
        <v>5</v>
      </c>
      <c r="M149" s="117">
        <v>3</v>
      </c>
      <c r="N149" s="117">
        <v>4</v>
      </c>
      <c r="O149" s="97">
        <v>5</v>
      </c>
      <c r="P149" s="97">
        <v>5</v>
      </c>
      <c r="Q149" s="118">
        <v>5</v>
      </c>
      <c r="R149" s="118">
        <v>5</v>
      </c>
      <c r="S149" s="118">
        <v>3</v>
      </c>
      <c r="T149" s="118">
        <v>5</v>
      </c>
      <c r="U149" s="118">
        <v>5</v>
      </c>
      <c r="V149" s="119">
        <v>3</v>
      </c>
      <c r="W149" s="119">
        <v>3</v>
      </c>
      <c r="X149" s="119">
        <v>3</v>
      </c>
      <c r="Y149" s="119">
        <v>4</v>
      </c>
      <c r="Z149" s="120">
        <v>4</v>
      </c>
      <c r="AA149" s="120">
        <v>4</v>
      </c>
      <c r="AB149" s="120">
        <v>4</v>
      </c>
      <c r="AC149" s="120">
        <v>4</v>
      </c>
      <c r="AD149" s="120">
        <v>4</v>
      </c>
      <c r="AE149" s="79">
        <v>5</v>
      </c>
      <c r="AF149" s="79">
        <v>3</v>
      </c>
      <c r="AG149" s="79">
        <v>3</v>
      </c>
      <c r="AH149" s="79">
        <v>4</v>
      </c>
      <c r="AI149" s="94">
        <v>5</v>
      </c>
      <c r="AJ149" s="94">
        <v>5</v>
      </c>
      <c r="AK149" s="94">
        <v>4</v>
      </c>
    </row>
    <row r="150" spans="1:37">
      <c r="A150" s="21">
        <v>149</v>
      </c>
      <c r="B150" s="21" t="s">
        <v>8</v>
      </c>
      <c r="C150" s="21" t="s">
        <v>119</v>
      </c>
      <c r="D150" s="21">
        <v>1</v>
      </c>
      <c r="E150" s="21">
        <v>0</v>
      </c>
      <c r="F150" s="21">
        <v>1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117">
        <v>4</v>
      </c>
      <c r="M150" s="117">
        <v>3</v>
      </c>
      <c r="N150" s="117">
        <v>4</v>
      </c>
      <c r="O150" s="97">
        <v>4</v>
      </c>
      <c r="P150" s="97">
        <v>4</v>
      </c>
      <c r="Q150" s="118">
        <v>5</v>
      </c>
      <c r="R150" s="118">
        <v>3</v>
      </c>
      <c r="S150" s="118">
        <v>4</v>
      </c>
      <c r="T150" s="118">
        <v>4</v>
      </c>
      <c r="U150" s="118">
        <v>5</v>
      </c>
      <c r="V150" s="119">
        <v>4</v>
      </c>
      <c r="W150" s="119">
        <v>4</v>
      </c>
      <c r="X150" s="119">
        <v>3</v>
      </c>
      <c r="Y150" s="119">
        <v>3</v>
      </c>
      <c r="Z150" s="120">
        <v>4</v>
      </c>
      <c r="AA150" s="120">
        <v>4</v>
      </c>
      <c r="AB150" s="120">
        <v>4</v>
      </c>
      <c r="AC150" s="120">
        <v>4</v>
      </c>
      <c r="AD150" s="120">
        <v>4</v>
      </c>
      <c r="AE150" s="79">
        <v>4</v>
      </c>
      <c r="AF150" s="79">
        <v>4</v>
      </c>
      <c r="AG150" s="79">
        <v>4</v>
      </c>
      <c r="AH150" s="79">
        <v>5</v>
      </c>
      <c r="AI150" s="94">
        <v>3</v>
      </c>
      <c r="AJ150" s="94">
        <v>3</v>
      </c>
      <c r="AK150" s="94">
        <v>4</v>
      </c>
    </row>
    <row r="151" spans="1:37">
      <c r="A151" s="21">
        <v>150</v>
      </c>
      <c r="B151" s="21" t="s">
        <v>58</v>
      </c>
      <c r="C151" s="21" t="s">
        <v>60</v>
      </c>
      <c r="D151" s="21">
        <v>1</v>
      </c>
      <c r="E151" s="21">
        <v>0</v>
      </c>
      <c r="F151" s="21">
        <v>1</v>
      </c>
      <c r="G151" s="21">
        <v>0</v>
      </c>
      <c r="H151" s="21">
        <v>0</v>
      </c>
      <c r="I151" s="21">
        <v>0</v>
      </c>
      <c r="J151" s="21">
        <v>0</v>
      </c>
      <c r="K151" s="21">
        <v>1</v>
      </c>
      <c r="L151" s="117">
        <v>5</v>
      </c>
      <c r="M151" s="117">
        <v>4</v>
      </c>
      <c r="N151" s="117">
        <v>5</v>
      </c>
      <c r="O151" s="97">
        <v>5</v>
      </c>
      <c r="P151" s="97">
        <v>5</v>
      </c>
      <c r="Q151" s="118">
        <v>5</v>
      </c>
      <c r="R151" s="118">
        <v>5</v>
      </c>
      <c r="S151" s="118">
        <v>5</v>
      </c>
      <c r="T151" s="118">
        <v>5</v>
      </c>
      <c r="U151" s="118">
        <v>5</v>
      </c>
      <c r="V151" s="119">
        <v>5</v>
      </c>
      <c r="W151" s="119">
        <v>5</v>
      </c>
      <c r="X151" s="119">
        <v>5</v>
      </c>
      <c r="Y151" s="119">
        <v>5</v>
      </c>
      <c r="Z151" s="120">
        <v>5</v>
      </c>
      <c r="AA151" s="120">
        <v>5</v>
      </c>
      <c r="AB151" s="120">
        <v>5</v>
      </c>
      <c r="AC151" s="120">
        <v>5</v>
      </c>
      <c r="AD151" s="120">
        <v>5</v>
      </c>
      <c r="AE151" s="79">
        <v>5</v>
      </c>
      <c r="AF151" s="79">
        <v>5</v>
      </c>
      <c r="AG151" s="79">
        <v>5</v>
      </c>
      <c r="AH151" s="79">
        <v>5</v>
      </c>
      <c r="AI151" s="94">
        <v>4</v>
      </c>
      <c r="AJ151" s="94">
        <v>4</v>
      </c>
      <c r="AK151" s="94">
        <v>5</v>
      </c>
    </row>
    <row r="152" spans="1:37">
      <c r="A152" s="21">
        <v>151</v>
      </c>
      <c r="B152" s="21" t="s">
        <v>58</v>
      </c>
      <c r="C152" s="21" t="s">
        <v>93</v>
      </c>
      <c r="D152" s="21">
        <v>0</v>
      </c>
      <c r="E152" s="21">
        <v>0</v>
      </c>
      <c r="F152" s="21">
        <v>1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117">
        <v>4</v>
      </c>
      <c r="M152" s="117">
        <v>3</v>
      </c>
      <c r="N152" s="117">
        <v>4</v>
      </c>
      <c r="O152" s="97">
        <v>4</v>
      </c>
      <c r="P152" s="97">
        <v>4</v>
      </c>
      <c r="Q152" s="118">
        <v>4</v>
      </c>
      <c r="R152" s="118">
        <v>2</v>
      </c>
      <c r="S152" s="118">
        <v>4</v>
      </c>
      <c r="T152" s="118">
        <v>3</v>
      </c>
      <c r="U152" s="118">
        <v>4</v>
      </c>
      <c r="V152" s="119">
        <v>2</v>
      </c>
      <c r="W152" s="119">
        <v>2</v>
      </c>
      <c r="X152" s="119">
        <v>2</v>
      </c>
      <c r="Y152" s="119">
        <v>2</v>
      </c>
      <c r="Z152" s="120">
        <v>4</v>
      </c>
      <c r="AA152" s="120">
        <v>4</v>
      </c>
      <c r="AB152" s="120">
        <v>4</v>
      </c>
      <c r="AC152" s="120">
        <v>4</v>
      </c>
      <c r="AD152" s="120">
        <v>4</v>
      </c>
      <c r="AE152" s="79">
        <v>4</v>
      </c>
      <c r="AF152" s="79">
        <v>4</v>
      </c>
      <c r="AG152" s="79">
        <v>4</v>
      </c>
      <c r="AH152" s="79">
        <v>4</v>
      </c>
      <c r="AI152" s="94">
        <v>4</v>
      </c>
      <c r="AJ152" s="94">
        <v>4</v>
      </c>
      <c r="AK152" s="94">
        <v>4</v>
      </c>
    </row>
    <row r="153" spans="1:37">
      <c r="A153" s="21">
        <v>152</v>
      </c>
      <c r="B153" s="21" t="s">
        <v>8</v>
      </c>
      <c r="C153" s="21" t="s">
        <v>115</v>
      </c>
      <c r="D153" s="21">
        <v>1</v>
      </c>
      <c r="E153" s="21">
        <v>0</v>
      </c>
      <c r="F153" s="21">
        <v>0</v>
      </c>
      <c r="G153" s="21">
        <v>1</v>
      </c>
      <c r="H153" s="21">
        <v>0</v>
      </c>
      <c r="I153" s="21">
        <v>0</v>
      </c>
      <c r="J153" s="21">
        <v>0</v>
      </c>
      <c r="K153" s="21">
        <v>0</v>
      </c>
      <c r="L153" s="117">
        <v>5</v>
      </c>
      <c r="M153" s="117">
        <v>3</v>
      </c>
      <c r="N153" s="117">
        <v>5</v>
      </c>
      <c r="O153" s="97">
        <v>5</v>
      </c>
      <c r="P153" s="97">
        <v>5</v>
      </c>
      <c r="Q153" s="118">
        <v>5</v>
      </c>
      <c r="R153" s="118">
        <v>5</v>
      </c>
      <c r="S153" s="118">
        <v>5</v>
      </c>
      <c r="T153" s="118">
        <v>5</v>
      </c>
      <c r="U153" s="118">
        <v>5</v>
      </c>
      <c r="V153" s="119">
        <v>2</v>
      </c>
      <c r="W153" s="119">
        <v>3</v>
      </c>
      <c r="X153" s="119">
        <v>3</v>
      </c>
      <c r="Y153" s="119">
        <v>3</v>
      </c>
      <c r="Z153" s="120">
        <v>4</v>
      </c>
      <c r="AA153" s="120">
        <v>4</v>
      </c>
      <c r="AB153" s="120">
        <v>5</v>
      </c>
      <c r="AC153" s="120">
        <v>4</v>
      </c>
      <c r="AD153" s="120">
        <v>4</v>
      </c>
      <c r="AE153" s="79">
        <v>5</v>
      </c>
      <c r="AF153" s="79">
        <v>5</v>
      </c>
      <c r="AG153" s="79">
        <v>5</v>
      </c>
      <c r="AH153" s="79">
        <v>5</v>
      </c>
      <c r="AI153" s="94">
        <v>5</v>
      </c>
      <c r="AJ153" s="94">
        <v>5</v>
      </c>
      <c r="AK153" s="94">
        <v>5</v>
      </c>
    </row>
    <row r="154" spans="1:37">
      <c r="A154" s="21">
        <v>153</v>
      </c>
      <c r="B154" s="21" t="s">
        <v>8</v>
      </c>
      <c r="C154" s="21" t="s">
        <v>90</v>
      </c>
      <c r="D154" s="21">
        <v>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117">
        <v>3</v>
      </c>
      <c r="M154" s="117">
        <v>2</v>
      </c>
      <c r="N154" s="117">
        <v>3</v>
      </c>
      <c r="O154" s="97">
        <v>4</v>
      </c>
      <c r="P154" s="97">
        <v>4</v>
      </c>
      <c r="Q154" s="118">
        <v>4</v>
      </c>
      <c r="R154" s="118">
        <v>4</v>
      </c>
      <c r="S154" s="118">
        <v>4</v>
      </c>
      <c r="T154" s="118">
        <v>4</v>
      </c>
      <c r="U154" s="118">
        <v>4</v>
      </c>
      <c r="V154" s="119">
        <v>2</v>
      </c>
      <c r="W154" s="119">
        <v>2</v>
      </c>
      <c r="X154" s="119">
        <v>2</v>
      </c>
      <c r="Y154" s="119">
        <v>2</v>
      </c>
      <c r="Z154" s="120">
        <v>4</v>
      </c>
      <c r="AA154" s="120">
        <v>4</v>
      </c>
      <c r="AB154" s="120">
        <v>4</v>
      </c>
      <c r="AC154" s="120">
        <v>4</v>
      </c>
      <c r="AD154" s="120">
        <v>4</v>
      </c>
      <c r="AE154" s="79">
        <v>5</v>
      </c>
      <c r="AF154" s="79">
        <v>5</v>
      </c>
      <c r="AG154" s="79">
        <v>5</v>
      </c>
      <c r="AH154" s="79">
        <v>5</v>
      </c>
      <c r="AI154" s="94">
        <v>4</v>
      </c>
      <c r="AJ154" s="94">
        <v>4</v>
      </c>
      <c r="AK154" s="94">
        <v>4</v>
      </c>
    </row>
    <row r="155" spans="1:37">
      <c r="A155" s="21">
        <v>154</v>
      </c>
      <c r="B155" s="21" t="s">
        <v>8</v>
      </c>
      <c r="C155" s="21" t="s">
        <v>119</v>
      </c>
      <c r="D155" s="21">
        <v>1</v>
      </c>
      <c r="E155" s="21">
        <v>0</v>
      </c>
      <c r="F155" s="21">
        <v>1</v>
      </c>
      <c r="G155" s="21">
        <v>1</v>
      </c>
      <c r="H155" s="21">
        <v>0</v>
      </c>
      <c r="I155" s="21">
        <v>0</v>
      </c>
      <c r="J155" s="21">
        <v>0</v>
      </c>
      <c r="K155" s="21">
        <v>0</v>
      </c>
      <c r="L155" s="117">
        <v>5</v>
      </c>
      <c r="M155" s="117">
        <v>3</v>
      </c>
      <c r="N155" s="117">
        <v>3</v>
      </c>
      <c r="O155" s="97">
        <v>5</v>
      </c>
      <c r="P155" s="97">
        <v>5</v>
      </c>
      <c r="Q155" s="118">
        <v>5</v>
      </c>
      <c r="R155" s="118">
        <v>4</v>
      </c>
      <c r="S155" s="118">
        <v>4</v>
      </c>
      <c r="T155" s="118">
        <v>3</v>
      </c>
      <c r="U155" s="118">
        <v>5</v>
      </c>
      <c r="V155" s="119">
        <v>2</v>
      </c>
      <c r="W155" s="119">
        <v>2</v>
      </c>
      <c r="X155" s="119">
        <v>2</v>
      </c>
      <c r="Y155" s="119">
        <v>2</v>
      </c>
      <c r="Z155" s="120">
        <v>4</v>
      </c>
      <c r="AA155" s="120">
        <v>4</v>
      </c>
      <c r="AB155" s="120">
        <v>4</v>
      </c>
      <c r="AC155" s="120">
        <v>4</v>
      </c>
      <c r="AD155" s="120">
        <v>4</v>
      </c>
      <c r="AE155" s="79">
        <v>4</v>
      </c>
      <c r="AF155" s="79">
        <v>4</v>
      </c>
      <c r="AG155" s="79">
        <v>4</v>
      </c>
      <c r="AH155" s="79">
        <v>4</v>
      </c>
      <c r="AI155" s="94">
        <v>5</v>
      </c>
      <c r="AJ155" s="94">
        <v>4</v>
      </c>
      <c r="AK155" s="94">
        <v>5</v>
      </c>
    </row>
    <row r="156" spans="1:37">
      <c r="A156" s="21">
        <v>155</v>
      </c>
      <c r="B156" s="21" t="s">
        <v>58</v>
      </c>
      <c r="C156" s="21" t="s">
        <v>111</v>
      </c>
      <c r="D156" s="21">
        <v>1</v>
      </c>
      <c r="E156" s="21">
        <v>0</v>
      </c>
      <c r="F156" s="21">
        <v>0</v>
      </c>
      <c r="G156" s="21">
        <v>0</v>
      </c>
      <c r="H156" s="21">
        <v>1</v>
      </c>
      <c r="I156" s="21">
        <v>0</v>
      </c>
      <c r="J156" s="21">
        <v>0</v>
      </c>
      <c r="K156" s="21">
        <v>0</v>
      </c>
      <c r="L156" s="117">
        <v>5</v>
      </c>
      <c r="M156" s="117">
        <v>5</v>
      </c>
      <c r="N156" s="117">
        <v>5</v>
      </c>
      <c r="O156" s="97">
        <v>5</v>
      </c>
      <c r="P156" s="97">
        <v>5</v>
      </c>
      <c r="Q156" s="118">
        <v>5</v>
      </c>
      <c r="R156" s="118">
        <v>3</v>
      </c>
      <c r="S156" s="118">
        <v>4</v>
      </c>
      <c r="T156" s="118">
        <v>4</v>
      </c>
      <c r="U156" s="118">
        <v>4</v>
      </c>
      <c r="V156" s="119">
        <v>4</v>
      </c>
      <c r="W156" s="119">
        <v>4</v>
      </c>
      <c r="X156" s="119">
        <v>4</v>
      </c>
      <c r="Y156" s="119">
        <v>4</v>
      </c>
      <c r="Z156" s="120">
        <v>4</v>
      </c>
      <c r="AA156" s="120">
        <v>4</v>
      </c>
      <c r="AB156" s="120">
        <v>4</v>
      </c>
      <c r="AC156" s="120">
        <v>4</v>
      </c>
      <c r="AD156" s="120">
        <v>4</v>
      </c>
      <c r="AE156" s="79">
        <v>4</v>
      </c>
      <c r="AF156" s="79">
        <v>4</v>
      </c>
      <c r="AG156" s="79">
        <v>4</v>
      </c>
      <c r="AH156" s="79">
        <v>4</v>
      </c>
      <c r="AI156" s="94">
        <v>4</v>
      </c>
      <c r="AJ156" s="94">
        <v>4</v>
      </c>
      <c r="AK156" s="94">
        <v>4</v>
      </c>
    </row>
    <row r="157" spans="1:37">
      <c r="A157" s="21">
        <v>156</v>
      </c>
      <c r="B157" s="21" t="s">
        <v>8</v>
      </c>
      <c r="C157" s="21" t="s">
        <v>97</v>
      </c>
      <c r="D157" s="21">
        <v>0</v>
      </c>
      <c r="E157" s="21">
        <v>0</v>
      </c>
      <c r="F157" s="21">
        <v>1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117">
        <v>5</v>
      </c>
      <c r="M157" s="117">
        <v>4</v>
      </c>
      <c r="N157" s="117">
        <v>3</v>
      </c>
      <c r="O157" s="97">
        <v>5</v>
      </c>
      <c r="P157" s="97">
        <v>5</v>
      </c>
      <c r="Q157" s="118">
        <v>5</v>
      </c>
      <c r="R157" s="118">
        <v>3</v>
      </c>
      <c r="S157" s="118">
        <v>4</v>
      </c>
      <c r="T157" s="118">
        <v>5</v>
      </c>
      <c r="U157" s="118">
        <v>5</v>
      </c>
      <c r="V157" s="119">
        <v>4</v>
      </c>
      <c r="W157" s="119">
        <v>4</v>
      </c>
      <c r="X157" s="119">
        <v>3</v>
      </c>
      <c r="Y157" s="119">
        <v>3</v>
      </c>
      <c r="Z157" s="120">
        <v>4</v>
      </c>
      <c r="AA157" s="120">
        <v>4</v>
      </c>
      <c r="AB157" s="120">
        <v>4</v>
      </c>
      <c r="AC157" s="120">
        <v>4</v>
      </c>
      <c r="AD157" s="120">
        <v>4</v>
      </c>
      <c r="AE157" s="79">
        <v>3</v>
      </c>
      <c r="AF157" s="79">
        <v>5</v>
      </c>
      <c r="AG157" s="79">
        <v>5</v>
      </c>
      <c r="AH157" s="79">
        <v>3</v>
      </c>
      <c r="AI157" s="94">
        <v>4</v>
      </c>
      <c r="AJ157" s="94">
        <v>4</v>
      </c>
      <c r="AK157" s="94">
        <v>4</v>
      </c>
    </row>
    <row r="158" spans="1:37">
      <c r="A158" s="21">
        <v>157</v>
      </c>
      <c r="B158" s="21" t="s">
        <v>58</v>
      </c>
      <c r="C158" s="21" t="s">
        <v>93</v>
      </c>
      <c r="D158" s="21">
        <v>0</v>
      </c>
      <c r="E158" s="21">
        <v>0</v>
      </c>
      <c r="F158" s="21">
        <v>1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117">
        <v>4</v>
      </c>
      <c r="M158" s="117">
        <v>4</v>
      </c>
      <c r="N158" s="117">
        <v>4</v>
      </c>
      <c r="O158" s="97">
        <v>2</v>
      </c>
      <c r="P158" s="97">
        <v>4</v>
      </c>
      <c r="Q158" s="118">
        <v>4</v>
      </c>
      <c r="R158" s="118">
        <v>4</v>
      </c>
      <c r="S158" s="118">
        <v>4</v>
      </c>
      <c r="T158" s="118">
        <v>4</v>
      </c>
      <c r="U158" s="118">
        <v>4</v>
      </c>
      <c r="V158" s="119">
        <v>4</v>
      </c>
      <c r="W158" s="119">
        <v>4</v>
      </c>
      <c r="X158" s="119">
        <v>4</v>
      </c>
      <c r="Y158" s="119">
        <v>2</v>
      </c>
      <c r="Z158" s="120">
        <v>4</v>
      </c>
      <c r="AA158" s="120">
        <v>4</v>
      </c>
      <c r="AB158" s="120">
        <v>4</v>
      </c>
      <c r="AC158" s="120">
        <v>4</v>
      </c>
      <c r="AD158" s="120">
        <v>4</v>
      </c>
      <c r="AE158" s="79">
        <v>4</v>
      </c>
      <c r="AF158" s="79">
        <v>5</v>
      </c>
      <c r="AG158" s="79">
        <v>4</v>
      </c>
      <c r="AH158" s="79">
        <v>5</v>
      </c>
      <c r="AI158" s="94">
        <v>4</v>
      </c>
      <c r="AJ158" s="94">
        <v>4</v>
      </c>
      <c r="AK158" s="94">
        <v>4</v>
      </c>
    </row>
    <row r="159" spans="1:37">
      <c r="A159" s="21">
        <v>158</v>
      </c>
      <c r="B159" s="21" t="s">
        <v>8</v>
      </c>
      <c r="C159" s="21" t="s">
        <v>92</v>
      </c>
      <c r="D159" s="21">
        <v>1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117">
        <v>4</v>
      </c>
      <c r="M159" s="117">
        <v>2</v>
      </c>
      <c r="N159" s="117">
        <v>3</v>
      </c>
      <c r="O159" s="97">
        <v>4</v>
      </c>
      <c r="P159" s="97">
        <v>4</v>
      </c>
      <c r="Q159" s="118">
        <v>4</v>
      </c>
      <c r="R159" s="118">
        <v>4</v>
      </c>
      <c r="S159" s="118">
        <v>4</v>
      </c>
      <c r="T159" s="118">
        <v>4</v>
      </c>
      <c r="U159" s="118">
        <v>4</v>
      </c>
      <c r="V159" s="119">
        <v>4</v>
      </c>
      <c r="W159" s="119">
        <v>4</v>
      </c>
      <c r="X159" s="119">
        <v>4</v>
      </c>
      <c r="Y159" s="119">
        <v>4</v>
      </c>
      <c r="Z159" s="120">
        <v>4</v>
      </c>
      <c r="AA159" s="120">
        <v>4</v>
      </c>
      <c r="AB159" s="120">
        <v>4</v>
      </c>
      <c r="AC159" s="120">
        <v>4</v>
      </c>
      <c r="AD159" s="120">
        <v>4</v>
      </c>
      <c r="AE159" s="79">
        <v>5</v>
      </c>
      <c r="AF159" s="79">
        <v>5</v>
      </c>
      <c r="AG159" s="79">
        <v>5</v>
      </c>
      <c r="AH159" s="79">
        <v>4</v>
      </c>
      <c r="AI159" s="94">
        <v>4</v>
      </c>
      <c r="AJ159" s="94">
        <v>4</v>
      </c>
      <c r="AK159" s="94">
        <v>4</v>
      </c>
    </row>
    <row r="160" spans="1:37">
      <c r="A160" s="21">
        <v>159</v>
      </c>
      <c r="B160" s="21" t="s">
        <v>8</v>
      </c>
      <c r="C160" s="21" t="s">
        <v>64</v>
      </c>
      <c r="D160" s="21">
        <v>1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117">
        <v>5</v>
      </c>
      <c r="M160" s="117">
        <v>5</v>
      </c>
      <c r="N160" s="117">
        <v>5</v>
      </c>
      <c r="O160" s="97">
        <v>5</v>
      </c>
      <c r="P160" s="97">
        <v>5</v>
      </c>
      <c r="Q160" s="118">
        <v>5</v>
      </c>
      <c r="R160" s="118">
        <v>4</v>
      </c>
      <c r="S160" s="118">
        <v>2</v>
      </c>
      <c r="T160" s="118">
        <v>4</v>
      </c>
      <c r="U160" s="118">
        <v>4</v>
      </c>
      <c r="V160" s="119">
        <v>3</v>
      </c>
      <c r="W160" s="119">
        <v>5</v>
      </c>
      <c r="X160" s="119">
        <v>4</v>
      </c>
      <c r="Y160" s="119">
        <v>4</v>
      </c>
      <c r="Z160" s="120">
        <v>5</v>
      </c>
      <c r="AA160" s="120">
        <v>4</v>
      </c>
      <c r="AB160" s="120">
        <v>4</v>
      </c>
      <c r="AC160" s="120">
        <v>4</v>
      </c>
      <c r="AD160" s="120">
        <v>4</v>
      </c>
      <c r="AE160" s="79">
        <v>4</v>
      </c>
      <c r="AF160" s="79">
        <v>4</v>
      </c>
      <c r="AG160" s="79">
        <v>4</v>
      </c>
      <c r="AH160" s="79">
        <v>5</v>
      </c>
      <c r="AI160" s="94">
        <v>5</v>
      </c>
      <c r="AJ160" s="94">
        <v>5</v>
      </c>
      <c r="AK160" s="94">
        <v>5</v>
      </c>
    </row>
    <row r="161" spans="1:39">
      <c r="A161" s="21">
        <v>160</v>
      </c>
      <c r="B161" s="21" t="s">
        <v>8</v>
      </c>
      <c r="C161" s="21" t="s">
        <v>99</v>
      </c>
      <c r="D161" s="21">
        <v>1</v>
      </c>
      <c r="E161" s="21">
        <v>1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1</v>
      </c>
      <c r="L161" s="117">
        <v>3</v>
      </c>
      <c r="M161" s="117">
        <v>3</v>
      </c>
      <c r="N161" s="117">
        <v>3</v>
      </c>
      <c r="O161" s="97">
        <v>3</v>
      </c>
      <c r="P161" s="97">
        <v>3</v>
      </c>
      <c r="Q161" s="118">
        <v>2</v>
      </c>
      <c r="R161" s="118">
        <v>2</v>
      </c>
      <c r="S161" s="118">
        <v>3</v>
      </c>
      <c r="T161" s="118">
        <v>3</v>
      </c>
      <c r="U161" s="118">
        <v>2</v>
      </c>
      <c r="V161" s="119">
        <v>4</v>
      </c>
      <c r="W161" s="119">
        <v>4</v>
      </c>
      <c r="X161" s="119">
        <v>3</v>
      </c>
      <c r="Y161" s="119">
        <v>3</v>
      </c>
      <c r="Z161" s="120">
        <v>4</v>
      </c>
      <c r="AA161" s="120">
        <v>4</v>
      </c>
      <c r="AB161" s="120">
        <v>3</v>
      </c>
      <c r="AC161" s="120">
        <v>3</v>
      </c>
      <c r="AD161" s="120">
        <v>3</v>
      </c>
      <c r="AE161" s="79">
        <v>5</v>
      </c>
      <c r="AF161" s="79">
        <v>5</v>
      </c>
      <c r="AG161" s="79">
        <v>5</v>
      </c>
      <c r="AH161" s="79">
        <v>4</v>
      </c>
      <c r="AI161" s="94">
        <v>3</v>
      </c>
      <c r="AJ161" s="94">
        <v>3</v>
      </c>
      <c r="AK161" s="94">
        <v>3</v>
      </c>
    </row>
    <row r="162" spans="1:39">
      <c r="A162" s="21">
        <v>161</v>
      </c>
      <c r="B162" s="21" t="s">
        <v>8</v>
      </c>
      <c r="C162" s="21" t="s">
        <v>121</v>
      </c>
      <c r="D162" s="21">
        <v>0</v>
      </c>
      <c r="E162" s="21">
        <v>0</v>
      </c>
      <c r="F162" s="21">
        <v>1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117">
        <v>5</v>
      </c>
      <c r="M162" s="117">
        <v>3</v>
      </c>
      <c r="N162" s="117">
        <v>4</v>
      </c>
      <c r="O162" s="97">
        <v>4</v>
      </c>
      <c r="P162" s="97">
        <v>5</v>
      </c>
      <c r="Q162" s="118">
        <v>5</v>
      </c>
      <c r="R162" s="118">
        <v>3</v>
      </c>
      <c r="S162" s="118">
        <v>5</v>
      </c>
      <c r="T162" s="118">
        <v>4</v>
      </c>
      <c r="U162" s="118">
        <v>4</v>
      </c>
      <c r="V162" s="119">
        <v>2</v>
      </c>
      <c r="W162" s="119">
        <v>2</v>
      </c>
      <c r="X162" s="119">
        <v>2</v>
      </c>
      <c r="Y162" s="119">
        <v>2</v>
      </c>
      <c r="Z162" s="120">
        <v>4</v>
      </c>
      <c r="AA162" s="120">
        <v>4</v>
      </c>
      <c r="AB162" s="120">
        <v>4</v>
      </c>
      <c r="AC162" s="120">
        <v>4</v>
      </c>
      <c r="AD162" s="120">
        <v>4</v>
      </c>
      <c r="AE162" s="79">
        <v>5</v>
      </c>
      <c r="AF162" s="79">
        <v>5</v>
      </c>
      <c r="AG162" s="79">
        <v>5</v>
      </c>
      <c r="AH162" s="79">
        <v>4</v>
      </c>
      <c r="AI162" s="94">
        <v>5</v>
      </c>
      <c r="AJ162" s="94">
        <v>4</v>
      </c>
      <c r="AK162" s="94">
        <v>4</v>
      </c>
    </row>
    <row r="163" spans="1:39">
      <c r="A163" s="21">
        <v>162</v>
      </c>
      <c r="B163" s="21" t="s">
        <v>58</v>
      </c>
      <c r="C163" s="21" t="s">
        <v>99</v>
      </c>
      <c r="D163" s="21">
        <v>1</v>
      </c>
      <c r="E163" s="21">
        <v>1</v>
      </c>
      <c r="F163" s="21">
        <v>1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117">
        <v>4</v>
      </c>
      <c r="M163" s="117">
        <v>3</v>
      </c>
      <c r="N163" s="117">
        <v>3</v>
      </c>
      <c r="O163" s="97">
        <v>4</v>
      </c>
      <c r="P163" s="97">
        <v>3</v>
      </c>
      <c r="Q163" s="118">
        <v>2</v>
      </c>
      <c r="R163" s="118">
        <v>2</v>
      </c>
      <c r="S163" s="118">
        <v>3</v>
      </c>
      <c r="T163" s="118">
        <v>2</v>
      </c>
      <c r="U163" s="118">
        <v>1</v>
      </c>
      <c r="V163" s="119">
        <v>4</v>
      </c>
      <c r="W163" s="119">
        <v>4</v>
      </c>
      <c r="X163" s="119">
        <v>4</v>
      </c>
      <c r="Y163" s="119">
        <v>4</v>
      </c>
      <c r="Z163" s="120">
        <v>4</v>
      </c>
      <c r="AA163" s="120">
        <v>4</v>
      </c>
      <c r="AB163" s="120">
        <v>4</v>
      </c>
      <c r="AC163" s="120">
        <v>4</v>
      </c>
      <c r="AD163" s="120">
        <v>3</v>
      </c>
      <c r="AE163" s="79">
        <v>5</v>
      </c>
      <c r="AF163" s="79">
        <v>5</v>
      </c>
      <c r="AG163" s="79">
        <v>5</v>
      </c>
      <c r="AH163" s="79">
        <v>5</v>
      </c>
      <c r="AI163" s="94">
        <v>4</v>
      </c>
      <c r="AJ163" s="94">
        <v>5</v>
      </c>
      <c r="AK163" s="94">
        <v>5</v>
      </c>
    </row>
    <row r="164" spans="1:39">
      <c r="A164" s="21">
        <v>163</v>
      </c>
      <c r="B164" s="21" t="s">
        <v>58</v>
      </c>
      <c r="C164" s="21" t="s">
        <v>122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1</v>
      </c>
      <c r="L164" s="117">
        <v>4</v>
      </c>
      <c r="M164" s="117">
        <v>3</v>
      </c>
      <c r="N164" s="117">
        <v>4</v>
      </c>
      <c r="O164" s="97">
        <v>4</v>
      </c>
      <c r="P164" s="97">
        <v>4</v>
      </c>
      <c r="Q164" s="118">
        <v>4</v>
      </c>
      <c r="R164" s="118">
        <v>2</v>
      </c>
      <c r="S164" s="118">
        <v>3</v>
      </c>
      <c r="T164" s="118">
        <v>3</v>
      </c>
      <c r="U164" s="118">
        <v>4</v>
      </c>
      <c r="V164" s="119">
        <v>4</v>
      </c>
      <c r="W164" s="119">
        <v>2</v>
      </c>
      <c r="X164" s="119">
        <v>2</v>
      </c>
      <c r="Y164" s="119">
        <v>2</v>
      </c>
      <c r="Z164" s="120">
        <v>4</v>
      </c>
      <c r="AA164" s="120">
        <v>4</v>
      </c>
      <c r="AB164" s="120">
        <v>4</v>
      </c>
      <c r="AC164" s="120">
        <v>4</v>
      </c>
      <c r="AD164" s="120">
        <v>4</v>
      </c>
      <c r="AE164" s="79">
        <v>4</v>
      </c>
      <c r="AF164" s="79">
        <v>4</v>
      </c>
      <c r="AG164" s="79">
        <v>4</v>
      </c>
      <c r="AH164" s="79">
        <v>4</v>
      </c>
      <c r="AI164" s="94">
        <v>4</v>
      </c>
      <c r="AJ164" s="94">
        <v>4</v>
      </c>
      <c r="AK164" s="94">
        <v>4</v>
      </c>
    </row>
    <row r="165" spans="1:39">
      <c r="A165" s="21">
        <v>164</v>
      </c>
      <c r="B165" s="21" t="s">
        <v>8</v>
      </c>
      <c r="C165" s="21" t="s">
        <v>119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1</v>
      </c>
      <c r="L165" s="117">
        <v>5</v>
      </c>
      <c r="M165" s="117">
        <v>5</v>
      </c>
      <c r="N165" s="117">
        <v>5</v>
      </c>
      <c r="O165" s="97">
        <v>4</v>
      </c>
      <c r="P165" s="97">
        <v>4</v>
      </c>
      <c r="Q165" s="118">
        <v>3</v>
      </c>
      <c r="R165" s="118">
        <v>3</v>
      </c>
      <c r="S165" s="118">
        <v>4</v>
      </c>
      <c r="T165" s="118">
        <v>4</v>
      </c>
      <c r="U165" s="118">
        <v>3</v>
      </c>
      <c r="V165" s="119">
        <v>4</v>
      </c>
      <c r="W165" s="119">
        <v>4</v>
      </c>
      <c r="X165" s="119">
        <v>5</v>
      </c>
      <c r="Y165" s="119">
        <v>3</v>
      </c>
      <c r="Z165" s="120">
        <v>5</v>
      </c>
      <c r="AA165" s="120">
        <v>5</v>
      </c>
      <c r="AB165" s="120">
        <v>5</v>
      </c>
      <c r="AC165" s="120">
        <v>5</v>
      </c>
      <c r="AD165" s="120">
        <v>5</v>
      </c>
      <c r="AE165" s="79">
        <v>5</v>
      </c>
      <c r="AF165" s="79">
        <v>5</v>
      </c>
      <c r="AG165" s="79">
        <v>5</v>
      </c>
      <c r="AH165" s="79">
        <v>5</v>
      </c>
      <c r="AI165" s="94">
        <v>4</v>
      </c>
      <c r="AJ165" s="94">
        <v>5</v>
      </c>
      <c r="AK165" s="94">
        <v>5</v>
      </c>
    </row>
    <row r="166" spans="1:39">
      <c r="A166" s="21">
        <v>165</v>
      </c>
      <c r="B166" s="21" t="s">
        <v>8</v>
      </c>
      <c r="C166" s="21" t="s">
        <v>117</v>
      </c>
      <c r="D166" s="21">
        <v>1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117">
        <v>4</v>
      </c>
      <c r="M166" s="117">
        <v>3</v>
      </c>
      <c r="N166" s="117">
        <v>3</v>
      </c>
      <c r="O166" s="97">
        <v>4</v>
      </c>
      <c r="P166" s="97">
        <v>4</v>
      </c>
      <c r="Q166" s="118">
        <v>4</v>
      </c>
      <c r="R166" s="118">
        <v>4</v>
      </c>
      <c r="S166" s="118">
        <v>4</v>
      </c>
      <c r="T166" s="118">
        <v>4</v>
      </c>
      <c r="U166" s="118">
        <v>4</v>
      </c>
      <c r="V166" s="119">
        <v>4</v>
      </c>
      <c r="W166" s="119">
        <v>4</v>
      </c>
      <c r="X166" s="119">
        <v>4</v>
      </c>
      <c r="Y166" s="119">
        <v>4</v>
      </c>
      <c r="Z166" s="120">
        <v>4</v>
      </c>
      <c r="AA166" s="120">
        <v>4</v>
      </c>
      <c r="AB166" s="120">
        <v>4</v>
      </c>
      <c r="AC166" s="120">
        <v>4</v>
      </c>
      <c r="AD166" s="120">
        <v>4</v>
      </c>
      <c r="AE166" s="79">
        <v>4</v>
      </c>
      <c r="AF166" s="79">
        <v>4</v>
      </c>
      <c r="AG166" s="79">
        <v>4</v>
      </c>
      <c r="AH166" s="79">
        <v>4</v>
      </c>
      <c r="AI166" s="94">
        <v>4</v>
      </c>
      <c r="AJ166" s="94">
        <v>4</v>
      </c>
      <c r="AK166" s="94">
        <v>4</v>
      </c>
    </row>
    <row r="167" spans="1:39">
      <c r="A167" s="21">
        <v>166</v>
      </c>
      <c r="B167" s="21" t="s">
        <v>8</v>
      </c>
      <c r="C167" s="21" t="s">
        <v>60</v>
      </c>
      <c r="D167" s="21">
        <v>1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117">
        <v>4</v>
      </c>
      <c r="M167" s="117">
        <v>2</v>
      </c>
      <c r="N167" s="117">
        <v>4</v>
      </c>
      <c r="O167" s="97">
        <v>5</v>
      </c>
      <c r="P167" s="97">
        <v>5</v>
      </c>
      <c r="Q167" s="118">
        <v>5</v>
      </c>
      <c r="R167" s="118">
        <v>3</v>
      </c>
      <c r="S167" s="118">
        <v>5</v>
      </c>
      <c r="T167" s="118">
        <v>5</v>
      </c>
      <c r="U167" s="118">
        <v>5</v>
      </c>
      <c r="V167" s="119">
        <v>5</v>
      </c>
      <c r="W167" s="119">
        <v>5</v>
      </c>
      <c r="X167" s="119">
        <v>5</v>
      </c>
      <c r="Y167" s="119">
        <v>5</v>
      </c>
      <c r="Z167" s="120">
        <v>4</v>
      </c>
      <c r="AA167" s="120">
        <v>4</v>
      </c>
      <c r="AB167" s="120">
        <v>4</v>
      </c>
      <c r="AC167" s="120">
        <v>4</v>
      </c>
      <c r="AD167" s="120">
        <v>4</v>
      </c>
      <c r="AE167" s="79">
        <v>5</v>
      </c>
      <c r="AF167" s="79">
        <v>5</v>
      </c>
      <c r="AG167" s="79">
        <v>5</v>
      </c>
      <c r="AH167" s="79">
        <v>5</v>
      </c>
      <c r="AI167" s="94">
        <v>5</v>
      </c>
      <c r="AJ167" s="94">
        <v>4</v>
      </c>
      <c r="AK167" s="94">
        <v>4</v>
      </c>
    </row>
    <row r="168" spans="1:39">
      <c r="A168" s="21">
        <v>167</v>
      </c>
      <c r="B168" s="21" t="s">
        <v>58</v>
      </c>
      <c r="C168" s="21" t="s">
        <v>64</v>
      </c>
      <c r="D168" s="21">
        <v>0</v>
      </c>
      <c r="E168" s="21">
        <v>0</v>
      </c>
      <c r="F168" s="21">
        <v>1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117">
        <v>5</v>
      </c>
      <c r="M168" s="117">
        <v>3</v>
      </c>
      <c r="N168" s="117">
        <v>3</v>
      </c>
      <c r="O168" s="97">
        <v>4</v>
      </c>
      <c r="P168" s="97">
        <v>4</v>
      </c>
      <c r="Q168" s="118">
        <v>5</v>
      </c>
      <c r="R168" s="118">
        <v>3</v>
      </c>
      <c r="S168" s="118">
        <v>5</v>
      </c>
      <c r="T168" s="118">
        <v>5</v>
      </c>
      <c r="U168" s="118">
        <v>5</v>
      </c>
      <c r="V168" s="119">
        <v>4</v>
      </c>
      <c r="W168" s="119">
        <v>4</v>
      </c>
      <c r="X168" s="119">
        <v>4</v>
      </c>
      <c r="Y168" s="119">
        <v>4</v>
      </c>
      <c r="Z168" s="120">
        <v>4</v>
      </c>
      <c r="AA168" s="120">
        <v>4</v>
      </c>
      <c r="AB168" s="120">
        <v>4</v>
      </c>
      <c r="AC168" s="120">
        <v>4</v>
      </c>
      <c r="AD168" s="120">
        <v>4</v>
      </c>
      <c r="AE168" s="79">
        <v>4</v>
      </c>
      <c r="AF168" s="79">
        <v>4</v>
      </c>
      <c r="AG168" s="79">
        <v>4</v>
      </c>
      <c r="AH168" s="79">
        <v>4</v>
      </c>
      <c r="AI168" s="94">
        <v>4</v>
      </c>
      <c r="AJ168" s="94">
        <v>4</v>
      </c>
      <c r="AK168" s="94">
        <v>4</v>
      </c>
    </row>
    <row r="169" spans="1:39" s="24" customFormat="1">
      <c r="D169" s="20">
        <f>COUNTIF(D2:D168,1)</f>
        <v>103</v>
      </c>
      <c r="E169" s="20">
        <f t="shared" ref="E169:K169" si="0">COUNTIF(E2:E168,1)</f>
        <v>10</v>
      </c>
      <c r="F169" s="20">
        <f t="shared" si="0"/>
        <v>57</v>
      </c>
      <c r="G169" s="20">
        <f t="shared" si="0"/>
        <v>38</v>
      </c>
      <c r="H169" s="20">
        <f t="shared" si="0"/>
        <v>7</v>
      </c>
      <c r="I169" s="20">
        <f t="shared" si="0"/>
        <v>1</v>
      </c>
      <c r="J169" s="20">
        <f t="shared" si="0"/>
        <v>3</v>
      </c>
      <c r="K169" s="20">
        <f t="shared" si="0"/>
        <v>24</v>
      </c>
      <c r="L169" s="22">
        <f t="shared" ref="L169:AK169" si="1">AVERAGE(L2:L168)</f>
        <v>4.3532934131736525</v>
      </c>
      <c r="M169" s="22">
        <f t="shared" si="1"/>
        <v>3.7005988023952097</v>
      </c>
      <c r="N169" s="22">
        <f t="shared" si="1"/>
        <v>3.7784431137724552</v>
      </c>
      <c r="O169" s="22">
        <f t="shared" si="1"/>
        <v>4.2514970059880239</v>
      </c>
      <c r="P169" s="22">
        <f t="shared" si="1"/>
        <v>4.317365269461078</v>
      </c>
      <c r="Q169" s="22">
        <f t="shared" si="1"/>
        <v>4.3293413173652695</v>
      </c>
      <c r="R169" s="22">
        <f t="shared" si="1"/>
        <v>3.5389221556886228</v>
      </c>
      <c r="S169" s="22">
        <f t="shared" si="1"/>
        <v>4.1377245508982039</v>
      </c>
      <c r="T169" s="22">
        <f t="shared" si="1"/>
        <v>4.0898203592814371</v>
      </c>
      <c r="U169" s="22">
        <f t="shared" si="1"/>
        <v>4.2574850299401197</v>
      </c>
      <c r="V169" s="22">
        <f t="shared" si="1"/>
        <v>3.4011976047904193</v>
      </c>
      <c r="W169" s="22">
        <f t="shared" si="1"/>
        <v>3.4790419161676644</v>
      </c>
      <c r="X169" s="22">
        <f t="shared" si="1"/>
        <v>3.4790419161676644</v>
      </c>
      <c r="Y169" s="22">
        <f t="shared" si="1"/>
        <v>3.2395209580838324</v>
      </c>
      <c r="Z169" s="22">
        <f t="shared" si="1"/>
        <v>4.2215568862275452</v>
      </c>
      <c r="AA169" s="22">
        <f t="shared" si="1"/>
        <v>4.2455089820359282</v>
      </c>
      <c r="AB169" s="22">
        <f t="shared" si="1"/>
        <v>4.2335329341317367</v>
      </c>
      <c r="AC169" s="22">
        <f t="shared" si="1"/>
        <v>4.1497005988023954</v>
      </c>
      <c r="AD169" s="22">
        <f t="shared" si="1"/>
        <v>4.1796407185628741</v>
      </c>
      <c r="AE169" s="22">
        <f t="shared" si="1"/>
        <v>4.4191616766467066</v>
      </c>
      <c r="AF169" s="22">
        <f t="shared" si="1"/>
        <v>4.365269461077844</v>
      </c>
      <c r="AG169" s="22">
        <f t="shared" si="1"/>
        <v>4.3233532934131738</v>
      </c>
      <c r="AH169" s="22">
        <f t="shared" si="1"/>
        <v>4.3832335329341321</v>
      </c>
      <c r="AI169" s="22">
        <f t="shared" si="1"/>
        <v>4.2215568862275452</v>
      </c>
      <c r="AJ169" s="22">
        <f t="shared" si="1"/>
        <v>4.227544910179641</v>
      </c>
      <c r="AK169" s="22">
        <f t="shared" si="1"/>
        <v>4.3053892215568865</v>
      </c>
      <c r="AL169" s="22">
        <f>AVERAGE(L2:AK168)</f>
        <v>4.0626439428834642</v>
      </c>
      <c r="AM169" s="22">
        <f>AVERAGE(L169:U169,AE169:AK169)</f>
        <v>4.1764705882352944</v>
      </c>
    </row>
    <row r="170" spans="1:39" s="24" customFormat="1">
      <c r="D170" s="22">
        <f>STDEV(D2:D168)</f>
        <v>0.48763662831908661</v>
      </c>
      <c r="E170" s="22">
        <f t="shared" ref="E170:K170" si="2">STDEV(E2:E168)</f>
        <v>0.23797840345456908</v>
      </c>
      <c r="F170" s="22">
        <f t="shared" si="2"/>
        <v>0.47557770943209593</v>
      </c>
      <c r="G170" s="22">
        <f t="shared" si="2"/>
        <v>0.4205081078339134</v>
      </c>
      <c r="H170" s="22">
        <f t="shared" si="2"/>
        <v>0.20100031208911973</v>
      </c>
      <c r="I170" s="22">
        <f t="shared" si="2"/>
        <v>7.7382323253413682E-2</v>
      </c>
      <c r="J170" s="22">
        <f t="shared" si="2"/>
        <v>0.13322025842794805</v>
      </c>
      <c r="K170" s="22">
        <f t="shared" si="2"/>
        <v>0.35185308239080204</v>
      </c>
      <c r="L170" s="22">
        <f t="shared" ref="L170:AK170" si="3">STDEV(L2:L168)</f>
        <v>0.65009586235997319</v>
      </c>
      <c r="M170" s="22">
        <f t="shared" si="3"/>
        <v>0.91516652023420986</v>
      </c>
      <c r="N170" s="22">
        <f t="shared" si="3"/>
        <v>0.93397194047780963</v>
      </c>
      <c r="O170" s="22">
        <f t="shared" si="3"/>
        <v>0.66512579545989914</v>
      </c>
      <c r="P170" s="22">
        <f t="shared" si="3"/>
        <v>0.64087497003725991</v>
      </c>
      <c r="Q170" s="22">
        <f t="shared" si="3"/>
        <v>0.82464387182030496</v>
      </c>
      <c r="R170" s="22">
        <f t="shared" si="3"/>
        <v>0.97405192084722447</v>
      </c>
      <c r="S170" s="22">
        <f t="shared" si="3"/>
        <v>0.72739978951826245</v>
      </c>
      <c r="T170" s="22">
        <f t="shared" si="3"/>
        <v>0.68394979123646171</v>
      </c>
      <c r="U170" s="22">
        <f t="shared" si="3"/>
        <v>0.67631239534688936</v>
      </c>
      <c r="V170" s="22">
        <f t="shared" si="3"/>
        <v>1.0241651330489943</v>
      </c>
      <c r="W170" s="22">
        <f t="shared" si="3"/>
        <v>1.0345729772328303</v>
      </c>
      <c r="X170" s="22">
        <f t="shared" si="3"/>
        <v>1.0287337130906704</v>
      </c>
      <c r="Y170" s="22">
        <f t="shared" si="3"/>
        <v>1.1365217537941235</v>
      </c>
      <c r="Z170" s="22">
        <f t="shared" si="3"/>
        <v>0.58496419007677236</v>
      </c>
      <c r="AA170" s="22">
        <f t="shared" si="3"/>
        <v>0.5539242898580462</v>
      </c>
      <c r="AB170" s="22">
        <f t="shared" si="3"/>
        <v>0.55910974615558184</v>
      </c>
      <c r="AC170" s="22">
        <f t="shared" si="3"/>
        <v>0.5974720088716976</v>
      </c>
      <c r="AD170" s="22">
        <f t="shared" si="3"/>
        <v>0.59420280929407798</v>
      </c>
      <c r="AE170" s="22">
        <f t="shared" si="3"/>
        <v>0.62410747179776593</v>
      </c>
      <c r="AF170" s="22">
        <f t="shared" si="3"/>
        <v>0.62439639708142225</v>
      </c>
      <c r="AG170" s="22">
        <f t="shared" si="3"/>
        <v>0.64256133810480576</v>
      </c>
      <c r="AH170" s="22">
        <f t="shared" si="3"/>
        <v>0.61835895281900621</v>
      </c>
      <c r="AI170" s="22">
        <f t="shared" si="3"/>
        <v>0.62480066801861822</v>
      </c>
      <c r="AJ170" s="22">
        <f t="shared" si="3"/>
        <v>0.66474604904272505</v>
      </c>
      <c r="AK170" s="22">
        <f t="shared" si="3"/>
        <v>0.62779567363508748</v>
      </c>
      <c r="AL170" s="22">
        <f>STDEVA(L2:AK168)</f>
        <v>0.83476644992711002</v>
      </c>
      <c r="AM170" s="22"/>
    </row>
    <row r="171" spans="1:39">
      <c r="B171" s="117" t="s">
        <v>8</v>
      </c>
      <c r="C171" s="117">
        <f>COUNTIF(B2:B168,"นิสิตระดับปริญญาโท")</f>
        <v>97</v>
      </c>
      <c r="N171" s="130">
        <f>STDEV(L2:N168)</f>
        <v>0.89043262489704322</v>
      </c>
      <c r="P171" s="98">
        <f>STDEVA(O2:P168)</f>
        <v>0.65296515162582724</v>
      </c>
      <c r="U171" s="133">
        <f>STDEVA(Q2:U168)</f>
        <v>0.83165139934316012</v>
      </c>
      <c r="X171" s="126"/>
      <c r="Y171" s="126">
        <f>STDEVA(V2:Y168)</f>
        <v>1.0591784461030618</v>
      </c>
      <c r="AC171" s="139"/>
      <c r="AD171" s="139">
        <f>STDEVA(Z2:AD168)</f>
        <v>0.57794191608637613</v>
      </c>
      <c r="AH171" s="108">
        <f>STDEVA(AE2:AH168)</f>
        <v>0.62696065089916331</v>
      </c>
      <c r="AK171" s="95">
        <f>STDEVA(AI2:AK168)</f>
        <v>0.63923607101838209</v>
      </c>
    </row>
    <row r="172" spans="1:39">
      <c r="B172" s="117" t="s">
        <v>58</v>
      </c>
      <c r="C172" s="117">
        <f>COUNTIF(B2:B168,"นิสิตระดับปริญญาเอก")</f>
        <v>31</v>
      </c>
      <c r="N172" s="131">
        <f>AVERAGE(L2:N168)</f>
        <v>3.9441117764471056</v>
      </c>
      <c r="O172" s="99"/>
      <c r="P172" s="100">
        <f>AVERAGE(O2:P168)</f>
        <v>4.2844311377245505</v>
      </c>
      <c r="Q172" s="134"/>
      <c r="R172" s="134"/>
      <c r="S172" s="134"/>
      <c r="T172" s="134"/>
      <c r="U172" s="135">
        <f>AVERAGE(Q2:U168)</f>
        <v>4.0706586826347309</v>
      </c>
      <c r="V172" s="128"/>
      <c r="W172" s="128"/>
      <c r="X172" s="137"/>
      <c r="Y172" s="127">
        <f>AVERAGE(V2:Y168)</f>
        <v>3.3997005988023954</v>
      </c>
      <c r="Z172" s="140"/>
      <c r="AA172" s="140"/>
      <c r="AB172" s="140"/>
      <c r="AC172" s="141"/>
      <c r="AD172" s="142">
        <f>AVERAGE(Z2:AD168)</f>
        <v>4.2059880239520959</v>
      </c>
      <c r="AE172" s="81"/>
      <c r="AF172" s="81"/>
      <c r="AG172" s="81"/>
      <c r="AH172" s="109">
        <f>AVERAGE(AE2:AH168)</f>
        <v>4.3727544910179637</v>
      </c>
      <c r="AK172" s="96">
        <f>AVERAGE(AI2:AK168)</f>
        <v>4.2514970059880239</v>
      </c>
      <c r="AL172" s="22">
        <f>AVERAGE(N172,P172,U172,AH172,AK172)</f>
        <v>4.1846906187624757</v>
      </c>
    </row>
    <row r="173" spans="1:39">
      <c r="B173" s="117" t="s">
        <v>61</v>
      </c>
      <c r="C173" s="117">
        <f>COUNTIF(B2:B168,"คณาจารย์/เจ้าหน้าที่")</f>
        <v>29</v>
      </c>
    </row>
    <row r="174" spans="1:39">
      <c r="B174" s="117" t="s">
        <v>114</v>
      </c>
      <c r="C174" s="117">
        <f>COUNTIF(B3:B169,"นิสิตระดับปริญญาตรี")</f>
        <v>10</v>
      </c>
    </row>
    <row r="175" spans="1:39">
      <c r="C175" s="145">
        <f>SUM(C171:C174)</f>
        <v>167</v>
      </c>
    </row>
    <row r="176" spans="1:39">
      <c r="F176" s="23"/>
    </row>
    <row r="182" spans="3:3"/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zoomScale="130" zoomScaleNormal="130" workbookViewId="0">
      <selection activeCell="F16" sqref="F16"/>
    </sheetView>
  </sheetViews>
  <sheetFormatPr defaultRowHeight="15"/>
  <cols>
    <col min="1" max="1" width="9.140625" style="86" customWidth="1"/>
    <col min="2" max="5" width="9.140625" style="86"/>
    <col min="6" max="6" width="49.7109375" style="86" customWidth="1"/>
    <col min="7" max="16384" width="9.140625" style="86"/>
  </cols>
  <sheetData>
    <row r="1" spans="1:8" s="85" customFormat="1" ht="23.25">
      <c r="A1" s="148" t="s">
        <v>47</v>
      </c>
      <c r="B1" s="148"/>
      <c r="C1" s="148"/>
      <c r="D1" s="148"/>
      <c r="E1" s="148"/>
      <c r="F1" s="148"/>
    </row>
    <row r="2" spans="1:8" s="85" customFormat="1" ht="23.25">
      <c r="A2" s="148" t="s">
        <v>11</v>
      </c>
      <c r="B2" s="148"/>
      <c r="C2" s="148"/>
      <c r="D2" s="148"/>
      <c r="E2" s="148"/>
      <c r="F2" s="148"/>
    </row>
    <row r="3" spans="1:8" s="85" customFormat="1" ht="23.25">
      <c r="A3" s="148" t="s">
        <v>134</v>
      </c>
      <c r="B3" s="148"/>
      <c r="C3" s="148"/>
      <c r="D3" s="148"/>
      <c r="E3" s="148"/>
      <c r="F3" s="148"/>
    </row>
    <row r="4" spans="1:8" s="85" customFormat="1" ht="23.25">
      <c r="A4" s="148" t="s">
        <v>135</v>
      </c>
      <c r="B4" s="148"/>
      <c r="C4" s="148"/>
      <c r="D4" s="148"/>
      <c r="E4" s="148"/>
      <c r="F4" s="148"/>
    </row>
    <row r="5" spans="1:8" ht="21">
      <c r="A5" s="149"/>
      <c r="B5" s="149"/>
      <c r="C5" s="149"/>
      <c r="D5" s="149"/>
      <c r="E5" s="149"/>
      <c r="F5" s="149"/>
    </row>
    <row r="6" spans="1:8" s="88" customFormat="1" ht="21">
      <c r="A6" s="87" t="s">
        <v>137</v>
      </c>
      <c r="B6" s="87"/>
      <c r="C6" s="87"/>
      <c r="D6" s="87"/>
      <c r="E6" s="87"/>
      <c r="F6" s="87"/>
    </row>
    <row r="7" spans="1:8" s="88" customFormat="1" ht="21">
      <c r="A7" s="87" t="s">
        <v>136</v>
      </c>
      <c r="B7" s="87"/>
      <c r="C7" s="87"/>
      <c r="D7" s="87"/>
      <c r="E7" s="87"/>
      <c r="F7" s="87"/>
    </row>
    <row r="8" spans="1:8" s="88" customFormat="1" ht="21">
      <c r="A8" s="87" t="s">
        <v>149</v>
      </c>
      <c r="B8" s="87"/>
      <c r="C8" s="87"/>
      <c r="D8" s="87"/>
      <c r="E8" s="87"/>
      <c r="F8" s="87"/>
    </row>
    <row r="9" spans="1:8" s="88" customFormat="1" ht="21">
      <c r="A9" s="87" t="s">
        <v>164</v>
      </c>
      <c r="B9" s="87"/>
      <c r="C9" s="87"/>
      <c r="D9" s="87"/>
      <c r="E9" s="87"/>
      <c r="F9" s="87"/>
    </row>
    <row r="10" spans="1:8" s="9" customFormat="1" ht="21">
      <c r="A10" s="87" t="s">
        <v>150</v>
      </c>
      <c r="B10" s="87"/>
      <c r="C10" s="87"/>
      <c r="D10" s="87"/>
      <c r="E10" s="87"/>
      <c r="F10" s="87"/>
    </row>
    <row r="11" spans="1:8" s="9" customFormat="1" ht="21">
      <c r="A11" s="87" t="s">
        <v>151</v>
      </c>
      <c r="B11" s="87"/>
      <c r="C11" s="87"/>
      <c r="D11" s="87"/>
      <c r="E11" s="87"/>
      <c r="F11" s="87"/>
    </row>
    <row r="12" spans="1:8" s="9" customFormat="1" ht="21">
      <c r="A12" s="147" t="s">
        <v>166</v>
      </c>
      <c r="B12" s="147"/>
      <c r="C12" s="147"/>
      <c r="D12" s="147"/>
      <c r="E12" s="147"/>
      <c r="F12" s="147"/>
      <c r="G12" s="25"/>
      <c r="H12" s="25"/>
    </row>
    <row r="13" spans="1:8" s="9" customFormat="1" ht="21">
      <c r="A13" s="89" t="s">
        <v>152</v>
      </c>
      <c r="B13" s="89"/>
      <c r="C13" s="89"/>
      <c r="D13" s="89"/>
      <c r="E13" s="89"/>
      <c r="F13" s="89"/>
      <c r="G13" s="25"/>
      <c r="H13" s="25"/>
    </row>
    <row r="14" spans="1:8" s="9" customFormat="1" ht="21">
      <c r="A14" s="89" t="s">
        <v>153</v>
      </c>
      <c r="B14" s="89"/>
      <c r="C14" s="89"/>
      <c r="D14" s="89"/>
      <c r="E14" s="89"/>
      <c r="F14" s="89"/>
      <c r="G14" s="25"/>
      <c r="H14" s="25"/>
    </row>
    <row r="15" spans="1:8" s="9" customFormat="1" ht="21">
      <c r="A15" s="89" t="s">
        <v>154</v>
      </c>
      <c r="B15" s="89"/>
      <c r="C15" s="89"/>
      <c r="D15" s="89"/>
      <c r="E15" s="89"/>
      <c r="F15" s="89"/>
      <c r="G15" s="25"/>
      <c r="H15" s="25"/>
    </row>
    <row r="16" spans="1:8" s="9" customFormat="1" ht="21">
      <c r="A16" s="89" t="s">
        <v>109</v>
      </c>
      <c r="B16" s="89"/>
      <c r="C16" s="89"/>
      <c r="D16" s="89"/>
      <c r="E16" s="89"/>
      <c r="F16" s="89"/>
      <c r="G16" s="25"/>
      <c r="H16" s="25"/>
    </row>
    <row r="17" spans="1:8" s="9" customFormat="1" ht="21">
      <c r="A17" s="110" t="s">
        <v>155</v>
      </c>
      <c r="B17" s="110"/>
      <c r="C17" s="110"/>
      <c r="D17" s="110"/>
      <c r="E17" s="110"/>
      <c r="F17" s="110"/>
      <c r="G17" s="25"/>
      <c r="H17" s="25"/>
    </row>
    <row r="18" spans="1:8" s="89" customFormat="1" ht="21">
      <c r="A18" s="150" t="s">
        <v>156</v>
      </c>
      <c r="B18" s="150"/>
      <c r="C18" s="150"/>
      <c r="D18" s="150"/>
      <c r="E18" s="150"/>
      <c r="F18" s="150"/>
    </row>
    <row r="19" spans="1:8" s="87" customFormat="1" ht="21">
      <c r="A19" s="150" t="s">
        <v>167</v>
      </c>
      <c r="B19" s="150"/>
      <c r="C19" s="150"/>
      <c r="D19" s="150"/>
      <c r="E19" s="150"/>
      <c r="F19" s="150"/>
    </row>
    <row r="20" spans="1:8" s="87" customFormat="1" ht="21">
      <c r="A20" s="150" t="s">
        <v>157</v>
      </c>
      <c r="B20" s="151"/>
      <c r="C20" s="151"/>
      <c r="D20" s="151"/>
      <c r="E20" s="151"/>
      <c r="F20" s="151"/>
    </row>
    <row r="21" spans="1:8" s="87" customFormat="1" ht="21">
      <c r="A21" s="150" t="s">
        <v>159</v>
      </c>
      <c r="B21" s="151"/>
      <c r="C21" s="151"/>
      <c r="D21" s="151"/>
      <c r="E21" s="151"/>
      <c r="F21" s="151"/>
    </row>
    <row r="22" spans="1:8" s="91" customFormat="1" ht="21">
      <c r="A22" s="92" t="s">
        <v>158</v>
      </c>
      <c r="B22" s="93"/>
      <c r="C22" s="93"/>
      <c r="D22" s="93"/>
      <c r="E22" s="93"/>
      <c r="F22" s="93"/>
    </row>
    <row r="23" spans="1:8" s="90" customFormat="1" ht="21">
      <c r="A23" s="152" t="s">
        <v>161</v>
      </c>
      <c r="B23" s="152"/>
      <c r="C23" s="152"/>
      <c r="D23" s="152"/>
      <c r="E23" s="152"/>
      <c r="F23" s="152"/>
    </row>
    <row r="24" spans="1:8" ht="21">
      <c r="A24" s="146" t="s">
        <v>101</v>
      </c>
      <c r="B24" s="146"/>
      <c r="C24" s="146"/>
      <c r="D24" s="146"/>
      <c r="E24" s="146"/>
      <c r="F24" s="146"/>
    </row>
    <row r="25" spans="1:8" ht="21">
      <c r="A25" s="9"/>
      <c r="B25" s="9"/>
      <c r="C25" s="9"/>
      <c r="D25" s="9"/>
      <c r="E25" s="9"/>
      <c r="F25" s="9"/>
    </row>
    <row r="26" spans="1:8" ht="21">
      <c r="A26" s="9"/>
      <c r="B26" s="9"/>
      <c r="C26" s="9"/>
      <c r="D26" s="9"/>
      <c r="E26" s="9"/>
      <c r="F26" s="9"/>
    </row>
    <row r="27" spans="1:8" ht="21">
      <c r="A27" s="9"/>
      <c r="B27" s="9"/>
      <c r="C27" s="9"/>
      <c r="D27" s="9"/>
      <c r="E27" s="9"/>
      <c r="F27" s="9"/>
    </row>
    <row r="28" spans="1:8" ht="21">
      <c r="A28" s="9"/>
      <c r="B28" s="9"/>
      <c r="C28" s="9"/>
      <c r="D28" s="9"/>
      <c r="E28" s="9"/>
      <c r="F28" s="9"/>
    </row>
    <row r="29" spans="1:8" ht="21">
      <c r="A29" s="9"/>
      <c r="B29" s="9"/>
      <c r="C29" s="9"/>
      <c r="D29" s="9"/>
      <c r="E29" s="9"/>
      <c r="F29" s="9"/>
    </row>
    <row r="30" spans="1:8" ht="21">
      <c r="A30" s="9"/>
      <c r="B30" s="9"/>
      <c r="C30" s="9"/>
      <c r="D30" s="9"/>
      <c r="E30" s="9"/>
      <c r="F30" s="9"/>
    </row>
    <row r="31" spans="1:8" ht="21">
      <c r="A31" s="9"/>
      <c r="B31" s="9"/>
      <c r="C31" s="9"/>
      <c r="D31" s="9"/>
      <c r="E31" s="9"/>
      <c r="F31" s="9"/>
    </row>
    <row r="32" spans="1:8" ht="21">
      <c r="A32" s="9"/>
      <c r="B32" s="9"/>
      <c r="C32" s="9"/>
      <c r="D32" s="9"/>
      <c r="E32" s="9"/>
      <c r="F32" s="9"/>
    </row>
    <row r="33" spans="1:6" ht="21">
      <c r="A33" s="9"/>
      <c r="B33" s="9"/>
      <c r="C33" s="9"/>
      <c r="D33" s="9"/>
      <c r="E33" s="9"/>
      <c r="F33" s="9"/>
    </row>
    <row r="34" spans="1:6" ht="21">
      <c r="A34" s="9"/>
      <c r="B34" s="9"/>
      <c r="C34" s="9"/>
      <c r="D34" s="9"/>
      <c r="E34" s="9"/>
      <c r="F34" s="9"/>
    </row>
    <row r="35" spans="1:6" ht="21">
      <c r="A35" s="9"/>
      <c r="B35" s="9"/>
      <c r="C35" s="9"/>
      <c r="D35" s="9"/>
      <c r="E35" s="9"/>
      <c r="F35" s="9"/>
    </row>
    <row r="36" spans="1:6" ht="21">
      <c r="A36" s="9"/>
      <c r="B36" s="9"/>
      <c r="C36" s="9"/>
      <c r="D36" s="9"/>
      <c r="E36" s="9"/>
      <c r="F36" s="9"/>
    </row>
  </sheetData>
  <mergeCells count="12">
    <mergeCell ref="A24:F24"/>
    <mergeCell ref="A12:F12"/>
    <mergeCell ref="A1:F1"/>
    <mergeCell ref="A2:F2"/>
    <mergeCell ref="A3:F3"/>
    <mergeCell ref="A4:F4"/>
    <mergeCell ref="A5:F5"/>
    <mergeCell ref="A20:F20"/>
    <mergeCell ref="A18:F18"/>
    <mergeCell ref="A21:F21"/>
    <mergeCell ref="A23:F23"/>
    <mergeCell ref="A19:F19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59"/>
  <sheetViews>
    <sheetView topLeftCell="A107" zoomScale="120" zoomScaleNormal="120" workbookViewId="0">
      <selection activeCell="A112" sqref="A112:G112"/>
    </sheetView>
  </sheetViews>
  <sheetFormatPr defaultRowHeight="19.5"/>
  <cols>
    <col min="1" max="1" width="7.7109375" style="1" customWidth="1"/>
    <col min="2" max="2" width="9" style="1"/>
    <col min="3" max="3" width="15.42578125" style="1" customWidth="1"/>
    <col min="4" max="4" width="26.5703125" style="1" customWidth="1"/>
    <col min="5" max="5" width="8" style="3" customWidth="1"/>
    <col min="6" max="6" width="9" style="3" customWidth="1"/>
    <col min="7" max="7" width="17" style="3" customWidth="1"/>
    <col min="8" max="256" width="9" style="1"/>
    <col min="257" max="257" width="10.85546875" style="1" customWidth="1"/>
    <col min="258" max="258" width="9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" style="1"/>
    <col min="513" max="513" width="10.85546875" style="1" customWidth="1"/>
    <col min="514" max="514" width="9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" style="1"/>
    <col min="769" max="769" width="10.85546875" style="1" customWidth="1"/>
    <col min="770" max="770" width="9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" style="1"/>
    <col min="1025" max="1025" width="10.85546875" style="1" customWidth="1"/>
    <col min="1026" max="1026" width="9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" style="1"/>
    <col min="1281" max="1281" width="10.85546875" style="1" customWidth="1"/>
    <col min="1282" max="1282" width="9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" style="1"/>
    <col min="1537" max="1537" width="10.85546875" style="1" customWidth="1"/>
    <col min="1538" max="1538" width="9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" style="1"/>
    <col min="1793" max="1793" width="10.85546875" style="1" customWidth="1"/>
    <col min="1794" max="1794" width="9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" style="1"/>
    <col min="2049" max="2049" width="10.85546875" style="1" customWidth="1"/>
    <col min="2050" max="2050" width="9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" style="1"/>
    <col min="2305" max="2305" width="10.85546875" style="1" customWidth="1"/>
    <col min="2306" max="2306" width="9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" style="1"/>
    <col min="2561" max="2561" width="10.85546875" style="1" customWidth="1"/>
    <col min="2562" max="2562" width="9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" style="1"/>
    <col min="2817" max="2817" width="10.85546875" style="1" customWidth="1"/>
    <col min="2818" max="2818" width="9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" style="1"/>
    <col min="3073" max="3073" width="10.85546875" style="1" customWidth="1"/>
    <col min="3074" max="3074" width="9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" style="1"/>
    <col min="3329" max="3329" width="10.85546875" style="1" customWidth="1"/>
    <col min="3330" max="3330" width="9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" style="1"/>
    <col min="3585" max="3585" width="10.85546875" style="1" customWidth="1"/>
    <col min="3586" max="3586" width="9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" style="1"/>
    <col min="3841" max="3841" width="10.85546875" style="1" customWidth="1"/>
    <col min="3842" max="3842" width="9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" style="1"/>
    <col min="4097" max="4097" width="10.85546875" style="1" customWidth="1"/>
    <col min="4098" max="4098" width="9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" style="1"/>
    <col min="4353" max="4353" width="10.85546875" style="1" customWidth="1"/>
    <col min="4354" max="4354" width="9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" style="1"/>
    <col min="4609" max="4609" width="10.85546875" style="1" customWidth="1"/>
    <col min="4610" max="4610" width="9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" style="1"/>
    <col min="4865" max="4865" width="10.85546875" style="1" customWidth="1"/>
    <col min="4866" max="4866" width="9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" style="1"/>
    <col min="5121" max="5121" width="10.85546875" style="1" customWidth="1"/>
    <col min="5122" max="5122" width="9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" style="1"/>
    <col min="5377" max="5377" width="10.85546875" style="1" customWidth="1"/>
    <col min="5378" max="5378" width="9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" style="1"/>
    <col min="5633" max="5633" width="10.85546875" style="1" customWidth="1"/>
    <col min="5634" max="5634" width="9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" style="1"/>
    <col min="5889" max="5889" width="10.85546875" style="1" customWidth="1"/>
    <col min="5890" max="5890" width="9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" style="1"/>
    <col min="6145" max="6145" width="10.85546875" style="1" customWidth="1"/>
    <col min="6146" max="6146" width="9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" style="1"/>
    <col min="6401" max="6401" width="10.85546875" style="1" customWidth="1"/>
    <col min="6402" max="6402" width="9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" style="1"/>
    <col min="6657" max="6657" width="10.85546875" style="1" customWidth="1"/>
    <col min="6658" max="6658" width="9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" style="1"/>
    <col min="6913" max="6913" width="10.85546875" style="1" customWidth="1"/>
    <col min="6914" max="6914" width="9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" style="1"/>
    <col min="7169" max="7169" width="10.85546875" style="1" customWidth="1"/>
    <col min="7170" max="7170" width="9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" style="1"/>
    <col min="7425" max="7425" width="10.85546875" style="1" customWidth="1"/>
    <col min="7426" max="7426" width="9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" style="1"/>
    <col min="7681" max="7681" width="10.85546875" style="1" customWidth="1"/>
    <col min="7682" max="7682" width="9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" style="1"/>
    <col min="7937" max="7937" width="10.85546875" style="1" customWidth="1"/>
    <col min="7938" max="7938" width="9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" style="1"/>
    <col min="8193" max="8193" width="10.85546875" style="1" customWidth="1"/>
    <col min="8194" max="8194" width="9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" style="1"/>
    <col min="8449" max="8449" width="10.85546875" style="1" customWidth="1"/>
    <col min="8450" max="8450" width="9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" style="1"/>
    <col min="8705" max="8705" width="10.85546875" style="1" customWidth="1"/>
    <col min="8706" max="8706" width="9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" style="1"/>
    <col min="8961" max="8961" width="10.85546875" style="1" customWidth="1"/>
    <col min="8962" max="8962" width="9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" style="1"/>
    <col min="9217" max="9217" width="10.85546875" style="1" customWidth="1"/>
    <col min="9218" max="9218" width="9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" style="1"/>
    <col min="9473" max="9473" width="10.85546875" style="1" customWidth="1"/>
    <col min="9474" max="9474" width="9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" style="1"/>
    <col min="9729" max="9729" width="10.85546875" style="1" customWidth="1"/>
    <col min="9730" max="9730" width="9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" style="1"/>
    <col min="9985" max="9985" width="10.85546875" style="1" customWidth="1"/>
    <col min="9986" max="9986" width="9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" style="1"/>
    <col min="10241" max="10241" width="10.85546875" style="1" customWidth="1"/>
    <col min="10242" max="10242" width="9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" style="1"/>
    <col min="10497" max="10497" width="10.85546875" style="1" customWidth="1"/>
    <col min="10498" max="10498" width="9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" style="1"/>
    <col min="10753" max="10753" width="10.85546875" style="1" customWidth="1"/>
    <col min="10754" max="10754" width="9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" style="1"/>
    <col min="11009" max="11009" width="10.85546875" style="1" customWidth="1"/>
    <col min="11010" max="11010" width="9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" style="1"/>
    <col min="11265" max="11265" width="10.85546875" style="1" customWidth="1"/>
    <col min="11266" max="11266" width="9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" style="1"/>
    <col min="11521" max="11521" width="10.85546875" style="1" customWidth="1"/>
    <col min="11522" max="11522" width="9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" style="1"/>
    <col min="11777" max="11777" width="10.85546875" style="1" customWidth="1"/>
    <col min="11778" max="11778" width="9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" style="1"/>
    <col min="12033" max="12033" width="10.85546875" style="1" customWidth="1"/>
    <col min="12034" max="12034" width="9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" style="1"/>
    <col min="12289" max="12289" width="10.85546875" style="1" customWidth="1"/>
    <col min="12290" max="12290" width="9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" style="1"/>
    <col min="12545" max="12545" width="10.85546875" style="1" customWidth="1"/>
    <col min="12546" max="12546" width="9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" style="1"/>
    <col min="12801" max="12801" width="10.85546875" style="1" customWidth="1"/>
    <col min="12802" max="12802" width="9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" style="1"/>
    <col min="13057" max="13057" width="10.85546875" style="1" customWidth="1"/>
    <col min="13058" max="13058" width="9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" style="1"/>
    <col min="13313" max="13313" width="10.85546875" style="1" customWidth="1"/>
    <col min="13314" max="13314" width="9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" style="1"/>
    <col min="13569" max="13569" width="10.85546875" style="1" customWidth="1"/>
    <col min="13570" max="13570" width="9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" style="1"/>
    <col min="13825" max="13825" width="10.85546875" style="1" customWidth="1"/>
    <col min="13826" max="13826" width="9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" style="1"/>
    <col min="14081" max="14081" width="10.85546875" style="1" customWidth="1"/>
    <col min="14082" max="14082" width="9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" style="1"/>
    <col min="14337" max="14337" width="10.85546875" style="1" customWidth="1"/>
    <col min="14338" max="14338" width="9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" style="1"/>
    <col min="14593" max="14593" width="10.85546875" style="1" customWidth="1"/>
    <col min="14594" max="14594" width="9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" style="1"/>
    <col min="14849" max="14849" width="10.85546875" style="1" customWidth="1"/>
    <col min="14850" max="14850" width="9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" style="1"/>
    <col min="15105" max="15105" width="10.85546875" style="1" customWidth="1"/>
    <col min="15106" max="15106" width="9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" style="1"/>
    <col min="15361" max="15361" width="10.85546875" style="1" customWidth="1"/>
    <col min="15362" max="15362" width="9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" style="1"/>
    <col min="15617" max="15617" width="10.85546875" style="1" customWidth="1"/>
    <col min="15618" max="15618" width="9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" style="1"/>
    <col min="15873" max="15873" width="10.85546875" style="1" customWidth="1"/>
    <col min="15874" max="15874" width="9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" style="1"/>
    <col min="16129" max="16129" width="10.85546875" style="1" customWidth="1"/>
    <col min="16130" max="16130" width="9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4" width="9" style="1"/>
  </cols>
  <sheetData>
    <row r="2" spans="1:8">
      <c r="A2" s="183" t="s">
        <v>10</v>
      </c>
      <c r="B2" s="183"/>
      <c r="C2" s="183"/>
      <c r="D2" s="183"/>
      <c r="E2" s="183"/>
      <c r="F2" s="183"/>
      <c r="G2" s="183"/>
    </row>
    <row r="3" spans="1:8">
      <c r="A3" s="2"/>
      <c r="B3" s="2"/>
      <c r="C3" s="2"/>
      <c r="D3" s="2"/>
      <c r="E3" s="2"/>
      <c r="F3" s="2"/>
      <c r="G3" s="2"/>
    </row>
    <row r="4" spans="1:8" s="28" customFormat="1" ht="23.25">
      <c r="A4" s="148" t="s">
        <v>11</v>
      </c>
      <c r="B4" s="148"/>
      <c r="C4" s="148"/>
      <c r="D4" s="148"/>
      <c r="E4" s="148"/>
      <c r="F4" s="148"/>
      <c r="G4" s="148"/>
      <c r="H4" s="27"/>
    </row>
    <row r="5" spans="1:8" s="28" customFormat="1" ht="23.25">
      <c r="A5" s="148" t="s">
        <v>134</v>
      </c>
      <c r="B5" s="148"/>
      <c r="C5" s="148"/>
      <c r="D5" s="148"/>
      <c r="E5" s="148"/>
      <c r="F5" s="148"/>
      <c r="G5" s="148"/>
      <c r="H5" s="27"/>
    </row>
    <row r="6" spans="1:8" s="28" customFormat="1" ht="23.25">
      <c r="A6" s="148" t="s">
        <v>135</v>
      </c>
      <c r="B6" s="148"/>
      <c r="C6" s="148"/>
      <c r="D6" s="148"/>
      <c r="E6" s="148"/>
      <c r="F6" s="148"/>
      <c r="G6" s="148"/>
      <c r="H6" s="27"/>
    </row>
    <row r="7" spans="1:8">
      <c r="A7" s="184"/>
      <c r="B7" s="184"/>
      <c r="C7" s="184"/>
      <c r="D7" s="184"/>
      <c r="E7" s="184"/>
      <c r="F7" s="184"/>
      <c r="G7" s="184"/>
    </row>
    <row r="8" spans="1:8" s="9" customFormat="1" ht="21">
      <c r="A8" s="10" t="s">
        <v>80</v>
      </c>
      <c r="E8" s="29"/>
      <c r="F8" s="29"/>
      <c r="G8" s="29"/>
    </row>
    <row r="9" spans="1:8" s="9" customFormat="1" ht="21">
      <c r="E9" s="29"/>
      <c r="F9" s="29"/>
      <c r="G9" s="29"/>
    </row>
    <row r="10" spans="1:8" s="9" customFormat="1" ht="21">
      <c r="A10" s="30" t="s">
        <v>81</v>
      </c>
      <c r="E10" s="29"/>
      <c r="F10" s="29"/>
      <c r="G10" s="29"/>
    </row>
    <row r="11" spans="1:8">
      <c r="A11" s="4"/>
    </row>
    <row r="12" spans="1:8" s="9" customFormat="1" ht="21">
      <c r="A12" s="30"/>
      <c r="B12" s="185" t="s">
        <v>12</v>
      </c>
      <c r="C12" s="185"/>
      <c r="D12" s="185"/>
      <c r="E12" s="14" t="s">
        <v>13</v>
      </c>
      <c r="F12" s="14" t="s">
        <v>14</v>
      </c>
      <c r="G12" s="29"/>
    </row>
    <row r="13" spans="1:8" s="9" customFormat="1" ht="21">
      <c r="A13" s="30"/>
      <c r="B13" s="153" t="s">
        <v>8</v>
      </c>
      <c r="C13" s="154"/>
      <c r="D13" s="155"/>
      <c r="E13" s="31">
        <f>คีย์ข้อมูล!C171</f>
        <v>97</v>
      </c>
      <c r="F13" s="32">
        <f>E13*100/E$17</f>
        <v>58.08383233532934</v>
      </c>
      <c r="G13" s="29"/>
    </row>
    <row r="14" spans="1:8" s="9" customFormat="1" ht="21">
      <c r="A14" s="30"/>
      <c r="B14" s="153" t="s">
        <v>58</v>
      </c>
      <c r="C14" s="154"/>
      <c r="D14" s="155"/>
      <c r="E14" s="31">
        <f>คีย์ข้อมูล!C172</f>
        <v>31</v>
      </c>
      <c r="F14" s="32">
        <f t="shared" ref="F14:F17" si="0">E14*100/E$17</f>
        <v>18.562874251497007</v>
      </c>
      <c r="G14" s="29"/>
    </row>
    <row r="15" spans="1:8" s="9" customFormat="1" ht="21">
      <c r="A15" s="30"/>
      <c r="B15" s="153" t="s">
        <v>61</v>
      </c>
      <c r="C15" s="154"/>
      <c r="D15" s="155"/>
      <c r="E15" s="31">
        <f>คีย์ข้อมูล!C173</f>
        <v>29</v>
      </c>
      <c r="F15" s="32">
        <f t="shared" si="0"/>
        <v>17.365269461077844</v>
      </c>
      <c r="G15" s="29"/>
    </row>
    <row r="16" spans="1:8" s="9" customFormat="1" ht="21">
      <c r="A16" s="30"/>
      <c r="B16" s="153" t="s">
        <v>114</v>
      </c>
      <c r="C16" s="154"/>
      <c r="D16" s="155"/>
      <c r="E16" s="31">
        <f>คีย์ข้อมูล!C174</f>
        <v>10</v>
      </c>
      <c r="F16" s="32">
        <f t="shared" si="0"/>
        <v>5.9880239520958085</v>
      </c>
      <c r="G16" s="144"/>
    </row>
    <row r="17" spans="1:7" s="9" customFormat="1" ht="21.75" thickBot="1">
      <c r="A17" s="30"/>
      <c r="B17" s="180" t="s">
        <v>15</v>
      </c>
      <c r="C17" s="180"/>
      <c r="D17" s="180"/>
      <c r="E17" s="38">
        <f>SUM(E13:E16)</f>
        <v>167</v>
      </c>
      <c r="F17" s="84">
        <f t="shared" si="0"/>
        <v>100</v>
      </c>
    </row>
    <row r="18" spans="1:7" s="9" customFormat="1" ht="21.75" thickTop="1">
      <c r="A18" s="30"/>
      <c r="B18" s="33"/>
      <c r="C18" s="33"/>
      <c r="D18" s="33"/>
      <c r="E18" s="34"/>
      <c r="F18" s="35"/>
    </row>
    <row r="19" spans="1:7" s="9" customFormat="1" ht="21">
      <c r="A19" s="30"/>
      <c r="B19" s="9" t="s">
        <v>162</v>
      </c>
      <c r="E19" s="29"/>
      <c r="F19" s="29"/>
    </row>
    <row r="20" spans="1:7" s="9" customFormat="1" ht="21">
      <c r="A20" s="9" t="s">
        <v>163</v>
      </c>
      <c r="E20" s="29"/>
      <c r="F20" s="29"/>
    </row>
    <row r="22" spans="1:7">
      <c r="C22" s="5"/>
      <c r="D22" s="5"/>
      <c r="E22" s="6"/>
      <c r="G22" s="1"/>
    </row>
    <row r="23" spans="1:7" s="9" customFormat="1" ht="21">
      <c r="A23" s="30" t="s">
        <v>82</v>
      </c>
      <c r="E23" s="29"/>
      <c r="F23" s="29"/>
    </row>
    <row r="24" spans="1:7" ht="20.25" thickBot="1">
      <c r="G24" s="1"/>
    </row>
    <row r="25" spans="1:7" s="9" customFormat="1" ht="21.75" thickTop="1">
      <c r="B25" s="186" t="s">
        <v>16</v>
      </c>
      <c r="C25" s="186"/>
      <c r="D25" s="186"/>
      <c r="E25" s="36" t="s">
        <v>13</v>
      </c>
      <c r="F25" s="36" t="s">
        <v>14</v>
      </c>
    </row>
    <row r="26" spans="1:7" s="9" customFormat="1" ht="21">
      <c r="B26" s="156" t="str">
        <f>[1]คีย์ข้อมูล!K223</f>
        <v>website บัณฑิตวิทยาลัย</v>
      </c>
      <c r="C26" s="156"/>
      <c r="D26" s="156"/>
      <c r="E26" s="37">
        <f>คีย์ข้อมูล!D169</f>
        <v>103</v>
      </c>
      <c r="F26" s="32">
        <f>E26*100/E$34</f>
        <v>42.386831275720162</v>
      </c>
    </row>
    <row r="27" spans="1:7" s="9" customFormat="1" ht="21">
      <c r="B27" s="156" t="s">
        <v>19</v>
      </c>
      <c r="C27" s="156"/>
      <c r="D27" s="156"/>
      <c r="E27" s="37">
        <f>คีย์ข้อมูล!F169</f>
        <v>57</v>
      </c>
      <c r="F27" s="32">
        <f t="shared" ref="F27:F34" si="1">E27*100/E$34</f>
        <v>23.456790123456791</v>
      </c>
    </row>
    <row r="28" spans="1:7" s="9" customFormat="1" ht="21">
      <c r="B28" s="156" t="s">
        <v>17</v>
      </c>
      <c r="C28" s="156"/>
      <c r="D28" s="156"/>
      <c r="E28" s="37">
        <f>คีย์ข้อมูล!G169</f>
        <v>38</v>
      </c>
      <c r="F28" s="32">
        <f t="shared" si="1"/>
        <v>15.637860082304528</v>
      </c>
    </row>
    <row r="29" spans="1:7" s="9" customFormat="1" ht="21">
      <c r="B29" s="153" t="s">
        <v>5</v>
      </c>
      <c r="C29" s="154"/>
      <c r="D29" s="155"/>
      <c r="E29" s="37">
        <f>คีย์ข้อมูล!K169</f>
        <v>24</v>
      </c>
      <c r="F29" s="32">
        <f t="shared" si="1"/>
        <v>9.8765432098765427</v>
      </c>
    </row>
    <row r="30" spans="1:7" s="9" customFormat="1" ht="21">
      <c r="B30" s="156" t="s">
        <v>18</v>
      </c>
      <c r="C30" s="156"/>
      <c r="D30" s="156"/>
      <c r="E30" s="37">
        <f>คีย์ข้อมูล!E169</f>
        <v>10</v>
      </c>
      <c r="F30" s="32">
        <f t="shared" si="1"/>
        <v>4.1152263374485596</v>
      </c>
    </row>
    <row r="31" spans="1:7" s="9" customFormat="1" ht="21">
      <c r="B31" s="156" t="s">
        <v>20</v>
      </c>
      <c r="C31" s="156"/>
      <c r="D31" s="156"/>
      <c r="E31" s="37">
        <f>คีย์ข้อมูล!H169</f>
        <v>7</v>
      </c>
      <c r="F31" s="32">
        <f t="shared" si="1"/>
        <v>2.880658436213992</v>
      </c>
    </row>
    <row r="32" spans="1:7" s="9" customFormat="1" ht="21">
      <c r="B32" s="156" t="s">
        <v>125</v>
      </c>
      <c r="C32" s="156"/>
      <c r="D32" s="156"/>
      <c r="E32" s="37">
        <f>คีย์ข้อมูล!J169</f>
        <v>3</v>
      </c>
      <c r="F32" s="32">
        <f t="shared" si="1"/>
        <v>1.2345679012345678</v>
      </c>
    </row>
    <row r="33" spans="1:8" s="9" customFormat="1" ht="21">
      <c r="B33" s="156" t="s">
        <v>95</v>
      </c>
      <c r="C33" s="156"/>
      <c r="D33" s="156"/>
      <c r="E33" s="37">
        <f>คีย์ข้อมูล!I169</f>
        <v>1</v>
      </c>
      <c r="F33" s="32">
        <f t="shared" si="1"/>
        <v>0.41152263374485598</v>
      </c>
    </row>
    <row r="34" spans="1:8" s="9" customFormat="1" ht="21.75" thickBot="1">
      <c r="B34" s="196" t="s">
        <v>15</v>
      </c>
      <c r="C34" s="197"/>
      <c r="D34" s="198"/>
      <c r="E34" s="38">
        <f>SUM(E26:E33)</f>
        <v>243</v>
      </c>
      <c r="F34" s="84">
        <f t="shared" si="1"/>
        <v>100</v>
      </c>
    </row>
    <row r="35" spans="1:8" s="9" customFormat="1" ht="21.75" thickTop="1">
      <c r="E35" s="29"/>
      <c r="F35" s="29"/>
      <c r="G35" s="29"/>
    </row>
    <row r="36" spans="1:8" s="9" customFormat="1" ht="21">
      <c r="A36" s="25"/>
      <c r="B36" s="9" t="s">
        <v>65</v>
      </c>
      <c r="E36" s="29"/>
      <c r="F36" s="29"/>
      <c r="G36" s="29"/>
    </row>
    <row r="37" spans="1:8" s="9" customFormat="1" ht="21">
      <c r="A37" s="9" t="s">
        <v>165</v>
      </c>
      <c r="E37" s="29"/>
      <c r="F37" s="29"/>
      <c r="G37" s="29"/>
    </row>
    <row r="40" spans="1:8">
      <c r="A40" s="183" t="s">
        <v>50</v>
      </c>
      <c r="B40" s="183"/>
      <c r="C40" s="183"/>
      <c r="D40" s="183"/>
      <c r="E40" s="183"/>
      <c r="F40" s="183"/>
      <c r="G40" s="183"/>
      <c r="H40" s="7"/>
    </row>
    <row r="41" spans="1:8">
      <c r="A41" s="3"/>
      <c r="B41" s="3"/>
      <c r="C41" s="3"/>
      <c r="D41" s="3"/>
      <c r="H41" s="7"/>
    </row>
    <row r="42" spans="1:8" s="9" customFormat="1" ht="21">
      <c r="A42" s="10" t="s">
        <v>83</v>
      </c>
      <c r="E42" s="29"/>
      <c r="F42" s="29"/>
      <c r="G42" s="29"/>
    </row>
    <row r="43" spans="1:8" s="25" customFormat="1" ht="25.5" customHeight="1">
      <c r="A43" s="77" t="s">
        <v>84</v>
      </c>
      <c r="E43" s="29"/>
      <c r="F43" s="29"/>
      <c r="G43" s="29"/>
    </row>
    <row r="44" spans="1:8" s="9" customFormat="1" ht="15" customHeight="1" thickBot="1">
      <c r="A44" s="10"/>
      <c r="E44" s="29"/>
      <c r="F44" s="29"/>
      <c r="G44" s="29"/>
    </row>
    <row r="45" spans="1:8" s="9" customFormat="1" ht="21.75" thickTop="1">
      <c r="A45" s="160" t="s">
        <v>21</v>
      </c>
      <c r="B45" s="161"/>
      <c r="C45" s="161"/>
      <c r="D45" s="162"/>
      <c r="E45" s="193" t="s">
        <v>133</v>
      </c>
      <c r="F45" s="201"/>
      <c r="G45" s="202"/>
    </row>
    <row r="46" spans="1:8" s="9" customFormat="1" ht="21.75" thickBot="1">
      <c r="A46" s="163"/>
      <c r="B46" s="164"/>
      <c r="C46" s="164"/>
      <c r="D46" s="165"/>
      <c r="E46" s="39"/>
      <c r="F46" s="39" t="s">
        <v>22</v>
      </c>
      <c r="G46" s="39" t="s">
        <v>23</v>
      </c>
    </row>
    <row r="47" spans="1:8" s="9" customFormat="1" ht="21.75" thickTop="1">
      <c r="A47" s="40" t="s">
        <v>41</v>
      </c>
      <c r="B47" s="41"/>
      <c r="C47" s="41"/>
      <c r="D47" s="42"/>
      <c r="E47" s="43"/>
      <c r="F47" s="33"/>
      <c r="G47" s="43"/>
      <c r="H47" s="11"/>
    </row>
    <row r="48" spans="1:8" s="9" customFormat="1" ht="21">
      <c r="A48" s="199" t="s">
        <v>66</v>
      </c>
      <c r="B48" s="199"/>
      <c r="C48" s="199"/>
      <c r="D48" s="199"/>
      <c r="E48" s="44">
        <f>คีย์ข้อมูล!V169</f>
        <v>3.4011976047904193</v>
      </c>
      <c r="F48" s="44">
        <f>คีย์ข้อมูล!V170</f>
        <v>1.0241651330489943</v>
      </c>
      <c r="G48" s="16" t="str">
        <f>IF(E48&gt;4.5,"มากที่สุด",IF(E48&gt;3.5,"มาก",IF(E48&gt;2.5,"ปานกลาง",IF(E48&gt;1.5,"น้อย",IF(E48&lt;=1.5,"น้อยที่สุด")))))</f>
        <v>ปานกลาง</v>
      </c>
    </row>
    <row r="49" spans="1:9" s="9" customFormat="1" ht="21">
      <c r="A49" s="199" t="s">
        <v>67</v>
      </c>
      <c r="B49" s="199"/>
      <c r="C49" s="199"/>
      <c r="D49" s="199"/>
      <c r="E49" s="44">
        <f>คีย์ข้อมูล!W169</f>
        <v>3.4790419161676644</v>
      </c>
      <c r="F49" s="44">
        <f>คีย์ข้อมูล!W170</f>
        <v>1.0345729772328303</v>
      </c>
      <c r="G49" s="16" t="str">
        <f t="shared" ref="G49:G51" si="2">IF(E49&gt;4.5,"มากที่สุด",IF(E49&gt;3.5,"มาก",IF(E49&gt;2.5,"ปานกลาง",IF(E49&gt;1.5,"น้อย",IF(E49&lt;=1.5,"น้อยที่สุด")))))</f>
        <v>ปานกลาง</v>
      </c>
    </row>
    <row r="50" spans="1:9" s="9" customFormat="1" ht="41.25" customHeight="1">
      <c r="A50" s="172" t="s">
        <v>72</v>
      </c>
      <c r="B50" s="172"/>
      <c r="C50" s="172"/>
      <c r="D50" s="172"/>
      <c r="E50" s="45">
        <f>คีย์ข้อมูล!X169</f>
        <v>3.4790419161676644</v>
      </c>
      <c r="F50" s="45">
        <f>คีย์ข้อมูล!X170</f>
        <v>1.0287337130906704</v>
      </c>
      <c r="G50" s="46" t="str">
        <f t="shared" si="2"/>
        <v>ปานกลาง</v>
      </c>
    </row>
    <row r="51" spans="1:9" s="9" customFormat="1" ht="42" customHeight="1">
      <c r="A51" s="172" t="s">
        <v>73</v>
      </c>
      <c r="B51" s="200"/>
      <c r="C51" s="200"/>
      <c r="D51" s="200"/>
      <c r="E51" s="45">
        <f>คีย์ข้อมูล!Y169</f>
        <v>3.2395209580838324</v>
      </c>
      <c r="F51" s="45">
        <f>คีย์ข้อมูล!Y170</f>
        <v>1.1365217537941235</v>
      </c>
      <c r="G51" s="46" t="str">
        <f t="shared" si="2"/>
        <v>ปานกลาง</v>
      </c>
    </row>
    <row r="52" spans="1:9" s="9" customFormat="1" ht="18.75" customHeight="1" thickBot="1">
      <c r="A52" s="204" t="s">
        <v>42</v>
      </c>
      <c r="B52" s="205"/>
      <c r="C52" s="205"/>
      <c r="D52" s="206"/>
      <c r="E52" s="47">
        <f>AVERAGE(E48:E51)</f>
        <v>3.3997005988023954</v>
      </c>
      <c r="F52" s="48">
        <f>คีย์ข้อมูล!Y171</f>
        <v>1.0591784461030618</v>
      </c>
      <c r="G52" s="49" t="str">
        <f t="shared" ref="G52" si="3">IF(E52&gt;4.5,"มากที่สุด",IF(E52&gt;3.5,"มาก",IF(E52&gt;2.5,"ปานกลาง",IF(E52&gt;1.5,"น้อย",IF(E52&lt;=1.5,"น้อยที่สุด")))))</f>
        <v>ปานกลาง</v>
      </c>
    </row>
    <row r="53" spans="1:9" s="9" customFormat="1" ht="21.75" thickTop="1">
      <c r="A53" s="50" t="s">
        <v>43</v>
      </c>
      <c r="B53" s="51"/>
      <c r="C53" s="51"/>
      <c r="D53" s="52"/>
      <c r="E53" s="53"/>
      <c r="F53" s="53"/>
      <c r="G53" s="52"/>
    </row>
    <row r="54" spans="1:9" s="9" customFormat="1" ht="21">
      <c r="A54" s="54" t="s">
        <v>68</v>
      </c>
      <c r="B54" s="54"/>
      <c r="C54" s="54"/>
      <c r="D54" s="54"/>
      <c r="E54" s="44">
        <f>คีย์ข้อมูล!Z169</f>
        <v>4.2215568862275452</v>
      </c>
      <c r="F54" s="44">
        <f>คีย์ข้อมูล!Z170</f>
        <v>0.58496419007677236</v>
      </c>
      <c r="G54" s="16" t="str">
        <f>IF(E54&gt;4.5,"มากที่สุด",IF(E54&gt;3.5,"มาก",IF(E54&gt;2.5,"ปานกลาง",IF(E54&gt;1.5,"น้อย",IF(E54&lt;=1.5,"น้อยที่สุด")))))</f>
        <v>มาก</v>
      </c>
    </row>
    <row r="55" spans="1:9" s="9" customFormat="1" ht="21">
      <c r="A55" s="54" t="s">
        <v>69</v>
      </c>
      <c r="B55" s="54"/>
      <c r="C55" s="54"/>
      <c r="D55" s="54"/>
      <c r="E55" s="44">
        <f>คีย์ข้อมูล!AA169</f>
        <v>4.2455089820359282</v>
      </c>
      <c r="F55" s="44">
        <f>คีย์ข้อมูล!AA170</f>
        <v>0.5539242898580462</v>
      </c>
      <c r="G55" s="16" t="str">
        <f t="shared" ref="G55:G58" si="4">IF(E55&gt;4.5,"มากที่สุด",IF(E55&gt;3.5,"มาก",IF(E55&gt;2.5,"ปานกลาง",IF(E55&gt;1.5,"น้อย",IF(E55&lt;=1.5,"น้อยที่สุด")))))</f>
        <v>มาก</v>
      </c>
    </row>
    <row r="56" spans="1:9" s="9" customFormat="1" ht="41.25" customHeight="1">
      <c r="A56" s="172" t="s">
        <v>71</v>
      </c>
      <c r="B56" s="172"/>
      <c r="C56" s="172"/>
      <c r="D56" s="172"/>
      <c r="E56" s="45">
        <f>คีย์ข้อมูล!AB169</f>
        <v>4.2335329341317367</v>
      </c>
      <c r="F56" s="45">
        <f>คีย์ข้อมูล!AB170</f>
        <v>0.55910974615558184</v>
      </c>
      <c r="G56" s="46" t="str">
        <f t="shared" si="4"/>
        <v>มาก</v>
      </c>
    </row>
    <row r="57" spans="1:9" s="9" customFormat="1" ht="40.5" customHeight="1">
      <c r="A57" s="172" t="s">
        <v>74</v>
      </c>
      <c r="B57" s="172"/>
      <c r="C57" s="172"/>
      <c r="D57" s="172"/>
      <c r="E57" s="45">
        <f>คีย์ข้อมูล!AC169</f>
        <v>4.1497005988023954</v>
      </c>
      <c r="F57" s="45">
        <f>คีย์ข้อมูล!AC170</f>
        <v>0.5974720088716976</v>
      </c>
      <c r="G57" s="46" t="str">
        <f t="shared" si="4"/>
        <v>มาก</v>
      </c>
    </row>
    <row r="58" spans="1:9" s="9" customFormat="1" ht="21">
      <c r="A58" s="172" t="s">
        <v>104</v>
      </c>
      <c r="B58" s="172"/>
      <c r="C58" s="172"/>
      <c r="D58" s="172"/>
      <c r="E58" s="45">
        <f>คีย์ข้อมูล!AD169</f>
        <v>4.1796407185628741</v>
      </c>
      <c r="F58" s="45">
        <f>คีย์ข้อมูล!AD170</f>
        <v>0.59420280929407798</v>
      </c>
      <c r="G58" s="46" t="str">
        <f t="shared" si="4"/>
        <v>มาก</v>
      </c>
    </row>
    <row r="59" spans="1:9" s="9" customFormat="1" ht="21.75" thickBot="1">
      <c r="A59" s="204" t="s">
        <v>42</v>
      </c>
      <c r="B59" s="205"/>
      <c r="C59" s="205"/>
      <c r="D59" s="206"/>
      <c r="E59" s="48">
        <f>คีย์ข้อมูล!AD172</f>
        <v>4.2059880239520959</v>
      </c>
      <c r="F59" s="55">
        <f>คีย์ข้อมูล!AD171</f>
        <v>0.57794191608637613</v>
      </c>
      <c r="G59" s="49" t="str">
        <f t="shared" ref="G59" si="5">IF(E59&gt;4.5,"มากที่สุด",IF(E59&gt;3.5,"มาก",IF(E59&gt;2.5,"ปานกลาง",IF(E59&gt;1.5,"น้อย",IF(E59&lt;=1.5,"น้อยที่สุด")))))</f>
        <v>มาก</v>
      </c>
      <c r="I59" s="56"/>
    </row>
    <row r="60" spans="1:9" s="9" customFormat="1" ht="16.5" customHeight="1" thickTop="1">
      <c r="A60" s="11"/>
      <c r="B60" s="11"/>
      <c r="C60" s="11"/>
      <c r="D60" s="11"/>
      <c r="E60" s="57"/>
      <c r="F60" s="57"/>
      <c r="G60" s="57"/>
    </row>
    <row r="61" spans="1:9" s="9" customFormat="1" ht="21">
      <c r="A61" s="25"/>
      <c r="B61" s="25" t="s">
        <v>76</v>
      </c>
      <c r="C61" s="25"/>
      <c r="D61" s="25"/>
      <c r="E61" s="25"/>
      <c r="F61" s="25"/>
      <c r="G61" s="25"/>
      <c r="H61" s="25"/>
      <c r="I61" s="25"/>
    </row>
    <row r="62" spans="1:9" s="9" customFormat="1" ht="21">
      <c r="A62" s="25" t="s">
        <v>141</v>
      </c>
      <c r="B62" s="25"/>
      <c r="C62" s="25"/>
      <c r="D62" s="25"/>
      <c r="E62" s="25"/>
      <c r="F62" s="25"/>
      <c r="G62" s="25"/>
      <c r="H62" s="25"/>
      <c r="I62" s="25"/>
    </row>
    <row r="63" spans="1:9" s="9" customFormat="1" ht="21">
      <c r="A63" s="25" t="s">
        <v>142</v>
      </c>
      <c r="B63" s="25"/>
      <c r="C63" s="25"/>
      <c r="D63" s="25"/>
      <c r="E63" s="25"/>
      <c r="F63" s="25"/>
      <c r="G63" s="25"/>
      <c r="H63" s="25"/>
      <c r="I63" s="25"/>
    </row>
    <row r="64" spans="1:9" s="9" customFormat="1" ht="21">
      <c r="A64" s="25" t="s">
        <v>143</v>
      </c>
      <c r="B64" s="25"/>
      <c r="C64" s="25"/>
      <c r="D64" s="25"/>
      <c r="E64" s="25"/>
      <c r="F64" s="25"/>
      <c r="G64" s="25"/>
      <c r="H64" s="25"/>
      <c r="I64" s="25"/>
    </row>
    <row r="65" spans="1:9" s="9" customFormat="1" ht="21">
      <c r="A65" s="25" t="s">
        <v>144</v>
      </c>
      <c r="B65" s="25"/>
      <c r="C65" s="25"/>
      <c r="D65" s="25"/>
      <c r="E65" s="25"/>
      <c r="F65" s="25"/>
      <c r="G65" s="25"/>
      <c r="H65" s="25"/>
      <c r="I65" s="25"/>
    </row>
    <row r="66" spans="1:9" s="9" customFormat="1" ht="21">
      <c r="A66" s="25"/>
      <c r="B66" s="25"/>
      <c r="C66" s="25"/>
      <c r="D66" s="25"/>
      <c r="E66" s="25"/>
      <c r="F66" s="25"/>
      <c r="G66" s="25"/>
      <c r="H66" s="25"/>
      <c r="I66" s="25"/>
    </row>
    <row r="67" spans="1:9" s="9" customFormat="1" ht="21">
      <c r="A67" s="25"/>
      <c r="B67" s="25"/>
      <c r="C67" s="25"/>
      <c r="D67" s="25"/>
      <c r="E67" s="25"/>
      <c r="F67" s="25"/>
      <c r="G67" s="25"/>
      <c r="H67" s="25"/>
      <c r="I67" s="25"/>
    </row>
    <row r="68" spans="1:9" s="9" customFormat="1" ht="21">
      <c r="A68" s="25"/>
      <c r="B68" s="25"/>
      <c r="C68" s="25"/>
      <c r="D68" s="25"/>
      <c r="E68" s="25"/>
      <c r="F68" s="25"/>
      <c r="G68" s="25"/>
      <c r="H68" s="25"/>
      <c r="I68" s="25"/>
    </row>
    <row r="69" spans="1:9" s="9" customFormat="1" ht="21">
      <c r="A69" s="25"/>
      <c r="B69" s="25"/>
      <c r="C69" s="25"/>
      <c r="D69" s="25"/>
      <c r="E69" s="25"/>
      <c r="F69" s="25"/>
      <c r="G69" s="25"/>
      <c r="H69" s="25"/>
      <c r="I69" s="25"/>
    </row>
    <row r="70" spans="1:9" s="9" customFormat="1" ht="21">
      <c r="A70" s="25"/>
      <c r="B70" s="25"/>
      <c r="C70" s="25"/>
      <c r="D70" s="25"/>
      <c r="E70" s="25"/>
      <c r="F70" s="25"/>
      <c r="G70" s="25"/>
      <c r="H70" s="25"/>
      <c r="I70" s="25"/>
    </row>
    <row r="71" spans="1:9" s="9" customFormat="1" ht="21">
      <c r="A71" s="25"/>
      <c r="B71" s="25"/>
      <c r="C71" s="25"/>
      <c r="D71" s="25"/>
      <c r="E71" s="25"/>
      <c r="F71" s="25"/>
      <c r="G71" s="25"/>
      <c r="H71" s="25"/>
      <c r="I71" s="25"/>
    </row>
    <row r="72" spans="1:9" s="9" customFormat="1" ht="21">
      <c r="A72" s="25"/>
      <c r="B72" s="25"/>
      <c r="C72" s="25"/>
      <c r="D72" s="25"/>
      <c r="E72" s="25"/>
      <c r="F72" s="25"/>
      <c r="G72" s="25"/>
      <c r="H72" s="25"/>
      <c r="I72" s="25"/>
    </row>
    <row r="73" spans="1:9" s="9" customFormat="1" ht="21">
      <c r="A73" s="25"/>
      <c r="B73" s="25"/>
      <c r="C73" s="25"/>
      <c r="D73" s="25"/>
      <c r="E73" s="25"/>
      <c r="F73" s="25"/>
      <c r="G73" s="25"/>
      <c r="H73" s="25"/>
      <c r="I73" s="25"/>
    </row>
    <row r="74" spans="1:9" s="9" customFormat="1" ht="21">
      <c r="A74" s="58"/>
      <c r="B74" s="58"/>
      <c r="C74" s="25"/>
      <c r="D74" s="25"/>
      <c r="E74" s="25"/>
      <c r="F74" s="25"/>
      <c r="G74" s="25"/>
      <c r="H74" s="25"/>
      <c r="I74" s="25"/>
    </row>
    <row r="75" spans="1:9" s="9" customFormat="1" ht="21">
      <c r="A75" s="203" t="s">
        <v>48</v>
      </c>
      <c r="B75" s="203"/>
      <c r="C75" s="203"/>
      <c r="D75" s="203"/>
      <c r="E75" s="203"/>
      <c r="F75" s="203"/>
      <c r="G75" s="203"/>
    </row>
    <row r="76" spans="1:9" s="12" customFormat="1" ht="21">
      <c r="A76" s="59" t="s">
        <v>85</v>
      </c>
      <c r="E76" s="19"/>
      <c r="F76" s="19"/>
      <c r="G76" s="19"/>
    </row>
    <row r="77" spans="1:9" s="12" customFormat="1" ht="12" customHeight="1" thickBot="1">
      <c r="A77" s="59"/>
      <c r="E77" s="19"/>
      <c r="F77" s="19"/>
      <c r="G77" s="19"/>
    </row>
    <row r="78" spans="1:9" s="12" customFormat="1" ht="21.75" thickTop="1">
      <c r="A78" s="187" t="s">
        <v>21</v>
      </c>
      <c r="B78" s="188"/>
      <c r="C78" s="188"/>
      <c r="D78" s="189"/>
      <c r="E78" s="193" t="s">
        <v>133</v>
      </c>
      <c r="F78" s="194"/>
      <c r="G78" s="195"/>
    </row>
    <row r="79" spans="1:9" s="12" customFormat="1" ht="19.5" customHeight="1">
      <c r="A79" s="190"/>
      <c r="B79" s="191"/>
      <c r="C79" s="191"/>
      <c r="D79" s="192"/>
      <c r="E79" s="60"/>
      <c r="F79" s="60" t="s">
        <v>22</v>
      </c>
      <c r="G79" s="60" t="s">
        <v>23</v>
      </c>
    </row>
    <row r="80" spans="1:9" s="12" customFormat="1" ht="21">
      <c r="A80" s="175" t="s">
        <v>24</v>
      </c>
      <c r="B80" s="176"/>
      <c r="C80" s="176"/>
      <c r="D80" s="177"/>
      <c r="E80" s="61"/>
      <c r="F80" s="62"/>
      <c r="G80" s="62"/>
    </row>
    <row r="81" spans="1:9" s="12" customFormat="1" ht="21">
      <c r="A81" s="175" t="s">
        <v>25</v>
      </c>
      <c r="B81" s="176"/>
      <c r="C81" s="176"/>
      <c r="D81" s="177"/>
      <c r="E81" s="61">
        <f>คีย์ข้อมูล!L169</f>
        <v>4.3532934131736525</v>
      </c>
      <c r="F81" s="61">
        <f>คีย์ข้อมูล!L170</f>
        <v>0.65009586235997319</v>
      </c>
      <c r="G81" s="62" t="str">
        <f>IF(E81&gt;4.5,"มากที่สุด",IF(E81&gt;3.5,"มาก",IF(E81&gt;2.5,"ปานกลาง",IF(E81&gt;1.5,"น้อย",IF(E81&lt;=1.5,"น้อยที่สุด")))))</f>
        <v>มาก</v>
      </c>
    </row>
    <row r="82" spans="1:9" s="12" customFormat="1" ht="21">
      <c r="A82" s="63" t="s">
        <v>138</v>
      </c>
      <c r="B82" s="63"/>
      <c r="C82" s="63"/>
      <c r="D82" s="63"/>
      <c r="E82" s="61">
        <f>คีย์ข้อมูล!M169</f>
        <v>3.7005988023952097</v>
      </c>
      <c r="F82" s="61">
        <f>คีย์ข้อมูล!M170</f>
        <v>0.91516652023420986</v>
      </c>
      <c r="G82" s="62" t="str">
        <f>IF(E82&gt;4.5,"มากที่สุด",IF(E82&gt;3.5,"มาก",IF(E82&gt;2.5,"ปานกลาง",IF(E82&gt;1.5,"น้อย",IF(E82&lt;=1.5,"น้อยที่สุด")))))</f>
        <v>มาก</v>
      </c>
    </row>
    <row r="83" spans="1:9" s="12" customFormat="1" ht="21">
      <c r="A83" s="63" t="s">
        <v>26</v>
      </c>
      <c r="B83" s="63"/>
      <c r="C83" s="63"/>
      <c r="D83" s="63"/>
      <c r="E83" s="61">
        <f>คีย์ข้อมูล!N169</f>
        <v>3.7784431137724552</v>
      </c>
      <c r="F83" s="61">
        <f>คีย์ข้อมูล!N170</f>
        <v>0.93397194047780963</v>
      </c>
      <c r="G83" s="62" t="str">
        <f t="shared" ref="G83:G101" si="6">IF(E83&gt;4.5,"มากที่สุด",IF(E83&gt;3.5,"มาก",IF(E83&gt;2.5,"ปานกลาง",IF(E83&gt;1.5,"น้อย",IF(E83&lt;=1.5,"น้อยที่สุด")))))</f>
        <v>มาก</v>
      </c>
    </row>
    <row r="84" spans="1:9" s="12" customFormat="1" ht="21">
      <c r="A84" s="169" t="s">
        <v>27</v>
      </c>
      <c r="B84" s="170"/>
      <c r="C84" s="170"/>
      <c r="D84" s="171"/>
      <c r="E84" s="64">
        <f>คีย์ข้อมูล!N172</f>
        <v>3.9441117764471056</v>
      </c>
      <c r="F84" s="64">
        <f>คีย์ข้อมูล!N171</f>
        <v>0.89043262489704322</v>
      </c>
      <c r="G84" s="65" t="str">
        <f>IF(E84&gt;4.5,"มากที่สุด",IF(E84&gt;3.5,"มาก",IF(E84&gt;2.5,"ปานกลาง",IF(E84&gt;1.5,"น้อย",IF(E84&lt;=1.5,"น้อยที่สุด")))))</f>
        <v>มาก</v>
      </c>
      <c r="I84" s="66"/>
    </row>
    <row r="85" spans="1:9" s="12" customFormat="1" ht="21">
      <c r="A85" s="175" t="s">
        <v>28</v>
      </c>
      <c r="B85" s="176"/>
      <c r="C85" s="176"/>
      <c r="D85" s="177"/>
      <c r="E85" s="62"/>
      <c r="F85" s="62"/>
      <c r="G85" s="62"/>
    </row>
    <row r="86" spans="1:9" s="12" customFormat="1" ht="21">
      <c r="A86" s="63" t="s">
        <v>29</v>
      </c>
      <c r="B86" s="63"/>
      <c r="C86" s="63"/>
      <c r="D86" s="63"/>
      <c r="E86" s="61">
        <f>คีย์ข้อมูล!O169</f>
        <v>4.2514970059880239</v>
      </c>
      <c r="F86" s="61">
        <f>คีย์ข้อมูล!O170</f>
        <v>0.66512579545989914</v>
      </c>
      <c r="G86" s="62" t="str">
        <f t="shared" si="6"/>
        <v>มาก</v>
      </c>
    </row>
    <row r="87" spans="1:9" s="12" customFormat="1" ht="21">
      <c r="A87" s="175" t="s">
        <v>30</v>
      </c>
      <c r="B87" s="176"/>
      <c r="C87" s="176"/>
      <c r="D87" s="177"/>
      <c r="E87" s="61">
        <f>คีย์ข้อมูล!P169</f>
        <v>4.317365269461078</v>
      </c>
      <c r="F87" s="61">
        <f>คีย์ข้อมูล!P170</f>
        <v>0.64087497003725991</v>
      </c>
      <c r="G87" s="62" t="str">
        <f>IF(E87&gt;4.5,"มากที่สุด",IF(E87&gt;3.5,"มาก",IF(E87&gt;2.5,"ปานกลาง",IF(E87&gt;1.5,"น้อย",IF(E87&lt;=1.5,"น้อยที่สุด")))))</f>
        <v>มาก</v>
      </c>
    </row>
    <row r="88" spans="1:9" s="12" customFormat="1" ht="21">
      <c r="A88" s="169" t="s">
        <v>77</v>
      </c>
      <c r="B88" s="170"/>
      <c r="C88" s="170"/>
      <c r="D88" s="171"/>
      <c r="E88" s="67">
        <f>คีย์ข้อมูล!P172</f>
        <v>4.2844311377245505</v>
      </c>
      <c r="F88" s="67">
        <f>คีย์ข้อมูล!P171</f>
        <v>0.65296515162582724</v>
      </c>
      <c r="G88" s="68" t="str">
        <f t="shared" si="6"/>
        <v>มาก</v>
      </c>
    </row>
    <row r="89" spans="1:9" s="12" customFormat="1" ht="21">
      <c r="A89" s="175" t="s">
        <v>31</v>
      </c>
      <c r="B89" s="176"/>
      <c r="C89" s="176"/>
      <c r="D89" s="177"/>
      <c r="E89" s="61"/>
      <c r="F89" s="61"/>
      <c r="G89" s="62"/>
    </row>
    <row r="90" spans="1:9" s="12" customFormat="1" ht="21">
      <c r="A90" s="175" t="s">
        <v>32</v>
      </c>
      <c r="B90" s="176"/>
      <c r="C90" s="176"/>
      <c r="D90" s="177"/>
      <c r="E90" s="61">
        <f>คีย์ข้อมูล!Q169</f>
        <v>4.3293413173652695</v>
      </c>
      <c r="F90" s="61">
        <f>คีย์ข้อมูล!Q170</f>
        <v>0.82464387182030496</v>
      </c>
      <c r="G90" s="62" t="str">
        <f t="shared" si="6"/>
        <v>มาก</v>
      </c>
    </row>
    <row r="91" spans="1:9" s="12" customFormat="1" ht="21">
      <c r="A91" s="175" t="s">
        <v>33</v>
      </c>
      <c r="B91" s="176"/>
      <c r="C91" s="176"/>
      <c r="D91" s="177"/>
      <c r="E91" s="61">
        <f>คีย์ข้อมูล!R169</f>
        <v>3.5389221556886228</v>
      </c>
      <c r="F91" s="61">
        <f>คีย์ข้อมูล!R170</f>
        <v>0.97405192084722447</v>
      </c>
      <c r="G91" s="62" t="str">
        <f t="shared" si="6"/>
        <v>มาก</v>
      </c>
    </row>
    <row r="92" spans="1:9" s="12" customFormat="1" ht="21">
      <c r="A92" s="63" t="s">
        <v>34</v>
      </c>
      <c r="B92" s="63"/>
      <c r="C92" s="63"/>
      <c r="D92" s="63"/>
      <c r="E92" s="61">
        <f>คีย์ข้อมูล!S169</f>
        <v>4.1377245508982039</v>
      </c>
      <c r="F92" s="61">
        <f>คีย์ข้อมูล!S170</f>
        <v>0.72739978951826245</v>
      </c>
      <c r="G92" s="62" t="str">
        <f t="shared" si="6"/>
        <v>มาก</v>
      </c>
    </row>
    <row r="93" spans="1:9" s="12" customFormat="1" ht="21">
      <c r="A93" s="175" t="s">
        <v>35</v>
      </c>
      <c r="B93" s="176"/>
      <c r="C93" s="176"/>
      <c r="D93" s="177"/>
      <c r="E93" s="61">
        <f>คีย์ข้อมูล!T169</f>
        <v>4.0898203592814371</v>
      </c>
      <c r="F93" s="61">
        <f>คีย์ข้อมูล!T170</f>
        <v>0.68394979123646171</v>
      </c>
      <c r="G93" s="62" t="str">
        <f t="shared" si="6"/>
        <v>มาก</v>
      </c>
    </row>
    <row r="94" spans="1:9" s="12" customFormat="1" ht="21">
      <c r="A94" s="175" t="s">
        <v>36</v>
      </c>
      <c r="B94" s="176"/>
      <c r="C94" s="176"/>
      <c r="D94" s="177"/>
      <c r="E94" s="61">
        <f>คีย์ข้อมูล!U169</f>
        <v>4.2574850299401197</v>
      </c>
      <c r="F94" s="61">
        <f>คีย์ข้อมูล!U170</f>
        <v>0.67631239534688936</v>
      </c>
      <c r="G94" s="62" t="str">
        <f t="shared" si="6"/>
        <v>มาก</v>
      </c>
    </row>
    <row r="95" spans="1:9" s="12" customFormat="1" ht="21">
      <c r="A95" s="169" t="s">
        <v>78</v>
      </c>
      <c r="B95" s="170"/>
      <c r="C95" s="170"/>
      <c r="D95" s="171"/>
      <c r="E95" s="67">
        <f>คีย์ข้อมูล!U172</f>
        <v>4.0706586826347309</v>
      </c>
      <c r="F95" s="67">
        <f>คีย์ข้อมูล!U171</f>
        <v>0.83165139934316012</v>
      </c>
      <c r="G95" s="69" t="str">
        <f t="shared" si="6"/>
        <v>มาก</v>
      </c>
    </row>
    <row r="96" spans="1:9" s="12" customFormat="1" ht="21">
      <c r="A96" s="175" t="s">
        <v>105</v>
      </c>
      <c r="B96" s="176"/>
      <c r="C96" s="176"/>
      <c r="D96" s="177"/>
      <c r="E96" s="67"/>
      <c r="F96" s="67"/>
      <c r="G96" s="69"/>
    </row>
    <row r="97" spans="1:7" s="12" customFormat="1" ht="40.5" customHeight="1">
      <c r="A97" s="181" t="s">
        <v>86</v>
      </c>
      <c r="B97" s="181"/>
      <c r="C97" s="181"/>
      <c r="D97" s="181"/>
      <c r="E97" s="70">
        <f>คีย์ข้อมูล!AE169</f>
        <v>4.4191616766467066</v>
      </c>
      <c r="F97" s="70">
        <f>คีย์ข้อมูล!AE170</f>
        <v>0.62410747179776593</v>
      </c>
      <c r="G97" s="62" t="str">
        <f t="shared" si="6"/>
        <v>มาก</v>
      </c>
    </row>
    <row r="98" spans="1:7" s="12" customFormat="1" ht="36.75" customHeight="1">
      <c r="A98" s="181" t="s">
        <v>139</v>
      </c>
      <c r="B98" s="181"/>
      <c r="C98" s="181"/>
      <c r="D98" s="181"/>
      <c r="E98" s="70">
        <f>คีย์ข้อมูล!AF169</f>
        <v>4.365269461077844</v>
      </c>
      <c r="F98" s="70">
        <f>คีย์ข้อมูล!AF170</f>
        <v>0.62439639708142225</v>
      </c>
      <c r="G98" s="62" t="str">
        <f t="shared" si="6"/>
        <v>มาก</v>
      </c>
    </row>
    <row r="99" spans="1:7" s="12" customFormat="1" ht="38.25" customHeight="1">
      <c r="A99" s="181" t="s">
        <v>100</v>
      </c>
      <c r="B99" s="181"/>
      <c r="C99" s="181"/>
      <c r="D99" s="181"/>
      <c r="E99" s="70">
        <f>คีย์ข้อมูล!AG169</f>
        <v>4.3233532934131738</v>
      </c>
      <c r="F99" s="70">
        <f>คีย์ข้อมูล!AG170</f>
        <v>0.64256133810480576</v>
      </c>
      <c r="G99" s="62" t="str">
        <f t="shared" si="6"/>
        <v>มาก</v>
      </c>
    </row>
    <row r="100" spans="1:7" s="12" customFormat="1" ht="43.5" customHeight="1">
      <c r="A100" s="166" t="s">
        <v>87</v>
      </c>
      <c r="B100" s="167"/>
      <c r="C100" s="167"/>
      <c r="D100" s="168"/>
      <c r="E100" s="70">
        <f>คีย์ข้อมูล!AH169</f>
        <v>4.3832335329341321</v>
      </c>
      <c r="F100" s="70">
        <f>คีย์ข้อมูล!AH170</f>
        <v>0.61835895281900621</v>
      </c>
      <c r="G100" s="62" t="str">
        <f t="shared" si="6"/>
        <v>มาก</v>
      </c>
    </row>
    <row r="101" spans="1:7" s="12" customFormat="1" ht="21">
      <c r="A101" s="169" t="s">
        <v>106</v>
      </c>
      <c r="B101" s="170"/>
      <c r="C101" s="170"/>
      <c r="D101" s="171"/>
      <c r="E101" s="67">
        <f>คีย์ข้อมูล!AH172</f>
        <v>4.3727544910179637</v>
      </c>
      <c r="F101" s="67">
        <f>คีย์ข้อมูล!AH171</f>
        <v>0.62696065089916331</v>
      </c>
      <c r="G101" s="69" t="str">
        <f t="shared" si="6"/>
        <v>มาก</v>
      </c>
    </row>
    <row r="102" spans="1:7" s="12" customFormat="1" ht="21">
      <c r="A102" s="175" t="s">
        <v>37</v>
      </c>
      <c r="B102" s="176"/>
      <c r="C102" s="176"/>
      <c r="D102" s="177"/>
      <c r="E102" s="70"/>
      <c r="F102" s="70"/>
      <c r="G102" s="46"/>
    </row>
    <row r="103" spans="1:7" s="12" customFormat="1" ht="21">
      <c r="A103" s="63" t="s">
        <v>38</v>
      </c>
      <c r="B103" s="63"/>
      <c r="C103" s="63"/>
      <c r="D103" s="63"/>
      <c r="E103" s="70">
        <f>คีย์ข้อมูล!AI169</f>
        <v>4.2215568862275452</v>
      </c>
      <c r="F103" s="70">
        <f>คีย์ข้อมูล!AI170</f>
        <v>0.62480066801861822</v>
      </c>
      <c r="G103" s="62" t="str">
        <f t="shared" ref="G103:G107" si="7">IF(E103&gt;4.5,"มากที่สุด",IF(E103&gt;3.5,"มาก",IF(E103&gt;2.5,"ปานกลาง",IF(E103&gt;1.5,"น้อย",IF(E103&lt;=1.5,"น้อยที่สุด")))))</f>
        <v>มาก</v>
      </c>
    </row>
    <row r="104" spans="1:7" s="12" customFormat="1" ht="42" customHeight="1">
      <c r="A104" s="173" t="s">
        <v>75</v>
      </c>
      <c r="B104" s="174"/>
      <c r="C104" s="174"/>
      <c r="D104" s="174"/>
      <c r="E104" s="71">
        <f>คีย์ข้อมูล!AJ169</f>
        <v>4.227544910179641</v>
      </c>
      <c r="F104" s="71">
        <f>คีย์ข้อมูล!AJ170</f>
        <v>0.66474604904272505</v>
      </c>
      <c r="G104" s="72" t="str">
        <f t="shared" si="7"/>
        <v>มาก</v>
      </c>
    </row>
    <row r="105" spans="1:7" s="12" customFormat="1" ht="21">
      <c r="A105" s="63" t="s">
        <v>39</v>
      </c>
      <c r="B105" s="63"/>
      <c r="C105" s="63"/>
      <c r="D105" s="63"/>
      <c r="E105" s="70">
        <f>คีย์ข้อมูล!AK169</f>
        <v>4.3053892215568865</v>
      </c>
      <c r="F105" s="70">
        <f>คีย์ข้อมูล!AK170</f>
        <v>0.62779567363508748</v>
      </c>
      <c r="G105" s="62" t="str">
        <f t="shared" si="7"/>
        <v>มาก</v>
      </c>
    </row>
    <row r="106" spans="1:7" s="12" customFormat="1" ht="21">
      <c r="A106" s="169" t="s">
        <v>79</v>
      </c>
      <c r="B106" s="170"/>
      <c r="C106" s="170"/>
      <c r="D106" s="171"/>
      <c r="E106" s="67">
        <f>คีย์ข้อมูล!AK172</f>
        <v>4.2514970059880239</v>
      </c>
      <c r="F106" s="67">
        <f>คีย์ข้อมูล!AK171</f>
        <v>0.63923607101838209</v>
      </c>
      <c r="G106" s="69" t="str">
        <f t="shared" si="7"/>
        <v>มาก</v>
      </c>
    </row>
    <row r="107" spans="1:7" s="12" customFormat="1" ht="21.75" thickBot="1">
      <c r="A107" s="157" t="s">
        <v>40</v>
      </c>
      <c r="B107" s="158"/>
      <c r="C107" s="158"/>
      <c r="D107" s="159"/>
      <c r="E107" s="73">
        <f>คีย์ข้อมูล!AL169</f>
        <v>4.0626439428834642</v>
      </c>
      <c r="F107" s="73">
        <f>คีย์ข้อมูล!AL170</f>
        <v>0.83476644992711002</v>
      </c>
      <c r="G107" s="74" t="str">
        <f t="shared" si="7"/>
        <v>มาก</v>
      </c>
    </row>
    <row r="108" spans="1:7" s="12" customFormat="1" ht="21.75" thickTop="1">
      <c r="A108" s="114"/>
      <c r="B108" s="114"/>
      <c r="C108" s="114"/>
      <c r="D108" s="114"/>
      <c r="E108" s="115"/>
      <c r="F108" s="115"/>
      <c r="G108" s="116"/>
    </row>
    <row r="109" spans="1:7" s="12" customFormat="1" ht="21">
      <c r="A109" s="203" t="s">
        <v>107</v>
      </c>
      <c r="B109" s="203"/>
      <c r="C109" s="203"/>
      <c r="D109" s="203"/>
      <c r="E109" s="203"/>
      <c r="F109" s="203"/>
      <c r="G109" s="203"/>
    </row>
    <row r="110" spans="1:7" s="26" customFormat="1" ht="21">
      <c r="A110" s="75"/>
      <c r="B110" s="75"/>
      <c r="C110" s="75"/>
      <c r="D110" s="75"/>
      <c r="E110" s="76"/>
      <c r="F110" s="76"/>
      <c r="G110" s="75"/>
    </row>
    <row r="111" spans="1:7" s="9" customFormat="1" ht="21">
      <c r="A111" s="33"/>
      <c r="B111" s="182" t="s">
        <v>49</v>
      </c>
      <c r="C111" s="182"/>
      <c r="D111" s="182"/>
      <c r="E111" s="182"/>
      <c r="F111" s="182"/>
      <c r="G111" s="182"/>
    </row>
    <row r="112" spans="1:7" s="9" customFormat="1" ht="21">
      <c r="A112" s="178" t="s">
        <v>140</v>
      </c>
      <c r="B112" s="179"/>
      <c r="C112" s="179"/>
      <c r="D112" s="179"/>
      <c r="E112" s="179"/>
      <c r="F112" s="179"/>
      <c r="G112" s="179"/>
    </row>
    <row r="113" spans="1:7" s="9" customFormat="1" ht="21">
      <c r="A113" s="178" t="s">
        <v>145</v>
      </c>
      <c r="B113" s="179"/>
      <c r="C113" s="179"/>
      <c r="D113" s="179"/>
      <c r="E113" s="179"/>
      <c r="F113" s="179"/>
      <c r="G113" s="179"/>
    </row>
    <row r="114" spans="1:7" s="9" customFormat="1" ht="21">
      <c r="A114" s="111"/>
      <c r="B114" s="178" t="s">
        <v>146</v>
      </c>
      <c r="C114" s="178"/>
      <c r="D114" s="178"/>
      <c r="E114" s="178"/>
      <c r="F114" s="178"/>
      <c r="G114" s="178"/>
    </row>
    <row r="115" spans="1:7" s="9" customFormat="1" ht="21">
      <c r="A115" s="178" t="s">
        <v>168</v>
      </c>
      <c r="B115" s="179"/>
      <c r="C115" s="179"/>
      <c r="D115" s="179"/>
      <c r="E115" s="179"/>
      <c r="F115" s="179"/>
      <c r="G115" s="179"/>
    </row>
    <row r="116" spans="1:7" s="9" customFormat="1" ht="21">
      <c r="A116" s="178" t="s">
        <v>147</v>
      </c>
      <c r="B116" s="179"/>
      <c r="C116" s="179"/>
      <c r="D116" s="179"/>
      <c r="E116" s="179"/>
      <c r="F116" s="179"/>
      <c r="G116" s="179"/>
    </row>
    <row r="117" spans="1:7" s="9" customFormat="1" ht="21">
      <c r="A117" s="112" t="s">
        <v>148</v>
      </c>
      <c r="B117" s="113"/>
      <c r="C117" s="113"/>
      <c r="D117" s="113"/>
      <c r="E117" s="113"/>
      <c r="F117" s="113"/>
      <c r="G117" s="113"/>
    </row>
    <row r="118" spans="1:7" s="9" customFormat="1" ht="21">
      <c r="A118" s="83"/>
      <c r="B118" s="82"/>
      <c r="C118" s="82"/>
      <c r="D118" s="82"/>
      <c r="E118" s="82"/>
      <c r="F118" s="82"/>
      <c r="G118" s="82"/>
    </row>
    <row r="119" spans="1:7" s="26" customFormat="1" ht="21"/>
    <row r="120" spans="1:7" s="26" customFormat="1" ht="21"/>
    <row r="121" spans="1:7" s="26" customFormat="1" ht="21"/>
    <row r="122" spans="1:7" s="26" customFormat="1" ht="21"/>
    <row r="123" spans="1:7" s="26" customFormat="1" ht="21"/>
    <row r="124" spans="1:7" s="26" customFormat="1" ht="21"/>
    <row r="125" spans="1:7" s="26" customFormat="1" ht="21"/>
    <row r="126" spans="1:7" s="26" customFormat="1" ht="21"/>
    <row r="127" spans="1:7" s="26" customFormat="1" ht="21"/>
    <row r="128" spans="1:7" s="26" customFormat="1" ht="21"/>
    <row r="129" s="26" customFormat="1" ht="21"/>
    <row r="130" s="26" customFormat="1" ht="21"/>
    <row r="131" s="26" customFormat="1" ht="21"/>
    <row r="132" s="26" customFormat="1" ht="21"/>
    <row r="133" s="26" customFormat="1" ht="21"/>
    <row r="134" s="26" customFormat="1" ht="21"/>
    <row r="135" s="9" customFormat="1" ht="21"/>
    <row r="136" s="9" customFormat="1" ht="21"/>
    <row r="137" s="9" customFormat="1" ht="21"/>
    <row r="138" s="9" customFormat="1" ht="21"/>
    <row r="139" s="9" customFormat="1" ht="21"/>
    <row r="140" s="9" customFormat="1" ht="21"/>
    <row r="141" s="25" customFormat="1" ht="21"/>
    <row r="142" s="25" customFormat="1" ht="21"/>
    <row r="143" s="25" customFormat="1" ht="21"/>
    <row r="144" s="25" customFormat="1" ht="21"/>
    <row r="145" spans="1:7" s="25" customFormat="1" ht="21"/>
    <row r="146" spans="1:7" s="25" customFormat="1" ht="21"/>
    <row r="147" spans="1:7" s="7" customFormat="1">
      <c r="A147" s="8"/>
      <c r="B147" s="8"/>
    </row>
    <row r="148" spans="1:7">
      <c r="A148" s="5"/>
      <c r="B148" s="5"/>
      <c r="C148" s="5"/>
      <c r="D148" s="5"/>
      <c r="E148" s="6"/>
      <c r="F148" s="6"/>
      <c r="G148" s="6"/>
    </row>
    <row r="149" spans="1:7">
      <c r="A149" s="5"/>
      <c r="B149" s="5"/>
      <c r="C149" s="5"/>
      <c r="D149" s="5"/>
      <c r="E149" s="6"/>
      <c r="F149" s="6"/>
      <c r="G149" s="6"/>
    </row>
    <row r="150" spans="1:7">
      <c r="A150" s="5"/>
      <c r="B150" s="5"/>
      <c r="C150" s="5"/>
      <c r="D150" s="5"/>
      <c r="E150" s="6"/>
      <c r="F150" s="6"/>
      <c r="G150" s="6"/>
    </row>
    <row r="151" spans="1:7">
      <c r="A151" s="5"/>
      <c r="B151" s="5"/>
      <c r="C151" s="5"/>
      <c r="D151" s="5"/>
      <c r="E151" s="6"/>
      <c r="F151" s="6"/>
      <c r="G151" s="6"/>
    </row>
    <row r="152" spans="1:7">
      <c r="A152" s="5"/>
      <c r="B152" s="5"/>
      <c r="C152" s="5"/>
      <c r="D152" s="5"/>
      <c r="E152" s="6"/>
      <c r="F152" s="6"/>
      <c r="G152" s="6"/>
    </row>
    <row r="153" spans="1:7">
      <c r="A153" s="5"/>
      <c r="B153" s="5"/>
      <c r="C153" s="5"/>
      <c r="D153" s="5"/>
      <c r="E153" s="6"/>
      <c r="F153" s="6"/>
      <c r="G153" s="6"/>
    </row>
    <row r="154" spans="1:7">
      <c r="A154" s="5"/>
      <c r="B154" s="5"/>
      <c r="C154" s="5"/>
      <c r="D154" s="5"/>
      <c r="E154" s="6"/>
      <c r="F154" s="6"/>
      <c r="G154" s="6"/>
    </row>
    <row r="155" spans="1:7">
      <c r="A155" s="5"/>
      <c r="B155" s="5"/>
      <c r="C155" s="5"/>
      <c r="D155" s="5"/>
      <c r="E155" s="6"/>
      <c r="F155" s="6"/>
      <c r="G155" s="6"/>
    </row>
    <row r="156" spans="1:7">
      <c r="A156" s="5"/>
      <c r="B156" s="5"/>
      <c r="C156" s="5"/>
      <c r="D156" s="5"/>
      <c r="E156" s="6"/>
      <c r="F156" s="6"/>
      <c r="G156" s="6"/>
    </row>
    <row r="157" spans="1:7">
      <c r="A157" s="5"/>
      <c r="B157" s="5"/>
      <c r="C157" s="5"/>
      <c r="D157" s="5"/>
      <c r="E157" s="6"/>
      <c r="F157" s="6"/>
      <c r="G157" s="6"/>
    </row>
    <row r="158" spans="1:7">
      <c r="A158" s="5"/>
      <c r="B158" s="5"/>
      <c r="C158" s="5"/>
      <c r="D158" s="5"/>
      <c r="E158" s="6"/>
      <c r="F158" s="6"/>
      <c r="G158" s="6"/>
    </row>
    <row r="159" spans="1:7">
      <c r="A159" s="5"/>
      <c r="B159" s="5"/>
      <c r="C159" s="5"/>
      <c r="D159" s="5"/>
      <c r="E159" s="6"/>
      <c r="F159" s="6"/>
      <c r="G159" s="6"/>
    </row>
  </sheetData>
  <mergeCells count="65">
    <mergeCell ref="A87:D87"/>
    <mergeCell ref="A59:D59"/>
    <mergeCell ref="A75:G75"/>
    <mergeCell ref="B13:D13"/>
    <mergeCell ref="B14:D14"/>
    <mergeCell ref="B15:D15"/>
    <mergeCell ref="A52:D52"/>
    <mergeCell ref="A40:G40"/>
    <mergeCell ref="B30:D30"/>
    <mergeCell ref="B33:D33"/>
    <mergeCell ref="A116:G116"/>
    <mergeCell ref="B114:G114"/>
    <mergeCell ref="A2:G2"/>
    <mergeCell ref="A4:G4"/>
    <mergeCell ref="A5:G5"/>
    <mergeCell ref="A6:G6"/>
    <mergeCell ref="A7:G7"/>
    <mergeCell ref="B12:D12"/>
    <mergeCell ref="B25:D25"/>
    <mergeCell ref="B26:D26"/>
    <mergeCell ref="A113:G113"/>
    <mergeCell ref="A78:D79"/>
    <mergeCell ref="E78:G78"/>
    <mergeCell ref="B31:D31"/>
    <mergeCell ref="B34:D34"/>
    <mergeCell ref="A96:D96"/>
    <mergeCell ref="B17:D17"/>
    <mergeCell ref="A98:D98"/>
    <mergeCell ref="A99:D99"/>
    <mergeCell ref="B111:G111"/>
    <mergeCell ref="A112:G112"/>
    <mergeCell ref="A84:D84"/>
    <mergeCell ref="A88:D88"/>
    <mergeCell ref="B32:D32"/>
    <mergeCell ref="A49:D49"/>
    <mergeCell ref="A51:D51"/>
    <mergeCell ref="A48:D48"/>
    <mergeCell ref="A50:D50"/>
    <mergeCell ref="E45:G45"/>
    <mergeCell ref="A97:D97"/>
    <mergeCell ref="A109:G109"/>
    <mergeCell ref="A58:D58"/>
    <mergeCell ref="A115:G115"/>
    <mergeCell ref="A91:D91"/>
    <mergeCell ref="A93:D93"/>
    <mergeCell ref="A94:D94"/>
    <mergeCell ref="A95:D95"/>
    <mergeCell ref="A106:D106"/>
    <mergeCell ref="A102:D102"/>
    <mergeCell ref="B16:D16"/>
    <mergeCell ref="B27:D27"/>
    <mergeCell ref="B28:D28"/>
    <mergeCell ref="B29:D29"/>
    <mergeCell ref="A107:D107"/>
    <mergeCell ref="A45:D46"/>
    <mergeCell ref="A100:D100"/>
    <mergeCell ref="A101:D101"/>
    <mergeCell ref="A56:D56"/>
    <mergeCell ref="A57:D57"/>
    <mergeCell ref="A104:D104"/>
    <mergeCell ref="A80:D80"/>
    <mergeCell ref="A81:D81"/>
    <mergeCell ref="A85:D85"/>
    <mergeCell ref="A89:D89"/>
    <mergeCell ref="A90:D90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4</xdr:col>
                <xdr:colOff>209550</xdr:colOff>
                <xdr:row>78</xdr:row>
                <xdr:rowOff>57150</xdr:rowOff>
              </from>
              <to>
                <xdr:col>4</xdr:col>
                <xdr:colOff>342900</xdr:colOff>
                <xdr:row>78</xdr:row>
                <xdr:rowOff>200025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5">
            <anchor moveWithCells="1" sizeWithCells="1">
              <from>
                <xdr:col>4</xdr:col>
                <xdr:colOff>257175</xdr:colOff>
                <xdr:row>45</xdr:row>
                <xdr:rowOff>57150</xdr:rowOff>
              </from>
              <to>
                <xdr:col>4</xdr:col>
                <xdr:colOff>390525</xdr:colOff>
                <xdr:row>45</xdr:row>
                <xdr:rowOff>247650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30" zoomScaleNormal="130" workbookViewId="0">
      <selection activeCell="B8" sqref="B8"/>
    </sheetView>
  </sheetViews>
  <sheetFormatPr defaultRowHeight="21"/>
  <cols>
    <col min="1" max="1" width="5.85546875" style="9" customWidth="1"/>
    <col min="2" max="2" width="5.5703125" style="9" customWidth="1"/>
    <col min="3" max="3" width="64" style="9" customWidth="1"/>
    <col min="4" max="4" width="11.85546875" style="9" customWidth="1"/>
    <col min="5" max="256" width="9" style="9"/>
    <col min="257" max="257" width="5.85546875" style="9" customWidth="1"/>
    <col min="258" max="258" width="5.5703125" style="9" customWidth="1"/>
    <col min="259" max="259" width="69.28515625" style="9" customWidth="1"/>
    <col min="260" max="260" width="7.42578125" style="9" customWidth="1"/>
    <col min="261" max="512" width="9" style="9"/>
    <col min="513" max="513" width="5.85546875" style="9" customWidth="1"/>
    <col min="514" max="514" width="5.5703125" style="9" customWidth="1"/>
    <col min="515" max="515" width="69.28515625" style="9" customWidth="1"/>
    <col min="516" max="516" width="7.42578125" style="9" customWidth="1"/>
    <col min="517" max="768" width="9" style="9"/>
    <col min="769" max="769" width="5.85546875" style="9" customWidth="1"/>
    <col min="770" max="770" width="5.5703125" style="9" customWidth="1"/>
    <col min="771" max="771" width="69.28515625" style="9" customWidth="1"/>
    <col min="772" max="772" width="7.42578125" style="9" customWidth="1"/>
    <col min="773" max="1024" width="9" style="9"/>
    <col min="1025" max="1025" width="5.85546875" style="9" customWidth="1"/>
    <col min="1026" max="1026" width="5.5703125" style="9" customWidth="1"/>
    <col min="1027" max="1027" width="69.28515625" style="9" customWidth="1"/>
    <col min="1028" max="1028" width="7.42578125" style="9" customWidth="1"/>
    <col min="1029" max="1280" width="9" style="9"/>
    <col min="1281" max="1281" width="5.85546875" style="9" customWidth="1"/>
    <col min="1282" max="1282" width="5.5703125" style="9" customWidth="1"/>
    <col min="1283" max="1283" width="69.28515625" style="9" customWidth="1"/>
    <col min="1284" max="1284" width="7.42578125" style="9" customWidth="1"/>
    <col min="1285" max="1536" width="9" style="9"/>
    <col min="1537" max="1537" width="5.85546875" style="9" customWidth="1"/>
    <col min="1538" max="1538" width="5.5703125" style="9" customWidth="1"/>
    <col min="1539" max="1539" width="69.28515625" style="9" customWidth="1"/>
    <col min="1540" max="1540" width="7.42578125" style="9" customWidth="1"/>
    <col min="1541" max="1792" width="9" style="9"/>
    <col min="1793" max="1793" width="5.85546875" style="9" customWidth="1"/>
    <col min="1794" max="1794" width="5.5703125" style="9" customWidth="1"/>
    <col min="1795" max="1795" width="69.28515625" style="9" customWidth="1"/>
    <col min="1796" max="1796" width="7.42578125" style="9" customWidth="1"/>
    <col min="1797" max="2048" width="9" style="9"/>
    <col min="2049" max="2049" width="5.85546875" style="9" customWidth="1"/>
    <col min="2050" max="2050" width="5.5703125" style="9" customWidth="1"/>
    <col min="2051" max="2051" width="69.28515625" style="9" customWidth="1"/>
    <col min="2052" max="2052" width="7.42578125" style="9" customWidth="1"/>
    <col min="2053" max="2304" width="9" style="9"/>
    <col min="2305" max="2305" width="5.85546875" style="9" customWidth="1"/>
    <col min="2306" max="2306" width="5.5703125" style="9" customWidth="1"/>
    <col min="2307" max="2307" width="69.28515625" style="9" customWidth="1"/>
    <col min="2308" max="2308" width="7.42578125" style="9" customWidth="1"/>
    <col min="2309" max="2560" width="9" style="9"/>
    <col min="2561" max="2561" width="5.85546875" style="9" customWidth="1"/>
    <col min="2562" max="2562" width="5.5703125" style="9" customWidth="1"/>
    <col min="2563" max="2563" width="69.28515625" style="9" customWidth="1"/>
    <col min="2564" max="2564" width="7.42578125" style="9" customWidth="1"/>
    <col min="2565" max="2816" width="9" style="9"/>
    <col min="2817" max="2817" width="5.85546875" style="9" customWidth="1"/>
    <col min="2818" max="2818" width="5.5703125" style="9" customWidth="1"/>
    <col min="2819" max="2819" width="69.28515625" style="9" customWidth="1"/>
    <col min="2820" max="2820" width="7.42578125" style="9" customWidth="1"/>
    <col min="2821" max="3072" width="9" style="9"/>
    <col min="3073" max="3073" width="5.85546875" style="9" customWidth="1"/>
    <col min="3074" max="3074" width="5.5703125" style="9" customWidth="1"/>
    <col min="3075" max="3075" width="69.28515625" style="9" customWidth="1"/>
    <col min="3076" max="3076" width="7.42578125" style="9" customWidth="1"/>
    <col min="3077" max="3328" width="9" style="9"/>
    <col min="3329" max="3329" width="5.85546875" style="9" customWidth="1"/>
    <col min="3330" max="3330" width="5.5703125" style="9" customWidth="1"/>
    <col min="3331" max="3331" width="69.28515625" style="9" customWidth="1"/>
    <col min="3332" max="3332" width="7.42578125" style="9" customWidth="1"/>
    <col min="3333" max="3584" width="9" style="9"/>
    <col min="3585" max="3585" width="5.85546875" style="9" customWidth="1"/>
    <col min="3586" max="3586" width="5.5703125" style="9" customWidth="1"/>
    <col min="3587" max="3587" width="69.28515625" style="9" customWidth="1"/>
    <col min="3588" max="3588" width="7.42578125" style="9" customWidth="1"/>
    <col min="3589" max="3840" width="9" style="9"/>
    <col min="3841" max="3841" width="5.85546875" style="9" customWidth="1"/>
    <col min="3842" max="3842" width="5.5703125" style="9" customWidth="1"/>
    <col min="3843" max="3843" width="69.28515625" style="9" customWidth="1"/>
    <col min="3844" max="3844" width="7.42578125" style="9" customWidth="1"/>
    <col min="3845" max="4096" width="9" style="9"/>
    <col min="4097" max="4097" width="5.85546875" style="9" customWidth="1"/>
    <col min="4098" max="4098" width="5.5703125" style="9" customWidth="1"/>
    <col min="4099" max="4099" width="69.28515625" style="9" customWidth="1"/>
    <col min="4100" max="4100" width="7.42578125" style="9" customWidth="1"/>
    <col min="4101" max="4352" width="9" style="9"/>
    <col min="4353" max="4353" width="5.85546875" style="9" customWidth="1"/>
    <col min="4354" max="4354" width="5.5703125" style="9" customWidth="1"/>
    <col min="4355" max="4355" width="69.28515625" style="9" customWidth="1"/>
    <col min="4356" max="4356" width="7.42578125" style="9" customWidth="1"/>
    <col min="4357" max="4608" width="9" style="9"/>
    <col min="4609" max="4609" width="5.85546875" style="9" customWidth="1"/>
    <col min="4610" max="4610" width="5.5703125" style="9" customWidth="1"/>
    <col min="4611" max="4611" width="69.28515625" style="9" customWidth="1"/>
    <col min="4612" max="4612" width="7.42578125" style="9" customWidth="1"/>
    <col min="4613" max="4864" width="9" style="9"/>
    <col min="4865" max="4865" width="5.85546875" style="9" customWidth="1"/>
    <col min="4866" max="4866" width="5.5703125" style="9" customWidth="1"/>
    <col min="4867" max="4867" width="69.28515625" style="9" customWidth="1"/>
    <col min="4868" max="4868" width="7.42578125" style="9" customWidth="1"/>
    <col min="4869" max="5120" width="9" style="9"/>
    <col min="5121" max="5121" width="5.85546875" style="9" customWidth="1"/>
    <col min="5122" max="5122" width="5.5703125" style="9" customWidth="1"/>
    <col min="5123" max="5123" width="69.28515625" style="9" customWidth="1"/>
    <col min="5124" max="5124" width="7.42578125" style="9" customWidth="1"/>
    <col min="5125" max="5376" width="9" style="9"/>
    <col min="5377" max="5377" width="5.85546875" style="9" customWidth="1"/>
    <col min="5378" max="5378" width="5.5703125" style="9" customWidth="1"/>
    <col min="5379" max="5379" width="69.28515625" style="9" customWidth="1"/>
    <col min="5380" max="5380" width="7.42578125" style="9" customWidth="1"/>
    <col min="5381" max="5632" width="9" style="9"/>
    <col min="5633" max="5633" width="5.85546875" style="9" customWidth="1"/>
    <col min="5634" max="5634" width="5.5703125" style="9" customWidth="1"/>
    <col min="5635" max="5635" width="69.28515625" style="9" customWidth="1"/>
    <col min="5636" max="5636" width="7.42578125" style="9" customWidth="1"/>
    <col min="5637" max="5888" width="9" style="9"/>
    <col min="5889" max="5889" width="5.85546875" style="9" customWidth="1"/>
    <col min="5890" max="5890" width="5.5703125" style="9" customWidth="1"/>
    <col min="5891" max="5891" width="69.28515625" style="9" customWidth="1"/>
    <col min="5892" max="5892" width="7.42578125" style="9" customWidth="1"/>
    <col min="5893" max="6144" width="9" style="9"/>
    <col min="6145" max="6145" width="5.85546875" style="9" customWidth="1"/>
    <col min="6146" max="6146" width="5.5703125" style="9" customWidth="1"/>
    <col min="6147" max="6147" width="69.28515625" style="9" customWidth="1"/>
    <col min="6148" max="6148" width="7.42578125" style="9" customWidth="1"/>
    <col min="6149" max="6400" width="9" style="9"/>
    <col min="6401" max="6401" width="5.85546875" style="9" customWidth="1"/>
    <col min="6402" max="6402" width="5.5703125" style="9" customWidth="1"/>
    <col min="6403" max="6403" width="69.28515625" style="9" customWidth="1"/>
    <col min="6404" max="6404" width="7.42578125" style="9" customWidth="1"/>
    <col min="6405" max="6656" width="9" style="9"/>
    <col min="6657" max="6657" width="5.85546875" style="9" customWidth="1"/>
    <col min="6658" max="6658" width="5.5703125" style="9" customWidth="1"/>
    <col min="6659" max="6659" width="69.28515625" style="9" customWidth="1"/>
    <col min="6660" max="6660" width="7.42578125" style="9" customWidth="1"/>
    <col min="6661" max="6912" width="9" style="9"/>
    <col min="6913" max="6913" width="5.85546875" style="9" customWidth="1"/>
    <col min="6914" max="6914" width="5.5703125" style="9" customWidth="1"/>
    <col min="6915" max="6915" width="69.28515625" style="9" customWidth="1"/>
    <col min="6916" max="6916" width="7.42578125" style="9" customWidth="1"/>
    <col min="6917" max="7168" width="9" style="9"/>
    <col min="7169" max="7169" width="5.85546875" style="9" customWidth="1"/>
    <col min="7170" max="7170" width="5.5703125" style="9" customWidth="1"/>
    <col min="7171" max="7171" width="69.28515625" style="9" customWidth="1"/>
    <col min="7172" max="7172" width="7.42578125" style="9" customWidth="1"/>
    <col min="7173" max="7424" width="9" style="9"/>
    <col min="7425" max="7425" width="5.85546875" style="9" customWidth="1"/>
    <col min="7426" max="7426" width="5.5703125" style="9" customWidth="1"/>
    <col min="7427" max="7427" width="69.28515625" style="9" customWidth="1"/>
    <col min="7428" max="7428" width="7.42578125" style="9" customWidth="1"/>
    <col min="7429" max="7680" width="9" style="9"/>
    <col min="7681" max="7681" width="5.85546875" style="9" customWidth="1"/>
    <col min="7682" max="7682" width="5.5703125" style="9" customWidth="1"/>
    <col min="7683" max="7683" width="69.28515625" style="9" customWidth="1"/>
    <col min="7684" max="7684" width="7.42578125" style="9" customWidth="1"/>
    <col min="7685" max="7936" width="9" style="9"/>
    <col min="7937" max="7937" width="5.85546875" style="9" customWidth="1"/>
    <col min="7938" max="7938" width="5.5703125" style="9" customWidth="1"/>
    <col min="7939" max="7939" width="69.28515625" style="9" customWidth="1"/>
    <col min="7940" max="7940" width="7.42578125" style="9" customWidth="1"/>
    <col min="7941" max="8192" width="9" style="9"/>
    <col min="8193" max="8193" width="5.85546875" style="9" customWidth="1"/>
    <col min="8194" max="8194" width="5.5703125" style="9" customWidth="1"/>
    <col min="8195" max="8195" width="69.28515625" style="9" customWidth="1"/>
    <col min="8196" max="8196" width="7.42578125" style="9" customWidth="1"/>
    <col min="8197" max="8448" width="9" style="9"/>
    <col min="8449" max="8449" width="5.85546875" style="9" customWidth="1"/>
    <col min="8450" max="8450" width="5.5703125" style="9" customWidth="1"/>
    <col min="8451" max="8451" width="69.28515625" style="9" customWidth="1"/>
    <col min="8452" max="8452" width="7.42578125" style="9" customWidth="1"/>
    <col min="8453" max="8704" width="9" style="9"/>
    <col min="8705" max="8705" width="5.85546875" style="9" customWidth="1"/>
    <col min="8706" max="8706" width="5.5703125" style="9" customWidth="1"/>
    <col min="8707" max="8707" width="69.28515625" style="9" customWidth="1"/>
    <col min="8708" max="8708" width="7.42578125" style="9" customWidth="1"/>
    <col min="8709" max="8960" width="9" style="9"/>
    <col min="8961" max="8961" width="5.85546875" style="9" customWidth="1"/>
    <col min="8962" max="8962" width="5.5703125" style="9" customWidth="1"/>
    <col min="8963" max="8963" width="69.28515625" style="9" customWidth="1"/>
    <col min="8964" max="8964" width="7.42578125" style="9" customWidth="1"/>
    <col min="8965" max="9216" width="9" style="9"/>
    <col min="9217" max="9217" width="5.85546875" style="9" customWidth="1"/>
    <col min="9218" max="9218" width="5.5703125" style="9" customWidth="1"/>
    <col min="9219" max="9219" width="69.28515625" style="9" customWidth="1"/>
    <col min="9220" max="9220" width="7.42578125" style="9" customWidth="1"/>
    <col min="9221" max="9472" width="9" style="9"/>
    <col min="9473" max="9473" width="5.85546875" style="9" customWidth="1"/>
    <col min="9474" max="9474" width="5.5703125" style="9" customWidth="1"/>
    <col min="9475" max="9475" width="69.28515625" style="9" customWidth="1"/>
    <col min="9476" max="9476" width="7.42578125" style="9" customWidth="1"/>
    <col min="9477" max="9728" width="9" style="9"/>
    <col min="9729" max="9729" width="5.85546875" style="9" customWidth="1"/>
    <col min="9730" max="9730" width="5.5703125" style="9" customWidth="1"/>
    <col min="9731" max="9731" width="69.28515625" style="9" customWidth="1"/>
    <col min="9732" max="9732" width="7.42578125" style="9" customWidth="1"/>
    <col min="9733" max="9984" width="9" style="9"/>
    <col min="9985" max="9985" width="5.85546875" style="9" customWidth="1"/>
    <col min="9986" max="9986" width="5.5703125" style="9" customWidth="1"/>
    <col min="9987" max="9987" width="69.28515625" style="9" customWidth="1"/>
    <col min="9988" max="9988" width="7.42578125" style="9" customWidth="1"/>
    <col min="9989" max="10240" width="9" style="9"/>
    <col min="10241" max="10241" width="5.85546875" style="9" customWidth="1"/>
    <col min="10242" max="10242" width="5.5703125" style="9" customWidth="1"/>
    <col min="10243" max="10243" width="69.28515625" style="9" customWidth="1"/>
    <col min="10244" max="10244" width="7.42578125" style="9" customWidth="1"/>
    <col min="10245" max="10496" width="9" style="9"/>
    <col min="10497" max="10497" width="5.85546875" style="9" customWidth="1"/>
    <col min="10498" max="10498" width="5.5703125" style="9" customWidth="1"/>
    <col min="10499" max="10499" width="69.28515625" style="9" customWidth="1"/>
    <col min="10500" max="10500" width="7.42578125" style="9" customWidth="1"/>
    <col min="10501" max="10752" width="9" style="9"/>
    <col min="10753" max="10753" width="5.85546875" style="9" customWidth="1"/>
    <col min="10754" max="10754" width="5.5703125" style="9" customWidth="1"/>
    <col min="10755" max="10755" width="69.28515625" style="9" customWidth="1"/>
    <col min="10756" max="10756" width="7.42578125" style="9" customWidth="1"/>
    <col min="10757" max="11008" width="9" style="9"/>
    <col min="11009" max="11009" width="5.85546875" style="9" customWidth="1"/>
    <col min="11010" max="11010" width="5.5703125" style="9" customWidth="1"/>
    <col min="11011" max="11011" width="69.28515625" style="9" customWidth="1"/>
    <col min="11012" max="11012" width="7.42578125" style="9" customWidth="1"/>
    <col min="11013" max="11264" width="9" style="9"/>
    <col min="11265" max="11265" width="5.85546875" style="9" customWidth="1"/>
    <col min="11266" max="11266" width="5.5703125" style="9" customWidth="1"/>
    <col min="11267" max="11267" width="69.28515625" style="9" customWidth="1"/>
    <col min="11268" max="11268" width="7.42578125" style="9" customWidth="1"/>
    <col min="11269" max="11520" width="9" style="9"/>
    <col min="11521" max="11521" width="5.85546875" style="9" customWidth="1"/>
    <col min="11522" max="11522" width="5.5703125" style="9" customWidth="1"/>
    <col min="11523" max="11523" width="69.28515625" style="9" customWidth="1"/>
    <col min="11524" max="11524" width="7.42578125" style="9" customWidth="1"/>
    <col min="11525" max="11776" width="9" style="9"/>
    <col min="11777" max="11777" width="5.85546875" style="9" customWidth="1"/>
    <col min="11778" max="11778" width="5.5703125" style="9" customWidth="1"/>
    <col min="11779" max="11779" width="69.28515625" style="9" customWidth="1"/>
    <col min="11780" max="11780" width="7.42578125" style="9" customWidth="1"/>
    <col min="11781" max="12032" width="9" style="9"/>
    <col min="12033" max="12033" width="5.85546875" style="9" customWidth="1"/>
    <col min="12034" max="12034" width="5.5703125" style="9" customWidth="1"/>
    <col min="12035" max="12035" width="69.28515625" style="9" customWidth="1"/>
    <col min="12036" max="12036" width="7.42578125" style="9" customWidth="1"/>
    <col min="12037" max="12288" width="9" style="9"/>
    <col min="12289" max="12289" width="5.85546875" style="9" customWidth="1"/>
    <col min="12290" max="12290" width="5.5703125" style="9" customWidth="1"/>
    <col min="12291" max="12291" width="69.28515625" style="9" customWidth="1"/>
    <col min="12292" max="12292" width="7.42578125" style="9" customWidth="1"/>
    <col min="12293" max="12544" width="9" style="9"/>
    <col min="12545" max="12545" width="5.85546875" style="9" customWidth="1"/>
    <col min="12546" max="12546" width="5.5703125" style="9" customWidth="1"/>
    <col min="12547" max="12547" width="69.28515625" style="9" customWidth="1"/>
    <col min="12548" max="12548" width="7.42578125" style="9" customWidth="1"/>
    <col min="12549" max="12800" width="9" style="9"/>
    <col min="12801" max="12801" width="5.85546875" style="9" customWidth="1"/>
    <col min="12802" max="12802" width="5.5703125" style="9" customWidth="1"/>
    <col min="12803" max="12803" width="69.28515625" style="9" customWidth="1"/>
    <col min="12804" max="12804" width="7.42578125" style="9" customWidth="1"/>
    <col min="12805" max="13056" width="9" style="9"/>
    <col min="13057" max="13057" width="5.85546875" style="9" customWidth="1"/>
    <col min="13058" max="13058" width="5.5703125" style="9" customWidth="1"/>
    <col min="13059" max="13059" width="69.28515625" style="9" customWidth="1"/>
    <col min="13060" max="13060" width="7.42578125" style="9" customWidth="1"/>
    <col min="13061" max="13312" width="9" style="9"/>
    <col min="13313" max="13313" width="5.85546875" style="9" customWidth="1"/>
    <col min="13314" max="13314" width="5.5703125" style="9" customWidth="1"/>
    <col min="13315" max="13315" width="69.28515625" style="9" customWidth="1"/>
    <col min="13316" max="13316" width="7.42578125" style="9" customWidth="1"/>
    <col min="13317" max="13568" width="9" style="9"/>
    <col min="13569" max="13569" width="5.85546875" style="9" customWidth="1"/>
    <col min="13570" max="13570" width="5.5703125" style="9" customWidth="1"/>
    <col min="13571" max="13571" width="69.28515625" style="9" customWidth="1"/>
    <col min="13572" max="13572" width="7.42578125" style="9" customWidth="1"/>
    <col min="13573" max="13824" width="9" style="9"/>
    <col min="13825" max="13825" width="5.85546875" style="9" customWidth="1"/>
    <col min="13826" max="13826" width="5.5703125" style="9" customWidth="1"/>
    <col min="13827" max="13827" width="69.28515625" style="9" customWidth="1"/>
    <col min="13828" max="13828" width="7.42578125" style="9" customWidth="1"/>
    <col min="13829" max="14080" width="9" style="9"/>
    <col min="14081" max="14081" width="5.85546875" style="9" customWidth="1"/>
    <col min="14082" max="14082" width="5.5703125" style="9" customWidth="1"/>
    <col min="14083" max="14083" width="69.28515625" style="9" customWidth="1"/>
    <col min="14084" max="14084" width="7.42578125" style="9" customWidth="1"/>
    <col min="14085" max="14336" width="9" style="9"/>
    <col min="14337" max="14337" width="5.85546875" style="9" customWidth="1"/>
    <col min="14338" max="14338" width="5.5703125" style="9" customWidth="1"/>
    <col min="14339" max="14339" width="69.28515625" style="9" customWidth="1"/>
    <col min="14340" max="14340" width="7.42578125" style="9" customWidth="1"/>
    <col min="14341" max="14592" width="9" style="9"/>
    <col min="14593" max="14593" width="5.85546875" style="9" customWidth="1"/>
    <col min="14594" max="14594" width="5.5703125" style="9" customWidth="1"/>
    <col min="14595" max="14595" width="69.28515625" style="9" customWidth="1"/>
    <col min="14596" max="14596" width="7.42578125" style="9" customWidth="1"/>
    <col min="14597" max="14848" width="9" style="9"/>
    <col min="14849" max="14849" width="5.85546875" style="9" customWidth="1"/>
    <col min="14850" max="14850" width="5.5703125" style="9" customWidth="1"/>
    <col min="14851" max="14851" width="69.28515625" style="9" customWidth="1"/>
    <col min="14852" max="14852" width="7.42578125" style="9" customWidth="1"/>
    <col min="14853" max="15104" width="9" style="9"/>
    <col min="15105" max="15105" width="5.85546875" style="9" customWidth="1"/>
    <col min="15106" max="15106" width="5.5703125" style="9" customWidth="1"/>
    <col min="15107" max="15107" width="69.28515625" style="9" customWidth="1"/>
    <col min="15108" max="15108" width="7.42578125" style="9" customWidth="1"/>
    <col min="15109" max="15360" width="9" style="9"/>
    <col min="15361" max="15361" width="5.85546875" style="9" customWidth="1"/>
    <col min="15362" max="15362" width="5.5703125" style="9" customWidth="1"/>
    <col min="15363" max="15363" width="69.28515625" style="9" customWidth="1"/>
    <col min="15364" max="15364" width="7.42578125" style="9" customWidth="1"/>
    <col min="15365" max="15616" width="9" style="9"/>
    <col min="15617" max="15617" width="5.85546875" style="9" customWidth="1"/>
    <col min="15618" max="15618" width="5.5703125" style="9" customWidth="1"/>
    <col min="15619" max="15619" width="69.28515625" style="9" customWidth="1"/>
    <col min="15620" max="15620" width="7.42578125" style="9" customWidth="1"/>
    <col min="15621" max="15872" width="9" style="9"/>
    <col min="15873" max="15873" width="5.85546875" style="9" customWidth="1"/>
    <col min="15874" max="15874" width="5.5703125" style="9" customWidth="1"/>
    <col min="15875" max="15875" width="69.28515625" style="9" customWidth="1"/>
    <col min="15876" max="15876" width="7.42578125" style="9" customWidth="1"/>
    <col min="15877" max="16128" width="9" style="9"/>
    <col min="16129" max="16129" width="5.85546875" style="9" customWidth="1"/>
    <col min="16130" max="16130" width="5.5703125" style="9" customWidth="1"/>
    <col min="16131" max="16131" width="69.28515625" style="9" customWidth="1"/>
    <col min="16132" max="16132" width="7.42578125" style="9" customWidth="1"/>
    <col min="16133" max="16384" width="9" style="9"/>
  </cols>
  <sheetData>
    <row r="1" spans="1:5" ht="21" customHeight="1">
      <c r="A1" s="203" t="s">
        <v>108</v>
      </c>
      <c r="B1" s="203"/>
      <c r="C1" s="203"/>
      <c r="D1" s="203"/>
    </row>
    <row r="2" spans="1:5">
      <c r="A2" s="10" t="s">
        <v>44</v>
      </c>
    </row>
    <row r="3" spans="1:5">
      <c r="A3" s="10"/>
    </row>
    <row r="4" spans="1:5">
      <c r="B4" s="9" t="s">
        <v>173</v>
      </c>
    </row>
    <row r="6" spans="1:5">
      <c r="B6" s="13" t="s">
        <v>45</v>
      </c>
      <c r="C6" s="13" t="s">
        <v>21</v>
      </c>
      <c r="D6" s="14" t="s">
        <v>46</v>
      </c>
    </row>
    <row r="7" spans="1:5">
      <c r="B7" s="15">
        <v>1</v>
      </c>
      <c r="C7" s="17" t="s">
        <v>160</v>
      </c>
      <c r="D7" s="16">
        <v>7</v>
      </c>
    </row>
    <row r="8" spans="1:5">
      <c r="B8" s="15">
        <v>2</v>
      </c>
      <c r="C8" s="17" t="s">
        <v>59</v>
      </c>
      <c r="D8" s="16">
        <v>6</v>
      </c>
    </row>
    <row r="9" spans="1:5">
      <c r="B9" s="15">
        <v>3</v>
      </c>
      <c r="C9" s="17" t="s">
        <v>102</v>
      </c>
      <c r="D9" s="16">
        <v>4</v>
      </c>
    </row>
    <row r="10" spans="1:5">
      <c r="B10" s="15">
        <v>4</v>
      </c>
      <c r="C10" s="17" t="s">
        <v>127</v>
      </c>
      <c r="D10" s="16">
        <v>3</v>
      </c>
    </row>
    <row r="11" spans="1:5">
      <c r="B11" s="15">
        <v>5</v>
      </c>
      <c r="C11" s="17" t="s">
        <v>129</v>
      </c>
      <c r="D11" s="16">
        <v>2</v>
      </c>
    </row>
    <row r="12" spans="1:5">
      <c r="B12" s="15">
        <v>6</v>
      </c>
      <c r="C12" s="17" t="s">
        <v>132</v>
      </c>
      <c r="D12" s="16">
        <v>2</v>
      </c>
    </row>
    <row r="13" spans="1:5">
      <c r="B13" s="15">
        <v>7</v>
      </c>
      <c r="C13" s="17" t="s">
        <v>128</v>
      </c>
      <c r="D13" s="16">
        <v>1</v>
      </c>
    </row>
    <row r="14" spans="1:5">
      <c r="B14" s="15">
        <v>8</v>
      </c>
      <c r="C14" s="17" t="s">
        <v>103</v>
      </c>
      <c r="D14" s="16">
        <v>1</v>
      </c>
    </row>
    <row r="15" spans="1:5">
      <c r="B15" s="15">
        <v>9</v>
      </c>
      <c r="C15" s="54" t="s">
        <v>130</v>
      </c>
      <c r="D15" s="143">
        <v>1</v>
      </c>
    </row>
    <row r="16" spans="1:5" s="11" customFormat="1" ht="21.75" thickBot="1">
      <c r="B16" s="207" t="s">
        <v>15</v>
      </c>
      <c r="C16" s="208"/>
      <c r="D16" s="18">
        <f>SUM(D7:D15)</f>
        <v>27</v>
      </c>
      <c r="E16" s="9"/>
    </row>
    <row r="17" spans="2:5" ht="21.75" thickTop="1"/>
    <row r="19" spans="2:5">
      <c r="B19" s="9" t="s">
        <v>126</v>
      </c>
    </row>
    <row r="21" spans="2:5">
      <c r="B21" s="13" t="s">
        <v>45</v>
      </c>
      <c r="C21" s="13" t="s">
        <v>21</v>
      </c>
      <c r="D21" s="125" t="s">
        <v>46</v>
      </c>
    </row>
    <row r="22" spans="2:5">
      <c r="B22" s="15">
        <v>1</v>
      </c>
      <c r="C22" s="17" t="s">
        <v>131</v>
      </c>
      <c r="D22" s="16">
        <v>1</v>
      </c>
    </row>
    <row r="23" spans="2:5" s="11" customFormat="1" ht="21.75" thickBot="1">
      <c r="B23" s="207" t="s">
        <v>15</v>
      </c>
      <c r="C23" s="208"/>
      <c r="D23" s="18">
        <f>SUM(D22:D22)</f>
        <v>1</v>
      </c>
      <c r="E23" s="9"/>
    </row>
    <row r="24" spans="2:5" ht="21.75" thickTop="1"/>
    <row r="26" spans="2:5">
      <c r="B26" s="9" t="s">
        <v>169</v>
      </c>
    </row>
    <row r="27" spans="2:5">
      <c r="C27" s="9" t="s">
        <v>172</v>
      </c>
    </row>
    <row r="28" spans="2:5">
      <c r="B28" s="9" t="s">
        <v>171</v>
      </c>
    </row>
    <row r="29" spans="2:5">
      <c r="B29" s="9" t="s">
        <v>170</v>
      </c>
    </row>
  </sheetData>
  <mergeCells count="3">
    <mergeCell ref="A1:D1"/>
    <mergeCell ref="B16:C16"/>
    <mergeCell ref="B23:C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2015-11-19T07:45:30Z</cp:lastPrinted>
  <dcterms:created xsi:type="dcterms:W3CDTF">2014-10-15T08:34:52Z</dcterms:created>
  <dcterms:modified xsi:type="dcterms:W3CDTF">2015-11-19T07:47:55Z</dcterms:modified>
</cp:coreProperties>
</file>